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charts/chart2.xml" ContentType="application/vnd.openxmlformats-officedocument.drawingml.chart+xml"/>
  <Override PartName="/xl/theme/themeOverride2.xml" ContentType="application/vnd.openxmlformats-officedocument.themeOverride+xml"/>
  <Override PartName="/xl/charts/chart3.xml" ContentType="application/vnd.openxmlformats-officedocument.drawingml.chart+xml"/>
  <Override PartName="/xl/theme/themeOverride3.xml" ContentType="application/vnd.openxmlformats-officedocument.themeOverride+xml"/>
  <Override PartName="/xl/charts/chart4.xml" ContentType="application/vnd.openxmlformats-officedocument.drawingml.chart+xml"/>
  <Override PartName="/xl/theme/themeOverride4.xml" ContentType="application/vnd.openxmlformats-officedocument.themeOverride+xml"/>
  <Override PartName="/xl/charts/chart5.xml" ContentType="application/vnd.openxmlformats-officedocument.drawingml.chart+xml"/>
  <Override PartName="/xl/theme/themeOverride5.xml" ContentType="application/vnd.openxmlformats-officedocument.themeOverride+xml"/>
  <Override PartName="/xl/charts/chart6.xml" ContentType="application/vnd.openxmlformats-officedocument.drawingml.chart+xml"/>
  <Override PartName="/xl/charts/style1.xml" ContentType="application/vnd.ms-office.chartstyle+xml"/>
  <Override PartName="/xl/charts/colors1.xml" ContentType="application/vnd.ms-office.chartcolorstyle+xml"/>
  <Override PartName="/xl/charts/chart7.xml" ContentType="application/vnd.openxmlformats-officedocument.drawingml.chart+xml"/>
  <Override PartName="/xl/charts/style2.xml" ContentType="application/vnd.ms-office.chartstyle+xml"/>
  <Override PartName="/xl/charts/colors2.xml" ContentType="application/vnd.ms-office.chartcolorstyle+xml"/>
  <Override PartName="/xl/charts/chart8.xml" ContentType="application/vnd.openxmlformats-officedocument.drawingml.chart+xml"/>
  <Override PartName="/xl/charts/style3.xml" ContentType="application/vnd.ms-office.chartstyle+xml"/>
  <Override PartName="/xl/charts/colors3.xml" ContentType="application/vnd.ms-office.chartcolorstyle+xml"/>
  <Override PartName="/xl/charts/chart9.xml" ContentType="application/vnd.openxmlformats-officedocument.drawingml.chart+xml"/>
  <Override PartName="/xl/charts/style4.xml" ContentType="application/vnd.ms-office.chartstyle+xml"/>
  <Override PartName="/xl/charts/colors4.xml" ContentType="application/vnd.ms-office.chartcolorstyle+xml"/>
  <Override PartName="/xl/charts/chart10.xml" ContentType="application/vnd.openxmlformats-officedocument.drawingml.chart+xml"/>
  <Override PartName="/xl/charts/style5.xml" ContentType="application/vnd.ms-office.chartstyle+xml"/>
  <Override PartName="/xl/charts/colors5.xml" ContentType="application/vnd.ms-office.chartcolorstyle+xml"/>
  <Override PartName="/xl/charts/chart11.xml" ContentType="application/vnd.openxmlformats-officedocument.drawingml.chart+xml"/>
  <Override PartName="/xl/charts/style6.xml" ContentType="application/vnd.ms-office.chartstyle+xml"/>
  <Override PartName="/xl/charts/colors6.xml" ContentType="application/vnd.ms-office.chartcolorstyle+xml"/>
  <Override PartName="/xl/charts/chart12.xml" ContentType="application/vnd.openxmlformats-officedocument.drawingml.chart+xml"/>
  <Override PartName="/xl/charts/style7.xml" ContentType="application/vnd.ms-office.chartstyle+xml"/>
  <Override PartName="/xl/charts/colors7.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defaultThemeVersion="124226"/>
  <mc:AlternateContent xmlns:mc="http://schemas.openxmlformats.org/markup-compatibility/2006">
    <mc:Choice Requires="x15">
      <x15ac:absPath xmlns:x15ac="http://schemas.microsoft.com/office/spreadsheetml/2010/11/ac" url="C:\Users\robert\Desktop\"/>
    </mc:Choice>
  </mc:AlternateContent>
  <xr:revisionPtr revIDLastSave="0" documentId="8_{DD017A5D-71E5-470E-972E-CC0D77F35D82}" xr6:coauthVersionLast="45" xr6:coauthVersionMax="45" xr10:uidLastSave="{00000000-0000-0000-0000-000000000000}"/>
  <bookViews>
    <workbookView xWindow="-120" yWindow="-120" windowWidth="24240" windowHeight="13140" tabRatio="724" activeTab="1" xr2:uid="{00000000-000D-0000-FFFF-FFFF00000000}"/>
  </bookViews>
  <sheets>
    <sheet name="READ ME" sheetId="15" r:id="rId1"/>
    <sheet name="6500" sheetId="13" r:id="rId2"/>
    <sheet name="Sheet3" sheetId="18" r:id="rId3"/>
    <sheet name="graphs" sheetId="17" r:id="rId4"/>
    <sheet name="6000" sheetId="12" r:id="rId5"/>
    <sheet name="5500" sheetId="11" r:id="rId6"/>
    <sheet name="5000" sheetId="10" r:id="rId7"/>
    <sheet name="4500" sheetId="9" r:id="rId8"/>
    <sheet name="4250" sheetId="8" r:id="rId9"/>
    <sheet name="4000" sheetId="7" r:id="rId10"/>
    <sheet name="3500" sheetId="6" r:id="rId11"/>
    <sheet name="3000" sheetId="5" r:id="rId12"/>
    <sheet name="2500" sheetId="4" r:id="rId13"/>
    <sheet name="2000" sheetId="14" r:id="rId14"/>
    <sheet name="1750" sheetId="3" r:id="rId15"/>
    <sheet name="1500" sheetId="2" r:id="rId16"/>
    <sheet name="1000" sheetId="1" r:id="rId17"/>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Z2" i="13" l="1"/>
  <c r="Z4" i="13"/>
  <c r="Z5" i="13" s="1"/>
  <c r="Z6" i="13"/>
  <c r="Z7" i="13"/>
  <c r="AB13" i="13"/>
  <c r="AB14" i="13"/>
  <c r="AB15" i="13"/>
  <c r="AB16" i="13"/>
  <c r="AB17" i="13"/>
  <c r="AB18" i="13"/>
  <c r="AB19" i="13"/>
  <c r="AB20" i="13"/>
  <c r="AB21" i="13"/>
  <c r="AB22" i="13"/>
  <c r="AB23" i="13"/>
  <c r="AB24" i="13"/>
  <c r="AB25" i="13"/>
  <c r="AB26" i="13"/>
  <c r="AB27" i="13"/>
  <c r="AB28" i="13"/>
  <c r="AB29" i="13"/>
  <c r="AB30" i="13"/>
  <c r="AB31" i="13"/>
  <c r="AB32" i="13"/>
  <c r="AB33" i="13"/>
  <c r="AB34" i="13"/>
  <c r="AB35" i="13"/>
  <c r="AB36" i="13"/>
  <c r="AB37" i="13"/>
  <c r="AB38" i="13"/>
  <c r="AB39" i="13"/>
  <c r="AB40" i="13"/>
  <c r="AB41" i="13"/>
  <c r="AB42" i="13"/>
  <c r="AB43" i="13"/>
  <c r="AB44" i="13"/>
  <c r="AB45" i="13"/>
  <c r="AB46" i="13"/>
  <c r="AB47" i="13"/>
  <c r="AB48" i="13"/>
  <c r="AB49" i="13"/>
  <c r="AB50" i="13"/>
  <c r="AB51" i="13"/>
  <c r="AB52" i="13"/>
  <c r="AB53" i="13"/>
  <c r="AB54" i="13"/>
  <c r="AB55" i="13"/>
  <c r="AB56" i="13"/>
  <c r="AB57" i="13"/>
  <c r="AB58" i="13"/>
  <c r="AB59" i="13"/>
  <c r="AB60" i="13"/>
  <c r="AB61" i="13"/>
  <c r="AB62" i="13"/>
  <c r="AB63" i="13"/>
  <c r="AB64" i="13"/>
  <c r="AB65" i="13"/>
  <c r="AB66" i="13"/>
  <c r="AB67" i="13"/>
  <c r="AB68" i="13"/>
  <c r="AB69" i="13"/>
  <c r="AB70" i="13"/>
  <c r="AB71" i="13"/>
  <c r="AB72" i="13"/>
  <c r="AB73" i="13"/>
  <c r="AB74" i="13"/>
  <c r="AB75" i="13"/>
  <c r="AB76" i="13"/>
  <c r="AB77" i="13"/>
  <c r="AB78" i="13"/>
  <c r="AB79" i="13"/>
  <c r="AB80" i="13"/>
  <c r="AB81" i="13"/>
  <c r="AB82" i="13"/>
  <c r="AB83" i="13"/>
  <c r="AB84" i="13"/>
  <c r="AB85" i="13"/>
  <c r="AB86" i="13"/>
  <c r="AB87" i="13"/>
  <c r="AB88" i="13"/>
  <c r="AB89" i="13"/>
  <c r="AB90" i="13"/>
  <c r="AB91" i="13"/>
  <c r="AB92" i="13"/>
  <c r="AB93" i="13"/>
  <c r="AB94" i="13"/>
  <c r="AB95" i="13"/>
  <c r="AB96" i="13"/>
  <c r="AB97" i="13"/>
  <c r="AB98" i="13"/>
  <c r="AB99" i="13"/>
  <c r="AB100" i="13"/>
  <c r="AB101" i="13"/>
  <c r="AB102" i="13"/>
  <c r="AB103" i="13"/>
  <c r="AB104" i="13"/>
  <c r="AB105" i="13"/>
  <c r="AB106" i="13"/>
  <c r="AB107" i="13"/>
  <c r="AB108" i="13"/>
  <c r="AB109" i="13"/>
  <c r="AB110" i="13"/>
  <c r="AB111" i="13"/>
  <c r="AB112" i="13"/>
  <c r="AB113" i="13"/>
  <c r="AB114" i="13"/>
  <c r="AB115" i="13"/>
  <c r="AB116" i="13"/>
  <c r="AB117" i="13"/>
  <c r="AB118" i="13"/>
  <c r="AB119" i="13"/>
  <c r="AB120" i="13"/>
  <c r="AB121" i="13"/>
  <c r="AB122" i="13"/>
  <c r="AB123" i="13"/>
  <c r="AB124" i="13"/>
  <c r="AB125" i="13"/>
  <c r="AB126" i="13"/>
  <c r="AB127" i="13"/>
  <c r="AB128" i="13"/>
  <c r="AB129" i="13"/>
  <c r="AB130" i="13"/>
  <c r="AB131" i="13"/>
  <c r="AB132" i="13"/>
  <c r="AB133" i="13"/>
  <c r="AB134" i="13"/>
  <c r="AB135" i="13"/>
  <c r="AB136" i="13"/>
  <c r="AB137" i="13"/>
  <c r="AB138" i="13"/>
  <c r="AB139" i="13"/>
  <c r="AB140" i="13"/>
  <c r="AB141" i="13"/>
  <c r="AB142" i="13"/>
  <c r="AB143" i="13"/>
  <c r="AB144" i="13"/>
  <c r="AB145" i="13"/>
  <c r="AB146" i="13"/>
  <c r="AB147" i="13"/>
  <c r="AB148" i="13"/>
  <c r="AB149" i="13"/>
  <c r="AB150" i="13"/>
  <c r="AB151" i="13"/>
  <c r="AB152" i="13"/>
  <c r="AB153" i="13"/>
  <c r="AB154" i="13"/>
  <c r="AB155" i="13"/>
  <c r="AB156" i="13"/>
  <c r="AB157" i="13"/>
  <c r="AB158" i="13"/>
  <c r="AB159" i="13"/>
  <c r="AB160" i="13"/>
  <c r="AB161" i="13"/>
  <c r="AB162" i="13"/>
  <c r="AB163" i="13"/>
  <c r="AB164" i="13"/>
  <c r="AB165" i="13"/>
  <c r="AB166" i="13"/>
  <c r="AB167" i="13"/>
  <c r="AB168" i="13"/>
  <c r="AB169" i="13"/>
  <c r="AB170" i="13"/>
  <c r="AB171" i="13"/>
  <c r="AB172" i="13"/>
  <c r="AB173" i="13"/>
  <c r="AB174" i="13"/>
  <c r="AB175" i="13"/>
  <c r="AB176" i="13"/>
  <c r="AB177" i="13"/>
  <c r="AB178" i="13"/>
  <c r="AB179" i="13"/>
  <c r="AB180" i="13"/>
  <c r="AB181" i="13"/>
  <c r="AB182" i="13"/>
  <c r="AB183" i="13"/>
  <c r="AB184" i="13"/>
  <c r="AB185" i="13"/>
  <c r="AB186" i="13"/>
  <c r="AB187" i="13"/>
  <c r="AB188" i="13"/>
  <c r="AB189" i="13"/>
  <c r="AB190" i="13"/>
  <c r="AB191" i="13"/>
  <c r="AB192" i="13"/>
  <c r="AB193" i="13"/>
  <c r="AB194" i="13"/>
  <c r="AB195" i="13"/>
  <c r="AB196" i="13"/>
  <c r="AB197" i="13"/>
  <c r="AB198" i="13"/>
  <c r="AB199" i="13"/>
  <c r="AB200" i="13"/>
  <c r="AB201" i="13"/>
  <c r="AB202" i="13"/>
  <c r="AB203" i="13"/>
  <c r="AB204" i="13"/>
  <c r="AB205" i="13"/>
  <c r="AB206" i="13"/>
  <c r="AB207" i="13"/>
  <c r="AB208" i="13"/>
  <c r="AB209" i="13"/>
  <c r="AB210" i="13"/>
  <c r="AB211" i="13"/>
  <c r="AB212" i="13"/>
  <c r="AB213" i="13"/>
  <c r="AB214" i="13"/>
  <c r="AB215" i="13"/>
  <c r="AB216" i="13"/>
  <c r="AB217" i="13"/>
  <c r="AB218" i="13"/>
  <c r="AB219" i="13"/>
  <c r="AB220" i="13"/>
  <c r="AB221" i="13"/>
  <c r="AB222" i="13"/>
  <c r="AB223" i="13"/>
  <c r="AB224" i="13"/>
  <c r="AB225" i="13"/>
  <c r="AB226" i="13"/>
  <c r="AB227" i="13"/>
  <c r="AB228" i="13"/>
  <c r="AB229" i="13"/>
  <c r="AB230" i="13"/>
  <c r="AB231" i="13"/>
  <c r="AB232" i="13"/>
  <c r="AB233" i="13"/>
  <c r="AB234" i="13"/>
  <c r="AB235" i="13"/>
  <c r="AB236" i="13"/>
  <c r="AB237" i="13"/>
  <c r="AB238" i="13"/>
  <c r="AB239" i="13"/>
  <c r="AB240" i="13"/>
  <c r="AB241" i="13"/>
  <c r="AB242" i="13"/>
  <c r="AB243" i="13"/>
  <c r="AB244" i="13"/>
  <c r="AB245" i="13"/>
  <c r="AB246" i="13"/>
  <c r="AB247" i="13"/>
  <c r="AB248" i="13"/>
  <c r="AB249" i="13"/>
  <c r="AB250" i="13"/>
  <c r="AB251" i="13"/>
  <c r="AB252" i="13"/>
  <c r="AB253" i="13"/>
  <c r="AB254" i="13"/>
  <c r="AB255" i="13"/>
  <c r="AB256" i="13"/>
  <c r="AB257" i="13"/>
  <c r="AB258" i="13"/>
  <c r="AB259" i="13"/>
  <c r="AB260" i="13"/>
  <c r="AB261" i="13"/>
  <c r="AB262" i="13"/>
  <c r="AB263" i="13"/>
  <c r="AB264" i="13"/>
  <c r="AB265" i="13"/>
  <c r="AB266" i="13"/>
  <c r="AB267" i="13"/>
  <c r="AB268" i="13"/>
  <c r="AB269" i="13"/>
  <c r="AB270" i="13"/>
  <c r="AB271" i="13"/>
  <c r="AB272" i="13"/>
  <c r="AB273" i="13"/>
  <c r="AB274" i="13"/>
  <c r="AB275" i="13"/>
  <c r="AB276" i="13"/>
  <c r="AB277" i="13"/>
  <c r="AB278" i="13"/>
  <c r="AB279" i="13"/>
  <c r="AB280" i="13"/>
  <c r="AB281" i="13"/>
  <c r="AB282" i="13"/>
  <c r="AB283" i="13"/>
  <c r="AB284" i="13"/>
  <c r="AB285" i="13"/>
  <c r="AB286" i="13"/>
  <c r="AB287" i="13"/>
  <c r="AB288" i="13"/>
  <c r="AB289" i="13"/>
  <c r="AB290" i="13"/>
  <c r="AB291" i="13"/>
  <c r="AB292" i="13"/>
  <c r="AB293" i="13"/>
  <c r="AB294" i="13"/>
  <c r="AB295" i="13"/>
  <c r="AB296" i="13"/>
  <c r="AB297" i="13"/>
  <c r="AB298" i="13"/>
  <c r="AB299" i="13"/>
  <c r="AB300" i="13"/>
  <c r="AB301" i="13"/>
  <c r="AB302" i="13"/>
  <c r="AB303" i="13"/>
  <c r="AB304" i="13"/>
  <c r="AB305" i="13"/>
  <c r="AB306" i="13"/>
  <c r="AB307" i="13"/>
  <c r="AB308" i="13"/>
  <c r="AB309" i="13"/>
  <c r="AB310" i="13"/>
  <c r="AB311" i="13"/>
  <c r="AB312" i="13"/>
  <c r="AB313" i="13"/>
  <c r="AB314" i="13"/>
  <c r="AB315" i="13"/>
  <c r="AB316" i="13"/>
  <c r="AB317" i="13"/>
  <c r="AB318" i="13"/>
  <c r="AB319" i="13"/>
  <c r="AB320" i="13"/>
  <c r="AB321" i="13"/>
  <c r="AB322" i="13"/>
  <c r="AB323" i="13"/>
  <c r="AB324" i="13"/>
  <c r="AB325" i="13"/>
  <c r="AB326" i="13"/>
  <c r="AB327" i="13"/>
  <c r="AB328" i="13"/>
  <c r="AB329" i="13"/>
  <c r="AB330" i="13"/>
  <c r="AB331" i="13"/>
  <c r="AB332" i="13"/>
  <c r="AB333" i="13"/>
  <c r="AB334" i="13"/>
  <c r="AB335" i="13"/>
  <c r="AB336" i="13"/>
  <c r="AB337" i="13"/>
  <c r="AB338" i="13"/>
  <c r="AB339" i="13"/>
  <c r="AB340" i="13"/>
  <c r="AB341" i="13"/>
  <c r="AB342" i="13"/>
  <c r="AB343" i="13"/>
  <c r="AB344" i="13"/>
  <c r="AB345" i="13"/>
  <c r="AB346" i="13"/>
  <c r="AB347" i="13"/>
  <c r="AB348" i="13"/>
  <c r="AB349" i="13"/>
  <c r="AB350" i="13"/>
  <c r="AB351" i="13"/>
  <c r="AB352" i="13"/>
  <c r="AB353" i="13"/>
  <c r="AB354" i="13"/>
  <c r="AB355" i="13"/>
  <c r="AB356" i="13"/>
  <c r="AB357" i="13"/>
  <c r="AB358" i="13"/>
  <c r="AB359" i="13"/>
  <c r="AB360" i="13"/>
  <c r="AB361" i="13"/>
  <c r="AB362" i="13"/>
  <c r="AB363" i="13"/>
  <c r="AB364" i="13"/>
  <c r="AB365" i="13"/>
  <c r="AB366" i="13"/>
  <c r="AB367" i="13"/>
  <c r="AB368" i="13"/>
  <c r="AB369" i="13"/>
  <c r="AB370" i="13"/>
  <c r="AB371" i="13"/>
  <c r="AB372" i="13"/>
  <c r="AB373" i="13"/>
  <c r="AB374" i="13"/>
  <c r="AB375" i="13"/>
  <c r="AB376" i="13"/>
  <c r="AB377" i="13"/>
  <c r="AB378" i="13"/>
  <c r="AB379" i="13"/>
  <c r="AB380" i="13"/>
  <c r="AB381" i="13"/>
  <c r="AB382" i="13"/>
  <c r="AB383" i="13"/>
  <c r="AB384" i="13"/>
  <c r="AB385" i="13"/>
  <c r="AB386" i="13"/>
  <c r="AB387" i="13"/>
  <c r="AB388" i="13"/>
  <c r="AB389" i="13"/>
  <c r="AB390" i="13"/>
  <c r="AB391" i="13"/>
  <c r="AB392" i="13"/>
  <c r="AB393" i="13"/>
  <c r="AB394" i="13"/>
  <c r="AB395" i="13"/>
  <c r="AB396" i="13"/>
  <c r="AB397" i="13"/>
  <c r="AB398" i="13"/>
  <c r="AB399" i="13"/>
  <c r="AB400" i="13"/>
  <c r="AB401" i="13"/>
  <c r="AB402" i="13"/>
  <c r="AB403" i="13"/>
  <c r="AB404" i="13"/>
  <c r="AB405" i="13"/>
  <c r="AB406" i="13"/>
  <c r="AB407" i="13"/>
  <c r="AB408" i="13"/>
  <c r="AB409" i="13"/>
  <c r="AB410" i="13"/>
  <c r="AB411" i="13"/>
  <c r="AB412" i="13"/>
  <c r="AB413" i="13"/>
  <c r="AB414" i="13"/>
  <c r="AB415" i="13"/>
  <c r="AB416" i="13"/>
  <c r="AB417" i="13"/>
  <c r="AB418" i="13"/>
  <c r="AB419" i="13"/>
  <c r="AB420" i="13"/>
  <c r="AB421" i="13"/>
  <c r="AB422" i="13"/>
  <c r="AB423" i="13"/>
  <c r="AB424" i="13"/>
  <c r="AB425" i="13"/>
  <c r="AB426" i="13"/>
  <c r="AB427" i="13"/>
  <c r="AB428" i="13"/>
  <c r="AB429" i="13"/>
  <c r="AB430" i="13"/>
  <c r="AB431" i="13"/>
  <c r="AB432" i="13"/>
  <c r="AB433" i="13"/>
  <c r="AB434" i="13"/>
  <c r="AB435" i="13"/>
  <c r="AB436" i="13"/>
  <c r="AB437" i="13"/>
  <c r="AB438" i="13"/>
  <c r="AB439" i="13"/>
  <c r="AB440" i="13"/>
  <c r="AB441" i="13"/>
  <c r="AB442" i="13"/>
  <c r="AB443" i="13"/>
  <c r="AB444" i="13"/>
  <c r="AB445" i="13"/>
  <c r="AB446" i="13"/>
  <c r="AB447" i="13"/>
  <c r="AB448" i="13"/>
  <c r="AB449" i="13"/>
  <c r="AB450" i="13"/>
  <c r="AB451" i="13"/>
  <c r="AB452" i="13"/>
  <c r="AB453" i="13"/>
  <c r="AB454" i="13"/>
  <c r="AB455" i="13"/>
  <c r="AB456" i="13"/>
  <c r="AB457" i="13"/>
  <c r="AB458" i="13"/>
  <c r="AB459" i="13"/>
  <c r="AB460" i="13"/>
  <c r="AB461" i="13"/>
  <c r="AB462" i="13"/>
  <c r="AB463" i="13"/>
  <c r="AB464" i="13"/>
  <c r="AB465" i="13"/>
  <c r="AB466" i="13"/>
  <c r="AB467" i="13"/>
  <c r="AB468" i="13"/>
  <c r="AB469" i="13"/>
  <c r="AB470" i="13"/>
  <c r="AB471" i="13"/>
  <c r="AB472" i="13"/>
  <c r="AB473" i="13"/>
  <c r="AB474" i="13"/>
  <c r="AB475" i="13"/>
  <c r="AB476" i="13"/>
  <c r="AB477" i="13"/>
  <c r="AB478" i="13"/>
  <c r="AB479" i="13"/>
  <c r="AB480" i="13"/>
  <c r="AB481" i="13"/>
  <c r="AB482" i="13"/>
  <c r="AB483" i="13"/>
  <c r="AB484" i="13"/>
  <c r="AB485" i="13"/>
  <c r="AB486" i="13"/>
  <c r="AB487" i="13"/>
  <c r="AB488" i="13"/>
  <c r="AB489" i="13"/>
  <c r="AB490" i="13"/>
  <c r="AB491" i="13"/>
  <c r="AB492" i="13"/>
  <c r="AB493" i="13"/>
  <c r="AB494" i="13"/>
  <c r="AB495" i="13"/>
  <c r="AB496" i="13"/>
  <c r="AB497" i="13"/>
  <c r="AB498" i="13"/>
  <c r="AB499" i="13"/>
  <c r="AB500" i="13"/>
  <c r="AB501" i="13"/>
  <c r="AB502" i="13"/>
  <c r="AB503" i="13"/>
  <c r="AB504" i="13"/>
  <c r="AB505" i="13"/>
  <c r="AB506" i="13"/>
  <c r="AB507" i="13"/>
  <c r="AB508" i="13"/>
  <c r="AB509" i="13"/>
  <c r="AB510" i="13"/>
  <c r="AB511" i="13"/>
  <c r="AB512" i="13"/>
  <c r="AB513" i="13"/>
  <c r="AB514" i="13"/>
  <c r="AB515" i="13"/>
  <c r="AB516" i="13"/>
  <c r="AB517" i="13"/>
  <c r="AB518" i="13"/>
  <c r="AB519" i="13"/>
  <c r="AB520" i="13"/>
  <c r="AB521" i="13"/>
  <c r="AB522" i="13"/>
  <c r="AB523" i="13"/>
  <c r="AB524" i="13"/>
  <c r="AB525" i="13"/>
  <c r="AB526" i="13"/>
  <c r="AB527" i="13"/>
  <c r="AB528" i="13"/>
  <c r="AB529" i="13"/>
  <c r="AB530" i="13"/>
  <c r="AB531" i="13"/>
  <c r="AB532" i="13"/>
  <c r="AB533" i="13"/>
  <c r="AB534" i="13"/>
  <c r="AB535" i="13"/>
  <c r="AB536" i="13"/>
  <c r="AB537" i="13"/>
  <c r="AB538" i="13"/>
  <c r="AB539" i="13"/>
  <c r="AB540" i="13"/>
  <c r="AB541" i="13"/>
  <c r="AB542" i="13"/>
  <c r="AB543" i="13"/>
  <c r="AB544" i="13"/>
  <c r="AB545" i="13"/>
  <c r="AB546" i="13"/>
  <c r="AB547" i="13"/>
  <c r="AB548" i="13"/>
  <c r="AB549" i="13"/>
  <c r="AB550" i="13"/>
  <c r="AB551" i="13"/>
  <c r="AB552" i="13"/>
  <c r="AB553" i="13"/>
  <c r="AB554" i="13"/>
  <c r="AB555" i="13"/>
  <c r="AB556" i="13"/>
  <c r="AB557" i="13"/>
  <c r="AB558" i="13"/>
  <c r="AB559" i="13"/>
  <c r="AB560" i="13"/>
  <c r="AB561" i="13"/>
  <c r="AB562" i="13"/>
  <c r="AB563" i="13"/>
  <c r="AB564" i="13"/>
  <c r="AB565" i="13"/>
  <c r="AB566" i="13"/>
  <c r="AB567" i="13"/>
  <c r="AB568" i="13"/>
  <c r="AB569" i="13"/>
  <c r="AB570" i="13"/>
  <c r="AB571" i="13"/>
  <c r="AB572" i="13"/>
  <c r="AB573" i="13"/>
  <c r="AB574" i="13"/>
  <c r="AB575" i="13"/>
  <c r="AB576" i="13"/>
  <c r="AB577" i="13"/>
  <c r="AB578" i="13"/>
  <c r="AB579" i="13"/>
  <c r="AB580" i="13"/>
  <c r="AB581" i="13"/>
  <c r="AB582" i="13"/>
  <c r="AB583" i="13"/>
  <c r="AB584" i="13"/>
  <c r="AB585" i="13"/>
  <c r="AB586" i="13"/>
  <c r="AB587" i="13"/>
  <c r="AB588" i="13"/>
  <c r="AB589" i="13"/>
  <c r="AB590" i="13"/>
  <c r="AB591" i="13"/>
  <c r="AB592" i="13"/>
  <c r="AB593" i="13"/>
  <c r="AB594" i="13"/>
  <c r="AB595" i="13"/>
  <c r="AB596" i="13"/>
  <c r="AB597" i="13"/>
  <c r="AB598" i="13"/>
  <c r="AB599" i="13"/>
  <c r="AB600" i="13"/>
  <c r="AB601" i="13"/>
  <c r="AB602" i="13"/>
  <c r="AB603" i="13"/>
  <c r="AB604" i="13"/>
  <c r="AB605" i="13"/>
  <c r="AB606" i="13"/>
  <c r="AB607" i="13"/>
  <c r="AB608" i="13"/>
  <c r="AB609" i="13"/>
  <c r="AB610" i="13"/>
  <c r="AB611" i="13"/>
  <c r="AB612" i="13"/>
  <c r="AB613" i="13"/>
  <c r="AB614" i="13"/>
  <c r="AB615" i="13"/>
  <c r="AB616" i="13"/>
  <c r="AB617" i="13"/>
  <c r="AB618" i="13"/>
  <c r="AB619" i="13"/>
  <c r="AB620" i="13"/>
  <c r="AB621" i="13"/>
  <c r="AB622" i="13"/>
  <c r="AB623" i="13"/>
  <c r="AB624" i="13"/>
  <c r="AB625" i="13"/>
  <c r="AB626" i="13"/>
  <c r="AB627" i="13"/>
  <c r="AB628" i="13"/>
  <c r="AB629" i="13"/>
  <c r="AB630" i="13"/>
  <c r="AB631" i="13"/>
  <c r="AB632" i="13"/>
  <c r="AB633" i="13"/>
  <c r="AB634" i="13"/>
  <c r="AB635" i="13"/>
  <c r="AB636" i="13"/>
  <c r="AB637" i="13"/>
  <c r="AB638" i="13"/>
  <c r="AB639" i="13"/>
  <c r="AB640" i="13"/>
  <c r="AB641" i="13"/>
  <c r="AB642" i="13"/>
  <c r="AB643" i="13"/>
  <c r="AB644" i="13"/>
  <c r="AB645" i="13"/>
  <c r="AB646" i="13"/>
  <c r="AB647" i="13"/>
  <c r="AB648" i="13"/>
  <c r="AB649" i="13"/>
  <c r="AB650" i="13"/>
  <c r="AB651" i="13"/>
  <c r="AB652" i="13"/>
  <c r="AB653" i="13"/>
  <c r="AB654" i="13"/>
  <c r="AB655" i="13"/>
  <c r="AB656" i="13"/>
  <c r="AB657" i="13"/>
  <c r="AB658" i="13"/>
  <c r="AB659" i="13"/>
  <c r="AB660" i="13"/>
  <c r="AB661" i="13"/>
  <c r="AB662" i="13"/>
  <c r="AB663" i="13"/>
  <c r="AB664" i="13"/>
  <c r="AB665" i="13"/>
  <c r="AB666" i="13"/>
  <c r="AB667" i="13"/>
  <c r="AB668" i="13"/>
  <c r="AB669" i="13"/>
  <c r="AB670" i="13"/>
  <c r="AB671" i="13"/>
  <c r="AB672" i="13"/>
  <c r="AB673" i="13"/>
  <c r="AB674" i="13"/>
  <c r="AB675" i="13"/>
  <c r="AB676" i="13"/>
  <c r="AB677" i="13"/>
  <c r="AB678" i="13"/>
  <c r="AB679" i="13"/>
  <c r="AB680" i="13"/>
  <c r="AB681" i="13"/>
  <c r="AB682" i="13"/>
  <c r="AB683" i="13"/>
  <c r="AB684" i="13"/>
  <c r="AB685" i="13"/>
  <c r="AB686" i="13"/>
  <c r="AB687" i="13"/>
  <c r="AB688" i="13"/>
  <c r="AB689" i="13"/>
  <c r="AB690" i="13"/>
  <c r="AB691" i="13"/>
  <c r="AB692" i="13"/>
  <c r="AB693" i="13"/>
  <c r="AB694" i="13"/>
  <c r="AB695" i="13"/>
  <c r="AB696" i="13"/>
  <c r="AB697" i="13"/>
  <c r="AB698" i="13"/>
  <c r="AB699" i="13"/>
  <c r="AB700" i="13"/>
  <c r="AB701" i="13"/>
  <c r="AB702" i="13"/>
  <c r="AB703" i="13"/>
  <c r="AB704" i="13"/>
  <c r="AB705" i="13"/>
  <c r="AB706" i="13"/>
  <c r="AB707" i="13"/>
  <c r="AB708" i="13"/>
  <c r="AB709" i="13"/>
  <c r="AB710" i="13"/>
  <c r="AB711" i="13"/>
  <c r="AB712" i="13"/>
  <c r="AB713" i="13"/>
  <c r="AB714" i="13"/>
  <c r="AB715" i="13"/>
  <c r="AB716" i="13"/>
  <c r="AB717" i="13"/>
  <c r="AB718" i="13"/>
  <c r="AB719" i="13"/>
  <c r="AB720" i="13"/>
  <c r="AB721" i="13"/>
  <c r="AB722" i="13"/>
  <c r="AB723" i="13"/>
  <c r="AB724" i="13"/>
  <c r="AB725" i="13"/>
  <c r="AB726" i="13"/>
  <c r="AB727" i="13"/>
  <c r="AB728" i="13"/>
  <c r="AB729" i="13"/>
  <c r="AB730" i="13"/>
  <c r="AB731" i="13"/>
  <c r="AB732" i="13"/>
  <c r="Z3" i="13"/>
  <c r="V4" i="13"/>
  <c r="V6" i="13"/>
  <c r="V5" i="13"/>
  <c r="V14" i="13"/>
  <c r="V15" i="13"/>
  <c r="V16" i="13"/>
  <c r="V17" i="13"/>
  <c r="V18" i="13"/>
  <c r="V19" i="13"/>
  <c r="V20" i="13"/>
  <c r="V21" i="13"/>
  <c r="V22" i="13"/>
  <c r="V23" i="13"/>
  <c r="V24" i="13"/>
  <c r="V25" i="13"/>
  <c r="V26" i="13"/>
  <c r="V27" i="13"/>
  <c r="V28" i="13"/>
  <c r="V29" i="13"/>
  <c r="V30" i="13"/>
  <c r="V31" i="13"/>
  <c r="V32" i="13"/>
  <c r="V33" i="13"/>
  <c r="V34" i="13"/>
  <c r="V35" i="13"/>
  <c r="V36" i="13"/>
  <c r="V37" i="13"/>
  <c r="V38" i="13"/>
  <c r="V39" i="13"/>
  <c r="V40" i="13"/>
  <c r="V41" i="13"/>
  <c r="V42" i="13"/>
  <c r="V43" i="13"/>
  <c r="V44" i="13"/>
  <c r="V45" i="13"/>
  <c r="V46" i="13"/>
  <c r="V47" i="13"/>
  <c r="V48" i="13"/>
  <c r="V49" i="13"/>
  <c r="V50" i="13"/>
  <c r="V51" i="13"/>
  <c r="V52" i="13"/>
  <c r="V53" i="13"/>
  <c r="V54" i="13"/>
  <c r="V55" i="13"/>
  <c r="V56" i="13"/>
  <c r="V57" i="13"/>
  <c r="V58" i="13"/>
  <c r="V59" i="13"/>
  <c r="V60" i="13"/>
  <c r="V61" i="13"/>
  <c r="V62" i="13"/>
  <c r="V63" i="13"/>
  <c r="V64" i="13"/>
  <c r="V65" i="13"/>
  <c r="V66" i="13"/>
  <c r="V67" i="13"/>
  <c r="V68" i="13"/>
  <c r="V69" i="13"/>
  <c r="V70" i="13"/>
  <c r="V71" i="13"/>
  <c r="V72" i="13"/>
  <c r="V73" i="13"/>
  <c r="V74" i="13"/>
  <c r="V75" i="13"/>
  <c r="V76" i="13"/>
  <c r="V77" i="13"/>
  <c r="V78" i="13"/>
  <c r="V79" i="13"/>
  <c r="V80" i="13"/>
  <c r="V81" i="13"/>
  <c r="V82" i="13"/>
  <c r="V83" i="13"/>
  <c r="V84" i="13"/>
  <c r="V85" i="13"/>
  <c r="V86" i="13"/>
  <c r="V87" i="13"/>
  <c r="V88" i="13"/>
  <c r="V89" i="13"/>
  <c r="V90" i="13"/>
  <c r="V91" i="13"/>
  <c r="V92" i="13"/>
  <c r="V93" i="13"/>
  <c r="V94" i="13"/>
  <c r="V95" i="13"/>
  <c r="V96" i="13"/>
  <c r="V97" i="13"/>
  <c r="V98" i="13"/>
  <c r="V99" i="13"/>
  <c r="V100" i="13"/>
  <c r="V101" i="13"/>
  <c r="V102" i="13"/>
  <c r="V103" i="13"/>
  <c r="V104" i="13"/>
  <c r="V105" i="13"/>
  <c r="V106" i="13"/>
  <c r="V107" i="13"/>
  <c r="V108" i="13"/>
  <c r="V109" i="13"/>
  <c r="V110" i="13"/>
  <c r="V111" i="13"/>
  <c r="V112" i="13"/>
  <c r="V113" i="13"/>
  <c r="V114" i="13"/>
  <c r="V115" i="13"/>
  <c r="V116" i="13"/>
  <c r="V117" i="13"/>
  <c r="V118" i="13"/>
  <c r="V119" i="13"/>
  <c r="V120" i="13"/>
  <c r="V121" i="13"/>
  <c r="V122" i="13"/>
  <c r="V123" i="13"/>
  <c r="V124" i="13"/>
  <c r="V125" i="13"/>
  <c r="V126" i="13"/>
  <c r="V127" i="13"/>
  <c r="V128" i="13"/>
  <c r="V129" i="13"/>
  <c r="V130" i="13"/>
  <c r="V131" i="13"/>
  <c r="V132" i="13"/>
  <c r="V133" i="13"/>
  <c r="V134" i="13"/>
  <c r="V135" i="13"/>
  <c r="V136" i="13"/>
  <c r="V137" i="13"/>
  <c r="V138" i="13"/>
  <c r="V139" i="13"/>
  <c r="V140" i="13"/>
  <c r="V141" i="13"/>
  <c r="V142" i="13"/>
  <c r="V143" i="13"/>
  <c r="V144" i="13"/>
  <c r="V145" i="13"/>
  <c r="V146" i="13"/>
  <c r="V147" i="13"/>
  <c r="V148" i="13"/>
  <c r="V149" i="13"/>
  <c r="V150" i="13"/>
  <c r="V151" i="13"/>
  <c r="V152" i="13"/>
  <c r="V153" i="13"/>
  <c r="V154" i="13"/>
  <c r="V155" i="13"/>
  <c r="V156" i="13"/>
  <c r="V157" i="13"/>
  <c r="V158" i="13"/>
  <c r="V159" i="13"/>
  <c r="V160" i="13"/>
  <c r="V161" i="13"/>
  <c r="V162" i="13"/>
  <c r="V163" i="13"/>
  <c r="V164" i="13"/>
  <c r="V165" i="13"/>
  <c r="V166" i="13"/>
  <c r="V167" i="13"/>
  <c r="V168" i="13"/>
  <c r="V169" i="13"/>
  <c r="V170" i="13"/>
  <c r="V171" i="13"/>
  <c r="V172" i="13"/>
  <c r="V173" i="13"/>
  <c r="V174" i="13"/>
  <c r="V175" i="13"/>
  <c r="V176" i="13"/>
  <c r="V177" i="13"/>
  <c r="V178" i="13"/>
  <c r="V179" i="13"/>
  <c r="V180" i="13"/>
  <c r="V181" i="13"/>
  <c r="V182" i="13"/>
  <c r="V183" i="13"/>
  <c r="V184" i="13"/>
  <c r="V185" i="13"/>
  <c r="V186" i="13"/>
  <c r="V187" i="13"/>
  <c r="V188" i="13"/>
  <c r="V189" i="13"/>
  <c r="V190" i="13"/>
  <c r="V191" i="13"/>
  <c r="V192" i="13"/>
  <c r="V193" i="13"/>
  <c r="V194" i="13"/>
  <c r="V195" i="13"/>
  <c r="V196" i="13"/>
  <c r="V197" i="13"/>
  <c r="V198" i="13"/>
  <c r="V199" i="13"/>
  <c r="V200" i="13"/>
  <c r="V201" i="13"/>
  <c r="V202" i="13"/>
  <c r="V203" i="13"/>
  <c r="V204" i="13"/>
  <c r="V205" i="13"/>
  <c r="V206" i="13"/>
  <c r="V207" i="13"/>
  <c r="V208" i="13"/>
  <c r="V209" i="13"/>
  <c r="V210" i="13"/>
  <c r="V211" i="13"/>
  <c r="V212" i="13"/>
  <c r="V213" i="13"/>
  <c r="V214" i="13"/>
  <c r="V215" i="13"/>
  <c r="V216" i="13"/>
  <c r="V217" i="13"/>
  <c r="V218" i="13"/>
  <c r="V219" i="13"/>
  <c r="V220" i="13"/>
  <c r="V221" i="13"/>
  <c r="V222" i="13"/>
  <c r="V223" i="13"/>
  <c r="V224" i="13"/>
  <c r="V225" i="13"/>
  <c r="V226" i="13"/>
  <c r="V227" i="13"/>
  <c r="V228" i="13"/>
  <c r="V229" i="13"/>
  <c r="V230" i="13"/>
  <c r="V231" i="13"/>
  <c r="V232" i="13"/>
  <c r="V233" i="13"/>
  <c r="V234" i="13"/>
  <c r="V235" i="13"/>
  <c r="V236" i="13"/>
  <c r="V237" i="13"/>
  <c r="V238" i="13"/>
  <c r="V239" i="13"/>
  <c r="V240" i="13"/>
  <c r="V241" i="13"/>
  <c r="V242" i="13"/>
  <c r="V243" i="13"/>
  <c r="V244" i="13"/>
  <c r="V245" i="13"/>
  <c r="V246" i="13"/>
  <c r="V247" i="13"/>
  <c r="V248" i="13"/>
  <c r="V249" i="13"/>
  <c r="V250" i="13"/>
  <c r="V251" i="13"/>
  <c r="V252" i="13"/>
  <c r="V253" i="13"/>
  <c r="V254" i="13"/>
  <c r="V255" i="13"/>
  <c r="V256" i="13"/>
  <c r="V257" i="13"/>
  <c r="V258" i="13"/>
  <c r="V259" i="13"/>
  <c r="V260" i="13"/>
  <c r="V261" i="13"/>
  <c r="V262" i="13"/>
  <c r="V263" i="13"/>
  <c r="V264" i="13"/>
  <c r="V265" i="13"/>
  <c r="V266" i="13"/>
  <c r="V267" i="13"/>
  <c r="V268" i="13"/>
  <c r="V269" i="13"/>
  <c r="V270" i="13"/>
  <c r="V271" i="13"/>
  <c r="V272" i="13"/>
  <c r="V273" i="13"/>
  <c r="V274" i="13"/>
  <c r="V275" i="13"/>
  <c r="V276" i="13"/>
  <c r="V277" i="13"/>
  <c r="V278" i="13"/>
  <c r="V279" i="13"/>
  <c r="V280" i="13"/>
  <c r="V281" i="13"/>
  <c r="V282" i="13"/>
  <c r="V283" i="13"/>
  <c r="V284" i="13"/>
  <c r="V285" i="13"/>
  <c r="V286" i="13"/>
  <c r="V287" i="13"/>
  <c r="V288" i="13"/>
  <c r="V289" i="13"/>
  <c r="V290" i="13"/>
  <c r="V291" i="13"/>
  <c r="V292" i="13"/>
  <c r="V293" i="13"/>
  <c r="V294" i="13"/>
  <c r="V295" i="13"/>
  <c r="V296" i="13"/>
  <c r="V297" i="13"/>
  <c r="V298" i="13"/>
  <c r="V299" i="13"/>
  <c r="V300" i="13"/>
  <c r="V301" i="13"/>
  <c r="V302" i="13"/>
  <c r="V303" i="13"/>
  <c r="V304" i="13"/>
  <c r="V305" i="13"/>
  <c r="V306" i="13"/>
  <c r="V307" i="13"/>
  <c r="V308" i="13"/>
  <c r="V309" i="13"/>
  <c r="V310" i="13"/>
  <c r="V311" i="13"/>
  <c r="V312" i="13"/>
  <c r="V313" i="13"/>
  <c r="V314" i="13"/>
  <c r="V315" i="13"/>
  <c r="V316" i="13"/>
  <c r="V317" i="13"/>
  <c r="V318" i="13"/>
  <c r="V319" i="13"/>
  <c r="V320" i="13"/>
  <c r="V321" i="13"/>
  <c r="V322" i="13"/>
  <c r="V323" i="13"/>
  <c r="V324" i="13"/>
  <c r="V325" i="13"/>
  <c r="V326" i="13"/>
  <c r="V327" i="13"/>
  <c r="V328" i="13"/>
  <c r="V329" i="13"/>
  <c r="V330" i="13"/>
  <c r="V331" i="13"/>
  <c r="V332" i="13"/>
  <c r="V333" i="13"/>
  <c r="V334" i="13"/>
  <c r="V335" i="13"/>
  <c r="V336" i="13"/>
  <c r="V337" i="13"/>
  <c r="V338" i="13"/>
  <c r="V339" i="13"/>
  <c r="V340" i="13"/>
  <c r="V341" i="13"/>
  <c r="V342" i="13"/>
  <c r="V343" i="13"/>
  <c r="V344" i="13"/>
  <c r="V345" i="13"/>
  <c r="V346" i="13"/>
  <c r="V347" i="13"/>
  <c r="V348" i="13"/>
  <c r="V349" i="13"/>
  <c r="V350" i="13"/>
  <c r="V351" i="13"/>
  <c r="V352" i="13"/>
  <c r="V353" i="13"/>
  <c r="V354" i="13"/>
  <c r="V355" i="13"/>
  <c r="V356" i="13"/>
  <c r="V357" i="13"/>
  <c r="V358" i="13"/>
  <c r="V359" i="13"/>
  <c r="V360" i="13"/>
  <c r="V361" i="13"/>
  <c r="V362" i="13"/>
  <c r="V363" i="13"/>
  <c r="V364" i="13"/>
  <c r="V365" i="13"/>
  <c r="V366" i="13"/>
  <c r="V367" i="13"/>
  <c r="V368" i="13"/>
  <c r="V369" i="13"/>
  <c r="V370" i="13"/>
  <c r="V371" i="13"/>
  <c r="V372" i="13"/>
  <c r="V373" i="13"/>
  <c r="V374" i="13"/>
  <c r="V375" i="13"/>
  <c r="V376" i="13"/>
  <c r="V377" i="13"/>
  <c r="V378" i="13"/>
  <c r="V379" i="13"/>
  <c r="V380" i="13"/>
  <c r="V381" i="13"/>
  <c r="V382" i="13"/>
  <c r="V383" i="13"/>
  <c r="V384" i="13"/>
  <c r="V385" i="13"/>
  <c r="V386" i="13"/>
  <c r="V387" i="13"/>
  <c r="V388" i="13"/>
  <c r="V389" i="13"/>
  <c r="V390" i="13"/>
  <c r="V391" i="13"/>
  <c r="V392" i="13"/>
  <c r="V393" i="13"/>
  <c r="V394" i="13"/>
  <c r="V395" i="13"/>
  <c r="V396" i="13"/>
  <c r="V397" i="13"/>
  <c r="V398" i="13"/>
  <c r="V399" i="13"/>
  <c r="V400" i="13"/>
  <c r="V401" i="13"/>
  <c r="V402" i="13"/>
  <c r="V403" i="13"/>
  <c r="V404" i="13"/>
  <c r="V405" i="13"/>
  <c r="V406" i="13"/>
  <c r="V407" i="13"/>
  <c r="V408" i="13"/>
  <c r="V409" i="13"/>
  <c r="V410" i="13"/>
  <c r="V411" i="13"/>
  <c r="V412" i="13"/>
  <c r="V413" i="13"/>
  <c r="V414" i="13"/>
  <c r="V415" i="13"/>
  <c r="V416" i="13"/>
  <c r="V417" i="13"/>
  <c r="V418" i="13"/>
  <c r="V419" i="13"/>
  <c r="V420" i="13"/>
  <c r="V421" i="13"/>
  <c r="V422" i="13"/>
  <c r="V423" i="13"/>
  <c r="V424" i="13"/>
  <c r="V425" i="13"/>
  <c r="V426" i="13"/>
  <c r="V427" i="13"/>
  <c r="V428" i="13"/>
  <c r="V429" i="13"/>
  <c r="V430" i="13"/>
  <c r="V431" i="13"/>
  <c r="V432" i="13"/>
  <c r="V433" i="13"/>
  <c r="V434" i="13"/>
  <c r="V435" i="13"/>
  <c r="V436" i="13"/>
  <c r="V437" i="13"/>
  <c r="V438" i="13"/>
  <c r="V439" i="13"/>
  <c r="V440" i="13"/>
  <c r="V441" i="13"/>
  <c r="V442" i="13"/>
  <c r="V443" i="13"/>
  <c r="V444" i="13"/>
  <c r="V445" i="13"/>
  <c r="V446" i="13"/>
  <c r="V447" i="13"/>
  <c r="V448" i="13"/>
  <c r="V449" i="13"/>
  <c r="V450" i="13"/>
  <c r="V451" i="13"/>
  <c r="V452" i="13"/>
  <c r="V453" i="13"/>
  <c r="V454" i="13"/>
  <c r="V455" i="13"/>
  <c r="V456" i="13"/>
  <c r="V457" i="13"/>
  <c r="V458" i="13"/>
  <c r="V459" i="13"/>
  <c r="V460" i="13"/>
  <c r="V461" i="13"/>
  <c r="V462" i="13"/>
  <c r="V463" i="13"/>
  <c r="V464" i="13"/>
  <c r="V465" i="13"/>
  <c r="V466" i="13"/>
  <c r="V467" i="13"/>
  <c r="V468" i="13"/>
  <c r="V469" i="13"/>
  <c r="V470" i="13"/>
  <c r="V471" i="13"/>
  <c r="V472" i="13"/>
  <c r="V473" i="13"/>
  <c r="V474" i="13"/>
  <c r="V475" i="13"/>
  <c r="V476" i="13"/>
  <c r="V477" i="13"/>
  <c r="V478" i="13"/>
  <c r="V479" i="13"/>
  <c r="V480" i="13"/>
  <c r="V481" i="13"/>
  <c r="V482" i="13"/>
  <c r="V483" i="13"/>
  <c r="V484" i="13"/>
  <c r="V485" i="13"/>
  <c r="V486" i="13"/>
  <c r="V487" i="13"/>
  <c r="V488" i="13"/>
  <c r="V489" i="13"/>
  <c r="V490" i="13"/>
  <c r="V491" i="13"/>
  <c r="V492" i="13"/>
  <c r="V493" i="13"/>
  <c r="V494" i="13"/>
  <c r="V495" i="13"/>
  <c r="V496" i="13"/>
  <c r="V497" i="13"/>
  <c r="V498" i="13"/>
  <c r="V499" i="13"/>
  <c r="V500" i="13"/>
  <c r="V501" i="13"/>
  <c r="V502" i="13"/>
  <c r="V503" i="13"/>
  <c r="V504" i="13"/>
  <c r="V505" i="13"/>
  <c r="V506" i="13"/>
  <c r="V507" i="13"/>
  <c r="V508" i="13"/>
  <c r="V509" i="13"/>
  <c r="V510" i="13"/>
  <c r="V511" i="13"/>
  <c r="V512" i="13"/>
  <c r="V513" i="13"/>
  <c r="V514" i="13"/>
  <c r="V515" i="13"/>
  <c r="V516" i="13"/>
  <c r="V517" i="13"/>
  <c r="V518" i="13"/>
  <c r="V519" i="13"/>
  <c r="V520" i="13"/>
  <c r="V521" i="13"/>
  <c r="V522" i="13"/>
  <c r="V523" i="13"/>
  <c r="V524" i="13"/>
  <c r="V525" i="13"/>
  <c r="V526" i="13"/>
  <c r="V527" i="13"/>
  <c r="V528" i="13"/>
  <c r="V529" i="13"/>
  <c r="V530" i="13"/>
  <c r="V531" i="13"/>
  <c r="V532" i="13"/>
  <c r="V533" i="13"/>
  <c r="V534" i="13"/>
  <c r="V535" i="13"/>
  <c r="V536" i="13"/>
  <c r="V537" i="13"/>
  <c r="V538" i="13"/>
  <c r="V539" i="13"/>
  <c r="V540" i="13"/>
  <c r="V541" i="13"/>
  <c r="V542" i="13"/>
  <c r="V543" i="13"/>
  <c r="V544" i="13"/>
  <c r="V545" i="13"/>
  <c r="V546" i="13"/>
  <c r="V547" i="13"/>
  <c r="V548" i="13"/>
  <c r="V549" i="13"/>
  <c r="V550" i="13"/>
  <c r="V551" i="13"/>
  <c r="V552" i="13"/>
  <c r="V553" i="13"/>
  <c r="V554" i="13"/>
  <c r="V555" i="13"/>
  <c r="V556" i="13"/>
  <c r="V557" i="13"/>
  <c r="V558" i="13"/>
  <c r="V559" i="13"/>
  <c r="V560" i="13"/>
  <c r="V561" i="13"/>
  <c r="V562" i="13"/>
  <c r="V563" i="13"/>
  <c r="V564" i="13"/>
  <c r="V565" i="13"/>
  <c r="V566" i="13"/>
  <c r="V567" i="13"/>
  <c r="V568" i="13"/>
  <c r="V569" i="13"/>
  <c r="V570" i="13"/>
  <c r="V571" i="13"/>
  <c r="V572" i="13"/>
  <c r="V573" i="13"/>
  <c r="V574" i="13"/>
  <c r="V575" i="13"/>
  <c r="V576" i="13"/>
  <c r="V577" i="13"/>
  <c r="V578" i="13"/>
  <c r="V579" i="13"/>
  <c r="V580" i="13"/>
  <c r="V581" i="13"/>
  <c r="V582" i="13"/>
  <c r="V583" i="13"/>
  <c r="V584" i="13"/>
  <c r="V585" i="13"/>
  <c r="V586" i="13"/>
  <c r="V587" i="13"/>
  <c r="V588" i="13"/>
  <c r="V589" i="13"/>
  <c r="V590" i="13"/>
  <c r="V591" i="13"/>
  <c r="V592" i="13"/>
  <c r="V593" i="13"/>
  <c r="V594" i="13"/>
  <c r="V595" i="13"/>
  <c r="V596" i="13"/>
  <c r="V597" i="13"/>
  <c r="V598" i="13"/>
  <c r="V599" i="13"/>
  <c r="V600" i="13"/>
  <c r="V601" i="13"/>
  <c r="V602" i="13"/>
  <c r="V603" i="13"/>
  <c r="V604" i="13"/>
  <c r="V605" i="13"/>
  <c r="V606" i="13"/>
  <c r="V607" i="13"/>
  <c r="V608" i="13"/>
  <c r="V609" i="13"/>
  <c r="V610" i="13"/>
  <c r="V611" i="13"/>
  <c r="V612" i="13"/>
  <c r="V613" i="13"/>
  <c r="V614" i="13"/>
  <c r="V615" i="13"/>
  <c r="V616" i="13"/>
  <c r="V617" i="13"/>
  <c r="V618" i="13"/>
  <c r="V619" i="13"/>
  <c r="V620" i="13"/>
  <c r="V621" i="13"/>
  <c r="V622" i="13"/>
  <c r="V623" i="13"/>
  <c r="V624" i="13"/>
  <c r="V625" i="13"/>
  <c r="V626" i="13"/>
  <c r="V627" i="13"/>
  <c r="V628" i="13"/>
  <c r="V629" i="13"/>
  <c r="V630" i="13"/>
  <c r="V631" i="13"/>
  <c r="V632" i="13"/>
  <c r="V633" i="13"/>
  <c r="V634" i="13"/>
  <c r="V635" i="13"/>
  <c r="V636" i="13"/>
  <c r="V637" i="13"/>
  <c r="V638" i="13"/>
  <c r="V639" i="13"/>
  <c r="V640" i="13"/>
  <c r="V641" i="13"/>
  <c r="V642" i="13"/>
  <c r="V643" i="13"/>
  <c r="V644" i="13"/>
  <c r="V645" i="13"/>
  <c r="V646" i="13"/>
  <c r="V647" i="13"/>
  <c r="V648" i="13"/>
  <c r="V649" i="13"/>
  <c r="V650" i="13"/>
  <c r="V651" i="13"/>
  <c r="V652" i="13"/>
  <c r="V653" i="13"/>
  <c r="V654" i="13"/>
  <c r="V655" i="13"/>
  <c r="V656" i="13"/>
  <c r="V657" i="13"/>
  <c r="V658" i="13"/>
  <c r="V659" i="13"/>
  <c r="V660" i="13"/>
  <c r="V661" i="13"/>
  <c r="V662" i="13"/>
  <c r="V663" i="13"/>
  <c r="V664" i="13"/>
  <c r="V665" i="13"/>
  <c r="V666" i="13"/>
  <c r="V667" i="13"/>
  <c r="V668" i="13"/>
  <c r="V669" i="13"/>
  <c r="V670" i="13"/>
  <c r="V671" i="13"/>
  <c r="V672" i="13"/>
  <c r="V673" i="13"/>
  <c r="V674" i="13"/>
  <c r="V675" i="13"/>
  <c r="V676" i="13"/>
  <c r="V677" i="13"/>
  <c r="V678" i="13"/>
  <c r="V679" i="13"/>
  <c r="V680" i="13"/>
  <c r="V681" i="13"/>
  <c r="V682" i="13"/>
  <c r="V683" i="13"/>
  <c r="V684" i="13"/>
  <c r="V685" i="13"/>
  <c r="V686" i="13"/>
  <c r="V687" i="13"/>
  <c r="V688" i="13"/>
  <c r="V689" i="13"/>
  <c r="V690" i="13"/>
  <c r="V691" i="13"/>
  <c r="V692" i="13"/>
  <c r="V693" i="13"/>
  <c r="V694" i="13"/>
  <c r="V695" i="13"/>
  <c r="V696" i="13"/>
  <c r="V697" i="13"/>
  <c r="V698" i="13"/>
  <c r="V699" i="13"/>
  <c r="V700" i="13"/>
  <c r="V701" i="13"/>
  <c r="V702" i="13"/>
  <c r="V703" i="13"/>
  <c r="V704" i="13"/>
  <c r="V705" i="13"/>
  <c r="V706" i="13"/>
  <c r="V707" i="13"/>
  <c r="V708" i="13"/>
  <c r="V709" i="13"/>
  <c r="V710" i="13"/>
  <c r="V711" i="13"/>
  <c r="V712" i="13"/>
  <c r="V713" i="13"/>
  <c r="V714" i="13"/>
  <c r="V715" i="13"/>
  <c r="V716" i="13"/>
  <c r="V717" i="13"/>
  <c r="V718" i="13"/>
  <c r="V719" i="13"/>
  <c r="V720" i="13"/>
  <c r="V721" i="13"/>
  <c r="V722" i="13"/>
  <c r="V723" i="13"/>
  <c r="V724" i="13"/>
  <c r="V725" i="13"/>
  <c r="V726" i="13"/>
  <c r="V727" i="13"/>
  <c r="V728" i="13"/>
  <c r="V729" i="13"/>
  <c r="V730" i="13"/>
  <c r="V731" i="13"/>
  <c r="V732" i="13"/>
  <c r="V13" i="13"/>
  <c r="S609" i="13"/>
  <c r="S610" i="13"/>
  <c r="S611" i="13"/>
  <c r="S612" i="13"/>
  <c r="K373" i="13"/>
  <c r="K21" i="13"/>
  <c r="K22" i="13"/>
  <c r="K23" i="13"/>
  <c r="K24" i="13"/>
  <c r="K25" i="13"/>
  <c r="K26" i="13"/>
  <c r="K27" i="13"/>
  <c r="K28" i="13"/>
  <c r="K29" i="13"/>
  <c r="K30" i="13"/>
  <c r="K31" i="13"/>
  <c r="K32" i="13"/>
  <c r="K33" i="13"/>
  <c r="K34" i="13"/>
  <c r="K35" i="13"/>
  <c r="K36" i="13"/>
  <c r="K37" i="13"/>
  <c r="K38" i="13"/>
  <c r="K39" i="13"/>
  <c r="K40" i="13"/>
  <c r="K41" i="13"/>
  <c r="K42" i="13"/>
  <c r="K43" i="13"/>
  <c r="K44" i="13"/>
  <c r="K45" i="13"/>
  <c r="K46" i="13"/>
  <c r="K47" i="13"/>
  <c r="K48" i="13"/>
  <c r="K49" i="13"/>
  <c r="K50" i="13"/>
  <c r="K51" i="13"/>
  <c r="K52" i="13"/>
  <c r="K53" i="13"/>
  <c r="K54" i="13"/>
  <c r="K55" i="13"/>
  <c r="K56" i="13"/>
  <c r="K57" i="13"/>
  <c r="K58" i="13"/>
  <c r="K59" i="13"/>
  <c r="K60" i="13"/>
  <c r="K61" i="13"/>
  <c r="K62" i="13"/>
  <c r="K63" i="13"/>
  <c r="K64" i="13"/>
  <c r="K65" i="13"/>
  <c r="K66" i="13"/>
  <c r="K67" i="13"/>
  <c r="K68" i="13"/>
  <c r="K69" i="13"/>
  <c r="K70" i="13"/>
  <c r="K71" i="13"/>
  <c r="K72" i="13"/>
  <c r="K73" i="13"/>
  <c r="K74" i="13"/>
  <c r="K75" i="13"/>
  <c r="K76" i="13"/>
  <c r="K77" i="13"/>
  <c r="K78" i="13"/>
  <c r="K79" i="13"/>
  <c r="K80" i="13"/>
  <c r="K81" i="13"/>
  <c r="K82" i="13"/>
  <c r="K83" i="13"/>
  <c r="K84" i="13"/>
  <c r="K85" i="13"/>
  <c r="K86" i="13"/>
  <c r="K87" i="13"/>
  <c r="K88" i="13"/>
  <c r="K89" i="13"/>
  <c r="K90" i="13"/>
  <c r="K91" i="13"/>
  <c r="K92" i="13"/>
  <c r="K93" i="13"/>
  <c r="K94" i="13"/>
  <c r="K95" i="13"/>
  <c r="K96" i="13"/>
  <c r="K97" i="13"/>
  <c r="K98" i="13"/>
  <c r="K99" i="13"/>
  <c r="K100" i="13"/>
  <c r="K101" i="13"/>
  <c r="K102" i="13"/>
  <c r="K103" i="13"/>
  <c r="K104" i="13"/>
  <c r="K105" i="13"/>
  <c r="K106" i="13"/>
  <c r="K107" i="13"/>
  <c r="K108" i="13"/>
  <c r="K109" i="13"/>
  <c r="K110" i="13"/>
  <c r="K111" i="13"/>
  <c r="K112" i="13"/>
  <c r="K113" i="13"/>
  <c r="K114" i="13"/>
  <c r="K115" i="13"/>
  <c r="K116" i="13"/>
  <c r="K117" i="13"/>
  <c r="K118" i="13"/>
  <c r="K119" i="13"/>
  <c r="K120" i="13"/>
  <c r="K121" i="13"/>
  <c r="K122" i="13"/>
  <c r="K123" i="13"/>
  <c r="K124" i="13"/>
  <c r="K125" i="13"/>
  <c r="K126" i="13"/>
  <c r="K127" i="13"/>
  <c r="K128" i="13"/>
  <c r="K129" i="13"/>
  <c r="K130" i="13"/>
  <c r="K131" i="13"/>
  <c r="K132" i="13"/>
  <c r="K133" i="13"/>
  <c r="K134" i="13"/>
  <c r="K135" i="13"/>
  <c r="K136" i="13"/>
  <c r="K137" i="13"/>
  <c r="K138" i="13"/>
  <c r="K139" i="13"/>
  <c r="K140" i="13"/>
  <c r="K141" i="13"/>
  <c r="K142" i="13"/>
  <c r="K143" i="13"/>
  <c r="K144" i="13"/>
  <c r="K145" i="13"/>
  <c r="K146" i="13"/>
  <c r="K147" i="13"/>
  <c r="K148" i="13"/>
  <c r="K149" i="13"/>
  <c r="K150" i="13"/>
  <c r="K151" i="13"/>
  <c r="K152" i="13"/>
  <c r="K153" i="13"/>
  <c r="K154" i="13"/>
  <c r="K155" i="13"/>
  <c r="K156" i="13"/>
  <c r="K157" i="13"/>
  <c r="K158" i="13"/>
  <c r="K159" i="13"/>
  <c r="K160" i="13"/>
  <c r="K161" i="13"/>
  <c r="K162" i="13"/>
  <c r="K163" i="13"/>
  <c r="K164" i="13"/>
  <c r="K165" i="13"/>
  <c r="K166" i="13"/>
  <c r="K167" i="13"/>
  <c r="K168" i="13"/>
  <c r="K169" i="13"/>
  <c r="K170" i="13"/>
  <c r="K171" i="13"/>
  <c r="K172" i="13"/>
  <c r="K173" i="13"/>
  <c r="K174" i="13"/>
  <c r="K175" i="13"/>
  <c r="K176" i="13"/>
  <c r="K177" i="13"/>
  <c r="K178" i="13"/>
  <c r="K179" i="13"/>
  <c r="K180" i="13"/>
  <c r="K181" i="13"/>
  <c r="K182" i="13"/>
  <c r="K183" i="13"/>
  <c r="K184" i="13"/>
  <c r="K185" i="13"/>
  <c r="K186" i="13"/>
  <c r="K187" i="13"/>
  <c r="K188" i="13"/>
  <c r="K189" i="13"/>
  <c r="K190" i="13"/>
  <c r="K191" i="13"/>
  <c r="K192" i="13"/>
  <c r="K193" i="13"/>
  <c r="K194" i="13"/>
  <c r="K195" i="13"/>
  <c r="K196" i="13"/>
  <c r="K197" i="13"/>
  <c r="K198" i="13"/>
  <c r="K199" i="13"/>
  <c r="K200" i="13"/>
  <c r="K201" i="13"/>
  <c r="K202" i="13"/>
  <c r="K203" i="13"/>
  <c r="K204" i="13"/>
  <c r="K205" i="13"/>
  <c r="K206" i="13"/>
  <c r="K207" i="13"/>
  <c r="K208" i="13"/>
  <c r="K209" i="13"/>
  <c r="K210" i="13"/>
  <c r="K211" i="13"/>
  <c r="K212" i="13"/>
  <c r="K213" i="13"/>
  <c r="K214" i="13"/>
  <c r="K215" i="13"/>
  <c r="K216" i="13"/>
  <c r="K217" i="13"/>
  <c r="K218" i="13"/>
  <c r="K219" i="13"/>
  <c r="K220" i="13"/>
  <c r="K221" i="13"/>
  <c r="K222" i="13"/>
  <c r="K223" i="13"/>
  <c r="K224" i="13"/>
  <c r="K225" i="13"/>
  <c r="K226" i="13"/>
  <c r="K227" i="13"/>
  <c r="K228" i="13"/>
  <c r="K229" i="13"/>
  <c r="K230" i="13"/>
  <c r="K231" i="13"/>
  <c r="K232" i="13"/>
  <c r="K233" i="13"/>
  <c r="K234" i="13"/>
  <c r="K235" i="13"/>
  <c r="K236" i="13"/>
  <c r="K237" i="13"/>
  <c r="K238" i="13"/>
  <c r="K239" i="13"/>
  <c r="K240" i="13"/>
  <c r="K241" i="13"/>
  <c r="K242" i="13"/>
  <c r="K243" i="13"/>
  <c r="K244" i="13"/>
  <c r="K245" i="13"/>
  <c r="K246" i="13"/>
  <c r="K247" i="13"/>
  <c r="K248" i="13"/>
  <c r="K249" i="13"/>
  <c r="K250" i="13"/>
  <c r="K251" i="13"/>
  <c r="K252" i="13"/>
  <c r="K253" i="13"/>
  <c r="K254" i="13"/>
  <c r="K255" i="13"/>
  <c r="K256" i="13"/>
  <c r="K257" i="13"/>
  <c r="K258" i="13"/>
  <c r="K259" i="13"/>
  <c r="K260" i="13"/>
  <c r="K261" i="13"/>
  <c r="K262" i="13"/>
  <c r="K263" i="13"/>
  <c r="K264" i="13"/>
  <c r="K265" i="13"/>
  <c r="K266" i="13"/>
  <c r="K267" i="13"/>
  <c r="K268" i="13"/>
  <c r="K269" i="13"/>
  <c r="K270" i="13"/>
  <c r="K271" i="13"/>
  <c r="K272" i="13"/>
  <c r="K273" i="13"/>
  <c r="K274" i="13"/>
  <c r="K275" i="13"/>
  <c r="K276" i="13"/>
  <c r="K277" i="13"/>
  <c r="K278" i="13"/>
  <c r="K279" i="13"/>
  <c r="K280" i="13"/>
  <c r="K281" i="13"/>
  <c r="K282" i="13"/>
  <c r="K283" i="13"/>
  <c r="K284" i="13"/>
  <c r="K285" i="13"/>
  <c r="K286" i="13"/>
  <c r="K287" i="13"/>
  <c r="K288" i="13"/>
  <c r="K289" i="13"/>
  <c r="K290" i="13"/>
  <c r="K291" i="13"/>
  <c r="K292" i="13"/>
  <c r="K293" i="13"/>
  <c r="K294" i="13"/>
  <c r="K295" i="13"/>
  <c r="K296" i="13"/>
  <c r="K297" i="13"/>
  <c r="K298" i="13"/>
  <c r="K299" i="13"/>
  <c r="K300" i="13"/>
  <c r="K301" i="13"/>
  <c r="K302" i="13"/>
  <c r="K303" i="13"/>
  <c r="K304" i="13"/>
  <c r="K305" i="13"/>
  <c r="K306" i="13"/>
  <c r="K307" i="13"/>
  <c r="K308" i="13"/>
  <c r="K309" i="13"/>
  <c r="K310" i="13"/>
  <c r="K311" i="13"/>
  <c r="K312" i="13"/>
  <c r="K313" i="13"/>
  <c r="K314" i="13"/>
  <c r="K315" i="13"/>
  <c r="K316" i="13"/>
  <c r="K317" i="13"/>
  <c r="K318" i="13"/>
  <c r="K319" i="13"/>
  <c r="K320" i="13"/>
  <c r="K321" i="13"/>
  <c r="K322" i="13"/>
  <c r="K323" i="13"/>
  <c r="K324" i="13"/>
  <c r="K325" i="13"/>
  <c r="K326" i="13"/>
  <c r="K327" i="13"/>
  <c r="K328" i="13"/>
  <c r="K329" i="13"/>
  <c r="K330" i="13"/>
  <c r="K331" i="13"/>
  <c r="K332" i="13"/>
  <c r="K333" i="13"/>
  <c r="K334" i="13"/>
  <c r="K335" i="13"/>
  <c r="K336" i="13"/>
  <c r="K337" i="13"/>
  <c r="K338" i="13"/>
  <c r="K339" i="13"/>
  <c r="K340" i="13"/>
  <c r="K341" i="13"/>
  <c r="K342" i="13"/>
  <c r="K343" i="13"/>
  <c r="K344" i="13"/>
  <c r="K345" i="13"/>
  <c r="K346" i="13"/>
  <c r="K347" i="13"/>
  <c r="K348" i="13"/>
  <c r="K349" i="13"/>
  <c r="K350" i="13"/>
  <c r="K351" i="13"/>
  <c r="K352" i="13"/>
  <c r="K353" i="13"/>
  <c r="K354" i="13"/>
  <c r="K355" i="13"/>
  <c r="K356" i="13"/>
  <c r="K357" i="13"/>
  <c r="K358" i="13"/>
  <c r="K359" i="13"/>
  <c r="K360" i="13"/>
  <c r="K361" i="13"/>
  <c r="K362" i="13"/>
  <c r="K363" i="13"/>
  <c r="K364" i="13"/>
  <c r="K365" i="13"/>
  <c r="K366" i="13"/>
  <c r="K367" i="13"/>
  <c r="K368" i="13"/>
  <c r="K369" i="13"/>
  <c r="K370" i="13"/>
  <c r="K371" i="13"/>
  <c r="K372" i="13"/>
  <c r="K374" i="13"/>
  <c r="K375" i="13"/>
  <c r="K376" i="13"/>
  <c r="K377" i="13"/>
  <c r="K378" i="13"/>
  <c r="K379" i="13"/>
  <c r="K380" i="13"/>
  <c r="K381" i="13"/>
  <c r="K382" i="13"/>
  <c r="K383" i="13"/>
  <c r="K384" i="13"/>
  <c r="K385" i="13"/>
  <c r="K386" i="13"/>
  <c r="K387" i="13"/>
  <c r="K388" i="13"/>
  <c r="K389" i="13"/>
  <c r="K390" i="13"/>
  <c r="K391" i="13"/>
  <c r="K392" i="13"/>
  <c r="K393" i="13"/>
  <c r="K394" i="13"/>
  <c r="K395" i="13"/>
  <c r="K396" i="13"/>
  <c r="K397" i="13"/>
  <c r="K398" i="13"/>
  <c r="K399" i="13"/>
  <c r="K400" i="13"/>
  <c r="K401" i="13"/>
  <c r="K402" i="13"/>
  <c r="K403" i="13"/>
  <c r="K404" i="13"/>
  <c r="K405" i="13"/>
  <c r="K406" i="13"/>
  <c r="K407" i="13"/>
  <c r="K408" i="13"/>
  <c r="K409" i="13"/>
  <c r="K410" i="13"/>
  <c r="K411" i="13"/>
  <c r="K412" i="13"/>
  <c r="K413" i="13"/>
  <c r="K414" i="13"/>
  <c r="K415" i="13"/>
  <c r="K416" i="13"/>
  <c r="K417" i="13"/>
  <c r="K418" i="13"/>
  <c r="K419" i="13"/>
  <c r="K420" i="13"/>
  <c r="K421" i="13"/>
  <c r="K422" i="13"/>
  <c r="K423" i="13"/>
  <c r="K424" i="13"/>
  <c r="K425" i="13"/>
  <c r="K426" i="13"/>
  <c r="K427" i="13"/>
  <c r="K428" i="13"/>
  <c r="K429" i="13"/>
  <c r="K430" i="13"/>
  <c r="K431" i="13"/>
  <c r="K432" i="13"/>
  <c r="K433" i="13"/>
  <c r="K434" i="13"/>
  <c r="K435" i="13"/>
  <c r="K436" i="13"/>
  <c r="K437" i="13"/>
  <c r="K438" i="13"/>
  <c r="K439" i="13"/>
  <c r="K440" i="13"/>
  <c r="K441" i="13"/>
  <c r="K442" i="13"/>
  <c r="K443" i="13"/>
  <c r="K444" i="13"/>
  <c r="K445" i="13"/>
  <c r="K446" i="13"/>
  <c r="K447" i="13"/>
  <c r="K448" i="13"/>
  <c r="K449" i="13"/>
  <c r="K450" i="13"/>
  <c r="K451" i="13"/>
  <c r="K452" i="13"/>
  <c r="K453" i="13"/>
  <c r="K454" i="13"/>
  <c r="K455" i="13"/>
  <c r="K456" i="13"/>
  <c r="K457" i="13"/>
  <c r="K458" i="13"/>
  <c r="K459" i="13"/>
  <c r="K460" i="13"/>
  <c r="K461" i="13"/>
  <c r="K462" i="13"/>
  <c r="K463" i="13"/>
  <c r="K464" i="13"/>
  <c r="K465" i="13"/>
  <c r="K466" i="13"/>
  <c r="K467" i="13"/>
  <c r="K468" i="13"/>
  <c r="K469" i="13"/>
  <c r="K470" i="13"/>
  <c r="K471" i="13"/>
  <c r="K472" i="13"/>
  <c r="K473" i="13"/>
  <c r="K474" i="13"/>
  <c r="K475" i="13"/>
  <c r="K476" i="13"/>
  <c r="K477" i="13"/>
  <c r="K478" i="13"/>
  <c r="K479" i="13"/>
  <c r="K480" i="13"/>
  <c r="K481" i="13"/>
  <c r="K482" i="13"/>
  <c r="K483" i="13"/>
  <c r="K484" i="13"/>
  <c r="K485" i="13"/>
  <c r="K486" i="13"/>
  <c r="K487" i="13"/>
  <c r="K488" i="13"/>
  <c r="K489" i="13"/>
  <c r="K490" i="13"/>
  <c r="K491" i="13"/>
  <c r="K492" i="13"/>
  <c r="K493" i="13"/>
  <c r="K494" i="13"/>
  <c r="K495" i="13"/>
  <c r="K496" i="13"/>
  <c r="K497" i="13"/>
  <c r="K498" i="13"/>
  <c r="K499" i="13"/>
  <c r="K500" i="13"/>
  <c r="K501" i="13"/>
  <c r="K502" i="13"/>
  <c r="K503" i="13"/>
  <c r="K504" i="13"/>
  <c r="K505" i="13"/>
  <c r="K506" i="13"/>
  <c r="K507" i="13"/>
  <c r="K508" i="13"/>
  <c r="K509" i="13"/>
  <c r="K510" i="13"/>
  <c r="K511" i="13"/>
  <c r="K512" i="13"/>
  <c r="K513" i="13"/>
  <c r="K514" i="13"/>
  <c r="K515" i="13"/>
  <c r="K516" i="13"/>
  <c r="K517" i="13"/>
  <c r="K518" i="13"/>
  <c r="K519" i="13"/>
  <c r="K520" i="13"/>
  <c r="K521" i="13"/>
  <c r="K522" i="13"/>
  <c r="K523" i="13"/>
  <c r="K524" i="13"/>
  <c r="K525" i="13"/>
  <c r="K526" i="13"/>
  <c r="K527" i="13"/>
  <c r="K528" i="13"/>
  <c r="K529" i="13"/>
  <c r="K530" i="13"/>
  <c r="K531" i="13"/>
  <c r="K532" i="13"/>
  <c r="K533" i="13"/>
  <c r="K534" i="13"/>
  <c r="K535" i="13"/>
  <c r="K536" i="13"/>
  <c r="K537" i="13"/>
  <c r="K538" i="13"/>
  <c r="K539" i="13"/>
  <c r="K540" i="13"/>
  <c r="K541" i="13"/>
  <c r="K542" i="13"/>
  <c r="K543" i="13"/>
  <c r="K544" i="13"/>
  <c r="K545" i="13"/>
  <c r="K546" i="13"/>
  <c r="K547" i="13"/>
  <c r="K548" i="13"/>
  <c r="K549" i="13"/>
  <c r="K550" i="13"/>
  <c r="K551" i="13"/>
  <c r="K552" i="13"/>
  <c r="K553" i="13"/>
  <c r="K554" i="13"/>
  <c r="K555" i="13"/>
  <c r="K556" i="13"/>
  <c r="K557" i="13"/>
  <c r="K558" i="13"/>
  <c r="K559" i="13"/>
  <c r="K560" i="13"/>
  <c r="K561" i="13"/>
  <c r="K562" i="13"/>
  <c r="K563" i="13"/>
  <c r="K564" i="13"/>
  <c r="K565" i="13"/>
  <c r="K566" i="13"/>
  <c r="K567" i="13"/>
  <c r="K568" i="13"/>
  <c r="K569" i="13"/>
  <c r="K570" i="13"/>
  <c r="K571" i="13"/>
  <c r="K572" i="13"/>
  <c r="K573" i="13"/>
  <c r="K574" i="13"/>
  <c r="K575" i="13"/>
  <c r="K576" i="13"/>
  <c r="K577" i="13"/>
  <c r="K578" i="13"/>
  <c r="K579" i="13"/>
  <c r="K580" i="13"/>
  <c r="K581" i="13"/>
  <c r="K582" i="13"/>
  <c r="K583" i="13"/>
  <c r="K584" i="13"/>
  <c r="K585" i="13"/>
  <c r="K586" i="13"/>
  <c r="K587" i="13"/>
  <c r="K588" i="13"/>
  <c r="K589" i="13"/>
  <c r="K590" i="13"/>
  <c r="K591" i="13"/>
  <c r="K592" i="13"/>
  <c r="K593" i="13"/>
  <c r="K594" i="13"/>
  <c r="K595" i="13"/>
  <c r="K596" i="13"/>
  <c r="K597" i="13"/>
  <c r="K598" i="13"/>
  <c r="K599" i="13"/>
  <c r="K600" i="13"/>
  <c r="K601" i="13"/>
  <c r="K602" i="13"/>
  <c r="K603" i="13"/>
  <c r="K604" i="13"/>
  <c r="K605" i="13"/>
  <c r="K606" i="13"/>
  <c r="K607" i="13"/>
  <c r="K608" i="13"/>
  <c r="K609" i="13"/>
  <c r="K610" i="13"/>
  <c r="K611" i="13"/>
  <c r="K612" i="13"/>
  <c r="K613" i="13"/>
  <c r="K614" i="13"/>
  <c r="K615" i="13"/>
  <c r="K616" i="13"/>
  <c r="K617" i="13"/>
  <c r="K618" i="13"/>
  <c r="K619" i="13"/>
  <c r="K620" i="13"/>
  <c r="K621" i="13"/>
  <c r="K622" i="13"/>
  <c r="K623" i="13"/>
  <c r="K624" i="13"/>
  <c r="K625" i="13"/>
  <c r="K626" i="13"/>
  <c r="K627" i="13"/>
  <c r="K628" i="13"/>
  <c r="K629" i="13"/>
  <c r="K630" i="13"/>
  <c r="K631" i="13"/>
  <c r="K632" i="13"/>
  <c r="K633" i="13"/>
  <c r="K634" i="13"/>
  <c r="K635" i="13"/>
  <c r="K636" i="13"/>
  <c r="K637" i="13"/>
  <c r="K638" i="13"/>
  <c r="K639" i="13"/>
  <c r="K640" i="13"/>
  <c r="K641" i="13"/>
  <c r="K642" i="13"/>
  <c r="K643" i="13"/>
  <c r="K644" i="13"/>
  <c r="K645" i="13"/>
  <c r="K646" i="13"/>
  <c r="K647" i="13"/>
  <c r="K648" i="13"/>
  <c r="K649" i="13"/>
  <c r="K650" i="13"/>
  <c r="K651" i="13"/>
  <c r="K652" i="13"/>
  <c r="K653" i="13"/>
  <c r="K654" i="13"/>
  <c r="K655" i="13"/>
  <c r="K656" i="13"/>
  <c r="K657" i="13"/>
  <c r="K658" i="13"/>
  <c r="K659" i="13"/>
  <c r="K660" i="13"/>
  <c r="K661" i="13"/>
  <c r="K662" i="13"/>
  <c r="K663" i="13"/>
  <c r="K664" i="13"/>
  <c r="K665" i="13"/>
  <c r="K666" i="13"/>
  <c r="K667" i="13"/>
  <c r="K668" i="13"/>
  <c r="K669" i="13"/>
  <c r="K670" i="13"/>
  <c r="K671" i="13"/>
  <c r="K672" i="13"/>
  <c r="K673" i="13"/>
  <c r="K674" i="13"/>
  <c r="K675" i="13"/>
  <c r="K676" i="13"/>
  <c r="K677" i="13"/>
  <c r="K678" i="13"/>
  <c r="K679" i="13"/>
  <c r="K680" i="13"/>
  <c r="K681" i="13"/>
  <c r="K682" i="13"/>
  <c r="K683" i="13"/>
  <c r="K684" i="13"/>
  <c r="K685" i="13"/>
  <c r="K686" i="13"/>
  <c r="K687" i="13"/>
  <c r="K688" i="13"/>
  <c r="K689" i="13"/>
  <c r="K690" i="13"/>
  <c r="K691" i="13"/>
  <c r="K692" i="13"/>
  <c r="K693" i="13"/>
  <c r="K694" i="13"/>
  <c r="K695" i="13"/>
  <c r="K696" i="13"/>
  <c r="K697" i="13"/>
  <c r="K698" i="13"/>
  <c r="K699" i="13"/>
  <c r="K700" i="13"/>
  <c r="K701" i="13"/>
  <c r="K702" i="13"/>
  <c r="K703" i="13"/>
  <c r="K704" i="13"/>
  <c r="K705" i="13"/>
  <c r="K706" i="13"/>
  <c r="K707" i="13"/>
  <c r="K708" i="13"/>
  <c r="K709" i="13"/>
  <c r="K710" i="13"/>
  <c r="K711" i="13"/>
  <c r="K712" i="13"/>
  <c r="K713" i="13"/>
  <c r="K714" i="13"/>
  <c r="K715" i="13"/>
  <c r="K716" i="13"/>
  <c r="K717" i="13"/>
  <c r="K718" i="13"/>
  <c r="K719" i="13"/>
  <c r="K720" i="13"/>
  <c r="K721" i="13"/>
  <c r="K722" i="13"/>
  <c r="K723" i="13"/>
  <c r="K724" i="13"/>
  <c r="K725" i="13"/>
  <c r="K726" i="13"/>
  <c r="K727" i="13"/>
  <c r="K728" i="13"/>
  <c r="K729" i="13"/>
  <c r="K730" i="13"/>
  <c r="K731" i="13"/>
  <c r="K732" i="13"/>
  <c r="K14" i="13"/>
  <c r="K15" i="13"/>
  <c r="K16" i="13"/>
  <c r="K17" i="13"/>
  <c r="K18" i="13"/>
  <c r="K19" i="13"/>
  <c r="K20" i="13"/>
  <c r="K13" i="13"/>
  <c r="AD14" i="13" l="1"/>
  <c r="AD15" i="13"/>
  <c r="AD16" i="13"/>
  <c r="AD17" i="13"/>
  <c r="AD18" i="13"/>
  <c r="AD19" i="13"/>
  <c r="AD20" i="13"/>
  <c r="AD21" i="13"/>
  <c r="AD22" i="13"/>
  <c r="AD23" i="13"/>
  <c r="AD24" i="13"/>
  <c r="AD25" i="13"/>
  <c r="AD26" i="13"/>
  <c r="AD27" i="13"/>
  <c r="AD28" i="13"/>
  <c r="AD29" i="13"/>
  <c r="AD30" i="13"/>
  <c r="AD31" i="13"/>
  <c r="AD32" i="13"/>
  <c r="AD33" i="13"/>
  <c r="AD34" i="13"/>
  <c r="AD35" i="13"/>
  <c r="AD36" i="13"/>
  <c r="AD37" i="13"/>
  <c r="AD38" i="13"/>
  <c r="AD39" i="13"/>
  <c r="AD40" i="13"/>
  <c r="AD41" i="13"/>
  <c r="AD42" i="13"/>
  <c r="AD43" i="13"/>
  <c r="AD44" i="13"/>
  <c r="AD45" i="13"/>
  <c r="AD46" i="13"/>
  <c r="AD47" i="13"/>
  <c r="AD48" i="13"/>
  <c r="AD49" i="13"/>
  <c r="AD50" i="13"/>
  <c r="AD51" i="13"/>
  <c r="AD52" i="13"/>
  <c r="AD53" i="13"/>
  <c r="AD54" i="13"/>
  <c r="AD55" i="13"/>
  <c r="AD56" i="13"/>
  <c r="AD57" i="13"/>
  <c r="AD58" i="13"/>
  <c r="AD59" i="13"/>
  <c r="AD60" i="13"/>
  <c r="AD61" i="13"/>
  <c r="AD62" i="13"/>
  <c r="AD63" i="13"/>
  <c r="AD64" i="13"/>
  <c r="AD65" i="13"/>
  <c r="AD66" i="13"/>
  <c r="AD67" i="13"/>
  <c r="AD68" i="13"/>
  <c r="AD69" i="13"/>
  <c r="AD70" i="13"/>
  <c r="AD71" i="13"/>
  <c r="AD72" i="13"/>
  <c r="AD73" i="13"/>
  <c r="AD74" i="13"/>
  <c r="AD75" i="13"/>
  <c r="AD76" i="13"/>
  <c r="AD77" i="13"/>
  <c r="AD78" i="13"/>
  <c r="AD79" i="13"/>
  <c r="AD80" i="13"/>
  <c r="AD81" i="13"/>
  <c r="AD82" i="13"/>
  <c r="AD83" i="13"/>
  <c r="AD84" i="13"/>
  <c r="AD85" i="13"/>
  <c r="AD86" i="13"/>
  <c r="AD87" i="13"/>
  <c r="AD88" i="13"/>
  <c r="AD89" i="13"/>
  <c r="AD90" i="13"/>
  <c r="AD91" i="13"/>
  <c r="AD92" i="13"/>
  <c r="AD93" i="13"/>
  <c r="AD94" i="13"/>
  <c r="AD95" i="13"/>
  <c r="AD96" i="13"/>
  <c r="AD97" i="13"/>
  <c r="AD98" i="13"/>
  <c r="AD99" i="13"/>
  <c r="AD100" i="13"/>
  <c r="AD101" i="13"/>
  <c r="AD102" i="13"/>
  <c r="AD103" i="13"/>
  <c r="AD104" i="13"/>
  <c r="AD105" i="13"/>
  <c r="AD106" i="13"/>
  <c r="AD107" i="13"/>
  <c r="AD108" i="13"/>
  <c r="AD109" i="13"/>
  <c r="AD110" i="13"/>
  <c r="AD111" i="13"/>
  <c r="AD112" i="13"/>
  <c r="AD113" i="13"/>
  <c r="AD114" i="13"/>
  <c r="AD115" i="13"/>
  <c r="AD116" i="13"/>
  <c r="AD117" i="13"/>
  <c r="AD118" i="13"/>
  <c r="AD119" i="13"/>
  <c r="AD120" i="13"/>
  <c r="AD121" i="13"/>
  <c r="AD122" i="13"/>
  <c r="AD123" i="13"/>
  <c r="AD124" i="13"/>
  <c r="AD125" i="13"/>
  <c r="AD126" i="13"/>
  <c r="AD127" i="13"/>
  <c r="AD128" i="13"/>
  <c r="AD129" i="13"/>
  <c r="AD130" i="13"/>
  <c r="AD131" i="13"/>
  <c r="AD132" i="13"/>
  <c r="AD133" i="13"/>
  <c r="AD134" i="13"/>
  <c r="AD135" i="13"/>
  <c r="AD136" i="13"/>
  <c r="AD137" i="13"/>
  <c r="AD138" i="13"/>
  <c r="AD139" i="13"/>
  <c r="AD140" i="13"/>
  <c r="AD141" i="13"/>
  <c r="AD142" i="13"/>
  <c r="AD143" i="13"/>
  <c r="AD144" i="13"/>
  <c r="AD145" i="13"/>
  <c r="AD146" i="13"/>
  <c r="AD147" i="13"/>
  <c r="AD148" i="13"/>
  <c r="AD149" i="13"/>
  <c r="AD150" i="13"/>
  <c r="AD151" i="13"/>
  <c r="AD152" i="13"/>
  <c r="AD153" i="13"/>
  <c r="AD154" i="13"/>
  <c r="AD155" i="13"/>
  <c r="AD156" i="13"/>
  <c r="AD157" i="13"/>
  <c r="AD158" i="13"/>
  <c r="AD159" i="13"/>
  <c r="AD160" i="13"/>
  <c r="I160" i="13" s="1"/>
  <c r="AD161" i="13"/>
  <c r="AD162" i="13"/>
  <c r="AD163" i="13"/>
  <c r="AD164" i="13"/>
  <c r="AD165" i="13"/>
  <c r="AD166" i="13"/>
  <c r="AD167" i="13"/>
  <c r="AD168" i="13"/>
  <c r="AD169" i="13"/>
  <c r="AD170" i="13"/>
  <c r="AD171" i="13"/>
  <c r="AD172" i="13"/>
  <c r="AD173" i="13"/>
  <c r="AD174" i="13"/>
  <c r="AD175" i="13"/>
  <c r="AD176" i="13"/>
  <c r="I176" i="13" s="1"/>
  <c r="AD177" i="13"/>
  <c r="AD178" i="13"/>
  <c r="AD179" i="13"/>
  <c r="AD180" i="13"/>
  <c r="AD181" i="13"/>
  <c r="AD182" i="13"/>
  <c r="AD183" i="13"/>
  <c r="AD184" i="13"/>
  <c r="AD185" i="13"/>
  <c r="AD186" i="13"/>
  <c r="AD187" i="13"/>
  <c r="AD188" i="13"/>
  <c r="AD189" i="13"/>
  <c r="AD190" i="13"/>
  <c r="AD191" i="13"/>
  <c r="AD192" i="13"/>
  <c r="I192" i="13" s="1"/>
  <c r="AD193" i="13"/>
  <c r="AD194" i="13"/>
  <c r="AD195" i="13"/>
  <c r="AD196" i="13"/>
  <c r="AD197" i="13"/>
  <c r="AD198" i="13"/>
  <c r="AD199" i="13"/>
  <c r="AD200" i="13"/>
  <c r="AD201" i="13"/>
  <c r="AD202" i="13"/>
  <c r="AD203" i="13"/>
  <c r="AD204" i="13"/>
  <c r="AD205" i="13"/>
  <c r="AD206" i="13"/>
  <c r="AD207" i="13"/>
  <c r="AD208" i="13"/>
  <c r="I208" i="13" s="1"/>
  <c r="AD209" i="13"/>
  <c r="AD210" i="13"/>
  <c r="AD211" i="13"/>
  <c r="AD212" i="13"/>
  <c r="AD213" i="13"/>
  <c r="AD214" i="13"/>
  <c r="AD215" i="13"/>
  <c r="AD216" i="13"/>
  <c r="AD217" i="13"/>
  <c r="AD218" i="13"/>
  <c r="AD219" i="13"/>
  <c r="AD220" i="13"/>
  <c r="AD221" i="13"/>
  <c r="AD222" i="13"/>
  <c r="AD223" i="13"/>
  <c r="AD224" i="13"/>
  <c r="AD225" i="13"/>
  <c r="AD226" i="13"/>
  <c r="AD227" i="13"/>
  <c r="AD228" i="13"/>
  <c r="AD229" i="13"/>
  <c r="AD230" i="13"/>
  <c r="AD231" i="13"/>
  <c r="AD232" i="13"/>
  <c r="AD233" i="13"/>
  <c r="AD234" i="13"/>
  <c r="AD235" i="13"/>
  <c r="AD236" i="13"/>
  <c r="AD237" i="13"/>
  <c r="AD238" i="13"/>
  <c r="AD239" i="13"/>
  <c r="AD240" i="13"/>
  <c r="AD241" i="13"/>
  <c r="AD242" i="13"/>
  <c r="AD243" i="13"/>
  <c r="AD244" i="13"/>
  <c r="AD245" i="13"/>
  <c r="AD246" i="13"/>
  <c r="AD247" i="13"/>
  <c r="AD248" i="13"/>
  <c r="AD249" i="13"/>
  <c r="AD250" i="13"/>
  <c r="AD251" i="13"/>
  <c r="AD252" i="13"/>
  <c r="AD253" i="13"/>
  <c r="AD254" i="13"/>
  <c r="AD255" i="13"/>
  <c r="AD256" i="13"/>
  <c r="I256" i="13" s="1"/>
  <c r="AD257" i="13"/>
  <c r="AD258" i="13"/>
  <c r="AD259" i="13"/>
  <c r="AD260" i="13"/>
  <c r="AD261" i="13"/>
  <c r="AD262" i="13"/>
  <c r="AD263" i="13"/>
  <c r="AD264" i="13"/>
  <c r="AD265" i="13"/>
  <c r="AD266" i="13"/>
  <c r="AD267" i="13"/>
  <c r="AD268" i="13"/>
  <c r="AD269" i="13"/>
  <c r="AD270" i="13"/>
  <c r="AD271" i="13"/>
  <c r="AD272" i="13"/>
  <c r="I272" i="13" s="1"/>
  <c r="AD273" i="13"/>
  <c r="AD274" i="13"/>
  <c r="AD275" i="13"/>
  <c r="AD276" i="13"/>
  <c r="AD277" i="13"/>
  <c r="AD278" i="13"/>
  <c r="AD279" i="13"/>
  <c r="AD280" i="13"/>
  <c r="AD281" i="13"/>
  <c r="AD282" i="13"/>
  <c r="AD283" i="13"/>
  <c r="AD284" i="13"/>
  <c r="AD285" i="13"/>
  <c r="AD286" i="13"/>
  <c r="AD287" i="13"/>
  <c r="AD288" i="13"/>
  <c r="I288" i="13" s="1"/>
  <c r="AD289" i="13"/>
  <c r="AD290" i="13"/>
  <c r="AD291" i="13"/>
  <c r="AD292" i="13"/>
  <c r="AD293" i="13"/>
  <c r="AD294" i="13"/>
  <c r="AD295" i="13"/>
  <c r="AD296" i="13"/>
  <c r="AD297" i="13"/>
  <c r="AD298" i="13"/>
  <c r="AD299" i="13"/>
  <c r="AD300" i="13"/>
  <c r="AD301" i="13"/>
  <c r="AD302" i="13"/>
  <c r="AD303" i="13"/>
  <c r="AD304" i="13"/>
  <c r="I304" i="13" s="1"/>
  <c r="AD305" i="13"/>
  <c r="AD306" i="13"/>
  <c r="AD307" i="13"/>
  <c r="AD308" i="13"/>
  <c r="AD309" i="13"/>
  <c r="AD310" i="13"/>
  <c r="AD311" i="13"/>
  <c r="AD312" i="13"/>
  <c r="AD313" i="13"/>
  <c r="AD314" i="13"/>
  <c r="AD315" i="13"/>
  <c r="AD316" i="13"/>
  <c r="AD317" i="13"/>
  <c r="AD318" i="13"/>
  <c r="AD319" i="13"/>
  <c r="AD320" i="13"/>
  <c r="I320" i="13" s="1"/>
  <c r="AD321" i="13"/>
  <c r="AD322" i="13"/>
  <c r="AD323" i="13"/>
  <c r="AD324" i="13"/>
  <c r="AD325" i="13"/>
  <c r="AD326" i="13"/>
  <c r="AD327" i="13"/>
  <c r="AD328" i="13"/>
  <c r="AD329" i="13"/>
  <c r="AD330" i="13"/>
  <c r="AD331" i="13"/>
  <c r="AD332" i="13"/>
  <c r="AD333" i="13"/>
  <c r="AD334" i="13"/>
  <c r="AD335" i="13"/>
  <c r="AD336" i="13"/>
  <c r="I336" i="13" s="1"/>
  <c r="AD337" i="13"/>
  <c r="AD338" i="13"/>
  <c r="AD339" i="13"/>
  <c r="AD340" i="13"/>
  <c r="AD341" i="13"/>
  <c r="AD342" i="13"/>
  <c r="AD343" i="13"/>
  <c r="AD344" i="13"/>
  <c r="AD345" i="13"/>
  <c r="AD346" i="13"/>
  <c r="AD347" i="13"/>
  <c r="AD348" i="13"/>
  <c r="AD349" i="13"/>
  <c r="AD350" i="13"/>
  <c r="AD351" i="13"/>
  <c r="AD352" i="13"/>
  <c r="AD353" i="13"/>
  <c r="AD354" i="13"/>
  <c r="AD355" i="13"/>
  <c r="AD356" i="13"/>
  <c r="AD357" i="13"/>
  <c r="AD358" i="13"/>
  <c r="AD359" i="13"/>
  <c r="AD360" i="13"/>
  <c r="AD361" i="13"/>
  <c r="AD362" i="13"/>
  <c r="AD363" i="13"/>
  <c r="AD364" i="13"/>
  <c r="AD365" i="13"/>
  <c r="AD366" i="13"/>
  <c r="AD367" i="13"/>
  <c r="AD368" i="13"/>
  <c r="AD369" i="13"/>
  <c r="AD370" i="13"/>
  <c r="AD371" i="13"/>
  <c r="AD372" i="13"/>
  <c r="AD373" i="13"/>
  <c r="AD374" i="13"/>
  <c r="AD375" i="13"/>
  <c r="AD376" i="13"/>
  <c r="AD377" i="13"/>
  <c r="AD378" i="13"/>
  <c r="AD379" i="13"/>
  <c r="AD380" i="13"/>
  <c r="AD381" i="13"/>
  <c r="AD382" i="13"/>
  <c r="AD383" i="13"/>
  <c r="AD384" i="13"/>
  <c r="I384" i="13" s="1"/>
  <c r="AD385" i="13"/>
  <c r="AD386" i="13"/>
  <c r="AD387" i="13"/>
  <c r="AD388" i="13"/>
  <c r="AD389" i="13"/>
  <c r="AD390" i="13"/>
  <c r="AD391" i="13"/>
  <c r="AD392" i="13"/>
  <c r="AD393" i="13"/>
  <c r="AD394" i="13"/>
  <c r="AD395" i="13"/>
  <c r="AD396" i="13"/>
  <c r="AD397" i="13"/>
  <c r="AD398" i="13"/>
  <c r="AD399" i="13"/>
  <c r="AD400" i="13"/>
  <c r="I400" i="13" s="1"/>
  <c r="AD401" i="13"/>
  <c r="AD402" i="13"/>
  <c r="AD403" i="13"/>
  <c r="AD404" i="13"/>
  <c r="AD405" i="13"/>
  <c r="AD406" i="13"/>
  <c r="AD407" i="13"/>
  <c r="AD408" i="13"/>
  <c r="AD409" i="13"/>
  <c r="AD410" i="13"/>
  <c r="AD411" i="13"/>
  <c r="AD412" i="13"/>
  <c r="AD413" i="13"/>
  <c r="AD414" i="13"/>
  <c r="AD415" i="13"/>
  <c r="AD416" i="13"/>
  <c r="I416" i="13" s="1"/>
  <c r="AD417" i="13"/>
  <c r="AD418" i="13"/>
  <c r="AD419" i="13"/>
  <c r="AD420" i="13"/>
  <c r="AD421" i="13"/>
  <c r="AD422" i="13"/>
  <c r="AD423" i="13"/>
  <c r="AD424" i="13"/>
  <c r="AD425" i="13"/>
  <c r="AD426" i="13"/>
  <c r="AD427" i="13"/>
  <c r="AD428" i="13"/>
  <c r="AD429" i="13"/>
  <c r="AD430" i="13"/>
  <c r="AD431" i="13"/>
  <c r="AD432" i="13"/>
  <c r="I432" i="13" s="1"/>
  <c r="AD433" i="13"/>
  <c r="AD434" i="13"/>
  <c r="AD435" i="13"/>
  <c r="AD436" i="13"/>
  <c r="AD437" i="13"/>
  <c r="AD438" i="13"/>
  <c r="AD439" i="13"/>
  <c r="AD440" i="13"/>
  <c r="AD441" i="13"/>
  <c r="AD442" i="13"/>
  <c r="AD443" i="13"/>
  <c r="AD444" i="13"/>
  <c r="AD445" i="13"/>
  <c r="AD446" i="13"/>
  <c r="AD447" i="13"/>
  <c r="AD448" i="13"/>
  <c r="I448" i="13" s="1"/>
  <c r="AD449" i="13"/>
  <c r="AD450" i="13"/>
  <c r="AD451" i="13"/>
  <c r="AD452" i="13"/>
  <c r="AD453" i="13"/>
  <c r="AD454" i="13"/>
  <c r="AD455" i="13"/>
  <c r="AD456" i="13"/>
  <c r="AD457" i="13"/>
  <c r="AD458" i="13"/>
  <c r="AD459" i="13"/>
  <c r="AD460" i="13"/>
  <c r="AD461" i="13"/>
  <c r="AD462" i="13"/>
  <c r="AD463" i="13"/>
  <c r="AD464" i="13"/>
  <c r="I464" i="13" s="1"/>
  <c r="AD465" i="13"/>
  <c r="AD466" i="13"/>
  <c r="AD467" i="13"/>
  <c r="AD468" i="13"/>
  <c r="AD469" i="13"/>
  <c r="AD470" i="13"/>
  <c r="AD471" i="13"/>
  <c r="AD472" i="13"/>
  <c r="AD473" i="13"/>
  <c r="AD474" i="13"/>
  <c r="AD475" i="13"/>
  <c r="AD476" i="13"/>
  <c r="AD477" i="13"/>
  <c r="AD478" i="13"/>
  <c r="AD479" i="13"/>
  <c r="AD480" i="13"/>
  <c r="AD481" i="13"/>
  <c r="AD482" i="13"/>
  <c r="AD483" i="13"/>
  <c r="AD484" i="13"/>
  <c r="AD485" i="13"/>
  <c r="AD486" i="13"/>
  <c r="AD487" i="13"/>
  <c r="AD488" i="13"/>
  <c r="AD489" i="13"/>
  <c r="AD490" i="13"/>
  <c r="AD491" i="13"/>
  <c r="AD492" i="13"/>
  <c r="I492" i="13" s="1"/>
  <c r="AD493" i="13"/>
  <c r="AD494" i="13"/>
  <c r="AD495" i="13"/>
  <c r="AD496" i="13"/>
  <c r="AD497" i="13"/>
  <c r="AD498" i="13"/>
  <c r="AD499" i="13"/>
  <c r="AD500" i="13"/>
  <c r="AD501" i="13"/>
  <c r="AD502" i="13"/>
  <c r="AD503" i="13"/>
  <c r="AD504" i="13"/>
  <c r="AD505" i="13"/>
  <c r="AD506" i="13"/>
  <c r="AD507" i="13"/>
  <c r="AD508" i="13"/>
  <c r="AD509" i="13"/>
  <c r="AD510" i="13"/>
  <c r="AD511" i="13"/>
  <c r="AD512" i="13"/>
  <c r="AD513" i="13"/>
  <c r="I513" i="13" s="1"/>
  <c r="AD514" i="13"/>
  <c r="AD515" i="13"/>
  <c r="AD516" i="13"/>
  <c r="AD517" i="13"/>
  <c r="AD518" i="13"/>
  <c r="AD519" i="13"/>
  <c r="AD520" i="13"/>
  <c r="AD521" i="13"/>
  <c r="AD522" i="13"/>
  <c r="AD523" i="13"/>
  <c r="AD524" i="13"/>
  <c r="I524" i="13" s="1"/>
  <c r="AD525" i="13"/>
  <c r="AD526" i="13"/>
  <c r="AD527" i="13"/>
  <c r="AD528" i="13"/>
  <c r="AD529" i="13"/>
  <c r="AD530" i="13"/>
  <c r="AD531" i="13"/>
  <c r="AD532" i="13"/>
  <c r="AD533" i="13"/>
  <c r="AD534" i="13"/>
  <c r="AD535" i="13"/>
  <c r="AD536" i="13"/>
  <c r="AD537" i="13"/>
  <c r="AD538" i="13"/>
  <c r="AD539" i="13"/>
  <c r="AD540" i="13"/>
  <c r="AD541" i="13"/>
  <c r="AD542" i="13"/>
  <c r="AD543" i="13"/>
  <c r="AD544" i="13"/>
  <c r="AD545" i="13"/>
  <c r="I545" i="13" s="1"/>
  <c r="AD546" i="13"/>
  <c r="AD547" i="13"/>
  <c r="AD548" i="13"/>
  <c r="AD549" i="13"/>
  <c r="AD550" i="13"/>
  <c r="AD551" i="13"/>
  <c r="AD552" i="13"/>
  <c r="AD553" i="13"/>
  <c r="I553" i="13" s="1"/>
  <c r="AD554" i="13"/>
  <c r="AD555" i="13"/>
  <c r="AD556" i="13"/>
  <c r="AD557" i="13"/>
  <c r="AD558" i="13"/>
  <c r="AD559" i="13"/>
  <c r="AD560" i="13"/>
  <c r="AD561" i="13"/>
  <c r="I561" i="13" s="1"/>
  <c r="AD562" i="13"/>
  <c r="AD563" i="13"/>
  <c r="AD564" i="13"/>
  <c r="AD565" i="13"/>
  <c r="AD566" i="13"/>
  <c r="AD567" i="13"/>
  <c r="AD568" i="13"/>
  <c r="AD569" i="13"/>
  <c r="I569" i="13" s="1"/>
  <c r="AD570" i="13"/>
  <c r="AD571" i="13"/>
  <c r="AD572" i="13"/>
  <c r="AD573" i="13"/>
  <c r="AD574" i="13"/>
  <c r="AD575" i="13"/>
  <c r="AD576" i="13"/>
  <c r="AD577" i="13"/>
  <c r="I577" i="13" s="1"/>
  <c r="AD578" i="13"/>
  <c r="AD579" i="13"/>
  <c r="AD580" i="13"/>
  <c r="AD581" i="13"/>
  <c r="AD582" i="13"/>
  <c r="AD583" i="13"/>
  <c r="AD584" i="13"/>
  <c r="AD585" i="13"/>
  <c r="I585" i="13" s="1"/>
  <c r="AD586" i="13"/>
  <c r="AD587" i="13"/>
  <c r="AD588" i="13"/>
  <c r="AD589" i="13"/>
  <c r="AD590" i="13"/>
  <c r="AD591" i="13"/>
  <c r="AD592" i="13"/>
  <c r="AD593" i="13"/>
  <c r="I593" i="13" s="1"/>
  <c r="AD594" i="13"/>
  <c r="AD595" i="13"/>
  <c r="AD596" i="13"/>
  <c r="AD597" i="13"/>
  <c r="AD598" i="13"/>
  <c r="AD599" i="13"/>
  <c r="AD600" i="13"/>
  <c r="AD601" i="13"/>
  <c r="I601" i="13" s="1"/>
  <c r="AD602" i="13"/>
  <c r="AD603" i="13"/>
  <c r="AD604" i="13"/>
  <c r="AD605" i="13"/>
  <c r="AD606" i="13"/>
  <c r="AD607" i="13"/>
  <c r="AD608" i="13"/>
  <c r="AD609" i="13"/>
  <c r="I609" i="13" s="1"/>
  <c r="AD610" i="13"/>
  <c r="AD611" i="13"/>
  <c r="AD612" i="13"/>
  <c r="AD613" i="13"/>
  <c r="AD614" i="13"/>
  <c r="AD615" i="13"/>
  <c r="AD616" i="13"/>
  <c r="AD617" i="13"/>
  <c r="I617" i="13" s="1"/>
  <c r="AD618" i="13"/>
  <c r="AD619" i="13"/>
  <c r="AD620" i="13"/>
  <c r="AD621" i="13"/>
  <c r="AD622" i="13"/>
  <c r="AD623" i="13"/>
  <c r="AD624" i="13"/>
  <c r="AD625" i="13"/>
  <c r="I625" i="13" s="1"/>
  <c r="AD626" i="13"/>
  <c r="AD627" i="13"/>
  <c r="AD628" i="13"/>
  <c r="AD629" i="13"/>
  <c r="AD630" i="13"/>
  <c r="AD631" i="13"/>
  <c r="AD632" i="13"/>
  <c r="AD633" i="13"/>
  <c r="I633" i="13" s="1"/>
  <c r="AD634" i="13"/>
  <c r="AD635" i="13"/>
  <c r="AD636" i="13"/>
  <c r="AD637" i="13"/>
  <c r="AD638" i="13"/>
  <c r="AD639" i="13"/>
  <c r="AD640" i="13"/>
  <c r="AD641" i="13"/>
  <c r="AD642" i="13"/>
  <c r="AD643" i="13"/>
  <c r="AD644" i="13"/>
  <c r="AD645" i="13"/>
  <c r="AD646" i="13"/>
  <c r="AD647" i="13"/>
  <c r="AD648" i="13"/>
  <c r="AD649" i="13"/>
  <c r="AD650" i="13"/>
  <c r="AD651" i="13"/>
  <c r="AD652" i="13"/>
  <c r="AD653" i="13"/>
  <c r="AD654" i="13"/>
  <c r="AD655" i="13"/>
  <c r="AD656" i="13"/>
  <c r="AD657" i="13"/>
  <c r="I657" i="13" s="1"/>
  <c r="AD658" i="13"/>
  <c r="AD659" i="13"/>
  <c r="AD660" i="13"/>
  <c r="AD661" i="13"/>
  <c r="AD662" i="13"/>
  <c r="AD663" i="13"/>
  <c r="AD664" i="13"/>
  <c r="AD665" i="13"/>
  <c r="I665" i="13" s="1"/>
  <c r="AD666" i="13"/>
  <c r="AD667" i="13"/>
  <c r="AD668" i="13"/>
  <c r="AD669" i="13"/>
  <c r="AD670" i="13"/>
  <c r="AD671" i="13"/>
  <c r="AD672" i="13"/>
  <c r="AD673" i="13"/>
  <c r="I673" i="13" s="1"/>
  <c r="AD674" i="13"/>
  <c r="AD675" i="13"/>
  <c r="AD676" i="13"/>
  <c r="AD677" i="13"/>
  <c r="AD678" i="13"/>
  <c r="AD679" i="13"/>
  <c r="AD680" i="13"/>
  <c r="AD681" i="13"/>
  <c r="I681" i="13" s="1"/>
  <c r="AD682" i="13"/>
  <c r="AD683" i="13"/>
  <c r="AD684" i="13"/>
  <c r="AD685" i="13"/>
  <c r="AD686" i="13"/>
  <c r="AD687" i="13"/>
  <c r="AD688" i="13"/>
  <c r="AD689" i="13"/>
  <c r="I689" i="13" s="1"/>
  <c r="AD690" i="13"/>
  <c r="AD691" i="13"/>
  <c r="AD692" i="13"/>
  <c r="AD693" i="13"/>
  <c r="AD694" i="13"/>
  <c r="AD695" i="13"/>
  <c r="AD696" i="13"/>
  <c r="AD697" i="13"/>
  <c r="I697" i="13" s="1"/>
  <c r="AD698" i="13"/>
  <c r="AD699" i="13"/>
  <c r="AD700" i="13"/>
  <c r="AD701" i="13"/>
  <c r="AD702" i="13"/>
  <c r="AD703" i="13"/>
  <c r="AD704" i="13"/>
  <c r="AD705" i="13"/>
  <c r="AD706" i="13"/>
  <c r="AD707" i="13"/>
  <c r="AD708" i="13"/>
  <c r="AD709" i="13"/>
  <c r="AD710" i="13"/>
  <c r="AD711" i="13"/>
  <c r="AD712" i="13"/>
  <c r="AD713" i="13"/>
  <c r="AD714" i="13"/>
  <c r="AD715" i="13"/>
  <c r="AD716" i="13"/>
  <c r="AD717" i="13"/>
  <c r="AD718" i="13"/>
  <c r="AD719" i="13"/>
  <c r="AD720" i="13"/>
  <c r="AD721" i="13"/>
  <c r="I721" i="13" s="1"/>
  <c r="AD722" i="13"/>
  <c r="AD723" i="13"/>
  <c r="AD724" i="13"/>
  <c r="AD725" i="13"/>
  <c r="AD726" i="13"/>
  <c r="AD727" i="13"/>
  <c r="AD728" i="13"/>
  <c r="AD729" i="13"/>
  <c r="I729" i="13" s="1"/>
  <c r="AD730" i="13"/>
  <c r="AD731" i="13"/>
  <c r="AD732" i="13"/>
  <c r="AD13" i="13"/>
  <c r="Y17" i="13"/>
  <c r="Y18" i="13"/>
  <c r="Y19" i="13"/>
  <c r="Y20" i="13"/>
  <c r="Y21" i="13"/>
  <c r="Y22" i="13"/>
  <c r="Y23" i="13"/>
  <c r="Y24" i="13"/>
  <c r="Y25" i="13"/>
  <c r="Y26" i="13"/>
  <c r="Y27" i="13"/>
  <c r="Y28" i="13"/>
  <c r="Y29" i="13"/>
  <c r="Y30" i="13"/>
  <c r="Y31" i="13"/>
  <c r="Y32" i="13"/>
  <c r="Y33" i="13"/>
  <c r="Y34" i="13"/>
  <c r="Y35" i="13"/>
  <c r="Y36" i="13"/>
  <c r="Y37" i="13"/>
  <c r="Y38" i="13"/>
  <c r="Y39" i="13"/>
  <c r="Y40" i="13"/>
  <c r="Y41" i="13"/>
  <c r="Y42" i="13"/>
  <c r="Y43" i="13"/>
  <c r="Y44" i="13"/>
  <c r="Y45" i="13"/>
  <c r="Y46" i="13"/>
  <c r="Y47" i="13"/>
  <c r="Y48" i="13"/>
  <c r="Y49" i="13"/>
  <c r="Y50" i="13"/>
  <c r="Y51" i="13"/>
  <c r="Y52" i="13"/>
  <c r="Y53" i="13"/>
  <c r="Y54" i="13"/>
  <c r="Y55" i="13"/>
  <c r="Y56" i="13"/>
  <c r="Y57" i="13"/>
  <c r="Y58" i="13"/>
  <c r="Y59" i="13"/>
  <c r="Y60" i="13"/>
  <c r="Y61" i="13"/>
  <c r="Y62" i="13"/>
  <c r="Y63" i="13"/>
  <c r="Y64" i="13"/>
  <c r="Y65" i="13"/>
  <c r="Y66" i="13"/>
  <c r="Y67" i="13"/>
  <c r="Y68" i="13"/>
  <c r="Y69" i="13"/>
  <c r="Y70" i="13"/>
  <c r="Y71" i="13"/>
  <c r="Y72" i="13"/>
  <c r="Y73" i="13"/>
  <c r="Y74" i="13"/>
  <c r="Y75" i="13"/>
  <c r="Y76" i="13"/>
  <c r="Y77" i="13"/>
  <c r="Y78" i="13"/>
  <c r="Y79" i="13"/>
  <c r="Y80" i="13"/>
  <c r="Y81" i="13"/>
  <c r="Y82" i="13"/>
  <c r="Y83" i="13"/>
  <c r="Y84" i="13"/>
  <c r="Y85" i="13"/>
  <c r="Y86" i="13"/>
  <c r="Y87" i="13"/>
  <c r="Y88" i="13"/>
  <c r="Y89" i="13"/>
  <c r="Y90" i="13"/>
  <c r="Y91" i="13"/>
  <c r="Y92" i="13"/>
  <c r="Y93" i="13"/>
  <c r="Y94" i="13"/>
  <c r="Y95" i="13"/>
  <c r="Y96" i="13"/>
  <c r="Y97" i="13"/>
  <c r="Y98" i="13"/>
  <c r="Y99" i="13"/>
  <c r="Y100" i="13"/>
  <c r="Y101" i="13"/>
  <c r="Y102" i="13"/>
  <c r="Y103" i="13"/>
  <c r="Y104" i="13"/>
  <c r="Y105" i="13"/>
  <c r="Y106" i="13"/>
  <c r="Y107" i="13"/>
  <c r="Y108" i="13"/>
  <c r="Y109" i="13"/>
  <c r="Y110" i="13"/>
  <c r="Y111" i="13"/>
  <c r="Y112" i="13"/>
  <c r="Y113" i="13"/>
  <c r="Y114" i="13"/>
  <c r="Y115" i="13"/>
  <c r="Y116" i="13"/>
  <c r="Y117" i="13"/>
  <c r="Y118" i="13"/>
  <c r="Y119" i="13"/>
  <c r="Y120" i="13"/>
  <c r="Y121" i="13"/>
  <c r="Y122" i="13"/>
  <c r="Y123" i="13"/>
  <c r="Y124" i="13"/>
  <c r="Y125" i="13"/>
  <c r="Y126" i="13"/>
  <c r="Y127" i="13"/>
  <c r="Y128" i="13"/>
  <c r="Y129" i="13"/>
  <c r="Y130" i="13"/>
  <c r="Y131" i="13"/>
  <c r="Y132" i="13"/>
  <c r="Y133" i="13"/>
  <c r="Y134" i="13"/>
  <c r="Y135" i="13"/>
  <c r="Y136" i="13"/>
  <c r="Y137" i="13"/>
  <c r="Y138" i="13"/>
  <c r="Y139" i="13"/>
  <c r="Y140" i="13"/>
  <c r="Y141" i="13"/>
  <c r="Y142" i="13"/>
  <c r="Y143" i="13"/>
  <c r="Y144" i="13"/>
  <c r="Y145" i="13"/>
  <c r="Y146" i="13"/>
  <c r="Y147" i="13"/>
  <c r="Y148" i="13"/>
  <c r="Y149" i="13"/>
  <c r="Y150" i="13"/>
  <c r="Y151" i="13"/>
  <c r="Y152" i="13"/>
  <c r="Y153" i="13"/>
  <c r="Y154" i="13"/>
  <c r="Y155" i="13"/>
  <c r="Y156" i="13"/>
  <c r="Y157" i="13"/>
  <c r="Y158" i="13"/>
  <c r="Y159" i="13"/>
  <c r="Y160" i="13"/>
  <c r="Y161" i="13"/>
  <c r="Y162" i="13"/>
  <c r="Y163" i="13"/>
  <c r="Y164" i="13"/>
  <c r="Y165" i="13"/>
  <c r="Y166" i="13"/>
  <c r="Y167" i="13"/>
  <c r="Y168" i="13"/>
  <c r="Y169" i="13"/>
  <c r="Y170" i="13"/>
  <c r="Y171" i="13"/>
  <c r="Y172" i="13"/>
  <c r="Y173" i="13"/>
  <c r="Y174" i="13"/>
  <c r="Y175" i="13"/>
  <c r="Y176" i="13"/>
  <c r="Y177" i="13"/>
  <c r="Y178" i="13"/>
  <c r="Y179" i="13"/>
  <c r="Y180" i="13"/>
  <c r="Y181" i="13"/>
  <c r="Y182" i="13"/>
  <c r="Y183" i="13"/>
  <c r="Y184" i="13"/>
  <c r="Y185" i="13"/>
  <c r="Y186" i="13"/>
  <c r="Y187" i="13"/>
  <c r="Y188" i="13"/>
  <c r="Y189" i="13"/>
  <c r="Y190" i="13"/>
  <c r="Y191" i="13"/>
  <c r="Y192" i="13"/>
  <c r="Y193" i="13"/>
  <c r="Y194" i="13"/>
  <c r="Y195" i="13"/>
  <c r="Y196" i="13"/>
  <c r="Y197" i="13"/>
  <c r="Y198" i="13"/>
  <c r="Y199" i="13"/>
  <c r="Y200" i="13"/>
  <c r="Y201" i="13"/>
  <c r="Y202" i="13"/>
  <c r="Y203" i="13"/>
  <c r="Y204" i="13"/>
  <c r="Y205" i="13"/>
  <c r="Y206" i="13"/>
  <c r="Y207" i="13"/>
  <c r="Y208" i="13"/>
  <c r="Y209" i="13"/>
  <c r="Y210" i="13"/>
  <c r="Y211" i="13"/>
  <c r="Y212" i="13"/>
  <c r="Y213" i="13"/>
  <c r="Y214" i="13"/>
  <c r="Y215" i="13"/>
  <c r="Y216" i="13"/>
  <c r="Y217" i="13"/>
  <c r="Y218" i="13"/>
  <c r="Y219" i="13"/>
  <c r="Y220" i="13"/>
  <c r="Y221" i="13"/>
  <c r="Y222" i="13"/>
  <c r="Y223" i="13"/>
  <c r="Y224" i="13"/>
  <c r="Y225" i="13"/>
  <c r="Y226" i="13"/>
  <c r="Y227" i="13"/>
  <c r="Y228" i="13"/>
  <c r="Y229" i="13"/>
  <c r="Y230" i="13"/>
  <c r="Y231" i="13"/>
  <c r="Y232" i="13"/>
  <c r="Y233" i="13"/>
  <c r="Y234" i="13"/>
  <c r="Y235" i="13"/>
  <c r="Y236" i="13"/>
  <c r="Y237" i="13"/>
  <c r="Y238" i="13"/>
  <c r="Y239" i="13"/>
  <c r="Y240" i="13"/>
  <c r="Y241" i="13"/>
  <c r="Y242" i="13"/>
  <c r="Y243" i="13"/>
  <c r="Y244" i="13"/>
  <c r="Y245" i="13"/>
  <c r="Y246" i="13"/>
  <c r="Y247" i="13"/>
  <c r="Y248" i="13"/>
  <c r="Y249" i="13"/>
  <c r="Y250" i="13"/>
  <c r="Y251" i="13"/>
  <c r="Y252" i="13"/>
  <c r="Y253" i="13"/>
  <c r="Y254" i="13"/>
  <c r="Y255" i="13"/>
  <c r="Y256" i="13"/>
  <c r="Y257" i="13"/>
  <c r="Y258" i="13"/>
  <c r="Y259" i="13"/>
  <c r="Y260" i="13"/>
  <c r="Y261" i="13"/>
  <c r="Y262" i="13"/>
  <c r="Y263" i="13"/>
  <c r="Y264" i="13"/>
  <c r="Y265" i="13"/>
  <c r="Y266" i="13"/>
  <c r="Y267" i="13"/>
  <c r="Y268" i="13"/>
  <c r="Y269" i="13"/>
  <c r="Y270" i="13"/>
  <c r="Y271" i="13"/>
  <c r="Y272" i="13"/>
  <c r="Y273" i="13"/>
  <c r="Y274" i="13"/>
  <c r="Y275" i="13"/>
  <c r="Y276" i="13"/>
  <c r="Y277" i="13"/>
  <c r="Y278" i="13"/>
  <c r="Y279" i="13"/>
  <c r="Y280" i="13"/>
  <c r="Y281" i="13"/>
  <c r="Y282" i="13"/>
  <c r="Y283" i="13"/>
  <c r="Y284" i="13"/>
  <c r="Y285" i="13"/>
  <c r="Y286" i="13"/>
  <c r="Y287" i="13"/>
  <c r="Y288" i="13"/>
  <c r="Y289" i="13"/>
  <c r="Y290" i="13"/>
  <c r="Y291" i="13"/>
  <c r="Y292" i="13"/>
  <c r="Y293" i="13"/>
  <c r="Y294" i="13"/>
  <c r="Y295" i="13"/>
  <c r="Y296" i="13"/>
  <c r="Y297" i="13"/>
  <c r="Y298" i="13"/>
  <c r="Y299" i="13"/>
  <c r="Y300" i="13"/>
  <c r="Y301" i="13"/>
  <c r="Y302" i="13"/>
  <c r="Y303" i="13"/>
  <c r="Y304" i="13"/>
  <c r="Y305" i="13"/>
  <c r="Y306" i="13"/>
  <c r="Y307" i="13"/>
  <c r="Y308" i="13"/>
  <c r="Y309" i="13"/>
  <c r="Y310" i="13"/>
  <c r="Y311" i="13"/>
  <c r="Y312" i="13"/>
  <c r="Y313" i="13"/>
  <c r="Y314" i="13"/>
  <c r="Y315" i="13"/>
  <c r="Y316" i="13"/>
  <c r="Y317" i="13"/>
  <c r="Y318" i="13"/>
  <c r="Y319" i="13"/>
  <c r="Y320" i="13"/>
  <c r="Y321" i="13"/>
  <c r="Y322" i="13"/>
  <c r="Y323" i="13"/>
  <c r="Y324" i="13"/>
  <c r="Y325" i="13"/>
  <c r="Y326" i="13"/>
  <c r="Y327" i="13"/>
  <c r="Y328" i="13"/>
  <c r="Y329" i="13"/>
  <c r="Y330" i="13"/>
  <c r="Y331" i="13"/>
  <c r="Y332" i="13"/>
  <c r="Y333" i="13"/>
  <c r="Y334" i="13"/>
  <c r="Y335" i="13"/>
  <c r="Y336" i="13"/>
  <c r="Y337" i="13"/>
  <c r="Y338" i="13"/>
  <c r="Y339" i="13"/>
  <c r="Y340" i="13"/>
  <c r="Y341" i="13"/>
  <c r="Y342" i="13"/>
  <c r="Y343" i="13"/>
  <c r="Y344" i="13"/>
  <c r="Y345" i="13"/>
  <c r="Y346" i="13"/>
  <c r="Y347" i="13"/>
  <c r="Y348" i="13"/>
  <c r="Y349" i="13"/>
  <c r="Y350" i="13"/>
  <c r="Y351" i="13"/>
  <c r="Y352" i="13"/>
  <c r="Y353" i="13"/>
  <c r="Y354" i="13"/>
  <c r="Y355" i="13"/>
  <c r="Y356" i="13"/>
  <c r="Y357" i="13"/>
  <c r="Y358" i="13"/>
  <c r="Y359" i="13"/>
  <c r="Y360" i="13"/>
  <c r="Y361" i="13"/>
  <c r="Y362" i="13"/>
  <c r="Y363" i="13"/>
  <c r="Y364" i="13"/>
  <c r="Y365" i="13"/>
  <c r="Y366" i="13"/>
  <c r="Y367" i="13"/>
  <c r="Y368" i="13"/>
  <c r="Y369" i="13"/>
  <c r="Y370" i="13"/>
  <c r="Y371" i="13"/>
  <c r="Y372" i="13"/>
  <c r="Y373" i="13"/>
  <c r="Y374" i="13"/>
  <c r="Y375" i="13"/>
  <c r="Y376" i="13"/>
  <c r="Y377" i="13"/>
  <c r="Y378" i="13"/>
  <c r="Y379" i="13"/>
  <c r="Y380" i="13"/>
  <c r="Y381" i="13"/>
  <c r="Y382" i="13"/>
  <c r="Y383" i="13"/>
  <c r="Y384" i="13"/>
  <c r="Y385" i="13"/>
  <c r="Y386" i="13"/>
  <c r="Y387" i="13"/>
  <c r="Y388" i="13"/>
  <c r="Y389" i="13"/>
  <c r="Y390" i="13"/>
  <c r="Y391" i="13"/>
  <c r="Y392" i="13"/>
  <c r="Y393" i="13"/>
  <c r="Y394" i="13"/>
  <c r="Y395" i="13"/>
  <c r="Y396" i="13"/>
  <c r="Y397" i="13"/>
  <c r="Y398" i="13"/>
  <c r="Y399" i="13"/>
  <c r="Y400" i="13"/>
  <c r="Y401" i="13"/>
  <c r="Y402" i="13"/>
  <c r="Y403" i="13"/>
  <c r="Y404" i="13"/>
  <c r="Y405" i="13"/>
  <c r="Y406" i="13"/>
  <c r="Y407" i="13"/>
  <c r="Y408" i="13"/>
  <c r="Y409" i="13"/>
  <c r="Y410" i="13"/>
  <c r="Y411" i="13"/>
  <c r="Y412" i="13"/>
  <c r="Y413" i="13"/>
  <c r="Y414" i="13"/>
  <c r="Y415" i="13"/>
  <c r="Y416" i="13"/>
  <c r="Y417" i="13"/>
  <c r="Y418" i="13"/>
  <c r="Y419" i="13"/>
  <c r="Y420" i="13"/>
  <c r="Y421" i="13"/>
  <c r="Y422" i="13"/>
  <c r="Y423" i="13"/>
  <c r="Y424" i="13"/>
  <c r="Y425" i="13"/>
  <c r="Y426" i="13"/>
  <c r="Y427" i="13"/>
  <c r="Y428" i="13"/>
  <c r="Y429" i="13"/>
  <c r="Y430" i="13"/>
  <c r="Y431" i="13"/>
  <c r="Y432" i="13"/>
  <c r="Y433" i="13"/>
  <c r="Y434" i="13"/>
  <c r="Y435" i="13"/>
  <c r="Y436" i="13"/>
  <c r="Y437" i="13"/>
  <c r="Y438" i="13"/>
  <c r="Y439" i="13"/>
  <c r="Y440" i="13"/>
  <c r="Y441" i="13"/>
  <c r="Y442" i="13"/>
  <c r="Y443" i="13"/>
  <c r="Y444" i="13"/>
  <c r="Y445" i="13"/>
  <c r="Y446" i="13"/>
  <c r="Y447" i="13"/>
  <c r="Y448" i="13"/>
  <c r="Y449" i="13"/>
  <c r="Y450" i="13"/>
  <c r="Y451" i="13"/>
  <c r="Y452" i="13"/>
  <c r="Y453" i="13"/>
  <c r="Y454" i="13"/>
  <c r="Y455" i="13"/>
  <c r="Y456" i="13"/>
  <c r="Y457" i="13"/>
  <c r="Y458" i="13"/>
  <c r="Y459" i="13"/>
  <c r="Y460" i="13"/>
  <c r="Y461" i="13"/>
  <c r="Y462" i="13"/>
  <c r="Y463" i="13"/>
  <c r="Y464" i="13"/>
  <c r="Y465" i="13"/>
  <c r="Y466" i="13"/>
  <c r="Y467" i="13"/>
  <c r="Y468" i="13"/>
  <c r="Y469" i="13"/>
  <c r="Y470" i="13"/>
  <c r="Y471" i="13"/>
  <c r="Y472" i="13"/>
  <c r="Y473" i="13"/>
  <c r="Y474" i="13"/>
  <c r="Y475" i="13"/>
  <c r="Y476" i="13"/>
  <c r="Y477" i="13"/>
  <c r="Y478" i="13"/>
  <c r="Y479" i="13"/>
  <c r="Y480" i="13"/>
  <c r="Y481" i="13"/>
  <c r="Y482" i="13"/>
  <c r="Y483" i="13"/>
  <c r="Y484" i="13"/>
  <c r="Y485" i="13"/>
  <c r="Y486" i="13"/>
  <c r="Y487" i="13"/>
  <c r="Y488" i="13"/>
  <c r="Y489" i="13"/>
  <c r="Y490" i="13"/>
  <c r="Y491" i="13"/>
  <c r="Y492" i="13"/>
  <c r="Y493" i="13"/>
  <c r="Y494" i="13"/>
  <c r="Y495" i="13"/>
  <c r="Y496" i="13"/>
  <c r="Y497" i="13"/>
  <c r="Y498" i="13"/>
  <c r="Y499" i="13"/>
  <c r="Y500" i="13"/>
  <c r="Y501" i="13"/>
  <c r="Y502" i="13"/>
  <c r="Y503" i="13"/>
  <c r="Y504" i="13"/>
  <c r="Y505" i="13"/>
  <c r="Y506" i="13"/>
  <c r="Y507" i="13"/>
  <c r="Y508" i="13"/>
  <c r="Y509" i="13"/>
  <c r="Y510" i="13"/>
  <c r="Y511" i="13"/>
  <c r="Y512" i="13"/>
  <c r="Y513" i="13"/>
  <c r="Y514" i="13"/>
  <c r="Y515" i="13"/>
  <c r="Y516" i="13"/>
  <c r="Y517" i="13"/>
  <c r="Y518" i="13"/>
  <c r="Y519" i="13"/>
  <c r="Y520" i="13"/>
  <c r="Y521" i="13"/>
  <c r="Y522" i="13"/>
  <c r="Y523" i="13"/>
  <c r="Y524" i="13"/>
  <c r="Y525" i="13"/>
  <c r="Y526" i="13"/>
  <c r="Y527" i="13"/>
  <c r="Y528" i="13"/>
  <c r="Y529" i="13"/>
  <c r="Y530" i="13"/>
  <c r="Y531" i="13"/>
  <c r="Y532" i="13"/>
  <c r="Y533" i="13"/>
  <c r="Y534" i="13"/>
  <c r="Y535" i="13"/>
  <c r="Y536" i="13"/>
  <c r="Y537" i="13"/>
  <c r="Y538" i="13"/>
  <c r="Y539" i="13"/>
  <c r="Y540" i="13"/>
  <c r="Y541" i="13"/>
  <c r="Y542" i="13"/>
  <c r="Y543" i="13"/>
  <c r="Y544" i="13"/>
  <c r="Y545" i="13"/>
  <c r="Y546" i="13"/>
  <c r="Y547" i="13"/>
  <c r="Y548" i="13"/>
  <c r="Y549" i="13"/>
  <c r="Y550" i="13"/>
  <c r="Y551" i="13"/>
  <c r="Y552" i="13"/>
  <c r="Y553" i="13"/>
  <c r="Y554" i="13"/>
  <c r="Y555" i="13"/>
  <c r="Y556" i="13"/>
  <c r="Y557" i="13"/>
  <c r="Y558" i="13"/>
  <c r="Y559" i="13"/>
  <c r="Y560" i="13"/>
  <c r="Y561" i="13"/>
  <c r="Y562" i="13"/>
  <c r="Y563" i="13"/>
  <c r="Y564" i="13"/>
  <c r="Y565" i="13"/>
  <c r="Y566" i="13"/>
  <c r="Y567" i="13"/>
  <c r="Y568" i="13"/>
  <c r="Y569" i="13"/>
  <c r="Y570" i="13"/>
  <c r="Y571" i="13"/>
  <c r="Y572" i="13"/>
  <c r="Y573" i="13"/>
  <c r="Y574" i="13"/>
  <c r="Y575" i="13"/>
  <c r="Y576" i="13"/>
  <c r="Y577" i="13"/>
  <c r="Y578" i="13"/>
  <c r="Y579" i="13"/>
  <c r="Y580" i="13"/>
  <c r="Y581" i="13"/>
  <c r="Y582" i="13"/>
  <c r="Y583" i="13"/>
  <c r="Y584" i="13"/>
  <c r="Y585" i="13"/>
  <c r="Y586" i="13"/>
  <c r="Y587" i="13"/>
  <c r="Y588" i="13"/>
  <c r="Y589" i="13"/>
  <c r="Y590" i="13"/>
  <c r="Y591" i="13"/>
  <c r="Y592" i="13"/>
  <c r="Y593" i="13"/>
  <c r="Y594" i="13"/>
  <c r="Y595" i="13"/>
  <c r="Y596" i="13"/>
  <c r="Y597" i="13"/>
  <c r="Y598" i="13"/>
  <c r="Y599" i="13"/>
  <c r="Y600" i="13"/>
  <c r="Y601" i="13"/>
  <c r="Y602" i="13"/>
  <c r="Y603" i="13"/>
  <c r="Y604" i="13"/>
  <c r="Y605" i="13"/>
  <c r="Y606" i="13"/>
  <c r="Y607" i="13"/>
  <c r="Y608" i="13"/>
  <c r="Y609" i="13"/>
  <c r="Y610" i="13"/>
  <c r="Y611" i="13"/>
  <c r="Y612" i="13"/>
  <c r="Y613" i="13"/>
  <c r="Y614" i="13"/>
  <c r="Y615" i="13"/>
  <c r="Y616" i="13"/>
  <c r="Y617" i="13"/>
  <c r="Y618" i="13"/>
  <c r="Y619" i="13"/>
  <c r="Y620" i="13"/>
  <c r="Y621" i="13"/>
  <c r="Y622" i="13"/>
  <c r="Y623" i="13"/>
  <c r="Y624" i="13"/>
  <c r="Y625" i="13"/>
  <c r="Y626" i="13"/>
  <c r="Y627" i="13"/>
  <c r="Y628" i="13"/>
  <c r="Y629" i="13"/>
  <c r="Y630" i="13"/>
  <c r="Y631" i="13"/>
  <c r="Y632" i="13"/>
  <c r="Y633" i="13"/>
  <c r="Y634" i="13"/>
  <c r="Y635" i="13"/>
  <c r="Y636" i="13"/>
  <c r="Y637" i="13"/>
  <c r="Y638" i="13"/>
  <c r="Y639" i="13"/>
  <c r="Y640" i="13"/>
  <c r="Y641" i="13"/>
  <c r="Y642" i="13"/>
  <c r="Y643" i="13"/>
  <c r="Y644" i="13"/>
  <c r="Y645" i="13"/>
  <c r="Y646" i="13"/>
  <c r="Y647" i="13"/>
  <c r="Y648" i="13"/>
  <c r="Y649" i="13"/>
  <c r="Y650" i="13"/>
  <c r="Y651" i="13"/>
  <c r="Y652" i="13"/>
  <c r="Y653" i="13"/>
  <c r="Y654" i="13"/>
  <c r="Y655" i="13"/>
  <c r="Y656" i="13"/>
  <c r="Y657" i="13"/>
  <c r="Y658" i="13"/>
  <c r="Y659" i="13"/>
  <c r="Y660" i="13"/>
  <c r="Y661" i="13"/>
  <c r="Y662" i="13"/>
  <c r="Y663" i="13"/>
  <c r="Y664" i="13"/>
  <c r="Y665" i="13"/>
  <c r="Y666" i="13"/>
  <c r="Y667" i="13"/>
  <c r="Y668" i="13"/>
  <c r="Y669" i="13"/>
  <c r="Y670" i="13"/>
  <c r="Y671" i="13"/>
  <c r="Y672" i="13"/>
  <c r="Y673" i="13"/>
  <c r="Y674" i="13"/>
  <c r="Y675" i="13"/>
  <c r="Y676" i="13"/>
  <c r="Y677" i="13"/>
  <c r="Y678" i="13"/>
  <c r="Y679" i="13"/>
  <c r="Y680" i="13"/>
  <c r="Y681" i="13"/>
  <c r="Y682" i="13"/>
  <c r="Y683" i="13"/>
  <c r="Y684" i="13"/>
  <c r="Y685" i="13"/>
  <c r="Y686" i="13"/>
  <c r="Y687" i="13"/>
  <c r="Y688" i="13"/>
  <c r="Y689" i="13"/>
  <c r="Y690" i="13"/>
  <c r="Y691" i="13"/>
  <c r="Y692" i="13"/>
  <c r="Y693" i="13"/>
  <c r="Y694" i="13"/>
  <c r="Y695" i="13"/>
  <c r="Y696" i="13"/>
  <c r="Y697" i="13"/>
  <c r="Y698" i="13"/>
  <c r="Y699" i="13"/>
  <c r="Y700" i="13"/>
  <c r="Y701" i="13"/>
  <c r="Y702" i="13"/>
  <c r="Y703" i="13"/>
  <c r="Y704" i="13"/>
  <c r="Y705" i="13"/>
  <c r="Y706" i="13"/>
  <c r="Y707" i="13"/>
  <c r="Y708" i="13"/>
  <c r="Y709" i="13"/>
  <c r="Y710" i="13"/>
  <c r="Y711" i="13"/>
  <c r="Y712" i="13"/>
  <c r="Y713" i="13"/>
  <c r="Y714" i="13"/>
  <c r="Y715" i="13"/>
  <c r="Y716" i="13"/>
  <c r="Y717" i="13"/>
  <c r="Y718" i="13"/>
  <c r="Y719" i="13"/>
  <c r="Y720" i="13"/>
  <c r="Y721" i="13"/>
  <c r="Y722" i="13"/>
  <c r="Y723" i="13"/>
  <c r="Y724" i="13"/>
  <c r="Y725" i="13"/>
  <c r="Y726" i="13"/>
  <c r="Y727" i="13"/>
  <c r="Y728" i="13"/>
  <c r="Y729" i="13"/>
  <c r="Y730" i="13"/>
  <c r="Y731" i="13"/>
  <c r="Y732" i="13"/>
  <c r="Y14" i="13"/>
  <c r="Y15" i="13"/>
  <c r="Y16" i="13"/>
  <c r="Y13" i="13"/>
  <c r="I9" i="18"/>
  <c r="I24" i="18"/>
  <c r="I35" i="18"/>
  <c r="I41" i="18"/>
  <c r="I45" i="18"/>
  <c r="I56" i="18"/>
  <c r="I67" i="18"/>
  <c r="I73" i="18"/>
  <c r="I77" i="18"/>
  <c r="I88" i="18"/>
  <c r="I99" i="18"/>
  <c r="I105" i="18"/>
  <c r="I109" i="18"/>
  <c r="I131" i="18"/>
  <c r="I137" i="18"/>
  <c r="I141" i="18"/>
  <c r="I163" i="18"/>
  <c r="I173" i="18"/>
  <c r="I195" i="18"/>
  <c r="I205" i="18"/>
  <c r="I227" i="18"/>
  <c r="I237" i="18"/>
  <c r="I259" i="18"/>
  <c r="I278" i="18"/>
  <c r="I494" i="18"/>
  <c r="I495" i="18"/>
  <c r="I502" i="18"/>
  <c r="I503" i="18"/>
  <c r="I510" i="18"/>
  <c r="I511" i="18"/>
  <c r="I518" i="18"/>
  <c r="I519" i="18"/>
  <c r="I526" i="18"/>
  <c r="I527" i="18"/>
  <c r="I534" i="18"/>
  <c r="I535" i="18"/>
  <c r="I542" i="18"/>
  <c r="I543" i="18"/>
  <c r="I550" i="18"/>
  <c r="I551" i="18"/>
  <c r="I558" i="18"/>
  <c r="I559" i="18"/>
  <c r="I566" i="18"/>
  <c r="I574" i="18"/>
  <c r="I582" i="18"/>
  <c r="I590" i="18"/>
  <c r="I598" i="18"/>
  <c r="I606" i="18"/>
  <c r="I614" i="18"/>
  <c r="I622" i="18"/>
  <c r="I630" i="18"/>
  <c r="I638" i="18"/>
  <c r="I646" i="18"/>
  <c r="I654" i="18"/>
  <c r="I662" i="18"/>
  <c r="I670" i="18"/>
  <c r="I678" i="18"/>
  <c r="I686" i="18"/>
  <c r="I694" i="18"/>
  <c r="I702" i="18"/>
  <c r="I710" i="18"/>
  <c r="I718" i="18"/>
  <c r="G12" i="18"/>
  <c r="G8" i="18"/>
  <c r="G15" i="18" s="1"/>
  <c r="E7" i="18"/>
  <c r="I7" i="18" s="1"/>
  <c r="E8" i="18"/>
  <c r="I8" i="18" s="1"/>
  <c r="E9" i="18"/>
  <c r="E10" i="18"/>
  <c r="I10" i="18" s="1"/>
  <c r="E3" i="18"/>
  <c r="I3" i="18" s="1"/>
  <c r="E4" i="18"/>
  <c r="I4" i="18" s="1"/>
  <c r="E5" i="18"/>
  <c r="I5" i="18" s="1"/>
  <c r="E6" i="18"/>
  <c r="I6" i="18" s="1"/>
  <c r="E2" i="18"/>
  <c r="E493" i="18"/>
  <c r="I493" i="18" s="1"/>
  <c r="E494" i="18"/>
  <c r="E495" i="18"/>
  <c r="E496" i="18"/>
  <c r="I496" i="18" s="1"/>
  <c r="E497" i="18"/>
  <c r="I497" i="18" s="1"/>
  <c r="E498" i="18"/>
  <c r="I498" i="18" s="1"/>
  <c r="E499" i="18"/>
  <c r="I499" i="18" s="1"/>
  <c r="E500" i="18"/>
  <c r="I500" i="18" s="1"/>
  <c r="E501" i="18"/>
  <c r="I501" i="18" s="1"/>
  <c r="E502" i="18"/>
  <c r="E503" i="18"/>
  <c r="E504" i="18"/>
  <c r="I504" i="18" s="1"/>
  <c r="E505" i="18"/>
  <c r="I505" i="18" s="1"/>
  <c r="E506" i="18"/>
  <c r="I506" i="18" s="1"/>
  <c r="E507" i="18"/>
  <c r="I507" i="18" s="1"/>
  <c r="E508" i="18"/>
  <c r="I508" i="18" s="1"/>
  <c r="E509" i="18"/>
  <c r="I509" i="18" s="1"/>
  <c r="E510" i="18"/>
  <c r="E511" i="18"/>
  <c r="E512" i="18"/>
  <c r="I512" i="18" s="1"/>
  <c r="E513" i="18"/>
  <c r="I513" i="18" s="1"/>
  <c r="E514" i="18"/>
  <c r="I514" i="18" s="1"/>
  <c r="E515" i="18"/>
  <c r="I515" i="18" s="1"/>
  <c r="E516" i="18"/>
  <c r="I516" i="18" s="1"/>
  <c r="E517" i="18"/>
  <c r="I517" i="18" s="1"/>
  <c r="E518" i="18"/>
  <c r="E519" i="18"/>
  <c r="E520" i="18"/>
  <c r="I520" i="18" s="1"/>
  <c r="E521" i="18"/>
  <c r="I521" i="18" s="1"/>
  <c r="E522" i="18"/>
  <c r="I522" i="18" s="1"/>
  <c r="E523" i="18"/>
  <c r="I523" i="18" s="1"/>
  <c r="E524" i="18"/>
  <c r="I524" i="18" s="1"/>
  <c r="E525" i="18"/>
  <c r="I525" i="18" s="1"/>
  <c r="E526" i="18"/>
  <c r="E527" i="18"/>
  <c r="E528" i="18"/>
  <c r="I528" i="18" s="1"/>
  <c r="E529" i="18"/>
  <c r="I529" i="18" s="1"/>
  <c r="E530" i="18"/>
  <c r="I530" i="18" s="1"/>
  <c r="E531" i="18"/>
  <c r="I531" i="18" s="1"/>
  <c r="E532" i="18"/>
  <c r="I532" i="18" s="1"/>
  <c r="E533" i="18"/>
  <c r="I533" i="18" s="1"/>
  <c r="E534" i="18"/>
  <c r="E535" i="18"/>
  <c r="E536" i="18"/>
  <c r="I536" i="18" s="1"/>
  <c r="E537" i="18"/>
  <c r="I537" i="18" s="1"/>
  <c r="E538" i="18"/>
  <c r="I538" i="18" s="1"/>
  <c r="E539" i="18"/>
  <c r="I539" i="18" s="1"/>
  <c r="E540" i="18"/>
  <c r="I540" i="18" s="1"/>
  <c r="E541" i="18"/>
  <c r="I541" i="18" s="1"/>
  <c r="E542" i="18"/>
  <c r="E543" i="18"/>
  <c r="E544" i="18"/>
  <c r="I544" i="18" s="1"/>
  <c r="E545" i="18"/>
  <c r="I545" i="18" s="1"/>
  <c r="E546" i="18"/>
  <c r="I546" i="18" s="1"/>
  <c r="E547" i="18"/>
  <c r="I547" i="18" s="1"/>
  <c r="E548" i="18"/>
  <c r="I548" i="18" s="1"/>
  <c r="E549" i="18"/>
  <c r="I549" i="18" s="1"/>
  <c r="E550" i="18"/>
  <c r="E551" i="18"/>
  <c r="E552" i="18"/>
  <c r="I552" i="18" s="1"/>
  <c r="E553" i="18"/>
  <c r="I553" i="18" s="1"/>
  <c r="E554" i="18"/>
  <c r="I554" i="18" s="1"/>
  <c r="E555" i="18"/>
  <c r="I555" i="18" s="1"/>
  <c r="E556" i="18"/>
  <c r="I556" i="18" s="1"/>
  <c r="E557" i="18"/>
  <c r="I557" i="18" s="1"/>
  <c r="E558" i="18"/>
  <c r="E559" i="18"/>
  <c r="E560" i="18"/>
  <c r="I560" i="18" s="1"/>
  <c r="E561" i="18"/>
  <c r="I561" i="18" s="1"/>
  <c r="E562" i="18"/>
  <c r="I562" i="18" s="1"/>
  <c r="E563" i="18"/>
  <c r="I563" i="18" s="1"/>
  <c r="E564" i="18"/>
  <c r="I564" i="18" s="1"/>
  <c r="E565" i="18"/>
  <c r="I565" i="18" s="1"/>
  <c r="E566" i="18"/>
  <c r="E567" i="18"/>
  <c r="I567" i="18" s="1"/>
  <c r="E568" i="18"/>
  <c r="I568" i="18" s="1"/>
  <c r="E569" i="18"/>
  <c r="I569" i="18" s="1"/>
  <c r="E570" i="18"/>
  <c r="I570" i="18" s="1"/>
  <c r="E571" i="18"/>
  <c r="I571" i="18" s="1"/>
  <c r="E572" i="18"/>
  <c r="I572" i="18" s="1"/>
  <c r="E573" i="18"/>
  <c r="I573" i="18" s="1"/>
  <c r="E574" i="18"/>
  <c r="E575" i="18"/>
  <c r="I575" i="18" s="1"/>
  <c r="E576" i="18"/>
  <c r="I576" i="18" s="1"/>
  <c r="E577" i="18"/>
  <c r="I577" i="18" s="1"/>
  <c r="E578" i="18"/>
  <c r="I578" i="18" s="1"/>
  <c r="E579" i="18"/>
  <c r="I579" i="18" s="1"/>
  <c r="E580" i="18"/>
  <c r="I580" i="18" s="1"/>
  <c r="E581" i="18"/>
  <c r="I581" i="18" s="1"/>
  <c r="E582" i="18"/>
  <c r="E583" i="18"/>
  <c r="I583" i="18" s="1"/>
  <c r="E584" i="18"/>
  <c r="I584" i="18" s="1"/>
  <c r="E585" i="18"/>
  <c r="I585" i="18" s="1"/>
  <c r="E586" i="18"/>
  <c r="I586" i="18" s="1"/>
  <c r="E587" i="18"/>
  <c r="I587" i="18" s="1"/>
  <c r="E588" i="18"/>
  <c r="I588" i="18" s="1"/>
  <c r="E589" i="18"/>
  <c r="I589" i="18" s="1"/>
  <c r="E590" i="18"/>
  <c r="E591" i="18"/>
  <c r="I591" i="18" s="1"/>
  <c r="E592" i="18"/>
  <c r="I592" i="18" s="1"/>
  <c r="E593" i="18"/>
  <c r="I593" i="18" s="1"/>
  <c r="E594" i="18"/>
  <c r="I594" i="18" s="1"/>
  <c r="E595" i="18"/>
  <c r="I595" i="18" s="1"/>
  <c r="E596" i="18"/>
  <c r="I596" i="18" s="1"/>
  <c r="E597" i="18"/>
  <c r="I597" i="18" s="1"/>
  <c r="E598" i="18"/>
  <c r="E599" i="18"/>
  <c r="I599" i="18" s="1"/>
  <c r="E600" i="18"/>
  <c r="I600" i="18" s="1"/>
  <c r="E601" i="18"/>
  <c r="I601" i="18" s="1"/>
  <c r="E602" i="18"/>
  <c r="I602" i="18" s="1"/>
  <c r="E603" i="18"/>
  <c r="I603" i="18" s="1"/>
  <c r="E604" i="18"/>
  <c r="I604" i="18" s="1"/>
  <c r="E605" i="18"/>
  <c r="I605" i="18" s="1"/>
  <c r="E606" i="18"/>
  <c r="E607" i="18"/>
  <c r="I607" i="18" s="1"/>
  <c r="E608" i="18"/>
  <c r="I608" i="18" s="1"/>
  <c r="E609" i="18"/>
  <c r="I609" i="18" s="1"/>
  <c r="E610" i="18"/>
  <c r="I610" i="18" s="1"/>
  <c r="E611" i="18"/>
  <c r="I611" i="18" s="1"/>
  <c r="E612" i="18"/>
  <c r="I612" i="18" s="1"/>
  <c r="E613" i="18"/>
  <c r="I613" i="18" s="1"/>
  <c r="E614" i="18"/>
  <c r="E615" i="18"/>
  <c r="I615" i="18" s="1"/>
  <c r="E616" i="18"/>
  <c r="I616" i="18" s="1"/>
  <c r="E617" i="18"/>
  <c r="I617" i="18" s="1"/>
  <c r="E618" i="18"/>
  <c r="I618" i="18" s="1"/>
  <c r="E619" i="18"/>
  <c r="I619" i="18" s="1"/>
  <c r="E620" i="18"/>
  <c r="I620" i="18" s="1"/>
  <c r="E621" i="18"/>
  <c r="I621" i="18" s="1"/>
  <c r="E622" i="18"/>
  <c r="E623" i="18"/>
  <c r="I623" i="18" s="1"/>
  <c r="E624" i="18"/>
  <c r="I624" i="18" s="1"/>
  <c r="E625" i="18"/>
  <c r="I625" i="18" s="1"/>
  <c r="E626" i="18"/>
  <c r="I626" i="18" s="1"/>
  <c r="E627" i="18"/>
  <c r="I627" i="18" s="1"/>
  <c r="E628" i="18"/>
  <c r="I628" i="18" s="1"/>
  <c r="E629" i="18"/>
  <c r="I629" i="18" s="1"/>
  <c r="E630" i="18"/>
  <c r="E631" i="18"/>
  <c r="I631" i="18" s="1"/>
  <c r="E632" i="18"/>
  <c r="I632" i="18" s="1"/>
  <c r="E633" i="18"/>
  <c r="I633" i="18" s="1"/>
  <c r="E634" i="18"/>
  <c r="I634" i="18" s="1"/>
  <c r="E635" i="18"/>
  <c r="I635" i="18" s="1"/>
  <c r="E636" i="18"/>
  <c r="I636" i="18" s="1"/>
  <c r="E637" i="18"/>
  <c r="I637" i="18" s="1"/>
  <c r="E638" i="18"/>
  <c r="E639" i="18"/>
  <c r="I639" i="18" s="1"/>
  <c r="E640" i="18"/>
  <c r="I640" i="18" s="1"/>
  <c r="E641" i="18"/>
  <c r="I641" i="18" s="1"/>
  <c r="E642" i="18"/>
  <c r="I642" i="18" s="1"/>
  <c r="E643" i="18"/>
  <c r="I643" i="18" s="1"/>
  <c r="E644" i="18"/>
  <c r="I644" i="18" s="1"/>
  <c r="E645" i="18"/>
  <c r="I645" i="18" s="1"/>
  <c r="E646" i="18"/>
  <c r="E647" i="18"/>
  <c r="I647" i="18" s="1"/>
  <c r="E648" i="18"/>
  <c r="I648" i="18" s="1"/>
  <c r="E649" i="18"/>
  <c r="I649" i="18" s="1"/>
  <c r="E650" i="18"/>
  <c r="I650" i="18" s="1"/>
  <c r="E651" i="18"/>
  <c r="I651" i="18" s="1"/>
  <c r="E652" i="18"/>
  <c r="I652" i="18" s="1"/>
  <c r="E653" i="18"/>
  <c r="I653" i="18" s="1"/>
  <c r="E654" i="18"/>
  <c r="E655" i="18"/>
  <c r="I655" i="18" s="1"/>
  <c r="E656" i="18"/>
  <c r="I656" i="18" s="1"/>
  <c r="E657" i="18"/>
  <c r="I657" i="18" s="1"/>
  <c r="E658" i="18"/>
  <c r="I658" i="18" s="1"/>
  <c r="E659" i="18"/>
  <c r="I659" i="18" s="1"/>
  <c r="E660" i="18"/>
  <c r="I660" i="18" s="1"/>
  <c r="E661" i="18"/>
  <c r="I661" i="18" s="1"/>
  <c r="E662" i="18"/>
  <c r="E663" i="18"/>
  <c r="I663" i="18" s="1"/>
  <c r="E664" i="18"/>
  <c r="I664" i="18" s="1"/>
  <c r="E665" i="18"/>
  <c r="I665" i="18" s="1"/>
  <c r="E666" i="18"/>
  <c r="I666" i="18" s="1"/>
  <c r="E667" i="18"/>
  <c r="I667" i="18" s="1"/>
  <c r="E668" i="18"/>
  <c r="I668" i="18" s="1"/>
  <c r="E669" i="18"/>
  <c r="I669" i="18" s="1"/>
  <c r="E670" i="18"/>
  <c r="E671" i="18"/>
  <c r="I671" i="18" s="1"/>
  <c r="E672" i="18"/>
  <c r="I672" i="18" s="1"/>
  <c r="E673" i="18"/>
  <c r="I673" i="18" s="1"/>
  <c r="E674" i="18"/>
  <c r="I674" i="18" s="1"/>
  <c r="E675" i="18"/>
  <c r="I675" i="18" s="1"/>
  <c r="E676" i="18"/>
  <c r="I676" i="18" s="1"/>
  <c r="E677" i="18"/>
  <c r="I677" i="18" s="1"/>
  <c r="E678" i="18"/>
  <c r="E679" i="18"/>
  <c r="I679" i="18" s="1"/>
  <c r="E680" i="18"/>
  <c r="I680" i="18" s="1"/>
  <c r="E681" i="18"/>
  <c r="I681" i="18" s="1"/>
  <c r="E682" i="18"/>
  <c r="I682" i="18" s="1"/>
  <c r="E683" i="18"/>
  <c r="I683" i="18" s="1"/>
  <c r="E684" i="18"/>
  <c r="I684" i="18" s="1"/>
  <c r="E685" i="18"/>
  <c r="I685" i="18" s="1"/>
  <c r="E686" i="18"/>
  <c r="E687" i="18"/>
  <c r="I687" i="18" s="1"/>
  <c r="E688" i="18"/>
  <c r="I688" i="18" s="1"/>
  <c r="E689" i="18"/>
  <c r="I689" i="18" s="1"/>
  <c r="E690" i="18"/>
  <c r="I690" i="18" s="1"/>
  <c r="E691" i="18"/>
  <c r="I691" i="18" s="1"/>
  <c r="E692" i="18"/>
  <c r="I692" i="18" s="1"/>
  <c r="E693" i="18"/>
  <c r="I693" i="18" s="1"/>
  <c r="E694" i="18"/>
  <c r="E695" i="18"/>
  <c r="I695" i="18" s="1"/>
  <c r="E696" i="18"/>
  <c r="I696" i="18" s="1"/>
  <c r="E697" i="18"/>
  <c r="I697" i="18" s="1"/>
  <c r="E698" i="18"/>
  <c r="I698" i="18" s="1"/>
  <c r="E699" i="18"/>
  <c r="I699" i="18" s="1"/>
  <c r="E700" i="18"/>
  <c r="I700" i="18" s="1"/>
  <c r="E701" i="18"/>
  <c r="I701" i="18" s="1"/>
  <c r="E702" i="18"/>
  <c r="E703" i="18"/>
  <c r="I703" i="18" s="1"/>
  <c r="E704" i="18"/>
  <c r="I704" i="18" s="1"/>
  <c r="E705" i="18"/>
  <c r="I705" i="18" s="1"/>
  <c r="E706" i="18"/>
  <c r="I706" i="18" s="1"/>
  <c r="E707" i="18"/>
  <c r="I707" i="18" s="1"/>
  <c r="E708" i="18"/>
  <c r="I708" i="18" s="1"/>
  <c r="E709" i="18"/>
  <c r="I709" i="18" s="1"/>
  <c r="E710" i="18"/>
  <c r="E711" i="18"/>
  <c r="I711" i="18" s="1"/>
  <c r="E712" i="18"/>
  <c r="I712" i="18" s="1"/>
  <c r="E713" i="18"/>
  <c r="I713" i="18" s="1"/>
  <c r="E714" i="18"/>
  <c r="I714" i="18" s="1"/>
  <c r="E715" i="18"/>
  <c r="I715" i="18" s="1"/>
  <c r="E716" i="18"/>
  <c r="I716" i="18" s="1"/>
  <c r="E717" i="18"/>
  <c r="I717" i="18" s="1"/>
  <c r="E718" i="18"/>
  <c r="E719" i="18"/>
  <c r="I719" i="18" s="1"/>
  <c r="E720" i="18"/>
  <c r="I720" i="18" s="1"/>
  <c r="E721" i="18"/>
  <c r="I721" i="18" s="1"/>
  <c r="E22" i="18"/>
  <c r="I22" i="18" s="1"/>
  <c r="E23" i="18"/>
  <c r="I23" i="18" s="1"/>
  <c r="E24" i="18"/>
  <c r="E25" i="18"/>
  <c r="I25" i="18" s="1"/>
  <c r="E26" i="18"/>
  <c r="I26" i="18" s="1"/>
  <c r="E27" i="18"/>
  <c r="I27" i="18" s="1"/>
  <c r="E28" i="18"/>
  <c r="I28" i="18" s="1"/>
  <c r="E29" i="18"/>
  <c r="I29" i="18" s="1"/>
  <c r="E30" i="18"/>
  <c r="I30" i="18" s="1"/>
  <c r="E31" i="18"/>
  <c r="I31" i="18" s="1"/>
  <c r="E32" i="18"/>
  <c r="I32" i="18" s="1"/>
  <c r="E33" i="18"/>
  <c r="I33" i="18" s="1"/>
  <c r="E34" i="18"/>
  <c r="I34" i="18" s="1"/>
  <c r="E35" i="18"/>
  <c r="E36" i="18"/>
  <c r="I36" i="18" s="1"/>
  <c r="E37" i="18"/>
  <c r="I37" i="18" s="1"/>
  <c r="E38" i="18"/>
  <c r="I38" i="18" s="1"/>
  <c r="E39" i="18"/>
  <c r="I39" i="18" s="1"/>
  <c r="E40" i="18"/>
  <c r="I40" i="18" s="1"/>
  <c r="E41" i="18"/>
  <c r="E42" i="18"/>
  <c r="I42" i="18" s="1"/>
  <c r="E43" i="18"/>
  <c r="I43" i="18" s="1"/>
  <c r="E44" i="18"/>
  <c r="I44" i="18" s="1"/>
  <c r="E45" i="18"/>
  <c r="E46" i="18"/>
  <c r="I46" i="18" s="1"/>
  <c r="E47" i="18"/>
  <c r="I47" i="18" s="1"/>
  <c r="E48" i="18"/>
  <c r="I48" i="18" s="1"/>
  <c r="E49" i="18"/>
  <c r="I49" i="18" s="1"/>
  <c r="E50" i="18"/>
  <c r="I50" i="18" s="1"/>
  <c r="E51" i="18"/>
  <c r="I51" i="18" s="1"/>
  <c r="E52" i="18"/>
  <c r="I52" i="18" s="1"/>
  <c r="E53" i="18"/>
  <c r="I53" i="18" s="1"/>
  <c r="E54" i="18"/>
  <c r="I54" i="18" s="1"/>
  <c r="E55" i="18"/>
  <c r="I55" i="18" s="1"/>
  <c r="E56" i="18"/>
  <c r="E57" i="18"/>
  <c r="I57" i="18" s="1"/>
  <c r="E58" i="18"/>
  <c r="I58" i="18" s="1"/>
  <c r="E59" i="18"/>
  <c r="I59" i="18" s="1"/>
  <c r="E60" i="18"/>
  <c r="I60" i="18" s="1"/>
  <c r="E61" i="18"/>
  <c r="I61" i="18" s="1"/>
  <c r="E62" i="18"/>
  <c r="I62" i="18" s="1"/>
  <c r="E63" i="18"/>
  <c r="I63" i="18" s="1"/>
  <c r="E64" i="18"/>
  <c r="I64" i="18" s="1"/>
  <c r="E65" i="18"/>
  <c r="I65" i="18" s="1"/>
  <c r="E66" i="18"/>
  <c r="I66" i="18" s="1"/>
  <c r="E67" i="18"/>
  <c r="E68" i="18"/>
  <c r="I68" i="18" s="1"/>
  <c r="E69" i="18"/>
  <c r="I69" i="18" s="1"/>
  <c r="E70" i="18"/>
  <c r="I70" i="18" s="1"/>
  <c r="E71" i="18"/>
  <c r="I71" i="18" s="1"/>
  <c r="E72" i="18"/>
  <c r="I72" i="18" s="1"/>
  <c r="E73" i="18"/>
  <c r="E74" i="18"/>
  <c r="I74" i="18" s="1"/>
  <c r="E75" i="18"/>
  <c r="I75" i="18" s="1"/>
  <c r="E76" i="18"/>
  <c r="I76" i="18" s="1"/>
  <c r="E77" i="18"/>
  <c r="E78" i="18"/>
  <c r="I78" i="18" s="1"/>
  <c r="E79" i="18"/>
  <c r="I79" i="18" s="1"/>
  <c r="E80" i="18"/>
  <c r="I80" i="18" s="1"/>
  <c r="E81" i="18"/>
  <c r="I81" i="18" s="1"/>
  <c r="E82" i="18"/>
  <c r="I82" i="18" s="1"/>
  <c r="E83" i="18"/>
  <c r="I83" i="18" s="1"/>
  <c r="E84" i="18"/>
  <c r="I84" i="18" s="1"/>
  <c r="E85" i="18"/>
  <c r="I85" i="18" s="1"/>
  <c r="E86" i="18"/>
  <c r="I86" i="18" s="1"/>
  <c r="E87" i="18"/>
  <c r="I87" i="18" s="1"/>
  <c r="E88" i="18"/>
  <c r="E89" i="18"/>
  <c r="I89" i="18" s="1"/>
  <c r="E90" i="18"/>
  <c r="I90" i="18" s="1"/>
  <c r="E91" i="18"/>
  <c r="I91" i="18" s="1"/>
  <c r="E92" i="18"/>
  <c r="I92" i="18" s="1"/>
  <c r="E93" i="18"/>
  <c r="I93" i="18" s="1"/>
  <c r="E94" i="18"/>
  <c r="I94" i="18" s="1"/>
  <c r="E95" i="18"/>
  <c r="I95" i="18" s="1"/>
  <c r="E96" i="18"/>
  <c r="I96" i="18" s="1"/>
  <c r="E97" i="18"/>
  <c r="I97" i="18" s="1"/>
  <c r="E98" i="18"/>
  <c r="I98" i="18" s="1"/>
  <c r="E99" i="18"/>
  <c r="E100" i="18"/>
  <c r="I100" i="18" s="1"/>
  <c r="E101" i="18"/>
  <c r="I101" i="18" s="1"/>
  <c r="E102" i="18"/>
  <c r="I102" i="18" s="1"/>
  <c r="E103" i="18"/>
  <c r="I103" i="18" s="1"/>
  <c r="E104" i="18"/>
  <c r="I104" i="18" s="1"/>
  <c r="E105" i="18"/>
  <c r="E106" i="18"/>
  <c r="I106" i="18" s="1"/>
  <c r="E107" i="18"/>
  <c r="I107" i="18" s="1"/>
  <c r="E108" i="18"/>
  <c r="I108" i="18" s="1"/>
  <c r="E109" i="18"/>
  <c r="E110" i="18"/>
  <c r="I110" i="18" s="1"/>
  <c r="E111" i="18"/>
  <c r="I111" i="18" s="1"/>
  <c r="E112" i="18"/>
  <c r="I112" i="18" s="1"/>
  <c r="E113" i="18"/>
  <c r="I113" i="18" s="1"/>
  <c r="E114" i="18"/>
  <c r="I114" i="18" s="1"/>
  <c r="E115" i="18"/>
  <c r="I115" i="18" s="1"/>
  <c r="E116" i="18"/>
  <c r="I116" i="18" s="1"/>
  <c r="E117" i="18"/>
  <c r="I117" i="18" s="1"/>
  <c r="E118" i="18"/>
  <c r="I118" i="18" s="1"/>
  <c r="E119" i="18"/>
  <c r="I119" i="18" s="1"/>
  <c r="E120" i="18"/>
  <c r="I120" i="18" s="1"/>
  <c r="E121" i="18"/>
  <c r="I121" i="18" s="1"/>
  <c r="E122" i="18"/>
  <c r="I122" i="18" s="1"/>
  <c r="E123" i="18"/>
  <c r="I123" i="18" s="1"/>
  <c r="E124" i="18"/>
  <c r="I124" i="18" s="1"/>
  <c r="E125" i="18"/>
  <c r="I125" i="18" s="1"/>
  <c r="E126" i="18"/>
  <c r="I126" i="18" s="1"/>
  <c r="E127" i="18"/>
  <c r="I127" i="18" s="1"/>
  <c r="E128" i="18"/>
  <c r="I128" i="18" s="1"/>
  <c r="E129" i="18"/>
  <c r="I129" i="18" s="1"/>
  <c r="E130" i="18"/>
  <c r="I130" i="18" s="1"/>
  <c r="E131" i="18"/>
  <c r="E132" i="18"/>
  <c r="I132" i="18" s="1"/>
  <c r="E133" i="18"/>
  <c r="I133" i="18" s="1"/>
  <c r="E134" i="18"/>
  <c r="I134" i="18" s="1"/>
  <c r="E135" i="18"/>
  <c r="I135" i="18" s="1"/>
  <c r="E136" i="18"/>
  <c r="I136" i="18" s="1"/>
  <c r="E137" i="18"/>
  <c r="E138" i="18"/>
  <c r="I138" i="18" s="1"/>
  <c r="E139" i="18"/>
  <c r="I139" i="18" s="1"/>
  <c r="E140" i="18"/>
  <c r="I140" i="18" s="1"/>
  <c r="E141" i="18"/>
  <c r="E142" i="18"/>
  <c r="I142" i="18" s="1"/>
  <c r="E143" i="18"/>
  <c r="I143" i="18" s="1"/>
  <c r="E144" i="18"/>
  <c r="I144" i="18" s="1"/>
  <c r="E145" i="18"/>
  <c r="I145" i="18" s="1"/>
  <c r="E146" i="18"/>
  <c r="I146" i="18" s="1"/>
  <c r="E147" i="18"/>
  <c r="I147" i="18" s="1"/>
  <c r="E148" i="18"/>
  <c r="I148" i="18" s="1"/>
  <c r="E149" i="18"/>
  <c r="I149" i="18" s="1"/>
  <c r="E150" i="18"/>
  <c r="I150" i="18" s="1"/>
  <c r="E151" i="18"/>
  <c r="I151" i="18" s="1"/>
  <c r="E152" i="18"/>
  <c r="I152" i="18" s="1"/>
  <c r="E153" i="18"/>
  <c r="I153" i="18" s="1"/>
  <c r="E154" i="18"/>
  <c r="I154" i="18" s="1"/>
  <c r="E155" i="18"/>
  <c r="I155" i="18" s="1"/>
  <c r="E156" i="18"/>
  <c r="I156" i="18" s="1"/>
  <c r="E157" i="18"/>
  <c r="I157" i="18" s="1"/>
  <c r="E158" i="18"/>
  <c r="I158" i="18" s="1"/>
  <c r="E159" i="18"/>
  <c r="I159" i="18" s="1"/>
  <c r="E160" i="18"/>
  <c r="I160" i="18" s="1"/>
  <c r="E161" i="18"/>
  <c r="I161" i="18" s="1"/>
  <c r="E162" i="18"/>
  <c r="I162" i="18" s="1"/>
  <c r="E163" i="18"/>
  <c r="E164" i="18"/>
  <c r="I164" i="18" s="1"/>
  <c r="E165" i="18"/>
  <c r="I165" i="18" s="1"/>
  <c r="E166" i="18"/>
  <c r="I166" i="18" s="1"/>
  <c r="E167" i="18"/>
  <c r="I167" i="18" s="1"/>
  <c r="E168" i="18"/>
  <c r="I168" i="18" s="1"/>
  <c r="E169" i="18"/>
  <c r="I169" i="18" s="1"/>
  <c r="E170" i="18"/>
  <c r="I170" i="18" s="1"/>
  <c r="E171" i="18"/>
  <c r="I171" i="18" s="1"/>
  <c r="E172" i="18"/>
  <c r="I172" i="18" s="1"/>
  <c r="E173" i="18"/>
  <c r="E174" i="18"/>
  <c r="I174" i="18" s="1"/>
  <c r="E175" i="18"/>
  <c r="I175" i="18" s="1"/>
  <c r="E176" i="18"/>
  <c r="I176" i="18" s="1"/>
  <c r="E177" i="18"/>
  <c r="I177" i="18" s="1"/>
  <c r="E178" i="18"/>
  <c r="I178" i="18" s="1"/>
  <c r="E179" i="18"/>
  <c r="I179" i="18" s="1"/>
  <c r="E180" i="18"/>
  <c r="I180" i="18" s="1"/>
  <c r="E181" i="18"/>
  <c r="I181" i="18" s="1"/>
  <c r="E182" i="18"/>
  <c r="I182" i="18" s="1"/>
  <c r="E183" i="18"/>
  <c r="I183" i="18" s="1"/>
  <c r="E184" i="18"/>
  <c r="I184" i="18" s="1"/>
  <c r="E185" i="18"/>
  <c r="I185" i="18" s="1"/>
  <c r="E186" i="18"/>
  <c r="I186" i="18" s="1"/>
  <c r="E187" i="18"/>
  <c r="I187" i="18" s="1"/>
  <c r="E188" i="18"/>
  <c r="I188" i="18" s="1"/>
  <c r="E189" i="18"/>
  <c r="I189" i="18" s="1"/>
  <c r="E190" i="18"/>
  <c r="I190" i="18" s="1"/>
  <c r="E191" i="18"/>
  <c r="I191" i="18" s="1"/>
  <c r="E192" i="18"/>
  <c r="I192" i="18" s="1"/>
  <c r="E193" i="18"/>
  <c r="I193" i="18" s="1"/>
  <c r="E194" i="18"/>
  <c r="I194" i="18" s="1"/>
  <c r="E195" i="18"/>
  <c r="E196" i="18"/>
  <c r="I196" i="18" s="1"/>
  <c r="E197" i="18"/>
  <c r="I197" i="18" s="1"/>
  <c r="E198" i="18"/>
  <c r="I198" i="18" s="1"/>
  <c r="E199" i="18"/>
  <c r="I199" i="18" s="1"/>
  <c r="E200" i="18"/>
  <c r="I200" i="18" s="1"/>
  <c r="E201" i="18"/>
  <c r="I201" i="18" s="1"/>
  <c r="E202" i="18"/>
  <c r="I202" i="18" s="1"/>
  <c r="E203" i="18"/>
  <c r="I203" i="18" s="1"/>
  <c r="E204" i="18"/>
  <c r="I204" i="18" s="1"/>
  <c r="E205" i="18"/>
  <c r="E206" i="18"/>
  <c r="I206" i="18" s="1"/>
  <c r="E207" i="18"/>
  <c r="I207" i="18" s="1"/>
  <c r="E208" i="18"/>
  <c r="I208" i="18" s="1"/>
  <c r="E209" i="18"/>
  <c r="I209" i="18" s="1"/>
  <c r="E210" i="18"/>
  <c r="I210" i="18" s="1"/>
  <c r="E211" i="18"/>
  <c r="I211" i="18" s="1"/>
  <c r="E212" i="18"/>
  <c r="I212" i="18" s="1"/>
  <c r="E213" i="18"/>
  <c r="I213" i="18" s="1"/>
  <c r="E214" i="18"/>
  <c r="I214" i="18" s="1"/>
  <c r="E215" i="18"/>
  <c r="I215" i="18" s="1"/>
  <c r="E216" i="18"/>
  <c r="I216" i="18" s="1"/>
  <c r="E217" i="18"/>
  <c r="I217" i="18" s="1"/>
  <c r="E218" i="18"/>
  <c r="I218" i="18" s="1"/>
  <c r="E219" i="18"/>
  <c r="I219" i="18" s="1"/>
  <c r="E220" i="18"/>
  <c r="I220" i="18" s="1"/>
  <c r="E221" i="18"/>
  <c r="I221" i="18" s="1"/>
  <c r="E222" i="18"/>
  <c r="I222" i="18" s="1"/>
  <c r="E223" i="18"/>
  <c r="I223" i="18" s="1"/>
  <c r="E224" i="18"/>
  <c r="I224" i="18" s="1"/>
  <c r="E225" i="18"/>
  <c r="I225" i="18" s="1"/>
  <c r="E226" i="18"/>
  <c r="I226" i="18" s="1"/>
  <c r="E227" i="18"/>
  <c r="E228" i="18"/>
  <c r="I228" i="18" s="1"/>
  <c r="E229" i="18"/>
  <c r="I229" i="18" s="1"/>
  <c r="E230" i="18"/>
  <c r="I230" i="18" s="1"/>
  <c r="E231" i="18"/>
  <c r="I231" i="18" s="1"/>
  <c r="E232" i="18"/>
  <c r="I232" i="18" s="1"/>
  <c r="E233" i="18"/>
  <c r="I233" i="18" s="1"/>
  <c r="E234" i="18"/>
  <c r="I234" i="18" s="1"/>
  <c r="E235" i="18"/>
  <c r="I235" i="18" s="1"/>
  <c r="E236" i="18"/>
  <c r="I236" i="18" s="1"/>
  <c r="E237" i="18"/>
  <c r="E238" i="18"/>
  <c r="I238" i="18" s="1"/>
  <c r="E239" i="18"/>
  <c r="I239" i="18" s="1"/>
  <c r="E240" i="18"/>
  <c r="I240" i="18" s="1"/>
  <c r="E241" i="18"/>
  <c r="I241" i="18" s="1"/>
  <c r="E242" i="18"/>
  <c r="I242" i="18" s="1"/>
  <c r="E243" i="18"/>
  <c r="I243" i="18" s="1"/>
  <c r="E244" i="18"/>
  <c r="I244" i="18" s="1"/>
  <c r="E245" i="18"/>
  <c r="I245" i="18" s="1"/>
  <c r="E246" i="18"/>
  <c r="I246" i="18" s="1"/>
  <c r="E247" i="18"/>
  <c r="I247" i="18" s="1"/>
  <c r="E248" i="18"/>
  <c r="I248" i="18" s="1"/>
  <c r="E249" i="18"/>
  <c r="I249" i="18" s="1"/>
  <c r="E250" i="18"/>
  <c r="I250" i="18" s="1"/>
  <c r="E251" i="18"/>
  <c r="I251" i="18" s="1"/>
  <c r="E252" i="18"/>
  <c r="I252" i="18" s="1"/>
  <c r="E253" i="18"/>
  <c r="I253" i="18" s="1"/>
  <c r="E254" i="18"/>
  <c r="I254" i="18" s="1"/>
  <c r="E255" i="18"/>
  <c r="I255" i="18" s="1"/>
  <c r="E256" i="18"/>
  <c r="I256" i="18" s="1"/>
  <c r="E257" i="18"/>
  <c r="I257" i="18" s="1"/>
  <c r="E258" i="18"/>
  <c r="I258" i="18" s="1"/>
  <c r="E259" i="18"/>
  <c r="E260" i="18"/>
  <c r="I260" i="18" s="1"/>
  <c r="E261" i="18"/>
  <c r="I261" i="18" s="1"/>
  <c r="E262" i="18"/>
  <c r="I262" i="18" s="1"/>
  <c r="E263" i="18"/>
  <c r="I263" i="18" s="1"/>
  <c r="E264" i="18"/>
  <c r="I264" i="18" s="1"/>
  <c r="E265" i="18"/>
  <c r="I265" i="18" s="1"/>
  <c r="E266" i="18"/>
  <c r="I266" i="18" s="1"/>
  <c r="E267" i="18"/>
  <c r="I267" i="18" s="1"/>
  <c r="E268" i="18"/>
  <c r="I268" i="18" s="1"/>
  <c r="E269" i="18"/>
  <c r="I269" i="18" s="1"/>
  <c r="E270" i="18"/>
  <c r="I270" i="18" s="1"/>
  <c r="E271" i="18"/>
  <c r="I271" i="18" s="1"/>
  <c r="E272" i="18"/>
  <c r="I272" i="18" s="1"/>
  <c r="E273" i="18"/>
  <c r="I273" i="18" s="1"/>
  <c r="E274" i="18"/>
  <c r="I274" i="18" s="1"/>
  <c r="E275" i="18"/>
  <c r="I275" i="18" s="1"/>
  <c r="E276" i="18"/>
  <c r="I276" i="18" s="1"/>
  <c r="E277" i="18"/>
  <c r="I277" i="18" s="1"/>
  <c r="E278" i="18"/>
  <c r="E279" i="18"/>
  <c r="I279" i="18" s="1"/>
  <c r="E280" i="18"/>
  <c r="I280" i="18" s="1"/>
  <c r="E281" i="18"/>
  <c r="I281" i="18" s="1"/>
  <c r="E282" i="18"/>
  <c r="I282" i="18" s="1"/>
  <c r="E283" i="18"/>
  <c r="I283" i="18" s="1"/>
  <c r="E284" i="18"/>
  <c r="I284" i="18" s="1"/>
  <c r="E285" i="18"/>
  <c r="I285" i="18" s="1"/>
  <c r="E286" i="18"/>
  <c r="I286" i="18" s="1"/>
  <c r="E287" i="18"/>
  <c r="I287" i="18" s="1"/>
  <c r="E288" i="18"/>
  <c r="I288" i="18" s="1"/>
  <c r="E289" i="18"/>
  <c r="I289" i="18" s="1"/>
  <c r="E290" i="18"/>
  <c r="I290" i="18" s="1"/>
  <c r="E291" i="18"/>
  <c r="I291" i="18" s="1"/>
  <c r="E292" i="18"/>
  <c r="I292" i="18" s="1"/>
  <c r="E293" i="18"/>
  <c r="I293" i="18" s="1"/>
  <c r="E294" i="18"/>
  <c r="I294" i="18" s="1"/>
  <c r="E295" i="18"/>
  <c r="I295" i="18" s="1"/>
  <c r="E296" i="18"/>
  <c r="I296" i="18" s="1"/>
  <c r="E297" i="18"/>
  <c r="I297" i="18" s="1"/>
  <c r="E298" i="18"/>
  <c r="I298" i="18" s="1"/>
  <c r="E299" i="18"/>
  <c r="I299" i="18" s="1"/>
  <c r="E300" i="18"/>
  <c r="I300" i="18" s="1"/>
  <c r="E301" i="18"/>
  <c r="I301" i="18" s="1"/>
  <c r="E302" i="18"/>
  <c r="I302" i="18" s="1"/>
  <c r="E303" i="18"/>
  <c r="I303" i="18" s="1"/>
  <c r="E304" i="18"/>
  <c r="I304" i="18" s="1"/>
  <c r="E305" i="18"/>
  <c r="I305" i="18" s="1"/>
  <c r="E306" i="18"/>
  <c r="I306" i="18" s="1"/>
  <c r="E307" i="18"/>
  <c r="I307" i="18" s="1"/>
  <c r="E308" i="18"/>
  <c r="I308" i="18" s="1"/>
  <c r="E309" i="18"/>
  <c r="I309" i="18" s="1"/>
  <c r="E310" i="18"/>
  <c r="I310" i="18" s="1"/>
  <c r="E311" i="18"/>
  <c r="I311" i="18" s="1"/>
  <c r="E312" i="18"/>
  <c r="I312" i="18" s="1"/>
  <c r="E313" i="18"/>
  <c r="I313" i="18" s="1"/>
  <c r="E314" i="18"/>
  <c r="I314" i="18" s="1"/>
  <c r="E315" i="18"/>
  <c r="I315" i="18" s="1"/>
  <c r="E316" i="18"/>
  <c r="I316" i="18" s="1"/>
  <c r="E317" i="18"/>
  <c r="I317" i="18" s="1"/>
  <c r="E318" i="18"/>
  <c r="I318" i="18" s="1"/>
  <c r="E319" i="18"/>
  <c r="I319" i="18" s="1"/>
  <c r="E320" i="18"/>
  <c r="I320" i="18" s="1"/>
  <c r="E321" i="18"/>
  <c r="I321" i="18" s="1"/>
  <c r="E322" i="18"/>
  <c r="I322" i="18" s="1"/>
  <c r="E323" i="18"/>
  <c r="I323" i="18" s="1"/>
  <c r="E324" i="18"/>
  <c r="I324" i="18" s="1"/>
  <c r="E325" i="18"/>
  <c r="I325" i="18" s="1"/>
  <c r="E326" i="18"/>
  <c r="I326" i="18" s="1"/>
  <c r="E327" i="18"/>
  <c r="I327" i="18" s="1"/>
  <c r="E328" i="18"/>
  <c r="I328" i="18" s="1"/>
  <c r="E329" i="18"/>
  <c r="I329" i="18" s="1"/>
  <c r="E330" i="18"/>
  <c r="I330" i="18" s="1"/>
  <c r="E331" i="18"/>
  <c r="I331" i="18" s="1"/>
  <c r="E332" i="18"/>
  <c r="I332" i="18" s="1"/>
  <c r="E333" i="18"/>
  <c r="I333" i="18" s="1"/>
  <c r="E334" i="18"/>
  <c r="I334" i="18" s="1"/>
  <c r="E335" i="18"/>
  <c r="I335" i="18" s="1"/>
  <c r="E336" i="18"/>
  <c r="I336" i="18" s="1"/>
  <c r="E337" i="18"/>
  <c r="I337" i="18" s="1"/>
  <c r="E338" i="18"/>
  <c r="I338" i="18" s="1"/>
  <c r="E339" i="18"/>
  <c r="I339" i="18" s="1"/>
  <c r="E340" i="18"/>
  <c r="I340" i="18" s="1"/>
  <c r="E341" i="18"/>
  <c r="I341" i="18" s="1"/>
  <c r="E342" i="18"/>
  <c r="I342" i="18" s="1"/>
  <c r="E343" i="18"/>
  <c r="I343" i="18" s="1"/>
  <c r="E344" i="18"/>
  <c r="I344" i="18" s="1"/>
  <c r="E345" i="18"/>
  <c r="I345" i="18" s="1"/>
  <c r="E346" i="18"/>
  <c r="I346" i="18" s="1"/>
  <c r="E347" i="18"/>
  <c r="I347" i="18" s="1"/>
  <c r="E348" i="18"/>
  <c r="I348" i="18" s="1"/>
  <c r="E349" i="18"/>
  <c r="I349" i="18" s="1"/>
  <c r="E350" i="18"/>
  <c r="I350" i="18" s="1"/>
  <c r="E351" i="18"/>
  <c r="I351" i="18" s="1"/>
  <c r="E352" i="18"/>
  <c r="I352" i="18" s="1"/>
  <c r="E353" i="18"/>
  <c r="I353" i="18" s="1"/>
  <c r="E354" i="18"/>
  <c r="I354" i="18" s="1"/>
  <c r="E355" i="18"/>
  <c r="I355" i="18" s="1"/>
  <c r="E356" i="18"/>
  <c r="I356" i="18" s="1"/>
  <c r="E357" i="18"/>
  <c r="I357" i="18" s="1"/>
  <c r="E358" i="18"/>
  <c r="I358" i="18" s="1"/>
  <c r="E359" i="18"/>
  <c r="I359" i="18" s="1"/>
  <c r="E360" i="18"/>
  <c r="I360" i="18" s="1"/>
  <c r="E361" i="18"/>
  <c r="I361" i="18" s="1"/>
  <c r="E362" i="18"/>
  <c r="I362" i="18" s="1"/>
  <c r="E363" i="18"/>
  <c r="I363" i="18" s="1"/>
  <c r="E364" i="18"/>
  <c r="I364" i="18" s="1"/>
  <c r="E365" i="18"/>
  <c r="I365" i="18" s="1"/>
  <c r="E366" i="18"/>
  <c r="I366" i="18" s="1"/>
  <c r="E367" i="18"/>
  <c r="I367" i="18" s="1"/>
  <c r="E368" i="18"/>
  <c r="I368" i="18" s="1"/>
  <c r="E369" i="18"/>
  <c r="I369" i="18" s="1"/>
  <c r="E370" i="18"/>
  <c r="I370" i="18" s="1"/>
  <c r="E371" i="18"/>
  <c r="I371" i="18" s="1"/>
  <c r="E372" i="18"/>
  <c r="I372" i="18" s="1"/>
  <c r="E373" i="18"/>
  <c r="I373" i="18" s="1"/>
  <c r="E374" i="18"/>
  <c r="I374" i="18" s="1"/>
  <c r="E375" i="18"/>
  <c r="I375" i="18" s="1"/>
  <c r="E376" i="18"/>
  <c r="I376" i="18" s="1"/>
  <c r="E377" i="18"/>
  <c r="I377" i="18" s="1"/>
  <c r="E378" i="18"/>
  <c r="I378" i="18" s="1"/>
  <c r="E379" i="18"/>
  <c r="I379" i="18" s="1"/>
  <c r="E380" i="18"/>
  <c r="I380" i="18" s="1"/>
  <c r="E381" i="18"/>
  <c r="I381" i="18" s="1"/>
  <c r="E382" i="18"/>
  <c r="I382" i="18" s="1"/>
  <c r="E383" i="18"/>
  <c r="I383" i="18" s="1"/>
  <c r="E384" i="18"/>
  <c r="I384" i="18" s="1"/>
  <c r="E385" i="18"/>
  <c r="I385" i="18" s="1"/>
  <c r="E386" i="18"/>
  <c r="I386" i="18" s="1"/>
  <c r="E387" i="18"/>
  <c r="I387" i="18" s="1"/>
  <c r="E388" i="18"/>
  <c r="I388" i="18" s="1"/>
  <c r="E389" i="18"/>
  <c r="I389" i="18" s="1"/>
  <c r="E390" i="18"/>
  <c r="I390" i="18" s="1"/>
  <c r="E391" i="18"/>
  <c r="I391" i="18" s="1"/>
  <c r="E392" i="18"/>
  <c r="I392" i="18" s="1"/>
  <c r="E393" i="18"/>
  <c r="I393" i="18" s="1"/>
  <c r="E394" i="18"/>
  <c r="I394" i="18" s="1"/>
  <c r="E395" i="18"/>
  <c r="I395" i="18" s="1"/>
  <c r="E396" i="18"/>
  <c r="I396" i="18" s="1"/>
  <c r="E397" i="18"/>
  <c r="I397" i="18" s="1"/>
  <c r="E398" i="18"/>
  <c r="I398" i="18" s="1"/>
  <c r="E399" i="18"/>
  <c r="I399" i="18" s="1"/>
  <c r="E400" i="18"/>
  <c r="I400" i="18" s="1"/>
  <c r="E401" i="18"/>
  <c r="I401" i="18" s="1"/>
  <c r="E402" i="18"/>
  <c r="I402" i="18" s="1"/>
  <c r="E403" i="18"/>
  <c r="I403" i="18" s="1"/>
  <c r="E404" i="18"/>
  <c r="I404" i="18" s="1"/>
  <c r="E405" i="18"/>
  <c r="I405" i="18" s="1"/>
  <c r="E406" i="18"/>
  <c r="I406" i="18" s="1"/>
  <c r="E407" i="18"/>
  <c r="I407" i="18" s="1"/>
  <c r="E408" i="18"/>
  <c r="I408" i="18" s="1"/>
  <c r="E409" i="18"/>
  <c r="I409" i="18" s="1"/>
  <c r="E410" i="18"/>
  <c r="I410" i="18" s="1"/>
  <c r="E411" i="18"/>
  <c r="I411" i="18" s="1"/>
  <c r="E412" i="18"/>
  <c r="I412" i="18" s="1"/>
  <c r="E413" i="18"/>
  <c r="I413" i="18" s="1"/>
  <c r="E414" i="18"/>
  <c r="I414" i="18" s="1"/>
  <c r="E415" i="18"/>
  <c r="I415" i="18" s="1"/>
  <c r="E416" i="18"/>
  <c r="I416" i="18" s="1"/>
  <c r="E417" i="18"/>
  <c r="I417" i="18" s="1"/>
  <c r="E418" i="18"/>
  <c r="I418" i="18" s="1"/>
  <c r="E419" i="18"/>
  <c r="I419" i="18" s="1"/>
  <c r="E420" i="18"/>
  <c r="I420" i="18" s="1"/>
  <c r="E421" i="18"/>
  <c r="I421" i="18" s="1"/>
  <c r="E422" i="18"/>
  <c r="I422" i="18" s="1"/>
  <c r="E423" i="18"/>
  <c r="I423" i="18" s="1"/>
  <c r="E424" i="18"/>
  <c r="I424" i="18" s="1"/>
  <c r="E425" i="18"/>
  <c r="I425" i="18" s="1"/>
  <c r="E426" i="18"/>
  <c r="I426" i="18" s="1"/>
  <c r="E427" i="18"/>
  <c r="I427" i="18" s="1"/>
  <c r="E428" i="18"/>
  <c r="I428" i="18" s="1"/>
  <c r="E429" i="18"/>
  <c r="I429" i="18" s="1"/>
  <c r="E430" i="18"/>
  <c r="I430" i="18" s="1"/>
  <c r="E431" i="18"/>
  <c r="I431" i="18" s="1"/>
  <c r="E432" i="18"/>
  <c r="I432" i="18" s="1"/>
  <c r="E433" i="18"/>
  <c r="I433" i="18" s="1"/>
  <c r="E434" i="18"/>
  <c r="I434" i="18" s="1"/>
  <c r="E435" i="18"/>
  <c r="I435" i="18" s="1"/>
  <c r="E436" i="18"/>
  <c r="I436" i="18" s="1"/>
  <c r="E437" i="18"/>
  <c r="I437" i="18" s="1"/>
  <c r="E438" i="18"/>
  <c r="I438" i="18" s="1"/>
  <c r="E439" i="18"/>
  <c r="I439" i="18" s="1"/>
  <c r="E440" i="18"/>
  <c r="I440" i="18" s="1"/>
  <c r="E441" i="18"/>
  <c r="I441" i="18" s="1"/>
  <c r="E442" i="18"/>
  <c r="I442" i="18" s="1"/>
  <c r="E443" i="18"/>
  <c r="I443" i="18" s="1"/>
  <c r="E444" i="18"/>
  <c r="I444" i="18" s="1"/>
  <c r="E445" i="18"/>
  <c r="I445" i="18" s="1"/>
  <c r="E446" i="18"/>
  <c r="I446" i="18" s="1"/>
  <c r="E447" i="18"/>
  <c r="I447" i="18" s="1"/>
  <c r="E448" i="18"/>
  <c r="I448" i="18" s="1"/>
  <c r="E449" i="18"/>
  <c r="I449" i="18" s="1"/>
  <c r="E450" i="18"/>
  <c r="I450" i="18" s="1"/>
  <c r="E451" i="18"/>
  <c r="I451" i="18" s="1"/>
  <c r="E452" i="18"/>
  <c r="I452" i="18" s="1"/>
  <c r="E453" i="18"/>
  <c r="I453" i="18" s="1"/>
  <c r="E454" i="18"/>
  <c r="I454" i="18" s="1"/>
  <c r="E455" i="18"/>
  <c r="I455" i="18" s="1"/>
  <c r="E456" i="18"/>
  <c r="I456" i="18" s="1"/>
  <c r="E457" i="18"/>
  <c r="I457" i="18" s="1"/>
  <c r="E458" i="18"/>
  <c r="I458" i="18" s="1"/>
  <c r="E459" i="18"/>
  <c r="I459" i="18" s="1"/>
  <c r="E460" i="18"/>
  <c r="I460" i="18" s="1"/>
  <c r="E461" i="18"/>
  <c r="I461" i="18" s="1"/>
  <c r="E462" i="18"/>
  <c r="I462" i="18" s="1"/>
  <c r="E463" i="18"/>
  <c r="I463" i="18" s="1"/>
  <c r="E464" i="18"/>
  <c r="I464" i="18" s="1"/>
  <c r="E465" i="18"/>
  <c r="I465" i="18" s="1"/>
  <c r="E466" i="18"/>
  <c r="I466" i="18" s="1"/>
  <c r="E467" i="18"/>
  <c r="I467" i="18" s="1"/>
  <c r="E468" i="18"/>
  <c r="I468" i="18" s="1"/>
  <c r="E469" i="18"/>
  <c r="I469" i="18" s="1"/>
  <c r="E470" i="18"/>
  <c r="I470" i="18" s="1"/>
  <c r="E471" i="18"/>
  <c r="I471" i="18" s="1"/>
  <c r="E472" i="18"/>
  <c r="I472" i="18" s="1"/>
  <c r="E473" i="18"/>
  <c r="I473" i="18" s="1"/>
  <c r="E474" i="18"/>
  <c r="I474" i="18" s="1"/>
  <c r="E475" i="18"/>
  <c r="I475" i="18" s="1"/>
  <c r="E476" i="18"/>
  <c r="I476" i="18" s="1"/>
  <c r="E477" i="18"/>
  <c r="I477" i="18" s="1"/>
  <c r="E478" i="18"/>
  <c r="I478" i="18" s="1"/>
  <c r="E479" i="18"/>
  <c r="I479" i="18" s="1"/>
  <c r="E480" i="18"/>
  <c r="I480" i="18" s="1"/>
  <c r="E481" i="18"/>
  <c r="I481" i="18" s="1"/>
  <c r="E482" i="18"/>
  <c r="I482" i="18" s="1"/>
  <c r="E483" i="18"/>
  <c r="I483" i="18" s="1"/>
  <c r="E484" i="18"/>
  <c r="I484" i="18" s="1"/>
  <c r="E485" i="18"/>
  <c r="I485" i="18" s="1"/>
  <c r="E486" i="18"/>
  <c r="I486" i="18" s="1"/>
  <c r="E487" i="18"/>
  <c r="I487" i="18" s="1"/>
  <c r="E488" i="18"/>
  <c r="I488" i="18" s="1"/>
  <c r="E489" i="18"/>
  <c r="I489" i="18" s="1"/>
  <c r="E490" i="18"/>
  <c r="I490" i="18" s="1"/>
  <c r="E491" i="18"/>
  <c r="I491" i="18" s="1"/>
  <c r="E492" i="18"/>
  <c r="I492" i="18" s="1"/>
  <c r="E13" i="18"/>
  <c r="I13" i="18" s="1"/>
  <c r="E14" i="18"/>
  <c r="I14" i="18" s="1"/>
  <c r="E15" i="18"/>
  <c r="I15" i="18" s="1"/>
  <c r="E16" i="18"/>
  <c r="I16" i="18" s="1"/>
  <c r="E17" i="18"/>
  <c r="I17" i="18" s="1"/>
  <c r="E18" i="18"/>
  <c r="I18" i="18" s="1"/>
  <c r="E19" i="18"/>
  <c r="I19" i="18" s="1"/>
  <c r="E20" i="18"/>
  <c r="I20" i="18" s="1"/>
  <c r="E21" i="18"/>
  <c r="I21" i="18" s="1"/>
  <c r="E11" i="18"/>
  <c r="I11" i="18" s="1"/>
  <c r="E12" i="18"/>
  <c r="I12" i="18" s="1"/>
  <c r="B2" i="18"/>
  <c r="W22" i="13"/>
  <c r="W19" i="13"/>
  <c r="W13" i="13"/>
  <c r="X13" i="13"/>
  <c r="W16" i="13" s="1"/>
  <c r="I713" i="13" l="1"/>
  <c r="AC713" i="13"/>
  <c r="Z713" i="13" s="1"/>
  <c r="I705" i="13"/>
  <c r="AC705" i="13"/>
  <c r="Z705" i="13" s="1"/>
  <c r="I649" i="13"/>
  <c r="AC649" i="13"/>
  <c r="Z649" i="13" s="1"/>
  <c r="I641" i="13"/>
  <c r="AC641" i="13"/>
  <c r="Z641" i="13" s="1"/>
  <c r="I480" i="13"/>
  <c r="AC480" i="13"/>
  <c r="Z480" i="13" s="1"/>
  <c r="I368" i="13"/>
  <c r="AC368" i="13"/>
  <c r="Z368" i="13" s="1"/>
  <c r="I352" i="13"/>
  <c r="AC352" i="13"/>
  <c r="Z352" i="13" s="1"/>
  <c r="I240" i="13"/>
  <c r="AC240" i="13"/>
  <c r="Z240" i="13" s="1"/>
  <c r="I224" i="13"/>
  <c r="AC224" i="13"/>
  <c r="Z224" i="13" s="1"/>
  <c r="AC585" i="13"/>
  <c r="Z585" i="13" s="1"/>
  <c r="AC577" i="13"/>
  <c r="Z577" i="13" s="1"/>
  <c r="AC492" i="13"/>
  <c r="Z492" i="13" s="1"/>
  <c r="I6" i="13"/>
  <c r="AC731" i="13"/>
  <c r="Z731" i="13" s="1"/>
  <c r="I731" i="13"/>
  <c r="AC723" i="13"/>
  <c r="Z723" i="13" s="1"/>
  <c r="I723" i="13"/>
  <c r="AC715" i="13"/>
  <c r="Z715" i="13" s="1"/>
  <c r="I715" i="13"/>
  <c r="AC707" i="13"/>
  <c r="Z707" i="13" s="1"/>
  <c r="I707" i="13"/>
  <c r="AC699" i="13"/>
  <c r="Z699" i="13" s="1"/>
  <c r="I699" i="13"/>
  <c r="AC691" i="13"/>
  <c r="Z691" i="13" s="1"/>
  <c r="I691" i="13"/>
  <c r="AC683" i="13"/>
  <c r="Z683" i="13" s="1"/>
  <c r="I683" i="13"/>
  <c r="AC675" i="13"/>
  <c r="Z675" i="13" s="1"/>
  <c r="I675" i="13"/>
  <c r="AC667" i="13"/>
  <c r="Z667" i="13" s="1"/>
  <c r="I667" i="13"/>
  <c r="AC659" i="13"/>
  <c r="Z659" i="13" s="1"/>
  <c r="I659" i="13"/>
  <c r="AC651" i="13"/>
  <c r="Z651" i="13" s="1"/>
  <c r="I651" i="13"/>
  <c r="AC643" i="13"/>
  <c r="Z643" i="13" s="1"/>
  <c r="I643" i="13"/>
  <c r="AC635" i="13"/>
  <c r="Z635" i="13" s="1"/>
  <c r="I635" i="13"/>
  <c r="AC627" i="13"/>
  <c r="Z627" i="13" s="1"/>
  <c r="I627" i="13"/>
  <c r="AC619" i="13"/>
  <c r="Z619" i="13" s="1"/>
  <c r="I619" i="13"/>
  <c r="AC611" i="13"/>
  <c r="Z611" i="13" s="1"/>
  <c r="I611" i="13"/>
  <c r="AC603" i="13"/>
  <c r="Z603" i="13" s="1"/>
  <c r="I603" i="13"/>
  <c r="AC595" i="13"/>
  <c r="Z595" i="13" s="1"/>
  <c r="I595" i="13"/>
  <c r="AC587" i="13"/>
  <c r="Z587" i="13" s="1"/>
  <c r="I587" i="13"/>
  <c r="AC579" i="13"/>
  <c r="Z579" i="13" s="1"/>
  <c r="I579" i="13"/>
  <c r="AC571" i="13"/>
  <c r="Z571" i="13" s="1"/>
  <c r="I571" i="13"/>
  <c r="AC563" i="13"/>
  <c r="Z563" i="13" s="1"/>
  <c r="I563" i="13"/>
  <c r="AC555" i="13"/>
  <c r="Z555" i="13" s="1"/>
  <c r="I555" i="13"/>
  <c r="AC547" i="13"/>
  <c r="Z547" i="13" s="1"/>
  <c r="I547" i="13"/>
  <c r="AC539" i="13"/>
  <c r="Z539" i="13" s="1"/>
  <c r="I539" i="13"/>
  <c r="AC531" i="13"/>
  <c r="Z531" i="13" s="1"/>
  <c r="I531" i="13"/>
  <c r="AC523" i="13"/>
  <c r="Z523" i="13" s="1"/>
  <c r="I523" i="13"/>
  <c r="AC515" i="13"/>
  <c r="Z515" i="13" s="1"/>
  <c r="I515" i="13"/>
  <c r="AC507" i="13"/>
  <c r="Z507" i="13" s="1"/>
  <c r="I507" i="13"/>
  <c r="AC499" i="13"/>
  <c r="Z499" i="13" s="1"/>
  <c r="I499" i="13"/>
  <c r="AC491" i="13"/>
  <c r="Z491" i="13" s="1"/>
  <c r="I491" i="13"/>
  <c r="AC483" i="13"/>
  <c r="Z483" i="13" s="1"/>
  <c r="I483" i="13"/>
  <c r="AC475" i="13"/>
  <c r="Z475" i="13" s="1"/>
  <c r="I475" i="13"/>
  <c r="AC467" i="13"/>
  <c r="Z467" i="13" s="1"/>
  <c r="I467" i="13"/>
  <c r="AC459" i="13"/>
  <c r="Z459" i="13" s="1"/>
  <c r="I459" i="13"/>
  <c r="AC451" i="13"/>
  <c r="Z451" i="13" s="1"/>
  <c r="I451" i="13"/>
  <c r="AC443" i="13"/>
  <c r="Z443" i="13" s="1"/>
  <c r="I443" i="13"/>
  <c r="AC435" i="13"/>
  <c r="Z435" i="13" s="1"/>
  <c r="I435" i="13"/>
  <c r="AC427" i="13"/>
  <c r="Z427" i="13" s="1"/>
  <c r="I427" i="13"/>
  <c r="AC419" i="13"/>
  <c r="Z419" i="13" s="1"/>
  <c r="I419" i="13"/>
  <c r="AC411" i="13"/>
  <c r="Z411" i="13" s="1"/>
  <c r="I411" i="13"/>
  <c r="AC403" i="13"/>
  <c r="Z403" i="13" s="1"/>
  <c r="I403" i="13"/>
  <c r="AC395" i="13"/>
  <c r="Z395" i="13" s="1"/>
  <c r="I395" i="13"/>
  <c r="AC387" i="13"/>
  <c r="Z387" i="13" s="1"/>
  <c r="I387" i="13"/>
  <c r="AC379" i="13"/>
  <c r="Z379" i="13" s="1"/>
  <c r="I379" i="13"/>
  <c r="AC371" i="13"/>
  <c r="Z371" i="13" s="1"/>
  <c r="I371" i="13"/>
  <c r="AC363" i="13"/>
  <c r="Z363" i="13" s="1"/>
  <c r="I363" i="13"/>
  <c r="AC355" i="13"/>
  <c r="Z355" i="13" s="1"/>
  <c r="I355" i="13"/>
  <c r="AC347" i="13"/>
  <c r="Z347" i="13" s="1"/>
  <c r="I347" i="13"/>
  <c r="AC339" i="13"/>
  <c r="Z339" i="13" s="1"/>
  <c r="I339" i="13"/>
  <c r="AC331" i="13"/>
  <c r="Z331" i="13" s="1"/>
  <c r="I331" i="13"/>
  <c r="AC323" i="13"/>
  <c r="Z323" i="13" s="1"/>
  <c r="I323" i="13"/>
  <c r="AC315" i="13"/>
  <c r="Z315" i="13" s="1"/>
  <c r="I315" i="13"/>
  <c r="AC307" i="13"/>
  <c r="Z307" i="13" s="1"/>
  <c r="I307" i="13"/>
  <c r="AC299" i="13"/>
  <c r="Z299" i="13" s="1"/>
  <c r="I299" i="13"/>
  <c r="AC291" i="13"/>
  <c r="Z291" i="13" s="1"/>
  <c r="I291" i="13"/>
  <c r="AC283" i="13"/>
  <c r="Z283" i="13" s="1"/>
  <c r="I283" i="13"/>
  <c r="AC275" i="13"/>
  <c r="Z275" i="13" s="1"/>
  <c r="I275" i="13"/>
  <c r="AC267" i="13"/>
  <c r="Z267" i="13" s="1"/>
  <c r="I267" i="13"/>
  <c r="AC259" i="13"/>
  <c r="Z259" i="13" s="1"/>
  <c r="I259" i="13"/>
  <c r="AC251" i="13"/>
  <c r="Z251" i="13" s="1"/>
  <c r="I251" i="13"/>
  <c r="AC243" i="13"/>
  <c r="Z243" i="13" s="1"/>
  <c r="I243" i="13"/>
  <c r="AC235" i="13"/>
  <c r="Z235" i="13" s="1"/>
  <c r="I235" i="13"/>
  <c r="AC227" i="13"/>
  <c r="Z227" i="13" s="1"/>
  <c r="I227" i="13"/>
  <c r="AC219" i="13"/>
  <c r="Z219" i="13" s="1"/>
  <c r="I219" i="13"/>
  <c r="AC211" i="13"/>
  <c r="Z211" i="13" s="1"/>
  <c r="I211" i="13"/>
  <c r="AC203" i="13"/>
  <c r="Z203" i="13" s="1"/>
  <c r="I203" i="13"/>
  <c r="AC195" i="13"/>
  <c r="Z195" i="13" s="1"/>
  <c r="I195" i="13"/>
  <c r="AC187" i="13"/>
  <c r="Z187" i="13" s="1"/>
  <c r="I187" i="13"/>
  <c r="AC179" i="13"/>
  <c r="Z179" i="13" s="1"/>
  <c r="I179" i="13"/>
  <c r="AC171" i="13"/>
  <c r="Z171" i="13" s="1"/>
  <c r="I171" i="13"/>
  <c r="AC163" i="13"/>
  <c r="Z163" i="13" s="1"/>
  <c r="I163" i="13"/>
  <c r="AC155" i="13"/>
  <c r="Z155" i="13" s="1"/>
  <c r="I155" i="13"/>
  <c r="AC147" i="13"/>
  <c r="Z147" i="13" s="1"/>
  <c r="I147" i="13"/>
  <c r="AC139" i="13"/>
  <c r="Z139" i="13" s="1"/>
  <c r="I139" i="13"/>
  <c r="AC131" i="13"/>
  <c r="Z131" i="13" s="1"/>
  <c r="I131" i="13"/>
  <c r="AC123" i="13"/>
  <c r="Z123" i="13" s="1"/>
  <c r="I123" i="13"/>
  <c r="AC115" i="13"/>
  <c r="Z115" i="13" s="1"/>
  <c r="I115" i="13"/>
  <c r="AC107" i="13"/>
  <c r="Z107" i="13" s="1"/>
  <c r="I107" i="13"/>
  <c r="AC99" i="13"/>
  <c r="Z99" i="13" s="1"/>
  <c r="I99" i="13"/>
  <c r="AC91" i="13"/>
  <c r="Z91" i="13" s="1"/>
  <c r="I91" i="13"/>
  <c r="AC83" i="13"/>
  <c r="Z83" i="13" s="1"/>
  <c r="I83" i="13"/>
  <c r="AC75" i="13"/>
  <c r="Z75" i="13" s="1"/>
  <c r="I75" i="13"/>
  <c r="AC67" i="13"/>
  <c r="Z67" i="13" s="1"/>
  <c r="I67" i="13"/>
  <c r="AC59" i="13"/>
  <c r="Z59" i="13" s="1"/>
  <c r="I59" i="13"/>
  <c r="AC51" i="13"/>
  <c r="Z51" i="13" s="1"/>
  <c r="I51" i="13"/>
  <c r="AC43" i="13"/>
  <c r="Z43" i="13" s="1"/>
  <c r="I43" i="13"/>
  <c r="AC35" i="13"/>
  <c r="Z35" i="13" s="1"/>
  <c r="I35" i="13"/>
  <c r="AC27" i="13"/>
  <c r="Z27" i="13" s="1"/>
  <c r="I27" i="13"/>
  <c r="AC19" i="13"/>
  <c r="Z19" i="13" s="1"/>
  <c r="I19" i="13"/>
  <c r="AC730" i="13"/>
  <c r="Z730" i="13" s="1"/>
  <c r="I730" i="13"/>
  <c r="J729" i="13" s="1"/>
  <c r="AC722" i="13"/>
  <c r="Z722" i="13" s="1"/>
  <c r="I722" i="13"/>
  <c r="J721" i="13" s="1"/>
  <c r="AC714" i="13"/>
  <c r="Z714" i="13" s="1"/>
  <c r="I714" i="13"/>
  <c r="J713" i="13" s="1"/>
  <c r="AC706" i="13"/>
  <c r="Z706" i="13" s="1"/>
  <c r="I706" i="13"/>
  <c r="J705" i="13" s="1"/>
  <c r="AC698" i="13"/>
  <c r="Z698" i="13" s="1"/>
  <c r="I698" i="13"/>
  <c r="J697" i="13" s="1"/>
  <c r="AC690" i="13"/>
  <c r="Z690" i="13" s="1"/>
  <c r="I690" i="13"/>
  <c r="J689" i="13" s="1"/>
  <c r="AC682" i="13"/>
  <c r="Z682" i="13" s="1"/>
  <c r="I682" i="13"/>
  <c r="J681" i="13" s="1"/>
  <c r="AC674" i="13"/>
  <c r="Z674" i="13" s="1"/>
  <c r="I674" i="13"/>
  <c r="J673" i="13" s="1"/>
  <c r="AC666" i="13"/>
  <c r="Z666" i="13" s="1"/>
  <c r="I666" i="13"/>
  <c r="J665" i="13" s="1"/>
  <c r="AC658" i="13"/>
  <c r="Z658" i="13" s="1"/>
  <c r="I658" i="13"/>
  <c r="J657" i="13" s="1"/>
  <c r="AC650" i="13"/>
  <c r="Z650" i="13" s="1"/>
  <c r="I650" i="13"/>
  <c r="J649" i="13" s="1"/>
  <c r="AC642" i="13"/>
  <c r="Z642" i="13" s="1"/>
  <c r="I642" i="13"/>
  <c r="AC634" i="13"/>
  <c r="Z634" i="13" s="1"/>
  <c r="I634" i="13"/>
  <c r="J633" i="13" s="1"/>
  <c r="AC626" i="13"/>
  <c r="Z626" i="13" s="1"/>
  <c r="I626" i="13"/>
  <c r="J625" i="13" s="1"/>
  <c r="AC618" i="13"/>
  <c r="Z618" i="13" s="1"/>
  <c r="I618" i="13"/>
  <c r="J617" i="13" s="1"/>
  <c r="AC610" i="13"/>
  <c r="Z610" i="13" s="1"/>
  <c r="I610" i="13"/>
  <c r="J609" i="13" s="1"/>
  <c r="AC602" i="13"/>
  <c r="Z602" i="13" s="1"/>
  <c r="I602" i="13"/>
  <c r="J601" i="13" s="1"/>
  <c r="AC594" i="13"/>
  <c r="Z594" i="13" s="1"/>
  <c r="I594" i="13"/>
  <c r="J593" i="13" s="1"/>
  <c r="AC586" i="13"/>
  <c r="Z586" i="13" s="1"/>
  <c r="I586" i="13"/>
  <c r="J585" i="13" s="1"/>
  <c r="AC578" i="13"/>
  <c r="Z578" i="13" s="1"/>
  <c r="I578" i="13"/>
  <c r="J577" i="13" s="1"/>
  <c r="AC570" i="13"/>
  <c r="Z570" i="13" s="1"/>
  <c r="I570" i="13"/>
  <c r="J569" i="13" s="1"/>
  <c r="AC562" i="13"/>
  <c r="Z562" i="13" s="1"/>
  <c r="I562" i="13"/>
  <c r="J561" i="13" s="1"/>
  <c r="AC554" i="13"/>
  <c r="Z554" i="13" s="1"/>
  <c r="I554" i="13"/>
  <c r="J553" i="13" s="1"/>
  <c r="AC546" i="13"/>
  <c r="Z546" i="13" s="1"/>
  <c r="I546" i="13"/>
  <c r="J545" i="13" s="1"/>
  <c r="AC538" i="13"/>
  <c r="Z538" i="13" s="1"/>
  <c r="I538" i="13"/>
  <c r="AC530" i="13"/>
  <c r="Z530" i="13" s="1"/>
  <c r="I530" i="13"/>
  <c r="AC522" i="13"/>
  <c r="Z522" i="13" s="1"/>
  <c r="I522" i="13"/>
  <c r="AC514" i="13"/>
  <c r="Z514" i="13" s="1"/>
  <c r="I514" i="13"/>
  <c r="J513" i="13" s="1"/>
  <c r="AC506" i="13"/>
  <c r="Z506" i="13" s="1"/>
  <c r="I506" i="13"/>
  <c r="AC498" i="13"/>
  <c r="Z498" i="13" s="1"/>
  <c r="I498" i="13"/>
  <c r="AC490" i="13"/>
  <c r="Z490" i="13" s="1"/>
  <c r="I490" i="13"/>
  <c r="AC482" i="13"/>
  <c r="Z482" i="13" s="1"/>
  <c r="I482" i="13"/>
  <c r="AC474" i="13"/>
  <c r="Z474" i="13" s="1"/>
  <c r="I474" i="13"/>
  <c r="AC466" i="13"/>
  <c r="Z466" i="13" s="1"/>
  <c r="I466" i="13"/>
  <c r="AC458" i="13"/>
  <c r="Z458" i="13" s="1"/>
  <c r="I458" i="13"/>
  <c r="AC450" i="13"/>
  <c r="Z450" i="13" s="1"/>
  <c r="I450" i="13"/>
  <c r="AC442" i="13"/>
  <c r="Z442" i="13" s="1"/>
  <c r="I442" i="13"/>
  <c r="AC434" i="13"/>
  <c r="Z434" i="13" s="1"/>
  <c r="I434" i="13"/>
  <c r="AC426" i="13"/>
  <c r="Z426" i="13" s="1"/>
  <c r="I426" i="13"/>
  <c r="AC418" i="13"/>
  <c r="Z418" i="13" s="1"/>
  <c r="I418" i="13"/>
  <c r="AC410" i="13"/>
  <c r="Z410" i="13" s="1"/>
  <c r="I410" i="13"/>
  <c r="AC402" i="13"/>
  <c r="Z402" i="13" s="1"/>
  <c r="I402" i="13"/>
  <c r="AC394" i="13"/>
  <c r="Z394" i="13" s="1"/>
  <c r="I394" i="13"/>
  <c r="AC386" i="13"/>
  <c r="Z386" i="13" s="1"/>
  <c r="I386" i="13"/>
  <c r="AC378" i="13"/>
  <c r="Z378" i="13" s="1"/>
  <c r="I378" i="13"/>
  <c r="AC370" i="13"/>
  <c r="Z370" i="13" s="1"/>
  <c r="I370" i="13"/>
  <c r="AC362" i="13"/>
  <c r="Z362" i="13" s="1"/>
  <c r="I362" i="13"/>
  <c r="AC354" i="13"/>
  <c r="Z354" i="13" s="1"/>
  <c r="I354" i="13"/>
  <c r="AC346" i="13"/>
  <c r="Z346" i="13" s="1"/>
  <c r="I346" i="13"/>
  <c r="AC338" i="13"/>
  <c r="Z338" i="13" s="1"/>
  <c r="I338" i="13"/>
  <c r="AC330" i="13"/>
  <c r="Z330" i="13" s="1"/>
  <c r="I330" i="13"/>
  <c r="AC322" i="13"/>
  <c r="Z322" i="13" s="1"/>
  <c r="I322" i="13"/>
  <c r="AC314" i="13"/>
  <c r="Z314" i="13" s="1"/>
  <c r="I314" i="13"/>
  <c r="AC306" i="13"/>
  <c r="Z306" i="13" s="1"/>
  <c r="I306" i="13"/>
  <c r="AC298" i="13"/>
  <c r="Z298" i="13" s="1"/>
  <c r="I298" i="13"/>
  <c r="AC290" i="13"/>
  <c r="Z290" i="13" s="1"/>
  <c r="I290" i="13"/>
  <c r="AC282" i="13"/>
  <c r="Z282" i="13" s="1"/>
  <c r="I282" i="13"/>
  <c r="AC274" i="13"/>
  <c r="Z274" i="13" s="1"/>
  <c r="I274" i="13"/>
  <c r="AC266" i="13"/>
  <c r="Z266" i="13" s="1"/>
  <c r="I266" i="13"/>
  <c r="AC258" i="13"/>
  <c r="Z258" i="13" s="1"/>
  <c r="I258" i="13"/>
  <c r="AC250" i="13"/>
  <c r="Z250" i="13" s="1"/>
  <c r="I250" i="13"/>
  <c r="AC242" i="13"/>
  <c r="Z242" i="13" s="1"/>
  <c r="I242" i="13"/>
  <c r="AC234" i="13"/>
  <c r="Z234" i="13" s="1"/>
  <c r="I234" i="13"/>
  <c r="AC226" i="13"/>
  <c r="Z226" i="13" s="1"/>
  <c r="I226" i="13"/>
  <c r="AC218" i="13"/>
  <c r="Z218" i="13" s="1"/>
  <c r="I218" i="13"/>
  <c r="AC210" i="13"/>
  <c r="Z210" i="13" s="1"/>
  <c r="I210" i="13"/>
  <c r="AC202" i="13"/>
  <c r="Z202" i="13" s="1"/>
  <c r="I202" i="13"/>
  <c r="AC194" i="13"/>
  <c r="Z194" i="13" s="1"/>
  <c r="I194" i="13"/>
  <c r="AC186" i="13"/>
  <c r="Z186" i="13" s="1"/>
  <c r="I186" i="13"/>
  <c r="AC178" i="13"/>
  <c r="Z178" i="13" s="1"/>
  <c r="I178" i="13"/>
  <c r="AC170" i="13"/>
  <c r="Z170" i="13" s="1"/>
  <c r="I170" i="13"/>
  <c r="AC162" i="13"/>
  <c r="Z162" i="13" s="1"/>
  <c r="I162" i="13"/>
  <c r="AC154" i="13"/>
  <c r="Z154" i="13" s="1"/>
  <c r="I154" i="13"/>
  <c r="AC146" i="13"/>
  <c r="Z146" i="13" s="1"/>
  <c r="I146" i="13"/>
  <c r="AC138" i="13"/>
  <c r="Z138" i="13" s="1"/>
  <c r="I138" i="13"/>
  <c r="AC130" i="13"/>
  <c r="Z130" i="13" s="1"/>
  <c r="I130" i="13"/>
  <c r="AC122" i="13"/>
  <c r="Z122" i="13" s="1"/>
  <c r="I122" i="13"/>
  <c r="AC114" i="13"/>
  <c r="Z114" i="13" s="1"/>
  <c r="I114" i="13"/>
  <c r="AC106" i="13"/>
  <c r="Z106" i="13" s="1"/>
  <c r="I106" i="13"/>
  <c r="AC98" i="13"/>
  <c r="Z98" i="13" s="1"/>
  <c r="I98" i="13"/>
  <c r="AC90" i="13"/>
  <c r="Z90" i="13" s="1"/>
  <c r="I90" i="13"/>
  <c r="AC82" i="13"/>
  <c r="Z82" i="13" s="1"/>
  <c r="I82" i="13"/>
  <c r="AC74" i="13"/>
  <c r="Z74" i="13" s="1"/>
  <c r="I74" i="13"/>
  <c r="AC66" i="13"/>
  <c r="Z66" i="13" s="1"/>
  <c r="I66" i="13"/>
  <c r="AC58" i="13"/>
  <c r="Z58" i="13" s="1"/>
  <c r="I58" i="13"/>
  <c r="AC50" i="13"/>
  <c r="Z50" i="13" s="1"/>
  <c r="I50" i="13"/>
  <c r="AC42" i="13"/>
  <c r="Z42" i="13" s="1"/>
  <c r="I42" i="13"/>
  <c r="AC34" i="13"/>
  <c r="Z34" i="13" s="1"/>
  <c r="I34" i="13"/>
  <c r="AC26" i="13"/>
  <c r="Z26" i="13" s="1"/>
  <c r="I26" i="13"/>
  <c r="AC18" i="13"/>
  <c r="Z18" i="13" s="1"/>
  <c r="I18" i="13"/>
  <c r="AC537" i="13"/>
  <c r="Z537" i="13" s="1"/>
  <c r="I537" i="13"/>
  <c r="AC529" i="13"/>
  <c r="Z529" i="13" s="1"/>
  <c r="I529" i="13"/>
  <c r="AC521" i="13"/>
  <c r="Z521" i="13" s="1"/>
  <c r="I521" i="13"/>
  <c r="AC505" i="13"/>
  <c r="Z505" i="13" s="1"/>
  <c r="I505" i="13"/>
  <c r="AC497" i="13"/>
  <c r="Z497" i="13" s="1"/>
  <c r="I497" i="13"/>
  <c r="AC489" i="13"/>
  <c r="Z489" i="13" s="1"/>
  <c r="I489" i="13"/>
  <c r="AC481" i="13"/>
  <c r="Z481" i="13" s="1"/>
  <c r="I481" i="13"/>
  <c r="J480" i="13" s="1"/>
  <c r="AC473" i="13"/>
  <c r="Z473" i="13" s="1"/>
  <c r="I473" i="13"/>
  <c r="AC465" i="13"/>
  <c r="Z465" i="13" s="1"/>
  <c r="I465" i="13"/>
  <c r="J464" i="13" s="1"/>
  <c r="AC457" i="13"/>
  <c r="Z457" i="13" s="1"/>
  <c r="I457" i="13"/>
  <c r="AC449" i="13"/>
  <c r="Z449" i="13" s="1"/>
  <c r="I449" i="13"/>
  <c r="J448" i="13" s="1"/>
  <c r="AC441" i="13"/>
  <c r="Z441" i="13" s="1"/>
  <c r="I441" i="13"/>
  <c r="AC433" i="13"/>
  <c r="Z433" i="13" s="1"/>
  <c r="I433" i="13"/>
  <c r="J432" i="13" s="1"/>
  <c r="AC425" i="13"/>
  <c r="Z425" i="13" s="1"/>
  <c r="I425" i="13"/>
  <c r="AC417" i="13"/>
  <c r="Z417" i="13" s="1"/>
  <c r="I417" i="13"/>
  <c r="J416" i="13" s="1"/>
  <c r="AC409" i="13"/>
  <c r="Z409" i="13" s="1"/>
  <c r="I409" i="13"/>
  <c r="AC401" i="13"/>
  <c r="Z401" i="13" s="1"/>
  <c r="I401" i="13"/>
  <c r="J400" i="13" s="1"/>
  <c r="AC393" i="13"/>
  <c r="Z393" i="13" s="1"/>
  <c r="I393" i="13"/>
  <c r="AC385" i="13"/>
  <c r="Z385" i="13" s="1"/>
  <c r="I385" i="13"/>
  <c r="J384" i="13" s="1"/>
  <c r="AC377" i="13"/>
  <c r="Z377" i="13" s="1"/>
  <c r="I377" i="13"/>
  <c r="AC369" i="13"/>
  <c r="Z369" i="13" s="1"/>
  <c r="I369" i="13"/>
  <c r="J368" i="13" s="1"/>
  <c r="AC361" i="13"/>
  <c r="Z361" i="13" s="1"/>
  <c r="I361" i="13"/>
  <c r="AC353" i="13"/>
  <c r="Z353" i="13" s="1"/>
  <c r="I353" i="13"/>
  <c r="J352" i="13" s="1"/>
  <c r="AC345" i="13"/>
  <c r="Z345" i="13" s="1"/>
  <c r="I345" i="13"/>
  <c r="AC337" i="13"/>
  <c r="Z337" i="13" s="1"/>
  <c r="I337" i="13"/>
  <c r="J336" i="13" s="1"/>
  <c r="AC329" i="13"/>
  <c r="Z329" i="13" s="1"/>
  <c r="I329" i="13"/>
  <c r="AC321" i="13"/>
  <c r="Z321" i="13" s="1"/>
  <c r="I321" i="13"/>
  <c r="J320" i="13" s="1"/>
  <c r="AC313" i="13"/>
  <c r="Z313" i="13" s="1"/>
  <c r="I313" i="13"/>
  <c r="AC305" i="13"/>
  <c r="Z305" i="13" s="1"/>
  <c r="I305" i="13"/>
  <c r="J304" i="13" s="1"/>
  <c r="AC297" i="13"/>
  <c r="Z297" i="13" s="1"/>
  <c r="I297" i="13"/>
  <c r="AC289" i="13"/>
  <c r="Z289" i="13" s="1"/>
  <c r="I289" i="13"/>
  <c r="J288" i="13" s="1"/>
  <c r="AC281" i="13"/>
  <c r="Z281" i="13" s="1"/>
  <c r="I281" i="13"/>
  <c r="AC273" i="13"/>
  <c r="Z273" i="13" s="1"/>
  <c r="I273" i="13"/>
  <c r="J272" i="13" s="1"/>
  <c r="AC265" i="13"/>
  <c r="Z265" i="13" s="1"/>
  <c r="I265" i="13"/>
  <c r="AC257" i="13"/>
  <c r="Z257" i="13" s="1"/>
  <c r="I257" i="13"/>
  <c r="J256" i="13" s="1"/>
  <c r="AC249" i="13"/>
  <c r="Z249" i="13" s="1"/>
  <c r="I249" i="13"/>
  <c r="AC241" i="13"/>
  <c r="Z241" i="13" s="1"/>
  <c r="I241" i="13"/>
  <c r="AC233" i="13"/>
  <c r="Z233" i="13" s="1"/>
  <c r="I233" i="13"/>
  <c r="AC225" i="13"/>
  <c r="Z225" i="13" s="1"/>
  <c r="I225" i="13"/>
  <c r="J224" i="13" s="1"/>
  <c r="AC217" i="13"/>
  <c r="Z217" i="13" s="1"/>
  <c r="I217" i="13"/>
  <c r="AC209" i="13"/>
  <c r="Z209" i="13" s="1"/>
  <c r="I209" i="13"/>
  <c r="J208" i="13" s="1"/>
  <c r="AC201" i="13"/>
  <c r="Z201" i="13" s="1"/>
  <c r="I201" i="13"/>
  <c r="AC193" i="13"/>
  <c r="Z193" i="13" s="1"/>
  <c r="I193" i="13"/>
  <c r="J192" i="13" s="1"/>
  <c r="AC185" i="13"/>
  <c r="Z185" i="13" s="1"/>
  <c r="I185" i="13"/>
  <c r="AC177" i="13"/>
  <c r="Z177" i="13" s="1"/>
  <c r="I177" i="13"/>
  <c r="J176" i="13" s="1"/>
  <c r="AC169" i="13"/>
  <c r="Z169" i="13" s="1"/>
  <c r="I169" i="13"/>
  <c r="AC161" i="13"/>
  <c r="Z161" i="13" s="1"/>
  <c r="I161" i="13"/>
  <c r="J160" i="13" s="1"/>
  <c r="AC153" i="13"/>
  <c r="Z153" i="13" s="1"/>
  <c r="I153" i="13"/>
  <c r="AC145" i="13"/>
  <c r="Z145" i="13" s="1"/>
  <c r="I145" i="13"/>
  <c r="AC137" i="13"/>
  <c r="Z137" i="13" s="1"/>
  <c r="I137" i="13"/>
  <c r="AC129" i="13"/>
  <c r="Z129" i="13" s="1"/>
  <c r="I129" i="13"/>
  <c r="AC121" i="13"/>
  <c r="Z121" i="13" s="1"/>
  <c r="I121" i="13"/>
  <c r="AC113" i="13"/>
  <c r="Z113" i="13" s="1"/>
  <c r="I113" i="13"/>
  <c r="AC105" i="13"/>
  <c r="Z105" i="13" s="1"/>
  <c r="I105" i="13"/>
  <c r="AC97" i="13"/>
  <c r="Z97" i="13" s="1"/>
  <c r="I97" i="13"/>
  <c r="AC89" i="13"/>
  <c r="Z89" i="13" s="1"/>
  <c r="I89" i="13"/>
  <c r="AC81" i="13"/>
  <c r="Z81" i="13" s="1"/>
  <c r="I81" i="13"/>
  <c r="AC73" i="13"/>
  <c r="Z73" i="13" s="1"/>
  <c r="I73" i="13"/>
  <c r="AC65" i="13"/>
  <c r="Z65" i="13" s="1"/>
  <c r="I65" i="13"/>
  <c r="AC57" i="13"/>
  <c r="Z57" i="13" s="1"/>
  <c r="I57" i="13"/>
  <c r="AC49" i="13"/>
  <c r="Z49" i="13" s="1"/>
  <c r="I49" i="13"/>
  <c r="AC41" i="13"/>
  <c r="Z41" i="13" s="1"/>
  <c r="I41" i="13"/>
  <c r="AC33" i="13"/>
  <c r="Z33" i="13" s="1"/>
  <c r="I33" i="13"/>
  <c r="AC25" i="13"/>
  <c r="Z25" i="13" s="1"/>
  <c r="I25" i="13"/>
  <c r="AC17" i="13"/>
  <c r="Z17" i="13" s="1"/>
  <c r="I17" i="13"/>
  <c r="AC697" i="13"/>
  <c r="Z697" i="13" s="1"/>
  <c r="AC633" i="13"/>
  <c r="Z633" i="13" s="1"/>
  <c r="AC569" i="13"/>
  <c r="Z569" i="13" s="1"/>
  <c r="AC464" i="13"/>
  <c r="Z464" i="13" s="1"/>
  <c r="AC336" i="13"/>
  <c r="Z336" i="13" s="1"/>
  <c r="AC208" i="13"/>
  <c r="Z208" i="13" s="1"/>
  <c r="AC728" i="13"/>
  <c r="Z728" i="13" s="1"/>
  <c r="I728" i="13"/>
  <c r="AC720" i="13"/>
  <c r="Z720" i="13" s="1"/>
  <c r="I720" i="13"/>
  <c r="J720" i="13" s="1"/>
  <c r="AC712" i="13"/>
  <c r="Z712" i="13" s="1"/>
  <c r="I712" i="13"/>
  <c r="J712" i="13" s="1"/>
  <c r="AC704" i="13"/>
  <c r="Z704" i="13" s="1"/>
  <c r="I704" i="13"/>
  <c r="AC696" i="13"/>
  <c r="Z696" i="13" s="1"/>
  <c r="I696" i="13"/>
  <c r="AC688" i="13"/>
  <c r="Z688" i="13" s="1"/>
  <c r="I688" i="13"/>
  <c r="J688" i="13" s="1"/>
  <c r="AC680" i="13"/>
  <c r="Z680" i="13" s="1"/>
  <c r="I680" i="13"/>
  <c r="J680" i="13" s="1"/>
  <c r="AC672" i="13"/>
  <c r="Z672" i="13" s="1"/>
  <c r="I672" i="13"/>
  <c r="AC664" i="13"/>
  <c r="Z664" i="13" s="1"/>
  <c r="I664" i="13"/>
  <c r="AC656" i="13"/>
  <c r="Z656" i="13" s="1"/>
  <c r="I656" i="13"/>
  <c r="J656" i="13" s="1"/>
  <c r="AC648" i="13"/>
  <c r="Z648" i="13" s="1"/>
  <c r="I648" i="13"/>
  <c r="J648" i="13" s="1"/>
  <c r="AC640" i="13"/>
  <c r="Z640" i="13" s="1"/>
  <c r="I640" i="13"/>
  <c r="AC632" i="13"/>
  <c r="Z632" i="13" s="1"/>
  <c r="I632" i="13"/>
  <c r="AC624" i="13"/>
  <c r="Z624" i="13" s="1"/>
  <c r="I624" i="13"/>
  <c r="J624" i="13" s="1"/>
  <c r="AC616" i="13"/>
  <c r="Z616" i="13" s="1"/>
  <c r="I616" i="13"/>
  <c r="J616" i="13" s="1"/>
  <c r="AC608" i="13"/>
  <c r="Z608" i="13" s="1"/>
  <c r="I608" i="13"/>
  <c r="AC600" i="13"/>
  <c r="Z600" i="13" s="1"/>
  <c r="I600" i="13"/>
  <c r="AC592" i="13"/>
  <c r="Z592" i="13" s="1"/>
  <c r="I592" i="13"/>
  <c r="J592" i="13" s="1"/>
  <c r="AC584" i="13"/>
  <c r="Z584" i="13" s="1"/>
  <c r="I584" i="13"/>
  <c r="J584" i="13" s="1"/>
  <c r="AC576" i="13"/>
  <c r="Z576" i="13" s="1"/>
  <c r="I576" i="13"/>
  <c r="AC568" i="13"/>
  <c r="Z568" i="13" s="1"/>
  <c r="I568" i="13"/>
  <c r="AC560" i="13"/>
  <c r="Z560" i="13" s="1"/>
  <c r="I560" i="13"/>
  <c r="J560" i="13" s="1"/>
  <c r="AC552" i="13"/>
  <c r="Z552" i="13" s="1"/>
  <c r="I552" i="13"/>
  <c r="J552" i="13" s="1"/>
  <c r="AC544" i="13"/>
  <c r="Z544" i="13" s="1"/>
  <c r="I544" i="13"/>
  <c r="AC536" i="13"/>
  <c r="Z536" i="13" s="1"/>
  <c r="I536" i="13"/>
  <c r="AC528" i="13"/>
  <c r="Z528" i="13" s="1"/>
  <c r="I528" i="13"/>
  <c r="AC520" i="13"/>
  <c r="Z520" i="13" s="1"/>
  <c r="I520" i="13"/>
  <c r="AC512" i="13"/>
  <c r="Z512" i="13" s="1"/>
  <c r="I512" i="13"/>
  <c r="J512" i="13" s="1"/>
  <c r="AC504" i="13"/>
  <c r="Z504" i="13" s="1"/>
  <c r="I504" i="13"/>
  <c r="AC496" i="13"/>
  <c r="Z496" i="13" s="1"/>
  <c r="I496" i="13"/>
  <c r="AC488" i="13"/>
  <c r="Z488" i="13" s="1"/>
  <c r="I488" i="13"/>
  <c r="AC472" i="13"/>
  <c r="Z472" i="13" s="1"/>
  <c r="I472" i="13"/>
  <c r="AC456" i="13"/>
  <c r="Z456" i="13" s="1"/>
  <c r="I456" i="13"/>
  <c r="AC440" i="13"/>
  <c r="Z440" i="13" s="1"/>
  <c r="I440" i="13"/>
  <c r="AC424" i="13"/>
  <c r="Z424" i="13" s="1"/>
  <c r="I424" i="13"/>
  <c r="AC408" i="13"/>
  <c r="Z408" i="13" s="1"/>
  <c r="I408" i="13"/>
  <c r="AC392" i="13"/>
  <c r="Z392" i="13" s="1"/>
  <c r="I392" i="13"/>
  <c r="AC376" i="13"/>
  <c r="Z376" i="13" s="1"/>
  <c r="I376" i="13"/>
  <c r="J375" i="13" s="1"/>
  <c r="AC360" i="13"/>
  <c r="Z360" i="13" s="1"/>
  <c r="I360" i="13"/>
  <c r="AC344" i="13"/>
  <c r="Z344" i="13" s="1"/>
  <c r="I344" i="13"/>
  <c r="AC328" i="13"/>
  <c r="Z328" i="13" s="1"/>
  <c r="I328" i="13"/>
  <c r="AC312" i="13"/>
  <c r="Z312" i="13" s="1"/>
  <c r="I312" i="13"/>
  <c r="AC296" i="13"/>
  <c r="Z296" i="13" s="1"/>
  <c r="I296" i="13"/>
  <c r="AC280" i="13"/>
  <c r="Z280" i="13" s="1"/>
  <c r="I280" i="13"/>
  <c r="AC264" i="13"/>
  <c r="Z264" i="13" s="1"/>
  <c r="I264" i="13"/>
  <c r="AC248" i="13"/>
  <c r="Z248" i="13" s="1"/>
  <c r="I248" i="13"/>
  <c r="J247" i="13" s="1"/>
  <c r="AC232" i="13"/>
  <c r="Z232" i="13" s="1"/>
  <c r="I232" i="13"/>
  <c r="AC216" i="13"/>
  <c r="Z216" i="13" s="1"/>
  <c r="I216" i="13"/>
  <c r="AC200" i="13"/>
  <c r="Z200" i="13" s="1"/>
  <c r="I200" i="13"/>
  <c r="AC184" i="13"/>
  <c r="Z184" i="13" s="1"/>
  <c r="I184" i="13"/>
  <c r="AC168" i="13"/>
  <c r="Z168" i="13" s="1"/>
  <c r="I168" i="13"/>
  <c r="AC152" i="13"/>
  <c r="Z152" i="13" s="1"/>
  <c r="I152" i="13"/>
  <c r="AC144" i="13"/>
  <c r="Z144" i="13" s="1"/>
  <c r="I144" i="13"/>
  <c r="AC136" i="13"/>
  <c r="Z136" i="13" s="1"/>
  <c r="I136" i="13"/>
  <c r="AC128" i="13"/>
  <c r="Z128" i="13" s="1"/>
  <c r="I128" i="13"/>
  <c r="AC120" i="13"/>
  <c r="Z120" i="13" s="1"/>
  <c r="I120" i="13"/>
  <c r="AC112" i="13"/>
  <c r="Z112" i="13" s="1"/>
  <c r="I112" i="13"/>
  <c r="AC104" i="13"/>
  <c r="Z104" i="13" s="1"/>
  <c r="I104" i="13"/>
  <c r="AC96" i="13"/>
  <c r="Z96" i="13" s="1"/>
  <c r="I96" i="13"/>
  <c r="AC88" i="13"/>
  <c r="Z88" i="13" s="1"/>
  <c r="I88" i="13"/>
  <c r="AC80" i="13"/>
  <c r="Z80" i="13" s="1"/>
  <c r="I80" i="13"/>
  <c r="AC72" i="13"/>
  <c r="Z72" i="13" s="1"/>
  <c r="I72" i="13"/>
  <c r="AC64" i="13"/>
  <c r="Z64" i="13" s="1"/>
  <c r="I64" i="13"/>
  <c r="AC56" i="13"/>
  <c r="Z56" i="13" s="1"/>
  <c r="I56" i="13"/>
  <c r="AC48" i="13"/>
  <c r="Z48" i="13" s="1"/>
  <c r="I48" i="13"/>
  <c r="AC40" i="13"/>
  <c r="Z40" i="13" s="1"/>
  <c r="I40" i="13"/>
  <c r="AC32" i="13"/>
  <c r="Z32" i="13" s="1"/>
  <c r="I32" i="13"/>
  <c r="AC24" i="13"/>
  <c r="Z24" i="13" s="1"/>
  <c r="I24" i="13"/>
  <c r="AC16" i="13"/>
  <c r="Z16" i="13" s="1"/>
  <c r="I16" i="13"/>
  <c r="AC689" i="13"/>
  <c r="Z689" i="13" s="1"/>
  <c r="AC625" i="13"/>
  <c r="Z625" i="13" s="1"/>
  <c r="AC561" i="13"/>
  <c r="Z561" i="13" s="1"/>
  <c r="AC448" i="13"/>
  <c r="Z448" i="13" s="1"/>
  <c r="AC320" i="13"/>
  <c r="Z320" i="13" s="1"/>
  <c r="AC192" i="13"/>
  <c r="Z192" i="13" s="1"/>
  <c r="AC727" i="13"/>
  <c r="Z727" i="13" s="1"/>
  <c r="I727" i="13"/>
  <c r="AC719" i="13"/>
  <c r="Z719" i="13" s="1"/>
  <c r="I719" i="13"/>
  <c r="J718" i="13" s="1"/>
  <c r="AC711" i="13"/>
  <c r="Z711" i="13" s="1"/>
  <c r="I711" i="13"/>
  <c r="AC703" i="13"/>
  <c r="Z703" i="13" s="1"/>
  <c r="I703" i="13"/>
  <c r="AC695" i="13"/>
  <c r="Z695" i="13" s="1"/>
  <c r="I695" i="13"/>
  <c r="AC687" i="13"/>
  <c r="Z687" i="13" s="1"/>
  <c r="I687" i="13"/>
  <c r="J686" i="13" s="1"/>
  <c r="AC679" i="13"/>
  <c r="Z679" i="13" s="1"/>
  <c r="I679" i="13"/>
  <c r="AC671" i="13"/>
  <c r="Z671" i="13" s="1"/>
  <c r="I671" i="13"/>
  <c r="AC663" i="13"/>
  <c r="Z663" i="13" s="1"/>
  <c r="I663" i="13"/>
  <c r="AC655" i="13"/>
  <c r="Z655" i="13" s="1"/>
  <c r="I655" i="13"/>
  <c r="J654" i="13" s="1"/>
  <c r="AC647" i="13"/>
  <c r="Z647" i="13" s="1"/>
  <c r="I647" i="13"/>
  <c r="AC639" i="13"/>
  <c r="Z639" i="13" s="1"/>
  <c r="I639" i="13"/>
  <c r="AC631" i="13"/>
  <c r="Z631" i="13" s="1"/>
  <c r="I631" i="13"/>
  <c r="AC623" i="13"/>
  <c r="Z623" i="13" s="1"/>
  <c r="I623" i="13"/>
  <c r="J622" i="13" s="1"/>
  <c r="AC615" i="13"/>
  <c r="Z615" i="13" s="1"/>
  <c r="I615" i="13"/>
  <c r="AC607" i="13"/>
  <c r="Z607" i="13" s="1"/>
  <c r="I607" i="13"/>
  <c r="AC599" i="13"/>
  <c r="Z599" i="13" s="1"/>
  <c r="I599" i="13"/>
  <c r="AC591" i="13"/>
  <c r="Z591" i="13" s="1"/>
  <c r="I591" i="13"/>
  <c r="J590" i="13" s="1"/>
  <c r="AC583" i="13"/>
  <c r="Z583" i="13" s="1"/>
  <c r="I583" i="13"/>
  <c r="AC575" i="13"/>
  <c r="Z575" i="13" s="1"/>
  <c r="I575" i="13"/>
  <c r="AC567" i="13"/>
  <c r="Z567" i="13" s="1"/>
  <c r="I567" i="13"/>
  <c r="AC559" i="13"/>
  <c r="Z559" i="13" s="1"/>
  <c r="I559" i="13"/>
  <c r="J558" i="13" s="1"/>
  <c r="AC551" i="13"/>
  <c r="Z551" i="13" s="1"/>
  <c r="I551" i="13"/>
  <c r="AC543" i="13"/>
  <c r="Z543" i="13" s="1"/>
  <c r="I543" i="13"/>
  <c r="AC535" i="13"/>
  <c r="Z535" i="13" s="1"/>
  <c r="I535" i="13"/>
  <c r="AC527" i="13"/>
  <c r="Z527" i="13" s="1"/>
  <c r="I527" i="13"/>
  <c r="J526" i="13" s="1"/>
  <c r="AC519" i="13"/>
  <c r="Z519" i="13" s="1"/>
  <c r="I519" i="13"/>
  <c r="AC511" i="13"/>
  <c r="Z511" i="13" s="1"/>
  <c r="I511" i="13"/>
  <c r="AC503" i="13"/>
  <c r="Z503" i="13" s="1"/>
  <c r="I503" i="13"/>
  <c r="AC495" i="13"/>
  <c r="Z495" i="13" s="1"/>
  <c r="I495" i="13"/>
  <c r="J494" i="13" s="1"/>
  <c r="AC487" i="13"/>
  <c r="Z487" i="13" s="1"/>
  <c r="I487" i="13"/>
  <c r="AC479" i="13"/>
  <c r="Z479" i="13" s="1"/>
  <c r="I479" i="13"/>
  <c r="AC471" i="13"/>
  <c r="Z471" i="13" s="1"/>
  <c r="I471" i="13"/>
  <c r="AC463" i="13"/>
  <c r="Z463" i="13" s="1"/>
  <c r="I463" i="13"/>
  <c r="J462" i="13" s="1"/>
  <c r="AC455" i="13"/>
  <c r="Z455" i="13" s="1"/>
  <c r="I455" i="13"/>
  <c r="AC447" i="13"/>
  <c r="Z447" i="13" s="1"/>
  <c r="I447" i="13"/>
  <c r="AC439" i="13"/>
  <c r="Z439" i="13" s="1"/>
  <c r="I439" i="13"/>
  <c r="AC431" i="13"/>
  <c r="Z431" i="13" s="1"/>
  <c r="I431" i="13"/>
  <c r="J430" i="13" s="1"/>
  <c r="AC423" i="13"/>
  <c r="Z423" i="13" s="1"/>
  <c r="I423" i="13"/>
  <c r="AC415" i="13"/>
  <c r="Z415" i="13" s="1"/>
  <c r="I415" i="13"/>
  <c r="AC407" i="13"/>
  <c r="Z407" i="13" s="1"/>
  <c r="I407" i="13"/>
  <c r="AC399" i="13"/>
  <c r="Z399" i="13" s="1"/>
  <c r="I399" i="13"/>
  <c r="J398" i="13" s="1"/>
  <c r="AC391" i="13"/>
  <c r="Z391" i="13" s="1"/>
  <c r="I391" i="13"/>
  <c r="AC383" i="13"/>
  <c r="Z383" i="13" s="1"/>
  <c r="I383" i="13"/>
  <c r="AC375" i="13"/>
  <c r="Z375" i="13" s="1"/>
  <c r="I375" i="13"/>
  <c r="AC367" i="13"/>
  <c r="Z367" i="13" s="1"/>
  <c r="I367" i="13"/>
  <c r="J366" i="13" s="1"/>
  <c r="AC359" i="13"/>
  <c r="Z359" i="13" s="1"/>
  <c r="I359" i="13"/>
  <c r="AC351" i="13"/>
  <c r="Z351" i="13" s="1"/>
  <c r="I351" i="13"/>
  <c r="AC343" i="13"/>
  <c r="Z343" i="13" s="1"/>
  <c r="I343" i="13"/>
  <c r="AC335" i="13"/>
  <c r="Z335" i="13" s="1"/>
  <c r="I335" i="13"/>
  <c r="J334" i="13" s="1"/>
  <c r="AC327" i="13"/>
  <c r="Z327" i="13" s="1"/>
  <c r="I327" i="13"/>
  <c r="AC319" i="13"/>
  <c r="Z319" i="13" s="1"/>
  <c r="I319" i="13"/>
  <c r="AC311" i="13"/>
  <c r="Z311" i="13" s="1"/>
  <c r="I311" i="13"/>
  <c r="AC303" i="13"/>
  <c r="Z303" i="13" s="1"/>
  <c r="I303" i="13"/>
  <c r="J302" i="13" s="1"/>
  <c r="AC295" i="13"/>
  <c r="Z295" i="13" s="1"/>
  <c r="I295" i="13"/>
  <c r="AC287" i="13"/>
  <c r="Z287" i="13" s="1"/>
  <c r="I287" i="13"/>
  <c r="AC279" i="13"/>
  <c r="Z279" i="13" s="1"/>
  <c r="I279" i="13"/>
  <c r="AC271" i="13"/>
  <c r="Z271" i="13" s="1"/>
  <c r="I271" i="13"/>
  <c r="J270" i="13" s="1"/>
  <c r="AC263" i="13"/>
  <c r="Z263" i="13" s="1"/>
  <c r="I263" i="13"/>
  <c r="AC255" i="13"/>
  <c r="Z255" i="13" s="1"/>
  <c r="I255" i="13"/>
  <c r="AC247" i="13"/>
  <c r="Z247" i="13" s="1"/>
  <c r="I247" i="13"/>
  <c r="AC239" i="13"/>
  <c r="Z239" i="13" s="1"/>
  <c r="I239" i="13"/>
  <c r="J238" i="13" s="1"/>
  <c r="AC231" i="13"/>
  <c r="Z231" i="13" s="1"/>
  <c r="I231" i="13"/>
  <c r="AC223" i="13"/>
  <c r="Z223" i="13" s="1"/>
  <c r="I223" i="13"/>
  <c r="AC215" i="13"/>
  <c r="Z215" i="13" s="1"/>
  <c r="I215" i="13"/>
  <c r="AC207" i="13"/>
  <c r="Z207" i="13" s="1"/>
  <c r="I207" i="13"/>
  <c r="J206" i="13" s="1"/>
  <c r="AC199" i="13"/>
  <c r="Z199" i="13" s="1"/>
  <c r="I199" i="13"/>
  <c r="AC191" i="13"/>
  <c r="Z191" i="13" s="1"/>
  <c r="I191" i="13"/>
  <c r="AC183" i="13"/>
  <c r="Z183" i="13" s="1"/>
  <c r="I183" i="13"/>
  <c r="AC175" i="13"/>
  <c r="Z175" i="13" s="1"/>
  <c r="I175" i="13"/>
  <c r="J174" i="13" s="1"/>
  <c r="AC167" i="13"/>
  <c r="Z167" i="13" s="1"/>
  <c r="I167" i="13"/>
  <c r="AC159" i="13"/>
  <c r="Z159" i="13" s="1"/>
  <c r="I159" i="13"/>
  <c r="J159" i="13" s="1"/>
  <c r="AC151" i="13"/>
  <c r="Z151" i="13" s="1"/>
  <c r="I151" i="13"/>
  <c r="AC143" i="13"/>
  <c r="Z143" i="13" s="1"/>
  <c r="I143" i="13"/>
  <c r="J142" i="13" s="1"/>
  <c r="AC135" i="13"/>
  <c r="Z135" i="13" s="1"/>
  <c r="I135" i="13"/>
  <c r="AC127" i="13"/>
  <c r="Z127" i="13" s="1"/>
  <c r="I127" i="13"/>
  <c r="AC119" i="13"/>
  <c r="Z119" i="13" s="1"/>
  <c r="I119" i="13"/>
  <c r="AC111" i="13"/>
  <c r="Z111" i="13" s="1"/>
  <c r="I111" i="13"/>
  <c r="J110" i="13" s="1"/>
  <c r="AC103" i="13"/>
  <c r="Z103" i="13" s="1"/>
  <c r="I103" i="13"/>
  <c r="AC95" i="13"/>
  <c r="Z95" i="13" s="1"/>
  <c r="I95" i="13"/>
  <c r="AC87" i="13"/>
  <c r="Z87" i="13" s="1"/>
  <c r="I87" i="13"/>
  <c r="AC79" i="13"/>
  <c r="Z79" i="13" s="1"/>
  <c r="I79" i="13"/>
  <c r="J78" i="13" s="1"/>
  <c r="AC71" i="13"/>
  <c r="Z71" i="13" s="1"/>
  <c r="I71" i="13"/>
  <c r="AC63" i="13"/>
  <c r="Z63" i="13" s="1"/>
  <c r="I63" i="13"/>
  <c r="AC55" i="13"/>
  <c r="Z55" i="13" s="1"/>
  <c r="I55" i="13"/>
  <c r="AC47" i="13"/>
  <c r="Z47" i="13" s="1"/>
  <c r="I47" i="13"/>
  <c r="J46" i="13" s="1"/>
  <c r="AC39" i="13"/>
  <c r="Z39" i="13" s="1"/>
  <c r="I39" i="13"/>
  <c r="AC31" i="13"/>
  <c r="Z31" i="13" s="1"/>
  <c r="I31" i="13"/>
  <c r="AC23" i="13"/>
  <c r="Z23" i="13" s="1"/>
  <c r="I23" i="13"/>
  <c r="AC15" i="13"/>
  <c r="Z15" i="13" s="1"/>
  <c r="I15" i="13"/>
  <c r="J14" i="13" s="1"/>
  <c r="AC681" i="13"/>
  <c r="Z681" i="13" s="1"/>
  <c r="AC617" i="13"/>
  <c r="Z617" i="13" s="1"/>
  <c r="AC553" i="13"/>
  <c r="Z553" i="13" s="1"/>
  <c r="AC432" i="13"/>
  <c r="Z432" i="13" s="1"/>
  <c r="AC304" i="13"/>
  <c r="Z304" i="13" s="1"/>
  <c r="AC176" i="13"/>
  <c r="Z176" i="13" s="1"/>
  <c r="AC726" i="13"/>
  <c r="Z726" i="13" s="1"/>
  <c r="I726" i="13"/>
  <c r="AC718" i="13"/>
  <c r="Z718" i="13" s="1"/>
  <c r="I718" i="13"/>
  <c r="AC710" i="13"/>
  <c r="Z710" i="13" s="1"/>
  <c r="I710" i="13"/>
  <c r="AC702" i="13"/>
  <c r="Z702" i="13" s="1"/>
  <c r="I702" i="13"/>
  <c r="AC694" i="13"/>
  <c r="Z694" i="13" s="1"/>
  <c r="I694" i="13"/>
  <c r="AC686" i="13"/>
  <c r="Z686" i="13" s="1"/>
  <c r="I686" i="13"/>
  <c r="AC678" i="13"/>
  <c r="Z678" i="13" s="1"/>
  <c r="I678" i="13"/>
  <c r="AC670" i="13"/>
  <c r="Z670" i="13" s="1"/>
  <c r="I670" i="13"/>
  <c r="AC662" i="13"/>
  <c r="Z662" i="13" s="1"/>
  <c r="I662" i="13"/>
  <c r="AC654" i="13"/>
  <c r="Z654" i="13" s="1"/>
  <c r="I654" i="13"/>
  <c r="AC646" i="13"/>
  <c r="Z646" i="13" s="1"/>
  <c r="I646" i="13"/>
  <c r="AC638" i="13"/>
  <c r="Z638" i="13" s="1"/>
  <c r="I638" i="13"/>
  <c r="AC630" i="13"/>
  <c r="Z630" i="13" s="1"/>
  <c r="I630" i="13"/>
  <c r="AC622" i="13"/>
  <c r="Z622" i="13" s="1"/>
  <c r="I622" i="13"/>
  <c r="AC614" i="13"/>
  <c r="Z614" i="13" s="1"/>
  <c r="I614" i="13"/>
  <c r="AC606" i="13"/>
  <c r="Z606" i="13" s="1"/>
  <c r="I606" i="13"/>
  <c r="AC598" i="13"/>
  <c r="Z598" i="13" s="1"/>
  <c r="I598" i="13"/>
  <c r="AC590" i="13"/>
  <c r="Z590" i="13" s="1"/>
  <c r="I590" i="13"/>
  <c r="AC582" i="13"/>
  <c r="Z582" i="13" s="1"/>
  <c r="I582" i="13"/>
  <c r="AC574" i="13"/>
  <c r="Z574" i="13" s="1"/>
  <c r="I574" i="13"/>
  <c r="AC566" i="13"/>
  <c r="Z566" i="13" s="1"/>
  <c r="I566" i="13"/>
  <c r="AC558" i="13"/>
  <c r="Z558" i="13" s="1"/>
  <c r="I558" i="13"/>
  <c r="AC550" i="13"/>
  <c r="Z550" i="13" s="1"/>
  <c r="I550" i="13"/>
  <c r="AC542" i="13"/>
  <c r="Z542" i="13" s="1"/>
  <c r="I542" i="13"/>
  <c r="AC534" i="13"/>
  <c r="Z534" i="13" s="1"/>
  <c r="I534" i="13"/>
  <c r="AC526" i="13"/>
  <c r="Z526" i="13" s="1"/>
  <c r="I526" i="13"/>
  <c r="AC518" i="13"/>
  <c r="Z518" i="13" s="1"/>
  <c r="I518" i="13"/>
  <c r="AC510" i="13"/>
  <c r="Z510" i="13" s="1"/>
  <c r="I510" i="13"/>
  <c r="AC502" i="13"/>
  <c r="Z502" i="13" s="1"/>
  <c r="I502" i="13"/>
  <c r="AC494" i="13"/>
  <c r="Z494" i="13" s="1"/>
  <c r="I494" i="13"/>
  <c r="AC486" i="13"/>
  <c r="Z486" i="13" s="1"/>
  <c r="I486" i="13"/>
  <c r="AC478" i="13"/>
  <c r="Z478" i="13" s="1"/>
  <c r="I478" i="13"/>
  <c r="AC470" i="13"/>
  <c r="Z470" i="13" s="1"/>
  <c r="I470" i="13"/>
  <c r="AC462" i="13"/>
  <c r="Z462" i="13" s="1"/>
  <c r="I462" i="13"/>
  <c r="AC454" i="13"/>
  <c r="Z454" i="13" s="1"/>
  <c r="I454" i="13"/>
  <c r="AC446" i="13"/>
  <c r="Z446" i="13" s="1"/>
  <c r="I446" i="13"/>
  <c r="AC438" i="13"/>
  <c r="Z438" i="13" s="1"/>
  <c r="I438" i="13"/>
  <c r="AC430" i="13"/>
  <c r="Z430" i="13" s="1"/>
  <c r="I430" i="13"/>
  <c r="AC422" i="13"/>
  <c r="Z422" i="13" s="1"/>
  <c r="I422" i="13"/>
  <c r="AC414" i="13"/>
  <c r="Z414" i="13" s="1"/>
  <c r="I414" i="13"/>
  <c r="AC406" i="13"/>
  <c r="Z406" i="13" s="1"/>
  <c r="I406" i="13"/>
  <c r="AC398" i="13"/>
  <c r="Z398" i="13" s="1"/>
  <c r="I398" i="13"/>
  <c r="AC390" i="13"/>
  <c r="Z390" i="13" s="1"/>
  <c r="I390" i="13"/>
  <c r="AC382" i="13"/>
  <c r="Z382" i="13" s="1"/>
  <c r="I382" i="13"/>
  <c r="AC374" i="13"/>
  <c r="Z374" i="13" s="1"/>
  <c r="I374" i="13"/>
  <c r="AC366" i="13"/>
  <c r="Z366" i="13" s="1"/>
  <c r="I366" i="13"/>
  <c r="AC358" i="13"/>
  <c r="Z358" i="13" s="1"/>
  <c r="I358" i="13"/>
  <c r="AC350" i="13"/>
  <c r="Z350" i="13" s="1"/>
  <c r="I350" i="13"/>
  <c r="AC342" i="13"/>
  <c r="Z342" i="13" s="1"/>
  <c r="I342" i="13"/>
  <c r="AC334" i="13"/>
  <c r="Z334" i="13" s="1"/>
  <c r="I334" i="13"/>
  <c r="AC326" i="13"/>
  <c r="Z326" i="13" s="1"/>
  <c r="I326" i="13"/>
  <c r="AC318" i="13"/>
  <c r="Z318" i="13" s="1"/>
  <c r="I318" i="13"/>
  <c r="AC310" i="13"/>
  <c r="Z310" i="13" s="1"/>
  <c r="I310" i="13"/>
  <c r="AC302" i="13"/>
  <c r="Z302" i="13" s="1"/>
  <c r="I302" i="13"/>
  <c r="AC294" i="13"/>
  <c r="Z294" i="13" s="1"/>
  <c r="I294" i="13"/>
  <c r="AC286" i="13"/>
  <c r="Z286" i="13" s="1"/>
  <c r="I286" i="13"/>
  <c r="AC278" i="13"/>
  <c r="Z278" i="13" s="1"/>
  <c r="I278" i="13"/>
  <c r="AC270" i="13"/>
  <c r="Z270" i="13" s="1"/>
  <c r="I270" i="13"/>
  <c r="AC262" i="13"/>
  <c r="Z262" i="13" s="1"/>
  <c r="I262" i="13"/>
  <c r="AC254" i="13"/>
  <c r="Z254" i="13" s="1"/>
  <c r="I254" i="13"/>
  <c r="AC246" i="13"/>
  <c r="Z246" i="13" s="1"/>
  <c r="I246" i="13"/>
  <c r="AC238" i="13"/>
  <c r="Z238" i="13" s="1"/>
  <c r="I238" i="13"/>
  <c r="AC230" i="13"/>
  <c r="Z230" i="13" s="1"/>
  <c r="I230" i="13"/>
  <c r="AC222" i="13"/>
  <c r="Z222" i="13" s="1"/>
  <c r="I222" i="13"/>
  <c r="AC214" i="13"/>
  <c r="Z214" i="13" s="1"/>
  <c r="I214" i="13"/>
  <c r="AC206" i="13"/>
  <c r="Z206" i="13" s="1"/>
  <c r="I206" i="13"/>
  <c r="AC198" i="13"/>
  <c r="Z198" i="13" s="1"/>
  <c r="I198" i="13"/>
  <c r="AC190" i="13"/>
  <c r="Z190" i="13" s="1"/>
  <c r="I190" i="13"/>
  <c r="AC182" i="13"/>
  <c r="Z182" i="13" s="1"/>
  <c r="I182" i="13"/>
  <c r="AC174" i="13"/>
  <c r="Z174" i="13" s="1"/>
  <c r="I174" i="13"/>
  <c r="AC166" i="13"/>
  <c r="Z166" i="13" s="1"/>
  <c r="I166" i="13"/>
  <c r="AC158" i="13"/>
  <c r="Z158" i="13" s="1"/>
  <c r="I158" i="13"/>
  <c r="AC150" i="13"/>
  <c r="Z150" i="13" s="1"/>
  <c r="I150" i="13"/>
  <c r="AC142" i="13"/>
  <c r="Z142" i="13" s="1"/>
  <c r="I142" i="13"/>
  <c r="AC134" i="13"/>
  <c r="Z134" i="13" s="1"/>
  <c r="I134" i="13"/>
  <c r="AC126" i="13"/>
  <c r="Z126" i="13" s="1"/>
  <c r="I126" i="13"/>
  <c r="AC118" i="13"/>
  <c r="Z118" i="13" s="1"/>
  <c r="I118" i="13"/>
  <c r="AC110" i="13"/>
  <c r="Z110" i="13" s="1"/>
  <c r="I110" i="13"/>
  <c r="AC102" i="13"/>
  <c r="Z102" i="13" s="1"/>
  <c r="I102" i="13"/>
  <c r="AC94" i="13"/>
  <c r="Z94" i="13" s="1"/>
  <c r="I94" i="13"/>
  <c r="AC86" i="13"/>
  <c r="Z86" i="13" s="1"/>
  <c r="I86" i="13"/>
  <c r="AC78" i="13"/>
  <c r="Z78" i="13" s="1"/>
  <c r="I78" i="13"/>
  <c r="AC70" i="13"/>
  <c r="Z70" i="13" s="1"/>
  <c r="I70" i="13"/>
  <c r="AC62" i="13"/>
  <c r="Z62" i="13" s="1"/>
  <c r="I62" i="13"/>
  <c r="AC54" i="13"/>
  <c r="Z54" i="13" s="1"/>
  <c r="I54" i="13"/>
  <c r="AC46" i="13"/>
  <c r="Z46" i="13" s="1"/>
  <c r="I46" i="13"/>
  <c r="AC38" i="13"/>
  <c r="Z38" i="13" s="1"/>
  <c r="I38" i="13"/>
  <c r="J37" i="13" s="1"/>
  <c r="AC30" i="13"/>
  <c r="Z30" i="13" s="1"/>
  <c r="I30" i="13"/>
  <c r="AC22" i="13"/>
  <c r="Z22" i="13" s="1"/>
  <c r="I22" i="13"/>
  <c r="AC14" i="13"/>
  <c r="Z14" i="13" s="1"/>
  <c r="I14" i="13"/>
  <c r="AC673" i="13"/>
  <c r="Z673" i="13" s="1"/>
  <c r="AC609" i="13"/>
  <c r="Z609" i="13" s="1"/>
  <c r="AC545" i="13"/>
  <c r="Z545" i="13" s="1"/>
  <c r="AC416" i="13"/>
  <c r="Z416" i="13" s="1"/>
  <c r="AC288" i="13"/>
  <c r="Z288" i="13" s="1"/>
  <c r="AC160" i="13"/>
  <c r="Z160" i="13" s="1"/>
  <c r="AC13" i="13"/>
  <c r="Z13" i="13" s="1"/>
  <c r="I13" i="13"/>
  <c r="AC725" i="13"/>
  <c r="Z725" i="13" s="1"/>
  <c r="I725" i="13"/>
  <c r="AC717" i="13"/>
  <c r="Z717" i="13" s="1"/>
  <c r="I717" i="13"/>
  <c r="AC709" i="13"/>
  <c r="Z709" i="13" s="1"/>
  <c r="I709" i="13"/>
  <c r="AC701" i="13"/>
  <c r="Z701" i="13" s="1"/>
  <c r="I701" i="13"/>
  <c r="AC693" i="13"/>
  <c r="Z693" i="13" s="1"/>
  <c r="I693" i="13"/>
  <c r="AC685" i="13"/>
  <c r="Z685" i="13" s="1"/>
  <c r="I685" i="13"/>
  <c r="AC677" i="13"/>
  <c r="Z677" i="13" s="1"/>
  <c r="I677" i="13"/>
  <c r="AC669" i="13"/>
  <c r="Z669" i="13" s="1"/>
  <c r="I669" i="13"/>
  <c r="AC661" i="13"/>
  <c r="Z661" i="13" s="1"/>
  <c r="I661" i="13"/>
  <c r="AC653" i="13"/>
  <c r="Z653" i="13" s="1"/>
  <c r="I653" i="13"/>
  <c r="AC645" i="13"/>
  <c r="Z645" i="13" s="1"/>
  <c r="I645" i="13"/>
  <c r="AC637" i="13"/>
  <c r="Z637" i="13" s="1"/>
  <c r="I637" i="13"/>
  <c r="AC629" i="13"/>
  <c r="Z629" i="13" s="1"/>
  <c r="I629" i="13"/>
  <c r="AC621" i="13"/>
  <c r="Z621" i="13" s="1"/>
  <c r="I621" i="13"/>
  <c r="AC613" i="13"/>
  <c r="Z613" i="13" s="1"/>
  <c r="I613" i="13"/>
  <c r="AC605" i="13"/>
  <c r="Z605" i="13" s="1"/>
  <c r="I605" i="13"/>
  <c r="AC597" i="13"/>
  <c r="Z597" i="13" s="1"/>
  <c r="I597" i="13"/>
  <c r="AC589" i="13"/>
  <c r="Z589" i="13" s="1"/>
  <c r="I589" i="13"/>
  <c r="AC581" i="13"/>
  <c r="Z581" i="13" s="1"/>
  <c r="I581" i="13"/>
  <c r="AC573" i="13"/>
  <c r="Z573" i="13" s="1"/>
  <c r="I573" i="13"/>
  <c r="AC565" i="13"/>
  <c r="Z565" i="13" s="1"/>
  <c r="I565" i="13"/>
  <c r="AC557" i="13"/>
  <c r="Z557" i="13" s="1"/>
  <c r="I557" i="13"/>
  <c r="AC549" i="13"/>
  <c r="Z549" i="13" s="1"/>
  <c r="I549" i="13"/>
  <c r="AC541" i="13"/>
  <c r="Z541" i="13" s="1"/>
  <c r="I541" i="13"/>
  <c r="AC533" i="13"/>
  <c r="Z533" i="13" s="1"/>
  <c r="I533" i="13"/>
  <c r="AC525" i="13"/>
  <c r="Z525" i="13" s="1"/>
  <c r="I525" i="13"/>
  <c r="J524" i="13" s="1"/>
  <c r="AC517" i="13"/>
  <c r="Z517" i="13" s="1"/>
  <c r="I517" i="13"/>
  <c r="AC509" i="13"/>
  <c r="Z509" i="13" s="1"/>
  <c r="I509" i="13"/>
  <c r="AC501" i="13"/>
  <c r="Z501" i="13" s="1"/>
  <c r="I501" i="13"/>
  <c r="AC493" i="13"/>
  <c r="Z493" i="13" s="1"/>
  <c r="I493" i="13"/>
  <c r="J492" i="13" s="1"/>
  <c r="AC485" i="13"/>
  <c r="Z485" i="13" s="1"/>
  <c r="I485" i="13"/>
  <c r="AC477" i="13"/>
  <c r="Z477" i="13" s="1"/>
  <c r="I477" i="13"/>
  <c r="AC469" i="13"/>
  <c r="Z469" i="13" s="1"/>
  <c r="I469" i="13"/>
  <c r="AC461" i="13"/>
  <c r="Z461" i="13" s="1"/>
  <c r="I461" i="13"/>
  <c r="J460" i="13" s="1"/>
  <c r="AC453" i="13"/>
  <c r="Z453" i="13" s="1"/>
  <c r="I453" i="13"/>
  <c r="AC445" i="13"/>
  <c r="Z445" i="13" s="1"/>
  <c r="I445" i="13"/>
  <c r="AC437" i="13"/>
  <c r="Z437" i="13" s="1"/>
  <c r="I437" i="13"/>
  <c r="AC429" i="13"/>
  <c r="Z429" i="13" s="1"/>
  <c r="I429" i="13"/>
  <c r="J428" i="13" s="1"/>
  <c r="AC421" i="13"/>
  <c r="Z421" i="13" s="1"/>
  <c r="I421" i="13"/>
  <c r="AC413" i="13"/>
  <c r="Z413" i="13" s="1"/>
  <c r="I413" i="13"/>
  <c r="AC405" i="13"/>
  <c r="Z405" i="13" s="1"/>
  <c r="I405" i="13"/>
  <c r="AC397" i="13"/>
  <c r="Z397" i="13" s="1"/>
  <c r="I397" i="13"/>
  <c r="J396" i="13" s="1"/>
  <c r="AC389" i="13"/>
  <c r="Z389" i="13" s="1"/>
  <c r="I389" i="13"/>
  <c r="AC381" i="13"/>
  <c r="Z381" i="13" s="1"/>
  <c r="I381" i="13"/>
  <c r="AC373" i="13"/>
  <c r="Z373" i="13" s="1"/>
  <c r="I373" i="13"/>
  <c r="AC365" i="13"/>
  <c r="Z365" i="13" s="1"/>
  <c r="I365" i="13"/>
  <c r="J364" i="13" s="1"/>
  <c r="AC357" i="13"/>
  <c r="Z357" i="13" s="1"/>
  <c r="I357" i="13"/>
  <c r="AC349" i="13"/>
  <c r="Z349" i="13" s="1"/>
  <c r="I349" i="13"/>
  <c r="AC341" i="13"/>
  <c r="Z341" i="13" s="1"/>
  <c r="I341" i="13"/>
  <c r="AC333" i="13"/>
  <c r="Z333" i="13" s="1"/>
  <c r="I333" i="13"/>
  <c r="J332" i="13" s="1"/>
  <c r="AC325" i="13"/>
  <c r="Z325" i="13" s="1"/>
  <c r="I325" i="13"/>
  <c r="AC317" i="13"/>
  <c r="Z317" i="13" s="1"/>
  <c r="I317" i="13"/>
  <c r="AC309" i="13"/>
  <c r="Z309" i="13" s="1"/>
  <c r="I309" i="13"/>
  <c r="AC301" i="13"/>
  <c r="Z301" i="13" s="1"/>
  <c r="I301" i="13"/>
  <c r="J300" i="13" s="1"/>
  <c r="AC293" i="13"/>
  <c r="Z293" i="13" s="1"/>
  <c r="I293" i="13"/>
  <c r="AC285" i="13"/>
  <c r="Z285" i="13" s="1"/>
  <c r="I285" i="13"/>
  <c r="AC277" i="13"/>
  <c r="Z277" i="13" s="1"/>
  <c r="I277" i="13"/>
  <c r="AC269" i="13"/>
  <c r="Z269" i="13" s="1"/>
  <c r="I269" i="13"/>
  <c r="J268" i="13" s="1"/>
  <c r="AC261" i="13"/>
  <c r="Z261" i="13" s="1"/>
  <c r="I261" i="13"/>
  <c r="AC253" i="13"/>
  <c r="Z253" i="13" s="1"/>
  <c r="I253" i="13"/>
  <c r="AC245" i="13"/>
  <c r="Z245" i="13" s="1"/>
  <c r="I245" i="13"/>
  <c r="AC237" i="13"/>
  <c r="Z237" i="13" s="1"/>
  <c r="I237" i="13"/>
  <c r="J236" i="13" s="1"/>
  <c r="AC229" i="13"/>
  <c r="Z229" i="13" s="1"/>
  <c r="I229" i="13"/>
  <c r="AC221" i="13"/>
  <c r="Z221" i="13" s="1"/>
  <c r="I221" i="13"/>
  <c r="AC213" i="13"/>
  <c r="Z213" i="13" s="1"/>
  <c r="I213" i="13"/>
  <c r="AC205" i="13"/>
  <c r="Z205" i="13" s="1"/>
  <c r="I205" i="13"/>
  <c r="J204" i="13" s="1"/>
  <c r="AC197" i="13"/>
  <c r="Z197" i="13" s="1"/>
  <c r="I197" i="13"/>
  <c r="AC189" i="13"/>
  <c r="Z189" i="13" s="1"/>
  <c r="I189" i="13"/>
  <c r="AC181" i="13"/>
  <c r="Z181" i="13" s="1"/>
  <c r="I181" i="13"/>
  <c r="AC173" i="13"/>
  <c r="Z173" i="13" s="1"/>
  <c r="I173" i="13"/>
  <c r="J172" i="13" s="1"/>
  <c r="AC165" i="13"/>
  <c r="Z165" i="13" s="1"/>
  <c r="I165" i="13"/>
  <c r="AC157" i="13"/>
  <c r="Z157" i="13" s="1"/>
  <c r="I157" i="13"/>
  <c r="AC149" i="13"/>
  <c r="Z149" i="13" s="1"/>
  <c r="I149" i="13"/>
  <c r="AC141" i="13"/>
  <c r="Z141" i="13" s="1"/>
  <c r="I141" i="13"/>
  <c r="J140" i="13" s="1"/>
  <c r="AC133" i="13"/>
  <c r="Z133" i="13" s="1"/>
  <c r="I133" i="13"/>
  <c r="AC125" i="13"/>
  <c r="Z125" i="13" s="1"/>
  <c r="I125" i="13"/>
  <c r="AC117" i="13"/>
  <c r="Z117" i="13" s="1"/>
  <c r="I117" i="13"/>
  <c r="AC109" i="13"/>
  <c r="Z109" i="13" s="1"/>
  <c r="I109" i="13"/>
  <c r="J108" i="13" s="1"/>
  <c r="AC101" i="13"/>
  <c r="Z101" i="13" s="1"/>
  <c r="I101" i="13"/>
  <c r="AC93" i="13"/>
  <c r="Z93" i="13" s="1"/>
  <c r="I93" i="13"/>
  <c r="AC85" i="13"/>
  <c r="Z85" i="13" s="1"/>
  <c r="I85" i="13"/>
  <c r="AC77" i="13"/>
  <c r="Z77" i="13" s="1"/>
  <c r="I77" i="13"/>
  <c r="J76" i="13" s="1"/>
  <c r="AC69" i="13"/>
  <c r="Z69" i="13" s="1"/>
  <c r="I69" i="13"/>
  <c r="AC61" i="13"/>
  <c r="Z61" i="13" s="1"/>
  <c r="I61" i="13"/>
  <c r="AC53" i="13"/>
  <c r="Z53" i="13" s="1"/>
  <c r="I53" i="13"/>
  <c r="AC45" i="13"/>
  <c r="Z45" i="13" s="1"/>
  <c r="I45" i="13"/>
  <c r="J44" i="13" s="1"/>
  <c r="AC37" i="13"/>
  <c r="Z37" i="13" s="1"/>
  <c r="I37" i="13"/>
  <c r="AC29" i="13"/>
  <c r="Z29" i="13" s="1"/>
  <c r="I29" i="13"/>
  <c r="AC21" i="13"/>
  <c r="Z21" i="13" s="1"/>
  <c r="I21" i="13"/>
  <c r="AC729" i="13"/>
  <c r="Z729" i="13" s="1"/>
  <c r="AC665" i="13"/>
  <c r="Z665" i="13" s="1"/>
  <c r="AC601" i="13"/>
  <c r="Z601" i="13" s="1"/>
  <c r="AC524" i="13"/>
  <c r="Z524" i="13" s="1"/>
  <c r="AC400" i="13"/>
  <c r="Z400" i="13" s="1"/>
  <c r="AC272" i="13"/>
  <c r="Z272" i="13" s="1"/>
  <c r="AC732" i="13"/>
  <c r="Z732" i="13" s="1"/>
  <c r="I732" i="13"/>
  <c r="AC724" i="13"/>
  <c r="Z724" i="13" s="1"/>
  <c r="I724" i="13"/>
  <c r="AC716" i="13"/>
  <c r="Z716" i="13" s="1"/>
  <c r="I716" i="13"/>
  <c r="J715" i="13" s="1"/>
  <c r="AC708" i="13"/>
  <c r="Z708" i="13" s="1"/>
  <c r="I708" i="13"/>
  <c r="J707" i="13" s="1"/>
  <c r="AC700" i="13"/>
  <c r="Z700" i="13" s="1"/>
  <c r="I700" i="13"/>
  <c r="AC692" i="13"/>
  <c r="Z692" i="13" s="1"/>
  <c r="I692" i="13"/>
  <c r="AC684" i="13"/>
  <c r="Z684" i="13" s="1"/>
  <c r="I684" i="13"/>
  <c r="J683" i="13" s="1"/>
  <c r="AC676" i="13"/>
  <c r="Z676" i="13" s="1"/>
  <c r="I676" i="13"/>
  <c r="J675" i="13" s="1"/>
  <c r="AC668" i="13"/>
  <c r="Z668" i="13" s="1"/>
  <c r="I668" i="13"/>
  <c r="AC660" i="13"/>
  <c r="Z660" i="13" s="1"/>
  <c r="I660" i="13"/>
  <c r="AC652" i="13"/>
  <c r="Z652" i="13" s="1"/>
  <c r="I652" i="13"/>
  <c r="J651" i="13" s="1"/>
  <c r="AC644" i="13"/>
  <c r="Z644" i="13" s="1"/>
  <c r="I644" i="13"/>
  <c r="J643" i="13" s="1"/>
  <c r="AC636" i="13"/>
  <c r="Z636" i="13" s="1"/>
  <c r="I636" i="13"/>
  <c r="AC628" i="13"/>
  <c r="Z628" i="13" s="1"/>
  <c r="I628" i="13"/>
  <c r="AC620" i="13"/>
  <c r="Z620" i="13" s="1"/>
  <c r="I620" i="13"/>
  <c r="J619" i="13" s="1"/>
  <c r="AC612" i="13"/>
  <c r="Z612" i="13" s="1"/>
  <c r="I612" i="13"/>
  <c r="J611" i="13" s="1"/>
  <c r="AC604" i="13"/>
  <c r="Z604" i="13" s="1"/>
  <c r="I604" i="13"/>
  <c r="AC596" i="13"/>
  <c r="Z596" i="13" s="1"/>
  <c r="I596" i="13"/>
  <c r="AC588" i="13"/>
  <c r="Z588" i="13" s="1"/>
  <c r="I588" i="13"/>
  <c r="J587" i="13" s="1"/>
  <c r="AC580" i="13"/>
  <c r="Z580" i="13" s="1"/>
  <c r="I580" i="13"/>
  <c r="J579" i="13" s="1"/>
  <c r="AC572" i="13"/>
  <c r="Z572" i="13" s="1"/>
  <c r="I572" i="13"/>
  <c r="AC564" i="13"/>
  <c r="Z564" i="13" s="1"/>
  <c r="I564" i="13"/>
  <c r="AC556" i="13"/>
  <c r="Z556" i="13" s="1"/>
  <c r="I556" i="13"/>
  <c r="J555" i="13" s="1"/>
  <c r="AC548" i="13"/>
  <c r="Z548" i="13" s="1"/>
  <c r="I548" i="13"/>
  <c r="J547" i="13" s="1"/>
  <c r="AC540" i="13"/>
  <c r="Z540" i="13" s="1"/>
  <c r="I540" i="13"/>
  <c r="AC532" i="13"/>
  <c r="Z532" i="13" s="1"/>
  <c r="I532" i="13"/>
  <c r="J523" i="13"/>
  <c r="AC516" i="13"/>
  <c r="Z516" i="13" s="1"/>
  <c r="I516" i="13"/>
  <c r="J515" i="13" s="1"/>
  <c r="AC508" i="13"/>
  <c r="Z508" i="13" s="1"/>
  <c r="I508" i="13"/>
  <c r="AC500" i="13"/>
  <c r="Z500" i="13" s="1"/>
  <c r="I500" i="13"/>
  <c r="J491" i="13"/>
  <c r="AC484" i="13"/>
  <c r="Z484" i="13" s="1"/>
  <c r="I484" i="13"/>
  <c r="J483" i="13" s="1"/>
  <c r="AC476" i="13"/>
  <c r="Z476" i="13" s="1"/>
  <c r="I476" i="13"/>
  <c r="AC468" i="13"/>
  <c r="Z468" i="13" s="1"/>
  <c r="I468" i="13"/>
  <c r="J467" i="13" s="1"/>
  <c r="AC460" i="13"/>
  <c r="Z460" i="13" s="1"/>
  <c r="I460" i="13"/>
  <c r="J459" i="13" s="1"/>
  <c r="AC452" i="13"/>
  <c r="Z452" i="13" s="1"/>
  <c r="I452" i="13"/>
  <c r="J451" i="13" s="1"/>
  <c r="AC444" i="13"/>
  <c r="Z444" i="13" s="1"/>
  <c r="I444" i="13"/>
  <c r="AC436" i="13"/>
  <c r="Z436" i="13" s="1"/>
  <c r="I436" i="13"/>
  <c r="J435" i="13" s="1"/>
  <c r="AC428" i="13"/>
  <c r="Z428" i="13" s="1"/>
  <c r="I428" i="13"/>
  <c r="J427" i="13" s="1"/>
  <c r="AC420" i="13"/>
  <c r="Z420" i="13" s="1"/>
  <c r="I420" i="13"/>
  <c r="J419" i="13" s="1"/>
  <c r="AC412" i="13"/>
  <c r="Z412" i="13" s="1"/>
  <c r="I412" i="13"/>
  <c r="AC404" i="13"/>
  <c r="Z404" i="13" s="1"/>
  <c r="I404" i="13"/>
  <c r="J403" i="13" s="1"/>
  <c r="AC396" i="13"/>
  <c r="Z396" i="13" s="1"/>
  <c r="I396" i="13"/>
  <c r="J395" i="13" s="1"/>
  <c r="AC388" i="13"/>
  <c r="Z388" i="13" s="1"/>
  <c r="I388" i="13"/>
  <c r="J387" i="13" s="1"/>
  <c r="AC380" i="13"/>
  <c r="Z380" i="13" s="1"/>
  <c r="I380" i="13"/>
  <c r="AC372" i="13"/>
  <c r="Z372" i="13" s="1"/>
  <c r="I372" i="13"/>
  <c r="J371" i="13" s="1"/>
  <c r="AC364" i="13"/>
  <c r="Z364" i="13" s="1"/>
  <c r="I364" i="13"/>
  <c r="J363" i="13" s="1"/>
  <c r="AC356" i="13"/>
  <c r="Z356" i="13" s="1"/>
  <c r="I356" i="13"/>
  <c r="J355" i="13" s="1"/>
  <c r="AC348" i="13"/>
  <c r="Z348" i="13" s="1"/>
  <c r="I348" i="13"/>
  <c r="AC340" i="13"/>
  <c r="Z340" i="13" s="1"/>
  <c r="I340" i="13"/>
  <c r="J339" i="13" s="1"/>
  <c r="AC332" i="13"/>
  <c r="Z332" i="13" s="1"/>
  <c r="I332" i="13"/>
  <c r="J331" i="13" s="1"/>
  <c r="AC324" i="13"/>
  <c r="Z324" i="13" s="1"/>
  <c r="I324" i="13"/>
  <c r="J323" i="13" s="1"/>
  <c r="AC316" i="13"/>
  <c r="Z316" i="13" s="1"/>
  <c r="I316" i="13"/>
  <c r="AC308" i="13"/>
  <c r="Z308" i="13" s="1"/>
  <c r="I308" i="13"/>
  <c r="J307" i="13" s="1"/>
  <c r="AC300" i="13"/>
  <c r="Z300" i="13" s="1"/>
  <c r="I300" i="13"/>
  <c r="J299" i="13" s="1"/>
  <c r="AC292" i="13"/>
  <c r="Z292" i="13" s="1"/>
  <c r="I292" i="13"/>
  <c r="J291" i="13" s="1"/>
  <c r="AC284" i="13"/>
  <c r="Z284" i="13" s="1"/>
  <c r="I284" i="13"/>
  <c r="AC276" i="13"/>
  <c r="Z276" i="13" s="1"/>
  <c r="I276" i="13"/>
  <c r="J275" i="13" s="1"/>
  <c r="AC268" i="13"/>
  <c r="Z268" i="13" s="1"/>
  <c r="I268" i="13"/>
  <c r="J267" i="13" s="1"/>
  <c r="AC260" i="13"/>
  <c r="Z260" i="13" s="1"/>
  <c r="I260" i="13"/>
  <c r="J259" i="13" s="1"/>
  <c r="AC252" i="13"/>
  <c r="Z252" i="13" s="1"/>
  <c r="I252" i="13"/>
  <c r="AC244" i="13"/>
  <c r="Z244" i="13" s="1"/>
  <c r="I244" i="13"/>
  <c r="J243" i="13" s="1"/>
  <c r="AC236" i="13"/>
  <c r="Z236" i="13" s="1"/>
  <c r="I236" i="13"/>
  <c r="J235" i="13" s="1"/>
  <c r="AC228" i="13"/>
  <c r="Z228" i="13" s="1"/>
  <c r="I228" i="13"/>
  <c r="J227" i="13" s="1"/>
  <c r="AC220" i="13"/>
  <c r="Z220" i="13" s="1"/>
  <c r="I220" i="13"/>
  <c r="AC212" i="13"/>
  <c r="Z212" i="13" s="1"/>
  <c r="I212" i="13"/>
  <c r="J211" i="13" s="1"/>
  <c r="AC204" i="13"/>
  <c r="Z204" i="13" s="1"/>
  <c r="I204" i="13"/>
  <c r="J203" i="13" s="1"/>
  <c r="AC196" i="13"/>
  <c r="Z196" i="13" s="1"/>
  <c r="I196" i="13"/>
  <c r="J195" i="13" s="1"/>
  <c r="AC188" i="13"/>
  <c r="Z188" i="13" s="1"/>
  <c r="I188" i="13"/>
  <c r="AC180" i="13"/>
  <c r="Z180" i="13" s="1"/>
  <c r="I180" i="13"/>
  <c r="J179" i="13" s="1"/>
  <c r="AC172" i="13"/>
  <c r="Z172" i="13" s="1"/>
  <c r="I172" i="13"/>
  <c r="J171" i="13" s="1"/>
  <c r="AC164" i="13"/>
  <c r="Z164" i="13" s="1"/>
  <c r="I164" i="13"/>
  <c r="J163" i="13" s="1"/>
  <c r="AC156" i="13"/>
  <c r="Z156" i="13" s="1"/>
  <c r="I156" i="13"/>
  <c r="AC148" i="13"/>
  <c r="Z148" i="13" s="1"/>
  <c r="I148" i="13"/>
  <c r="J147" i="13" s="1"/>
  <c r="AC140" i="13"/>
  <c r="Z140" i="13" s="1"/>
  <c r="I140" i="13"/>
  <c r="J139" i="13" s="1"/>
  <c r="AC132" i="13"/>
  <c r="Z132" i="13" s="1"/>
  <c r="I132" i="13"/>
  <c r="J131" i="13" s="1"/>
  <c r="AC124" i="13"/>
  <c r="Z124" i="13" s="1"/>
  <c r="I124" i="13"/>
  <c r="AC116" i="13"/>
  <c r="Z116" i="13" s="1"/>
  <c r="I116" i="13"/>
  <c r="J115" i="13" s="1"/>
  <c r="AC108" i="13"/>
  <c r="Z108" i="13" s="1"/>
  <c r="I108" i="13"/>
  <c r="J107" i="13" s="1"/>
  <c r="AC100" i="13"/>
  <c r="Z100" i="13" s="1"/>
  <c r="I100" i="13"/>
  <c r="J99" i="13" s="1"/>
  <c r="AC92" i="13"/>
  <c r="Z92" i="13" s="1"/>
  <c r="I92" i="13"/>
  <c r="AC84" i="13"/>
  <c r="Z84" i="13" s="1"/>
  <c r="I84" i="13"/>
  <c r="J83" i="13" s="1"/>
  <c r="AC76" i="13"/>
  <c r="Z76" i="13" s="1"/>
  <c r="I76" i="13"/>
  <c r="J75" i="13" s="1"/>
  <c r="AC68" i="13"/>
  <c r="Z68" i="13" s="1"/>
  <c r="I68" i="13"/>
  <c r="J67" i="13" s="1"/>
  <c r="AC60" i="13"/>
  <c r="Z60" i="13" s="1"/>
  <c r="I60" i="13"/>
  <c r="AC52" i="13"/>
  <c r="Z52" i="13" s="1"/>
  <c r="I52" i="13"/>
  <c r="J51" i="13" s="1"/>
  <c r="AC44" i="13"/>
  <c r="Z44" i="13" s="1"/>
  <c r="I44" i="13"/>
  <c r="J43" i="13" s="1"/>
  <c r="AC36" i="13"/>
  <c r="Z36" i="13" s="1"/>
  <c r="I36" i="13"/>
  <c r="J35" i="13" s="1"/>
  <c r="AC28" i="13"/>
  <c r="Z28" i="13" s="1"/>
  <c r="I28" i="13"/>
  <c r="AC20" i="13"/>
  <c r="Z20" i="13" s="1"/>
  <c r="I20" i="13"/>
  <c r="J19" i="13" s="1"/>
  <c r="AC721" i="13"/>
  <c r="Z721" i="13" s="1"/>
  <c r="AC657" i="13"/>
  <c r="Z657" i="13" s="1"/>
  <c r="AC593" i="13"/>
  <c r="Z593" i="13" s="1"/>
  <c r="AC513" i="13"/>
  <c r="Z513" i="13" s="1"/>
  <c r="AC384" i="13"/>
  <c r="Z384" i="13" s="1"/>
  <c r="AC256" i="13"/>
  <c r="Z256" i="13" s="1"/>
  <c r="I2" i="18"/>
  <c r="U18" i="13"/>
  <c r="AA17" i="13" s="1"/>
  <c r="U19" i="13"/>
  <c r="U20" i="13"/>
  <c r="U21" i="13"/>
  <c r="AA20" i="13" s="1"/>
  <c r="U22" i="13"/>
  <c r="AA21" i="13" s="1"/>
  <c r="U23" i="13"/>
  <c r="U24" i="13"/>
  <c r="U25" i="13"/>
  <c r="AA24" i="13" s="1"/>
  <c r="U26" i="13"/>
  <c r="AA25" i="13" s="1"/>
  <c r="U27" i="13"/>
  <c r="U28" i="13"/>
  <c r="U29" i="13"/>
  <c r="AA28" i="13" s="1"/>
  <c r="U30" i="13"/>
  <c r="AA29" i="13" s="1"/>
  <c r="U31" i="13"/>
  <c r="U32" i="13"/>
  <c r="U33" i="13"/>
  <c r="AA32" i="13" s="1"/>
  <c r="U34" i="13"/>
  <c r="AA33" i="13" s="1"/>
  <c r="U35" i="13"/>
  <c r="U36" i="13"/>
  <c r="U37" i="13"/>
  <c r="AA36" i="13" s="1"/>
  <c r="U38" i="13"/>
  <c r="AA37" i="13" s="1"/>
  <c r="U39" i="13"/>
  <c r="U40" i="13"/>
  <c r="U41" i="13"/>
  <c r="AA40" i="13" s="1"/>
  <c r="U42" i="13"/>
  <c r="AA41" i="13" s="1"/>
  <c r="U43" i="13"/>
  <c r="U44" i="13"/>
  <c r="U45" i="13"/>
  <c r="AA44" i="13" s="1"/>
  <c r="U46" i="13"/>
  <c r="AA45" i="13" s="1"/>
  <c r="U47" i="13"/>
  <c r="U48" i="13"/>
  <c r="U49" i="13"/>
  <c r="AA48" i="13" s="1"/>
  <c r="U50" i="13"/>
  <c r="AA49" i="13" s="1"/>
  <c r="U51" i="13"/>
  <c r="U52" i="13"/>
  <c r="U53" i="13"/>
  <c r="AA52" i="13" s="1"/>
  <c r="U54" i="13"/>
  <c r="AA53" i="13" s="1"/>
  <c r="U55" i="13"/>
  <c r="U56" i="13"/>
  <c r="U57" i="13"/>
  <c r="AA56" i="13" s="1"/>
  <c r="U58" i="13"/>
  <c r="AA57" i="13" s="1"/>
  <c r="U59" i="13"/>
  <c r="U60" i="13"/>
  <c r="U61" i="13"/>
  <c r="AA60" i="13" s="1"/>
  <c r="U62" i="13"/>
  <c r="AA61" i="13" s="1"/>
  <c r="U63" i="13"/>
  <c r="U64" i="13"/>
  <c r="U65" i="13"/>
  <c r="AA64" i="13" s="1"/>
  <c r="U66" i="13"/>
  <c r="AA65" i="13" s="1"/>
  <c r="U67" i="13"/>
  <c r="U68" i="13"/>
  <c r="U69" i="13"/>
  <c r="AA68" i="13" s="1"/>
  <c r="U70" i="13"/>
  <c r="AA69" i="13" s="1"/>
  <c r="U71" i="13"/>
  <c r="U72" i="13"/>
  <c r="U73" i="13"/>
  <c r="AA72" i="13" s="1"/>
  <c r="U74" i="13"/>
  <c r="AA73" i="13" s="1"/>
  <c r="U75" i="13"/>
  <c r="U76" i="13"/>
  <c r="U77" i="13"/>
  <c r="AA76" i="13" s="1"/>
  <c r="U78" i="13"/>
  <c r="AA77" i="13" s="1"/>
  <c r="U79" i="13"/>
  <c r="U80" i="13"/>
  <c r="U81" i="13"/>
  <c r="AA80" i="13" s="1"/>
  <c r="U82" i="13"/>
  <c r="U83" i="13"/>
  <c r="U84" i="13"/>
  <c r="U85" i="13"/>
  <c r="AA84" i="13" s="1"/>
  <c r="U86" i="13"/>
  <c r="AA85" i="13" s="1"/>
  <c r="U87" i="13"/>
  <c r="U88" i="13"/>
  <c r="U89" i="13"/>
  <c r="AA88" i="13" s="1"/>
  <c r="U90" i="13"/>
  <c r="U91" i="13"/>
  <c r="U92" i="13"/>
  <c r="U93" i="13"/>
  <c r="AA92" i="13" s="1"/>
  <c r="U94" i="13"/>
  <c r="AA93" i="13" s="1"/>
  <c r="U95" i="13"/>
  <c r="U96" i="13"/>
  <c r="U97" i="13"/>
  <c r="AA96" i="13" s="1"/>
  <c r="U98" i="13"/>
  <c r="U99" i="13"/>
  <c r="U100" i="13"/>
  <c r="U101" i="13"/>
  <c r="AA100" i="13" s="1"/>
  <c r="U102" i="13"/>
  <c r="AA101" i="13" s="1"/>
  <c r="U103" i="13"/>
  <c r="U104" i="13"/>
  <c r="U105" i="13"/>
  <c r="AA104" i="13" s="1"/>
  <c r="U106" i="13"/>
  <c r="U107" i="13"/>
  <c r="U108" i="13"/>
  <c r="U109" i="13"/>
  <c r="AA108" i="13" s="1"/>
  <c r="U110" i="13"/>
  <c r="AA109" i="13" s="1"/>
  <c r="U111" i="13"/>
  <c r="U112" i="13"/>
  <c r="U113" i="13"/>
  <c r="AA112" i="13" s="1"/>
  <c r="U114" i="13"/>
  <c r="U115" i="13"/>
  <c r="U116" i="13"/>
  <c r="U117" i="13"/>
  <c r="AA116" i="13" s="1"/>
  <c r="U118" i="13"/>
  <c r="AA117" i="13" s="1"/>
  <c r="U119" i="13"/>
  <c r="U120" i="13"/>
  <c r="U121" i="13"/>
  <c r="AA120" i="13" s="1"/>
  <c r="U122" i="13"/>
  <c r="U123" i="13"/>
  <c r="U124" i="13"/>
  <c r="U125" i="13"/>
  <c r="AA124" i="13" s="1"/>
  <c r="U126" i="13"/>
  <c r="AA125" i="13" s="1"/>
  <c r="U127" i="13"/>
  <c r="U128" i="13"/>
  <c r="U129" i="13"/>
  <c r="AA128" i="13" s="1"/>
  <c r="U130" i="13"/>
  <c r="U131" i="13"/>
  <c r="U132" i="13"/>
  <c r="U133" i="13"/>
  <c r="AA132" i="13" s="1"/>
  <c r="U134" i="13"/>
  <c r="AA133" i="13" s="1"/>
  <c r="U135" i="13"/>
  <c r="U136" i="13"/>
  <c r="U137" i="13"/>
  <c r="AA136" i="13" s="1"/>
  <c r="U138" i="13"/>
  <c r="U139" i="13"/>
  <c r="U140" i="13"/>
  <c r="U141" i="13"/>
  <c r="AA140" i="13" s="1"/>
  <c r="U142" i="13"/>
  <c r="AA141" i="13" s="1"/>
  <c r="U143" i="13"/>
  <c r="U144" i="13"/>
  <c r="U145" i="13"/>
  <c r="AA144" i="13" s="1"/>
  <c r="U146" i="13"/>
  <c r="U147" i="13"/>
  <c r="U148" i="13"/>
  <c r="U149" i="13"/>
  <c r="AA148" i="13" s="1"/>
  <c r="U150" i="13"/>
  <c r="AA149" i="13" s="1"/>
  <c r="U151" i="13"/>
  <c r="U152" i="13"/>
  <c r="U153" i="13"/>
  <c r="AA152" i="13" s="1"/>
  <c r="U154" i="13"/>
  <c r="U155" i="13"/>
  <c r="U156" i="13"/>
  <c r="U157" i="13"/>
  <c r="AA156" i="13" s="1"/>
  <c r="U158" i="13"/>
  <c r="AA157" i="13" s="1"/>
  <c r="U159" i="13"/>
  <c r="U160" i="13"/>
  <c r="U161" i="13"/>
  <c r="AA160" i="13" s="1"/>
  <c r="U162" i="13"/>
  <c r="U163" i="13"/>
  <c r="U164" i="13"/>
  <c r="U165" i="13"/>
  <c r="AA164" i="13" s="1"/>
  <c r="U166" i="13"/>
  <c r="AA165" i="13" s="1"/>
  <c r="U167" i="13"/>
  <c r="U168" i="13"/>
  <c r="U169" i="13"/>
  <c r="AA168" i="13" s="1"/>
  <c r="U170" i="13"/>
  <c r="U171" i="13"/>
  <c r="U172" i="13"/>
  <c r="U173" i="13"/>
  <c r="AA172" i="13" s="1"/>
  <c r="U174" i="13"/>
  <c r="AA173" i="13" s="1"/>
  <c r="U175" i="13"/>
  <c r="U176" i="13"/>
  <c r="U177" i="13"/>
  <c r="AA176" i="13" s="1"/>
  <c r="U178" i="13"/>
  <c r="U179" i="13"/>
  <c r="U180" i="13"/>
  <c r="U181" i="13"/>
  <c r="AA180" i="13" s="1"/>
  <c r="U182" i="13"/>
  <c r="AA181" i="13" s="1"/>
  <c r="U183" i="13"/>
  <c r="U184" i="13"/>
  <c r="U185" i="13"/>
  <c r="AA184" i="13" s="1"/>
  <c r="U186" i="13"/>
  <c r="U187" i="13"/>
  <c r="U188" i="13"/>
  <c r="U189" i="13"/>
  <c r="AA188" i="13" s="1"/>
  <c r="U190" i="13"/>
  <c r="AA189" i="13" s="1"/>
  <c r="U191" i="13"/>
  <c r="U192" i="13"/>
  <c r="U193" i="13"/>
  <c r="AA192" i="13" s="1"/>
  <c r="U194" i="13"/>
  <c r="U195" i="13"/>
  <c r="U196" i="13"/>
  <c r="U197" i="13"/>
  <c r="AA196" i="13" s="1"/>
  <c r="U198" i="13"/>
  <c r="AA197" i="13" s="1"/>
  <c r="U199" i="13"/>
  <c r="U200" i="13"/>
  <c r="U201" i="13"/>
  <c r="AA200" i="13" s="1"/>
  <c r="U202" i="13"/>
  <c r="U203" i="13"/>
  <c r="U204" i="13"/>
  <c r="U205" i="13"/>
  <c r="AA204" i="13" s="1"/>
  <c r="U206" i="13"/>
  <c r="AA205" i="13" s="1"/>
  <c r="U207" i="13"/>
  <c r="U208" i="13"/>
  <c r="U209" i="13"/>
  <c r="AA208" i="13" s="1"/>
  <c r="U210" i="13"/>
  <c r="U211" i="13"/>
  <c r="U212" i="13"/>
  <c r="U213" i="13"/>
  <c r="AA212" i="13" s="1"/>
  <c r="U214" i="13"/>
  <c r="AA213" i="13" s="1"/>
  <c r="U215" i="13"/>
  <c r="U216" i="13"/>
  <c r="U217" i="13"/>
  <c r="AA216" i="13" s="1"/>
  <c r="U218" i="13"/>
  <c r="U219" i="13"/>
  <c r="U220" i="13"/>
  <c r="U221" i="13"/>
  <c r="AA220" i="13" s="1"/>
  <c r="U222" i="13"/>
  <c r="AA221" i="13" s="1"/>
  <c r="U223" i="13"/>
  <c r="U224" i="13"/>
  <c r="U225" i="13"/>
  <c r="AA224" i="13" s="1"/>
  <c r="U226" i="13"/>
  <c r="U227" i="13"/>
  <c r="U228" i="13"/>
  <c r="U229" i="13"/>
  <c r="AA228" i="13" s="1"/>
  <c r="U230" i="13"/>
  <c r="AA229" i="13" s="1"/>
  <c r="U231" i="13"/>
  <c r="U232" i="13"/>
  <c r="U233" i="13"/>
  <c r="AA232" i="13" s="1"/>
  <c r="U234" i="13"/>
  <c r="U235" i="13"/>
  <c r="U236" i="13"/>
  <c r="U237" i="13"/>
  <c r="AA236" i="13" s="1"/>
  <c r="U238" i="13"/>
  <c r="AA237" i="13" s="1"/>
  <c r="U239" i="13"/>
  <c r="U240" i="13"/>
  <c r="U241" i="13"/>
  <c r="AA240" i="13" s="1"/>
  <c r="U242" i="13"/>
  <c r="U243" i="13"/>
  <c r="U244" i="13"/>
  <c r="U245" i="13"/>
  <c r="AA244" i="13" s="1"/>
  <c r="U246" i="13"/>
  <c r="AA245" i="13" s="1"/>
  <c r="U247" i="13"/>
  <c r="U248" i="13"/>
  <c r="U249" i="13"/>
  <c r="AA248" i="13" s="1"/>
  <c r="U250" i="13"/>
  <c r="U251" i="13"/>
  <c r="U252" i="13"/>
  <c r="U253" i="13"/>
  <c r="AA252" i="13" s="1"/>
  <c r="U254" i="13"/>
  <c r="AA253" i="13" s="1"/>
  <c r="U255" i="13"/>
  <c r="U256" i="13"/>
  <c r="U257" i="13"/>
  <c r="AA256" i="13" s="1"/>
  <c r="U258" i="13"/>
  <c r="U259" i="13"/>
  <c r="U260" i="13"/>
  <c r="U261" i="13"/>
  <c r="AA260" i="13" s="1"/>
  <c r="U262" i="13"/>
  <c r="AA261" i="13" s="1"/>
  <c r="U263" i="13"/>
  <c r="U264" i="13"/>
  <c r="U265" i="13"/>
  <c r="AA264" i="13" s="1"/>
  <c r="U266" i="13"/>
  <c r="U267" i="13"/>
  <c r="U268" i="13"/>
  <c r="U269" i="13"/>
  <c r="AA268" i="13" s="1"/>
  <c r="U270" i="13"/>
  <c r="AA269" i="13" s="1"/>
  <c r="U271" i="13"/>
  <c r="U272" i="13"/>
  <c r="U273" i="13"/>
  <c r="AA272" i="13" s="1"/>
  <c r="U274" i="13"/>
  <c r="U275" i="13"/>
  <c r="U276" i="13"/>
  <c r="U277" i="13"/>
  <c r="AA276" i="13" s="1"/>
  <c r="U278" i="13"/>
  <c r="AA277" i="13" s="1"/>
  <c r="U279" i="13"/>
  <c r="U280" i="13"/>
  <c r="U281" i="13"/>
  <c r="AA280" i="13" s="1"/>
  <c r="U282" i="13"/>
  <c r="U283" i="13"/>
  <c r="U284" i="13"/>
  <c r="U285" i="13"/>
  <c r="AA284" i="13" s="1"/>
  <c r="U286" i="13"/>
  <c r="AA285" i="13" s="1"/>
  <c r="U287" i="13"/>
  <c r="U288" i="13"/>
  <c r="U289" i="13"/>
  <c r="AA288" i="13" s="1"/>
  <c r="U290" i="13"/>
  <c r="U291" i="13"/>
  <c r="U292" i="13"/>
  <c r="U293" i="13"/>
  <c r="AA292" i="13" s="1"/>
  <c r="U294" i="13"/>
  <c r="AA293" i="13" s="1"/>
  <c r="U295" i="13"/>
  <c r="U296" i="13"/>
  <c r="U297" i="13"/>
  <c r="AA296" i="13" s="1"/>
  <c r="U298" i="13"/>
  <c r="U299" i="13"/>
  <c r="U300" i="13"/>
  <c r="U301" i="13"/>
  <c r="AA300" i="13" s="1"/>
  <c r="U302" i="13"/>
  <c r="AA301" i="13" s="1"/>
  <c r="U303" i="13"/>
  <c r="U304" i="13"/>
  <c r="U305" i="13"/>
  <c r="AA304" i="13" s="1"/>
  <c r="U306" i="13"/>
  <c r="U307" i="13"/>
  <c r="U308" i="13"/>
  <c r="U309" i="13"/>
  <c r="AA308" i="13" s="1"/>
  <c r="U310" i="13"/>
  <c r="AA309" i="13" s="1"/>
  <c r="U311" i="13"/>
  <c r="U312" i="13"/>
  <c r="U313" i="13"/>
  <c r="AA312" i="13" s="1"/>
  <c r="U314" i="13"/>
  <c r="U315" i="13"/>
  <c r="U316" i="13"/>
  <c r="U317" i="13"/>
  <c r="AA316" i="13" s="1"/>
  <c r="U318" i="13"/>
  <c r="AA317" i="13" s="1"/>
  <c r="U319" i="13"/>
  <c r="U320" i="13"/>
  <c r="U321" i="13"/>
  <c r="AA320" i="13" s="1"/>
  <c r="U322" i="13"/>
  <c r="U323" i="13"/>
  <c r="U324" i="13"/>
  <c r="U325" i="13"/>
  <c r="AA324" i="13" s="1"/>
  <c r="U326" i="13"/>
  <c r="AA325" i="13" s="1"/>
  <c r="U327" i="13"/>
  <c r="U328" i="13"/>
  <c r="U329" i="13"/>
  <c r="AA328" i="13" s="1"/>
  <c r="U330" i="13"/>
  <c r="U331" i="13"/>
  <c r="U332" i="13"/>
  <c r="U333" i="13"/>
  <c r="AA332" i="13" s="1"/>
  <c r="U334" i="13"/>
  <c r="AA333" i="13" s="1"/>
  <c r="U335" i="13"/>
  <c r="U336" i="13"/>
  <c r="U337" i="13"/>
  <c r="AA336" i="13" s="1"/>
  <c r="U338" i="13"/>
  <c r="U339" i="13"/>
  <c r="U340" i="13"/>
  <c r="U341" i="13"/>
  <c r="AA340" i="13" s="1"/>
  <c r="U342" i="13"/>
  <c r="AA341" i="13" s="1"/>
  <c r="U343" i="13"/>
  <c r="U344" i="13"/>
  <c r="U345" i="13"/>
  <c r="AA344" i="13" s="1"/>
  <c r="U346" i="13"/>
  <c r="U347" i="13"/>
  <c r="U348" i="13"/>
  <c r="U349" i="13"/>
  <c r="AA348" i="13" s="1"/>
  <c r="U350" i="13"/>
  <c r="AA349" i="13" s="1"/>
  <c r="U351" i="13"/>
  <c r="U352" i="13"/>
  <c r="U353" i="13"/>
  <c r="AA352" i="13" s="1"/>
  <c r="U354" i="13"/>
  <c r="U355" i="13"/>
  <c r="U356" i="13"/>
  <c r="U357" i="13"/>
  <c r="AA356" i="13" s="1"/>
  <c r="U358" i="13"/>
  <c r="AA357" i="13" s="1"/>
  <c r="U359" i="13"/>
  <c r="U360" i="13"/>
  <c r="U361" i="13"/>
  <c r="AA360" i="13" s="1"/>
  <c r="U362" i="13"/>
  <c r="U363" i="13"/>
  <c r="U364" i="13"/>
  <c r="U365" i="13"/>
  <c r="AA364" i="13" s="1"/>
  <c r="U366" i="13"/>
  <c r="AA365" i="13" s="1"/>
  <c r="U367" i="13"/>
  <c r="U368" i="13"/>
  <c r="U369" i="13"/>
  <c r="AA368" i="13" s="1"/>
  <c r="U370" i="13"/>
  <c r="U371" i="13"/>
  <c r="U372" i="13"/>
  <c r="U373" i="13"/>
  <c r="AA372" i="13" s="1"/>
  <c r="U374" i="13"/>
  <c r="AA373" i="13" s="1"/>
  <c r="U375" i="13"/>
  <c r="U376" i="13"/>
  <c r="U377" i="13"/>
  <c r="AA376" i="13" s="1"/>
  <c r="U378" i="13"/>
  <c r="U379" i="13"/>
  <c r="U380" i="13"/>
  <c r="U381" i="13"/>
  <c r="AA380" i="13" s="1"/>
  <c r="U382" i="13"/>
  <c r="AA381" i="13" s="1"/>
  <c r="U383" i="13"/>
  <c r="U384" i="13"/>
  <c r="U385" i="13"/>
  <c r="AA384" i="13" s="1"/>
  <c r="U386" i="13"/>
  <c r="U387" i="13"/>
  <c r="U388" i="13"/>
  <c r="U389" i="13"/>
  <c r="AA388" i="13" s="1"/>
  <c r="U390" i="13"/>
  <c r="AA389" i="13" s="1"/>
  <c r="U391" i="13"/>
  <c r="U392" i="13"/>
  <c r="U393" i="13"/>
  <c r="AA392" i="13" s="1"/>
  <c r="U394" i="13"/>
  <c r="U395" i="13"/>
  <c r="U396" i="13"/>
  <c r="U397" i="13"/>
  <c r="AA396" i="13" s="1"/>
  <c r="U398" i="13"/>
  <c r="AA397" i="13" s="1"/>
  <c r="U399" i="13"/>
  <c r="U400" i="13"/>
  <c r="U401" i="13"/>
  <c r="AA400" i="13" s="1"/>
  <c r="U402" i="13"/>
  <c r="U403" i="13"/>
  <c r="U404" i="13"/>
  <c r="U405" i="13"/>
  <c r="AA404" i="13" s="1"/>
  <c r="U406" i="13"/>
  <c r="AA405" i="13" s="1"/>
  <c r="U407" i="13"/>
  <c r="U408" i="13"/>
  <c r="U409" i="13"/>
  <c r="AA408" i="13" s="1"/>
  <c r="U410" i="13"/>
  <c r="U411" i="13"/>
  <c r="U412" i="13"/>
  <c r="U413" i="13"/>
  <c r="AA412" i="13" s="1"/>
  <c r="U414" i="13"/>
  <c r="AA413" i="13" s="1"/>
  <c r="U415" i="13"/>
  <c r="U416" i="13"/>
  <c r="U417" i="13"/>
  <c r="AA416" i="13" s="1"/>
  <c r="U418" i="13"/>
  <c r="U419" i="13"/>
  <c r="U420" i="13"/>
  <c r="U421" i="13"/>
  <c r="AA420" i="13" s="1"/>
  <c r="U422" i="13"/>
  <c r="AA421" i="13" s="1"/>
  <c r="U423" i="13"/>
  <c r="U424" i="13"/>
  <c r="U425" i="13"/>
  <c r="AA424" i="13" s="1"/>
  <c r="U426" i="13"/>
  <c r="U427" i="13"/>
  <c r="U428" i="13"/>
  <c r="U429" i="13"/>
  <c r="AA428" i="13" s="1"/>
  <c r="U430" i="13"/>
  <c r="AA429" i="13" s="1"/>
  <c r="U431" i="13"/>
  <c r="U432" i="13"/>
  <c r="U433" i="13"/>
  <c r="AA432" i="13" s="1"/>
  <c r="U434" i="13"/>
  <c r="U435" i="13"/>
  <c r="U436" i="13"/>
  <c r="U437" i="13"/>
  <c r="AA436" i="13" s="1"/>
  <c r="U438" i="13"/>
  <c r="AA437" i="13" s="1"/>
  <c r="U439" i="13"/>
  <c r="U440" i="13"/>
  <c r="U441" i="13"/>
  <c r="AA440" i="13" s="1"/>
  <c r="U442" i="13"/>
  <c r="U443" i="13"/>
  <c r="U444" i="13"/>
  <c r="U445" i="13"/>
  <c r="AA444" i="13" s="1"/>
  <c r="U446" i="13"/>
  <c r="AA445" i="13" s="1"/>
  <c r="U447" i="13"/>
  <c r="U448" i="13"/>
  <c r="U449" i="13"/>
  <c r="AA448" i="13" s="1"/>
  <c r="U450" i="13"/>
  <c r="U451" i="13"/>
  <c r="U452" i="13"/>
  <c r="U453" i="13"/>
  <c r="AA452" i="13" s="1"/>
  <c r="U454" i="13"/>
  <c r="AA453" i="13" s="1"/>
  <c r="U455" i="13"/>
  <c r="U456" i="13"/>
  <c r="U457" i="13"/>
  <c r="AA456" i="13" s="1"/>
  <c r="U458" i="13"/>
  <c r="U459" i="13"/>
  <c r="U460" i="13"/>
  <c r="U461" i="13"/>
  <c r="AA460" i="13" s="1"/>
  <c r="U462" i="13"/>
  <c r="AA461" i="13" s="1"/>
  <c r="U463" i="13"/>
  <c r="U464" i="13"/>
  <c r="U465" i="13"/>
  <c r="AA464" i="13" s="1"/>
  <c r="U466" i="13"/>
  <c r="U467" i="13"/>
  <c r="U468" i="13"/>
  <c r="U469" i="13"/>
  <c r="AA468" i="13" s="1"/>
  <c r="U470" i="13"/>
  <c r="U471" i="13"/>
  <c r="U472" i="13"/>
  <c r="U473" i="13"/>
  <c r="AA472" i="13" s="1"/>
  <c r="U474" i="13"/>
  <c r="U475" i="13"/>
  <c r="U476" i="13"/>
  <c r="U477" i="13"/>
  <c r="AA476" i="13" s="1"/>
  <c r="U478" i="13"/>
  <c r="AA477" i="13" s="1"/>
  <c r="U479" i="13"/>
  <c r="U480" i="13"/>
  <c r="U481" i="13"/>
  <c r="AA480" i="13" s="1"/>
  <c r="U482" i="13"/>
  <c r="U483" i="13"/>
  <c r="U484" i="13"/>
  <c r="U485" i="13"/>
  <c r="AA484" i="13" s="1"/>
  <c r="U486" i="13"/>
  <c r="AA485" i="13" s="1"/>
  <c r="U487" i="13"/>
  <c r="U488" i="13"/>
  <c r="U489" i="13"/>
  <c r="AA488" i="13" s="1"/>
  <c r="U490" i="13"/>
  <c r="U491" i="13"/>
  <c r="U492" i="13"/>
  <c r="U493" i="13"/>
  <c r="AA492" i="13" s="1"/>
  <c r="U494" i="13"/>
  <c r="AA493" i="13" s="1"/>
  <c r="U495" i="13"/>
  <c r="U496" i="13"/>
  <c r="U497" i="13"/>
  <c r="AA496" i="13" s="1"/>
  <c r="U498" i="13"/>
  <c r="U499" i="13"/>
  <c r="U500" i="13"/>
  <c r="U501" i="13"/>
  <c r="AA500" i="13" s="1"/>
  <c r="U502" i="13"/>
  <c r="AA501" i="13" s="1"/>
  <c r="U503" i="13"/>
  <c r="U504" i="13"/>
  <c r="U505" i="13"/>
  <c r="AA504" i="13" s="1"/>
  <c r="U506" i="13"/>
  <c r="U507" i="13"/>
  <c r="U508" i="13"/>
  <c r="U509" i="13"/>
  <c r="AA508" i="13" s="1"/>
  <c r="U510" i="13"/>
  <c r="AA509" i="13" s="1"/>
  <c r="U511" i="13"/>
  <c r="U512" i="13"/>
  <c r="U513" i="13"/>
  <c r="AA512" i="13" s="1"/>
  <c r="U514" i="13"/>
  <c r="U515" i="13"/>
  <c r="U516" i="13"/>
  <c r="U517" i="13"/>
  <c r="AA516" i="13" s="1"/>
  <c r="U518" i="13"/>
  <c r="AA517" i="13" s="1"/>
  <c r="U519" i="13"/>
  <c r="U520" i="13"/>
  <c r="U521" i="13"/>
  <c r="AA520" i="13" s="1"/>
  <c r="U522" i="13"/>
  <c r="U523" i="13"/>
  <c r="U524" i="13"/>
  <c r="U525" i="13"/>
  <c r="AA524" i="13" s="1"/>
  <c r="U526" i="13"/>
  <c r="AA525" i="13" s="1"/>
  <c r="U527" i="13"/>
  <c r="U528" i="13"/>
  <c r="U529" i="13"/>
  <c r="AA528" i="13" s="1"/>
  <c r="U530" i="13"/>
  <c r="U531" i="13"/>
  <c r="U532" i="13"/>
  <c r="U533" i="13"/>
  <c r="AA532" i="13" s="1"/>
  <c r="U534" i="13"/>
  <c r="AA533" i="13" s="1"/>
  <c r="U535" i="13"/>
  <c r="U536" i="13"/>
  <c r="U537" i="13"/>
  <c r="AA536" i="13" s="1"/>
  <c r="U538" i="13"/>
  <c r="U539" i="13"/>
  <c r="U540" i="13"/>
  <c r="U541" i="13"/>
  <c r="AA540" i="13" s="1"/>
  <c r="U542" i="13"/>
  <c r="AA541" i="13" s="1"/>
  <c r="U543" i="13"/>
  <c r="U544" i="13"/>
  <c r="U545" i="13"/>
  <c r="AA544" i="13" s="1"/>
  <c r="U546" i="13"/>
  <c r="U547" i="13"/>
  <c r="U548" i="13"/>
  <c r="U549" i="13"/>
  <c r="AA548" i="13" s="1"/>
  <c r="U550" i="13"/>
  <c r="AA549" i="13" s="1"/>
  <c r="U551" i="13"/>
  <c r="U552" i="13"/>
  <c r="U553" i="13"/>
  <c r="AA552" i="13" s="1"/>
  <c r="U554" i="13"/>
  <c r="U555" i="13"/>
  <c r="U556" i="13"/>
  <c r="U557" i="13"/>
  <c r="AA556" i="13" s="1"/>
  <c r="U558" i="13"/>
  <c r="AA557" i="13" s="1"/>
  <c r="U559" i="13"/>
  <c r="U560" i="13"/>
  <c r="U561" i="13"/>
  <c r="AA560" i="13" s="1"/>
  <c r="U562" i="13"/>
  <c r="U563" i="13"/>
  <c r="U564" i="13"/>
  <c r="U565" i="13"/>
  <c r="AA564" i="13" s="1"/>
  <c r="U566" i="13"/>
  <c r="AA565" i="13" s="1"/>
  <c r="U567" i="13"/>
  <c r="U568" i="13"/>
  <c r="U569" i="13"/>
  <c r="AA568" i="13" s="1"/>
  <c r="U570" i="13"/>
  <c r="U571" i="13"/>
  <c r="U572" i="13"/>
  <c r="U573" i="13"/>
  <c r="AA572" i="13" s="1"/>
  <c r="U574" i="13"/>
  <c r="AA573" i="13" s="1"/>
  <c r="U575" i="13"/>
  <c r="U576" i="13"/>
  <c r="U577" i="13"/>
  <c r="AA576" i="13" s="1"/>
  <c r="U578" i="13"/>
  <c r="U579" i="13"/>
  <c r="U580" i="13"/>
  <c r="U581" i="13"/>
  <c r="AA580" i="13" s="1"/>
  <c r="U582" i="13"/>
  <c r="AA581" i="13" s="1"/>
  <c r="U583" i="13"/>
  <c r="U584" i="13"/>
  <c r="U585" i="13"/>
  <c r="AA584" i="13" s="1"/>
  <c r="U586" i="13"/>
  <c r="U587" i="13"/>
  <c r="U588" i="13"/>
  <c r="U589" i="13"/>
  <c r="AA588" i="13" s="1"/>
  <c r="U590" i="13"/>
  <c r="AA589" i="13" s="1"/>
  <c r="U591" i="13"/>
  <c r="U592" i="13"/>
  <c r="U593" i="13"/>
  <c r="AA592" i="13" s="1"/>
  <c r="U594" i="13"/>
  <c r="U595" i="13"/>
  <c r="U596" i="13"/>
  <c r="U597" i="13"/>
  <c r="AA596" i="13" s="1"/>
  <c r="U598" i="13"/>
  <c r="AA597" i="13" s="1"/>
  <c r="U599" i="13"/>
  <c r="U600" i="13"/>
  <c r="U601" i="13"/>
  <c r="AA600" i="13" s="1"/>
  <c r="U602" i="13"/>
  <c r="U603" i="13"/>
  <c r="U604" i="13"/>
  <c r="U605" i="13"/>
  <c r="AA604" i="13" s="1"/>
  <c r="U606" i="13"/>
  <c r="AA605" i="13" s="1"/>
  <c r="U607" i="13"/>
  <c r="U608" i="13"/>
  <c r="U609" i="13"/>
  <c r="AA608" i="13" s="1"/>
  <c r="U610" i="13"/>
  <c r="U611" i="13"/>
  <c r="U612" i="13"/>
  <c r="U613" i="13"/>
  <c r="AA612" i="13" s="1"/>
  <c r="U614" i="13"/>
  <c r="AA613" i="13" s="1"/>
  <c r="U615" i="13"/>
  <c r="U616" i="13"/>
  <c r="U617" i="13"/>
  <c r="AA616" i="13" s="1"/>
  <c r="U618" i="13"/>
  <c r="U619" i="13"/>
  <c r="U620" i="13"/>
  <c r="U621" i="13"/>
  <c r="AA620" i="13" s="1"/>
  <c r="U622" i="13"/>
  <c r="AA621" i="13" s="1"/>
  <c r="U623" i="13"/>
  <c r="U624" i="13"/>
  <c r="U625" i="13"/>
  <c r="AA624" i="13" s="1"/>
  <c r="U626" i="13"/>
  <c r="U627" i="13"/>
  <c r="U628" i="13"/>
  <c r="U629" i="13"/>
  <c r="AA628" i="13" s="1"/>
  <c r="U630" i="13"/>
  <c r="AA629" i="13" s="1"/>
  <c r="U631" i="13"/>
  <c r="U632" i="13"/>
  <c r="U633" i="13"/>
  <c r="AA632" i="13" s="1"/>
  <c r="U634" i="13"/>
  <c r="U635" i="13"/>
  <c r="U636" i="13"/>
  <c r="U637" i="13"/>
  <c r="AA636" i="13" s="1"/>
  <c r="U638" i="13"/>
  <c r="AA637" i="13" s="1"/>
  <c r="U639" i="13"/>
  <c r="U640" i="13"/>
  <c r="U641" i="13"/>
  <c r="AA640" i="13" s="1"/>
  <c r="U642" i="13"/>
  <c r="U643" i="13"/>
  <c r="U644" i="13"/>
  <c r="U645" i="13"/>
  <c r="AA644" i="13" s="1"/>
  <c r="U646" i="13"/>
  <c r="AA645" i="13" s="1"/>
  <c r="U647" i="13"/>
  <c r="U648" i="13"/>
  <c r="U649" i="13"/>
  <c r="AA648" i="13" s="1"/>
  <c r="U650" i="13"/>
  <c r="U651" i="13"/>
  <c r="U652" i="13"/>
  <c r="U653" i="13"/>
  <c r="AA652" i="13" s="1"/>
  <c r="U654" i="13"/>
  <c r="AA653" i="13" s="1"/>
  <c r="U655" i="13"/>
  <c r="U656" i="13"/>
  <c r="U657" i="13"/>
  <c r="AA656" i="13" s="1"/>
  <c r="U658" i="13"/>
  <c r="U659" i="13"/>
  <c r="U660" i="13"/>
  <c r="U661" i="13"/>
  <c r="AA660" i="13" s="1"/>
  <c r="U662" i="13"/>
  <c r="AA661" i="13" s="1"/>
  <c r="U663" i="13"/>
  <c r="U664" i="13"/>
  <c r="U665" i="13"/>
  <c r="AA664" i="13" s="1"/>
  <c r="U666" i="13"/>
  <c r="U667" i="13"/>
  <c r="U668" i="13"/>
  <c r="U669" i="13"/>
  <c r="AA668" i="13" s="1"/>
  <c r="U670" i="13"/>
  <c r="AA669" i="13" s="1"/>
  <c r="U671" i="13"/>
  <c r="U672" i="13"/>
  <c r="U673" i="13"/>
  <c r="AA672" i="13" s="1"/>
  <c r="U674" i="13"/>
  <c r="U675" i="13"/>
  <c r="U676" i="13"/>
  <c r="U677" i="13"/>
  <c r="AA676" i="13" s="1"/>
  <c r="U678" i="13"/>
  <c r="AA677" i="13" s="1"/>
  <c r="U679" i="13"/>
  <c r="U680" i="13"/>
  <c r="U681" i="13"/>
  <c r="AA680" i="13" s="1"/>
  <c r="U682" i="13"/>
  <c r="U683" i="13"/>
  <c r="U684" i="13"/>
  <c r="U685" i="13"/>
  <c r="AA684" i="13" s="1"/>
  <c r="U686" i="13"/>
  <c r="AA685" i="13" s="1"/>
  <c r="U687" i="13"/>
  <c r="U688" i="13"/>
  <c r="U689" i="13"/>
  <c r="AA688" i="13" s="1"/>
  <c r="U690" i="13"/>
  <c r="U691" i="13"/>
  <c r="U692" i="13"/>
  <c r="U693" i="13"/>
  <c r="AA692" i="13" s="1"/>
  <c r="U694" i="13"/>
  <c r="AA693" i="13" s="1"/>
  <c r="U695" i="13"/>
  <c r="U696" i="13"/>
  <c r="U697" i="13"/>
  <c r="AA696" i="13" s="1"/>
  <c r="U698" i="13"/>
  <c r="U699" i="13"/>
  <c r="U700" i="13"/>
  <c r="U701" i="13"/>
  <c r="AA700" i="13" s="1"/>
  <c r="U702" i="13"/>
  <c r="AA701" i="13" s="1"/>
  <c r="U703" i="13"/>
  <c r="U704" i="13"/>
  <c r="U705" i="13"/>
  <c r="AA704" i="13" s="1"/>
  <c r="U706" i="13"/>
  <c r="U707" i="13"/>
  <c r="U708" i="13"/>
  <c r="U709" i="13"/>
  <c r="AA708" i="13" s="1"/>
  <c r="U710" i="13"/>
  <c r="AA709" i="13" s="1"/>
  <c r="U711" i="13"/>
  <c r="U712" i="13"/>
  <c r="U713" i="13"/>
  <c r="AA712" i="13" s="1"/>
  <c r="U714" i="13"/>
  <c r="U715" i="13"/>
  <c r="U716" i="13"/>
  <c r="U717" i="13"/>
  <c r="AA716" i="13" s="1"/>
  <c r="U718" i="13"/>
  <c r="AA717" i="13" s="1"/>
  <c r="U719" i="13"/>
  <c r="U720" i="13"/>
  <c r="U721" i="13"/>
  <c r="AA720" i="13" s="1"/>
  <c r="U722" i="13"/>
  <c r="U723" i="13"/>
  <c r="U724" i="13"/>
  <c r="U725" i="13"/>
  <c r="AA724" i="13" s="1"/>
  <c r="U726" i="13"/>
  <c r="AA725" i="13" s="1"/>
  <c r="U727" i="13"/>
  <c r="U728" i="13"/>
  <c r="U729" i="13"/>
  <c r="AA728" i="13" s="1"/>
  <c r="U730" i="13"/>
  <c r="U731" i="13"/>
  <c r="U732" i="13"/>
  <c r="U14" i="13"/>
  <c r="AA13" i="13" s="1"/>
  <c r="U15" i="13"/>
  <c r="AA14" i="13" s="1"/>
  <c r="U16" i="13"/>
  <c r="U17" i="13"/>
  <c r="T14" i="13"/>
  <c r="T15" i="13"/>
  <c r="T16" i="13"/>
  <c r="T17" i="13"/>
  <c r="T18" i="13"/>
  <c r="T19" i="13"/>
  <c r="T20" i="13"/>
  <c r="T21" i="13"/>
  <c r="T22" i="13"/>
  <c r="T23" i="13"/>
  <c r="T24" i="13"/>
  <c r="T25" i="13"/>
  <c r="T26" i="13"/>
  <c r="T27" i="13"/>
  <c r="T28" i="13"/>
  <c r="T29" i="13"/>
  <c r="T30" i="13"/>
  <c r="T31" i="13"/>
  <c r="T32" i="13"/>
  <c r="T33" i="13"/>
  <c r="T34" i="13"/>
  <c r="T35" i="13"/>
  <c r="T36" i="13"/>
  <c r="T37" i="13"/>
  <c r="T38" i="13"/>
  <c r="T39" i="13"/>
  <c r="T40" i="13"/>
  <c r="T41" i="13"/>
  <c r="T42" i="13"/>
  <c r="T43" i="13"/>
  <c r="T44" i="13"/>
  <c r="T45" i="13"/>
  <c r="T46" i="13"/>
  <c r="T47" i="13"/>
  <c r="T48" i="13"/>
  <c r="T49" i="13"/>
  <c r="T50" i="13"/>
  <c r="T51" i="13"/>
  <c r="T52" i="13"/>
  <c r="T53" i="13"/>
  <c r="T54" i="13"/>
  <c r="T55" i="13"/>
  <c r="T56" i="13"/>
  <c r="T57" i="13"/>
  <c r="T58" i="13"/>
  <c r="T59" i="13"/>
  <c r="T60" i="13"/>
  <c r="T61" i="13"/>
  <c r="T62" i="13"/>
  <c r="T63" i="13"/>
  <c r="T64" i="13"/>
  <c r="T65" i="13"/>
  <c r="T66" i="13"/>
  <c r="T67" i="13"/>
  <c r="T68" i="13"/>
  <c r="T69" i="13"/>
  <c r="T70" i="13"/>
  <c r="T71" i="13"/>
  <c r="T72" i="13"/>
  <c r="T73" i="13"/>
  <c r="T74" i="13"/>
  <c r="T75" i="13"/>
  <c r="T76" i="13"/>
  <c r="T77" i="13"/>
  <c r="T78" i="13"/>
  <c r="T79" i="13"/>
  <c r="T80" i="13"/>
  <c r="T81" i="13"/>
  <c r="T82" i="13"/>
  <c r="T83" i="13"/>
  <c r="T84" i="13"/>
  <c r="T85" i="13"/>
  <c r="T86" i="13"/>
  <c r="T87" i="13"/>
  <c r="T88" i="13"/>
  <c r="T89" i="13"/>
  <c r="T90" i="13"/>
  <c r="T91" i="13"/>
  <c r="T92" i="13"/>
  <c r="T93" i="13"/>
  <c r="T94" i="13"/>
  <c r="T95" i="13"/>
  <c r="T96" i="13"/>
  <c r="T97" i="13"/>
  <c r="T98" i="13"/>
  <c r="T99" i="13"/>
  <c r="T100" i="13"/>
  <c r="T101" i="13"/>
  <c r="T102" i="13"/>
  <c r="T103" i="13"/>
  <c r="T104" i="13"/>
  <c r="T105" i="13"/>
  <c r="T106" i="13"/>
  <c r="T107" i="13"/>
  <c r="T108" i="13"/>
  <c r="T109" i="13"/>
  <c r="T110" i="13"/>
  <c r="T111" i="13"/>
  <c r="T112" i="13"/>
  <c r="T113" i="13"/>
  <c r="T114" i="13"/>
  <c r="T115" i="13"/>
  <c r="T116" i="13"/>
  <c r="T117" i="13"/>
  <c r="T118" i="13"/>
  <c r="T119" i="13"/>
  <c r="T120" i="13"/>
  <c r="T121" i="13"/>
  <c r="T122" i="13"/>
  <c r="T123" i="13"/>
  <c r="T124" i="13"/>
  <c r="T125" i="13"/>
  <c r="T126" i="13"/>
  <c r="T127" i="13"/>
  <c r="T128" i="13"/>
  <c r="T129" i="13"/>
  <c r="T130" i="13"/>
  <c r="T131" i="13"/>
  <c r="T132" i="13"/>
  <c r="T133" i="13"/>
  <c r="T134" i="13"/>
  <c r="T135" i="13"/>
  <c r="T136" i="13"/>
  <c r="T137" i="13"/>
  <c r="T138" i="13"/>
  <c r="T139" i="13"/>
  <c r="T140" i="13"/>
  <c r="T141" i="13"/>
  <c r="T142" i="13"/>
  <c r="T143" i="13"/>
  <c r="T144" i="13"/>
  <c r="T145" i="13"/>
  <c r="T146" i="13"/>
  <c r="T147" i="13"/>
  <c r="T148" i="13"/>
  <c r="T149" i="13"/>
  <c r="T150" i="13"/>
  <c r="T151" i="13"/>
  <c r="T152" i="13"/>
  <c r="T153" i="13"/>
  <c r="T154" i="13"/>
  <c r="T155" i="13"/>
  <c r="T156" i="13"/>
  <c r="T157" i="13"/>
  <c r="T158" i="13"/>
  <c r="T159" i="13"/>
  <c r="T160" i="13"/>
  <c r="T161" i="13"/>
  <c r="T162" i="13"/>
  <c r="T163" i="13"/>
  <c r="T164" i="13"/>
  <c r="T165" i="13"/>
  <c r="T166" i="13"/>
  <c r="T167" i="13"/>
  <c r="T168" i="13"/>
  <c r="T169" i="13"/>
  <c r="T170" i="13"/>
  <c r="T171" i="13"/>
  <c r="T172" i="13"/>
  <c r="T173" i="13"/>
  <c r="T174" i="13"/>
  <c r="T175" i="13"/>
  <c r="T176" i="13"/>
  <c r="T177" i="13"/>
  <c r="T178" i="13"/>
  <c r="T179" i="13"/>
  <c r="T180" i="13"/>
  <c r="T181" i="13"/>
  <c r="T182" i="13"/>
  <c r="T183" i="13"/>
  <c r="T184" i="13"/>
  <c r="T185" i="13"/>
  <c r="T186" i="13"/>
  <c r="T187" i="13"/>
  <c r="T188" i="13"/>
  <c r="T189" i="13"/>
  <c r="T190" i="13"/>
  <c r="T191" i="13"/>
  <c r="T192" i="13"/>
  <c r="T193" i="13"/>
  <c r="T194" i="13"/>
  <c r="T195" i="13"/>
  <c r="T196" i="13"/>
  <c r="T197" i="13"/>
  <c r="T198" i="13"/>
  <c r="T199" i="13"/>
  <c r="T200" i="13"/>
  <c r="T201" i="13"/>
  <c r="T202" i="13"/>
  <c r="T203" i="13"/>
  <c r="T204" i="13"/>
  <c r="T205" i="13"/>
  <c r="T206" i="13"/>
  <c r="T207" i="13"/>
  <c r="T208" i="13"/>
  <c r="T209" i="13"/>
  <c r="T210" i="13"/>
  <c r="T211" i="13"/>
  <c r="T212" i="13"/>
  <c r="T213" i="13"/>
  <c r="T214" i="13"/>
  <c r="T215" i="13"/>
  <c r="T216" i="13"/>
  <c r="T217" i="13"/>
  <c r="T218" i="13"/>
  <c r="T219" i="13"/>
  <c r="T220" i="13"/>
  <c r="T221" i="13"/>
  <c r="T222" i="13"/>
  <c r="T223" i="13"/>
  <c r="T224" i="13"/>
  <c r="T225" i="13"/>
  <c r="T226" i="13"/>
  <c r="T227" i="13"/>
  <c r="T228" i="13"/>
  <c r="T229" i="13"/>
  <c r="T230" i="13"/>
  <c r="T231" i="13"/>
  <c r="T232" i="13"/>
  <c r="T233" i="13"/>
  <c r="T234" i="13"/>
  <c r="T235" i="13"/>
  <c r="T236" i="13"/>
  <c r="T237" i="13"/>
  <c r="T238" i="13"/>
  <c r="T239" i="13"/>
  <c r="T240" i="13"/>
  <c r="T241" i="13"/>
  <c r="T242" i="13"/>
  <c r="T243" i="13"/>
  <c r="T244" i="13"/>
  <c r="T245" i="13"/>
  <c r="T246" i="13"/>
  <c r="T247" i="13"/>
  <c r="T248" i="13"/>
  <c r="T249" i="13"/>
  <c r="T250" i="13"/>
  <c r="T251" i="13"/>
  <c r="T252" i="13"/>
  <c r="T253" i="13"/>
  <c r="T254" i="13"/>
  <c r="T255" i="13"/>
  <c r="T256" i="13"/>
  <c r="T257" i="13"/>
  <c r="T258" i="13"/>
  <c r="T259" i="13"/>
  <c r="T260" i="13"/>
  <c r="T261" i="13"/>
  <c r="T262" i="13"/>
  <c r="T263" i="13"/>
  <c r="T264" i="13"/>
  <c r="T265" i="13"/>
  <c r="T266" i="13"/>
  <c r="T267" i="13"/>
  <c r="T268" i="13"/>
  <c r="T269" i="13"/>
  <c r="T270" i="13"/>
  <c r="T271" i="13"/>
  <c r="T272" i="13"/>
  <c r="T273" i="13"/>
  <c r="T274" i="13"/>
  <c r="T275" i="13"/>
  <c r="T276" i="13"/>
  <c r="T277" i="13"/>
  <c r="T278" i="13"/>
  <c r="T279" i="13"/>
  <c r="T280" i="13"/>
  <c r="T281" i="13"/>
  <c r="T282" i="13"/>
  <c r="T283" i="13"/>
  <c r="T284" i="13"/>
  <c r="T285" i="13"/>
  <c r="T286" i="13"/>
  <c r="T287" i="13"/>
  <c r="T288" i="13"/>
  <c r="T289" i="13"/>
  <c r="T290" i="13"/>
  <c r="T291" i="13"/>
  <c r="T292" i="13"/>
  <c r="T293" i="13"/>
  <c r="T294" i="13"/>
  <c r="T295" i="13"/>
  <c r="T296" i="13"/>
  <c r="T297" i="13"/>
  <c r="T298" i="13"/>
  <c r="T299" i="13"/>
  <c r="T300" i="13"/>
  <c r="T301" i="13"/>
  <c r="T302" i="13"/>
  <c r="T303" i="13"/>
  <c r="T304" i="13"/>
  <c r="T305" i="13"/>
  <c r="T306" i="13"/>
  <c r="T307" i="13"/>
  <c r="T308" i="13"/>
  <c r="T309" i="13"/>
  <c r="T310" i="13"/>
  <c r="T311" i="13"/>
  <c r="T312" i="13"/>
  <c r="T313" i="13"/>
  <c r="T314" i="13"/>
  <c r="T315" i="13"/>
  <c r="T316" i="13"/>
  <c r="T317" i="13"/>
  <c r="T318" i="13"/>
  <c r="T319" i="13"/>
  <c r="T320" i="13"/>
  <c r="T321" i="13"/>
  <c r="T322" i="13"/>
  <c r="T323" i="13"/>
  <c r="T324" i="13"/>
  <c r="T325" i="13"/>
  <c r="T326" i="13"/>
  <c r="T327" i="13"/>
  <c r="T328" i="13"/>
  <c r="T329" i="13"/>
  <c r="T330" i="13"/>
  <c r="T331" i="13"/>
  <c r="T332" i="13"/>
  <c r="T333" i="13"/>
  <c r="T334" i="13"/>
  <c r="T335" i="13"/>
  <c r="T336" i="13"/>
  <c r="T337" i="13"/>
  <c r="T338" i="13"/>
  <c r="T339" i="13"/>
  <c r="T340" i="13"/>
  <c r="T341" i="13"/>
  <c r="T342" i="13"/>
  <c r="T343" i="13"/>
  <c r="T344" i="13"/>
  <c r="T345" i="13"/>
  <c r="T346" i="13"/>
  <c r="T347" i="13"/>
  <c r="T348" i="13"/>
  <c r="T349" i="13"/>
  <c r="T350" i="13"/>
  <c r="T351" i="13"/>
  <c r="T352" i="13"/>
  <c r="T353" i="13"/>
  <c r="T354" i="13"/>
  <c r="T355" i="13"/>
  <c r="T356" i="13"/>
  <c r="T357" i="13"/>
  <c r="T358" i="13"/>
  <c r="T359" i="13"/>
  <c r="T360" i="13"/>
  <c r="T361" i="13"/>
  <c r="T362" i="13"/>
  <c r="T363" i="13"/>
  <c r="T364" i="13"/>
  <c r="T365" i="13"/>
  <c r="T366" i="13"/>
  <c r="T367" i="13"/>
  <c r="T368" i="13"/>
  <c r="T369" i="13"/>
  <c r="T370" i="13"/>
  <c r="T371" i="13"/>
  <c r="T372" i="13"/>
  <c r="T373" i="13"/>
  <c r="T374" i="13"/>
  <c r="T375" i="13"/>
  <c r="T376" i="13"/>
  <c r="T377" i="13"/>
  <c r="T378" i="13"/>
  <c r="T379" i="13"/>
  <c r="T380" i="13"/>
  <c r="T381" i="13"/>
  <c r="T382" i="13"/>
  <c r="T383" i="13"/>
  <c r="T384" i="13"/>
  <c r="T385" i="13"/>
  <c r="T386" i="13"/>
  <c r="T387" i="13"/>
  <c r="T388" i="13"/>
  <c r="T389" i="13"/>
  <c r="T390" i="13"/>
  <c r="T391" i="13"/>
  <c r="T392" i="13"/>
  <c r="T393" i="13"/>
  <c r="T394" i="13"/>
  <c r="T395" i="13"/>
  <c r="T396" i="13"/>
  <c r="T397" i="13"/>
  <c r="T398" i="13"/>
  <c r="T399" i="13"/>
  <c r="T400" i="13"/>
  <c r="T401" i="13"/>
  <c r="T402" i="13"/>
  <c r="T403" i="13"/>
  <c r="T404" i="13"/>
  <c r="T405" i="13"/>
  <c r="T406" i="13"/>
  <c r="T407" i="13"/>
  <c r="T408" i="13"/>
  <c r="T409" i="13"/>
  <c r="T410" i="13"/>
  <c r="T411" i="13"/>
  <c r="T412" i="13"/>
  <c r="T413" i="13"/>
  <c r="T414" i="13"/>
  <c r="T415" i="13"/>
  <c r="T416" i="13"/>
  <c r="T417" i="13"/>
  <c r="T418" i="13"/>
  <c r="T419" i="13"/>
  <c r="T420" i="13"/>
  <c r="T421" i="13"/>
  <c r="T422" i="13"/>
  <c r="T423" i="13"/>
  <c r="T424" i="13"/>
  <c r="T425" i="13"/>
  <c r="T426" i="13"/>
  <c r="T427" i="13"/>
  <c r="T428" i="13"/>
  <c r="T429" i="13"/>
  <c r="T430" i="13"/>
  <c r="T431" i="13"/>
  <c r="T432" i="13"/>
  <c r="T433" i="13"/>
  <c r="T434" i="13"/>
  <c r="T435" i="13"/>
  <c r="T436" i="13"/>
  <c r="T437" i="13"/>
  <c r="T438" i="13"/>
  <c r="T439" i="13"/>
  <c r="T440" i="13"/>
  <c r="T441" i="13"/>
  <c r="T442" i="13"/>
  <c r="T443" i="13"/>
  <c r="T444" i="13"/>
  <c r="T445" i="13"/>
  <c r="T446" i="13"/>
  <c r="T447" i="13"/>
  <c r="T448" i="13"/>
  <c r="T449" i="13"/>
  <c r="T450" i="13"/>
  <c r="T451" i="13"/>
  <c r="T452" i="13"/>
  <c r="T453" i="13"/>
  <c r="T454" i="13"/>
  <c r="T455" i="13"/>
  <c r="T456" i="13"/>
  <c r="T457" i="13"/>
  <c r="T458" i="13"/>
  <c r="T459" i="13"/>
  <c r="T460" i="13"/>
  <c r="T461" i="13"/>
  <c r="T462" i="13"/>
  <c r="T463" i="13"/>
  <c r="T464" i="13"/>
  <c r="T465" i="13"/>
  <c r="T466" i="13"/>
  <c r="T467" i="13"/>
  <c r="T468" i="13"/>
  <c r="T469" i="13"/>
  <c r="T470" i="13"/>
  <c r="T471" i="13"/>
  <c r="T472" i="13"/>
  <c r="T473" i="13"/>
  <c r="T474" i="13"/>
  <c r="T475" i="13"/>
  <c r="T476" i="13"/>
  <c r="T477" i="13"/>
  <c r="T478" i="13"/>
  <c r="T479" i="13"/>
  <c r="T480" i="13"/>
  <c r="T481" i="13"/>
  <c r="T482" i="13"/>
  <c r="T483" i="13"/>
  <c r="T484" i="13"/>
  <c r="T485" i="13"/>
  <c r="T486" i="13"/>
  <c r="T487" i="13"/>
  <c r="T488" i="13"/>
  <c r="T489" i="13"/>
  <c r="T490" i="13"/>
  <c r="T491" i="13"/>
  <c r="T492" i="13"/>
  <c r="T493" i="13"/>
  <c r="T494" i="13"/>
  <c r="T495" i="13"/>
  <c r="T496" i="13"/>
  <c r="T497" i="13"/>
  <c r="T498" i="13"/>
  <c r="T499" i="13"/>
  <c r="T500" i="13"/>
  <c r="T501" i="13"/>
  <c r="T502" i="13"/>
  <c r="T503" i="13"/>
  <c r="T504" i="13"/>
  <c r="T505" i="13"/>
  <c r="T506" i="13"/>
  <c r="T507" i="13"/>
  <c r="T508" i="13"/>
  <c r="T509" i="13"/>
  <c r="T510" i="13"/>
  <c r="T511" i="13"/>
  <c r="T512" i="13"/>
  <c r="T513" i="13"/>
  <c r="T514" i="13"/>
  <c r="T515" i="13"/>
  <c r="T516" i="13"/>
  <c r="T517" i="13"/>
  <c r="T518" i="13"/>
  <c r="T519" i="13"/>
  <c r="T520" i="13"/>
  <c r="T521" i="13"/>
  <c r="T522" i="13"/>
  <c r="T523" i="13"/>
  <c r="T524" i="13"/>
  <c r="T525" i="13"/>
  <c r="T526" i="13"/>
  <c r="T527" i="13"/>
  <c r="T528" i="13"/>
  <c r="T529" i="13"/>
  <c r="T530" i="13"/>
  <c r="T531" i="13"/>
  <c r="T532" i="13"/>
  <c r="T533" i="13"/>
  <c r="T534" i="13"/>
  <c r="T535" i="13"/>
  <c r="T536" i="13"/>
  <c r="T537" i="13"/>
  <c r="T538" i="13"/>
  <c r="T539" i="13"/>
  <c r="T540" i="13"/>
  <c r="T541" i="13"/>
  <c r="T542" i="13"/>
  <c r="T543" i="13"/>
  <c r="T544" i="13"/>
  <c r="T545" i="13"/>
  <c r="T546" i="13"/>
  <c r="T547" i="13"/>
  <c r="T548" i="13"/>
  <c r="T549" i="13"/>
  <c r="T550" i="13"/>
  <c r="T551" i="13"/>
  <c r="T552" i="13"/>
  <c r="T553" i="13"/>
  <c r="T554" i="13"/>
  <c r="T555" i="13"/>
  <c r="T556" i="13"/>
  <c r="T557" i="13"/>
  <c r="T558" i="13"/>
  <c r="T559" i="13"/>
  <c r="T560" i="13"/>
  <c r="T561" i="13"/>
  <c r="T562" i="13"/>
  <c r="T563" i="13"/>
  <c r="T564" i="13"/>
  <c r="T565" i="13"/>
  <c r="T566" i="13"/>
  <c r="T567" i="13"/>
  <c r="T568" i="13"/>
  <c r="T569" i="13"/>
  <c r="T570" i="13"/>
  <c r="T571" i="13"/>
  <c r="T572" i="13"/>
  <c r="T573" i="13"/>
  <c r="T574" i="13"/>
  <c r="T575" i="13"/>
  <c r="T576" i="13"/>
  <c r="T577" i="13"/>
  <c r="T578" i="13"/>
  <c r="T579" i="13"/>
  <c r="T580" i="13"/>
  <c r="T581" i="13"/>
  <c r="T582" i="13"/>
  <c r="T583" i="13"/>
  <c r="T584" i="13"/>
  <c r="T585" i="13"/>
  <c r="T586" i="13"/>
  <c r="T587" i="13"/>
  <c r="T588" i="13"/>
  <c r="T589" i="13"/>
  <c r="T590" i="13"/>
  <c r="T591" i="13"/>
  <c r="T592" i="13"/>
  <c r="T593" i="13"/>
  <c r="T594" i="13"/>
  <c r="T595" i="13"/>
  <c r="T596" i="13"/>
  <c r="T597" i="13"/>
  <c r="T598" i="13"/>
  <c r="T599" i="13"/>
  <c r="T600" i="13"/>
  <c r="T601" i="13"/>
  <c r="T602" i="13"/>
  <c r="T603" i="13"/>
  <c r="T604" i="13"/>
  <c r="T605" i="13"/>
  <c r="T606" i="13"/>
  <c r="T607" i="13"/>
  <c r="T608" i="13"/>
  <c r="T609" i="13"/>
  <c r="T610" i="13"/>
  <c r="T611" i="13"/>
  <c r="T612" i="13"/>
  <c r="T613" i="13"/>
  <c r="T614" i="13"/>
  <c r="T615" i="13"/>
  <c r="T616" i="13"/>
  <c r="T617" i="13"/>
  <c r="T618" i="13"/>
  <c r="T619" i="13"/>
  <c r="T620" i="13"/>
  <c r="T621" i="13"/>
  <c r="T622" i="13"/>
  <c r="T623" i="13"/>
  <c r="T624" i="13"/>
  <c r="T625" i="13"/>
  <c r="T626" i="13"/>
  <c r="T627" i="13"/>
  <c r="T628" i="13"/>
  <c r="T629" i="13"/>
  <c r="T630" i="13"/>
  <c r="T631" i="13"/>
  <c r="T632" i="13"/>
  <c r="T633" i="13"/>
  <c r="T634" i="13"/>
  <c r="T635" i="13"/>
  <c r="T636" i="13"/>
  <c r="T637" i="13"/>
  <c r="T638" i="13"/>
  <c r="T639" i="13"/>
  <c r="T640" i="13"/>
  <c r="T641" i="13"/>
  <c r="T642" i="13"/>
  <c r="T643" i="13"/>
  <c r="T644" i="13"/>
  <c r="T645" i="13"/>
  <c r="T646" i="13"/>
  <c r="T647" i="13"/>
  <c r="T648" i="13"/>
  <c r="T649" i="13"/>
  <c r="T650" i="13"/>
  <c r="T651" i="13"/>
  <c r="T652" i="13"/>
  <c r="T653" i="13"/>
  <c r="T654" i="13"/>
  <c r="T655" i="13"/>
  <c r="T656" i="13"/>
  <c r="T657" i="13"/>
  <c r="T658" i="13"/>
  <c r="T659" i="13"/>
  <c r="T660" i="13"/>
  <c r="T661" i="13"/>
  <c r="T662" i="13"/>
  <c r="T663" i="13"/>
  <c r="T664" i="13"/>
  <c r="T665" i="13"/>
  <c r="T666" i="13"/>
  <c r="T667" i="13"/>
  <c r="T668" i="13"/>
  <c r="T669" i="13"/>
  <c r="T670" i="13"/>
  <c r="T671" i="13"/>
  <c r="T672" i="13"/>
  <c r="T673" i="13"/>
  <c r="T674" i="13"/>
  <c r="T675" i="13"/>
  <c r="T676" i="13"/>
  <c r="T677" i="13"/>
  <c r="T678" i="13"/>
  <c r="T679" i="13"/>
  <c r="T680" i="13"/>
  <c r="T681" i="13"/>
  <c r="T682" i="13"/>
  <c r="T683" i="13"/>
  <c r="T684" i="13"/>
  <c r="T685" i="13"/>
  <c r="T686" i="13"/>
  <c r="T687" i="13"/>
  <c r="T688" i="13"/>
  <c r="T689" i="13"/>
  <c r="T690" i="13"/>
  <c r="T691" i="13"/>
  <c r="T692" i="13"/>
  <c r="T693" i="13"/>
  <c r="T694" i="13"/>
  <c r="T695" i="13"/>
  <c r="T696" i="13"/>
  <c r="T697" i="13"/>
  <c r="T698" i="13"/>
  <c r="T699" i="13"/>
  <c r="T700" i="13"/>
  <c r="T701" i="13"/>
  <c r="T702" i="13"/>
  <c r="T703" i="13"/>
  <c r="T704" i="13"/>
  <c r="T705" i="13"/>
  <c r="T706" i="13"/>
  <c r="T707" i="13"/>
  <c r="T708" i="13"/>
  <c r="T709" i="13"/>
  <c r="T710" i="13"/>
  <c r="T711" i="13"/>
  <c r="T712" i="13"/>
  <c r="T713" i="13"/>
  <c r="T714" i="13"/>
  <c r="T715" i="13"/>
  <c r="T716" i="13"/>
  <c r="T717" i="13"/>
  <c r="T718" i="13"/>
  <c r="T719" i="13"/>
  <c r="T720" i="13"/>
  <c r="T721" i="13"/>
  <c r="T722" i="13"/>
  <c r="T723" i="13"/>
  <c r="T724" i="13"/>
  <c r="T725" i="13"/>
  <c r="T726" i="13"/>
  <c r="T727" i="13"/>
  <c r="T728" i="13"/>
  <c r="T729" i="13"/>
  <c r="T730" i="13"/>
  <c r="T731" i="13"/>
  <c r="T732" i="13"/>
  <c r="U13" i="13"/>
  <c r="T13" i="13"/>
  <c r="H19" i="13"/>
  <c r="H20" i="13"/>
  <c r="H21" i="13"/>
  <c r="H22" i="13"/>
  <c r="H23" i="13"/>
  <c r="H24" i="13"/>
  <c r="H25" i="13"/>
  <c r="H26" i="13"/>
  <c r="H27" i="13"/>
  <c r="H28" i="13"/>
  <c r="H29" i="13"/>
  <c r="H30" i="13"/>
  <c r="H31" i="13"/>
  <c r="H32" i="13"/>
  <c r="H33" i="13"/>
  <c r="H34" i="13"/>
  <c r="H35" i="13"/>
  <c r="H36" i="13"/>
  <c r="H37" i="13"/>
  <c r="H38" i="13"/>
  <c r="H39" i="13"/>
  <c r="H40" i="13"/>
  <c r="H41" i="13"/>
  <c r="H42" i="13"/>
  <c r="H43" i="13"/>
  <c r="H44" i="13"/>
  <c r="H45" i="13"/>
  <c r="H46" i="13"/>
  <c r="H47" i="13"/>
  <c r="H48" i="13"/>
  <c r="H49" i="13"/>
  <c r="H50" i="13"/>
  <c r="H51" i="13"/>
  <c r="H52" i="13"/>
  <c r="H53" i="13"/>
  <c r="H54" i="13"/>
  <c r="H55" i="13"/>
  <c r="H56" i="13"/>
  <c r="H57" i="13"/>
  <c r="H58" i="13"/>
  <c r="H59" i="13"/>
  <c r="H60" i="13"/>
  <c r="H61" i="13"/>
  <c r="H62" i="13"/>
  <c r="H63" i="13"/>
  <c r="H64" i="13"/>
  <c r="H65" i="13"/>
  <c r="H66" i="13"/>
  <c r="H67" i="13"/>
  <c r="H68" i="13"/>
  <c r="H69" i="13"/>
  <c r="H70" i="13"/>
  <c r="H71" i="13"/>
  <c r="H72" i="13"/>
  <c r="H73" i="13"/>
  <c r="H74" i="13"/>
  <c r="H75" i="13"/>
  <c r="H76" i="13"/>
  <c r="H77" i="13"/>
  <c r="H78" i="13"/>
  <c r="H79" i="13"/>
  <c r="H80" i="13"/>
  <c r="H81" i="13"/>
  <c r="H82" i="13"/>
  <c r="H83" i="13"/>
  <c r="H84" i="13"/>
  <c r="H85" i="13"/>
  <c r="H86" i="13"/>
  <c r="H87" i="13"/>
  <c r="H88" i="13"/>
  <c r="H89" i="13"/>
  <c r="H90" i="13"/>
  <c r="H91" i="13"/>
  <c r="H92" i="13"/>
  <c r="H93" i="13"/>
  <c r="H94" i="13"/>
  <c r="H95" i="13"/>
  <c r="H96" i="13"/>
  <c r="H97" i="13"/>
  <c r="H98" i="13"/>
  <c r="H99" i="13"/>
  <c r="H100" i="13"/>
  <c r="H101" i="13"/>
  <c r="H102" i="13"/>
  <c r="H103" i="13"/>
  <c r="H104" i="13"/>
  <c r="H105" i="13"/>
  <c r="H106" i="13"/>
  <c r="H107" i="13"/>
  <c r="H108" i="13"/>
  <c r="H109" i="13"/>
  <c r="H110" i="13"/>
  <c r="H111" i="13"/>
  <c r="H112" i="13"/>
  <c r="H113" i="13"/>
  <c r="H114" i="13"/>
  <c r="H115" i="13"/>
  <c r="H116" i="13"/>
  <c r="H117" i="13"/>
  <c r="H118" i="13"/>
  <c r="H119" i="13"/>
  <c r="H120" i="13"/>
  <c r="H121" i="13"/>
  <c r="H122" i="13"/>
  <c r="H123" i="13"/>
  <c r="H124" i="13"/>
  <c r="H125" i="13"/>
  <c r="H126" i="13"/>
  <c r="H127" i="13"/>
  <c r="H128" i="13"/>
  <c r="H129" i="13"/>
  <c r="H130" i="13"/>
  <c r="H131" i="13"/>
  <c r="H132" i="13"/>
  <c r="H133" i="13"/>
  <c r="H134" i="13"/>
  <c r="H135" i="13"/>
  <c r="H136" i="13"/>
  <c r="H137" i="13"/>
  <c r="H138" i="13"/>
  <c r="H139" i="13"/>
  <c r="H140" i="13"/>
  <c r="H141" i="13"/>
  <c r="H142" i="13"/>
  <c r="H143" i="13"/>
  <c r="H144" i="13"/>
  <c r="H145" i="13"/>
  <c r="H146" i="13"/>
  <c r="H147" i="13"/>
  <c r="H148" i="13"/>
  <c r="H149" i="13"/>
  <c r="H150" i="13"/>
  <c r="H151" i="13"/>
  <c r="H152" i="13"/>
  <c r="H153" i="13"/>
  <c r="H154" i="13"/>
  <c r="H155" i="13"/>
  <c r="H156" i="13"/>
  <c r="H157" i="13"/>
  <c r="H158" i="13"/>
  <c r="H159" i="13"/>
  <c r="H160" i="13"/>
  <c r="H161" i="13"/>
  <c r="H162" i="13"/>
  <c r="H163" i="13"/>
  <c r="H164" i="13"/>
  <c r="H165" i="13"/>
  <c r="H166" i="13"/>
  <c r="H167" i="13"/>
  <c r="H168" i="13"/>
  <c r="H169" i="13"/>
  <c r="H170" i="13"/>
  <c r="H171" i="13"/>
  <c r="H172" i="13"/>
  <c r="H173" i="13"/>
  <c r="H174" i="13"/>
  <c r="H175" i="13"/>
  <c r="H176" i="13"/>
  <c r="H177" i="13"/>
  <c r="H178" i="13"/>
  <c r="H179" i="13"/>
  <c r="H180" i="13"/>
  <c r="H181" i="13"/>
  <c r="H182" i="13"/>
  <c r="H183" i="13"/>
  <c r="H184" i="13"/>
  <c r="H185" i="13"/>
  <c r="H186" i="13"/>
  <c r="H187" i="13"/>
  <c r="H188" i="13"/>
  <c r="H189" i="13"/>
  <c r="H190" i="13"/>
  <c r="H191" i="13"/>
  <c r="H192" i="13"/>
  <c r="H193" i="13"/>
  <c r="H194" i="13"/>
  <c r="H195" i="13"/>
  <c r="H196" i="13"/>
  <c r="H197" i="13"/>
  <c r="H198" i="13"/>
  <c r="H199" i="13"/>
  <c r="H200" i="13"/>
  <c r="H201" i="13"/>
  <c r="H202" i="13"/>
  <c r="H203" i="13"/>
  <c r="H204" i="13"/>
  <c r="H205" i="13"/>
  <c r="H206" i="13"/>
  <c r="H207" i="13"/>
  <c r="H208" i="13"/>
  <c r="H209" i="13"/>
  <c r="H210" i="13"/>
  <c r="H211" i="13"/>
  <c r="H212" i="13"/>
  <c r="H213" i="13"/>
  <c r="H214" i="13"/>
  <c r="H215" i="13"/>
  <c r="H216" i="13"/>
  <c r="H217" i="13"/>
  <c r="H218" i="13"/>
  <c r="H219" i="13"/>
  <c r="H220" i="13"/>
  <c r="H221" i="13"/>
  <c r="H222" i="13"/>
  <c r="H223" i="13"/>
  <c r="H224" i="13"/>
  <c r="H225" i="13"/>
  <c r="H226" i="13"/>
  <c r="H227" i="13"/>
  <c r="H228" i="13"/>
  <c r="H229" i="13"/>
  <c r="H230" i="13"/>
  <c r="H231" i="13"/>
  <c r="H232" i="13"/>
  <c r="H233" i="13"/>
  <c r="H234" i="13"/>
  <c r="H235" i="13"/>
  <c r="H236" i="13"/>
  <c r="H237" i="13"/>
  <c r="H238" i="13"/>
  <c r="H239" i="13"/>
  <c r="H240" i="13"/>
  <c r="H241" i="13"/>
  <c r="H242" i="13"/>
  <c r="H243" i="13"/>
  <c r="H244" i="13"/>
  <c r="H245" i="13"/>
  <c r="H246" i="13"/>
  <c r="H247" i="13"/>
  <c r="H248" i="13"/>
  <c r="H249" i="13"/>
  <c r="H250" i="13"/>
  <c r="H251" i="13"/>
  <c r="H252" i="13"/>
  <c r="H253" i="13"/>
  <c r="H254" i="13"/>
  <c r="H255" i="13"/>
  <c r="H256" i="13"/>
  <c r="H257" i="13"/>
  <c r="H258" i="13"/>
  <c r="H259" i="13"/>
  <c r="H260" i="13"/>
  <c r="H261" i="13"/>
  <c r="H262" i="13"/>
  <c r="H263" i="13"/>
  <c r="H264" i="13"/>
  <c r="H265" i="13"/>
  <c r="H266" i="13"/>
  <c r="H267" i="13"/>
  <c r="H268" i="13"/>
  <c r="H269" i="13"/>
  <c r="H270" i="13"/>
  <c r="H271" i="13"/>
  <c r="H272" i="13"/>
  <c r="H273" i="13"/>
  <c r="H274" i="13"/>
  <c r="H275" i="13"/>
  <c r="H276" i="13"/>
  <c r="H277" i="13"/>
  <c r="H278" i="13"/>
  <c r="H279" i="13"/>
  <c r="H280" i="13"/>
  <c r="H281" i="13"/>
  <c r="H282" i="13"/>
  <c r="H283" i="13"/>
  <c r="H284" i="13"/>
  <c r="H285" i="13"/>
  <c r="H286" i="13"/>
  <c r="H287" i="13"/>
  <c r="H288" i="13"/>
  <c r="H289" i="13"/>
  <c r="H290" i="13"/>
  <c r="H291" i="13"/>
  <c r="H292" i="13"/>
  <c r="H293" i="13"/>
  <c r="H294" i="13"/>
  <c r="H295" i="13"/>
  <c r="H296" i="13"/>
  <c r="H297" i="13"/>
  <c r="H298" i="13"/>
  <c r="H299" i="13"/>
  <c r="H300" i="13"/>
  <c r="H301" i="13"/>
  <c r="H302" i="13"/>
  <c r="H303" i="13"/>
  <c r="H304" i="13"/>
  <c r="H305" i="13"/>
  <c r="H306" i="13"/>
  <c r="H307" i="13"/>
  <c r="H308" i="13"/>
  <c r="H309" i="13"/>
  <c r="H310" i="13"/>
  <c r="H311" i="13"/>
  <c r="H312" i="13"/>
  <c r="H313" i="13"/>
  <c r="H314" i="13"/>
  <c r="H315" i="13"/>
  <c r="H316" i="13"/>
  <c r="H317" i="13"/>
  <c r="H318" i="13"/>
  <c r="H319" i="13"/>
  <c r="H320" i="13"/>
  <c r="H321" i="13"/>
  <c r="H322" i="13"/>
  <c r="H323" i="13"/>
  <c r="H324" i="13"/>
  <c r="H325" i="13"/>
  <c r="H326" i="13"/>
  <c r="H327" i="13"/>
  <c r="H328" i="13"/>
  <c r="H329" i="13"/>
  <c r="H330" i="13"/>
  <c r="H331" i="13"/>
  <c r="H332" i="13"/>
  <c r="H333" i="13"/>
  <c r="H334" i="13"/>
  <c r="H335" i="13"/>
  <c r="H336" i="13"/>
  <c r="H337" i="13"/>
  <c r="H338" i="13"/>
  <c r="H339" i="13"/>
  <c r="H340" i="13"/>
  <c r="H341" i="13"/>
  <c r="H342" i="13"/>
  <c r="H343" i="13"/>
  <c r="H344" i="13"/>
  <c r="H345" i="13"/>
  <c r="H346" i="13"/>
  <c r="H347" i="13"/>
  <c r="H348" i="13"/>
  <c r="H349" i="13"/>
  <c r="H350" i="13"/>
  <c r="H351" i="13"/>
  <c r="H352" i="13"/>
  <c r="H353" i="13"/>
  <c r="H354" i="13"/>
  <c r="H355" i="13"/>
  <c r="H356" i="13"/>
  <c r="H357" i="13"/>
  <c r="H358" i="13"/>
  <c r="H359" i="13"/>
  <c r="H360" i="13"/>
  <c r="H361" i="13"/>
  <c r="H362" i="13"/>
  <c r="H363" i="13"/>
  <c r="H364" i="13"/>
  <c r="H365" i="13"/>
  <c r="H366" i="13"/>
  <c r="H367" i="13"/>
  <c r="H368" i="13"/>
  <c r="H369" i="13"/>
  <c r="H370" i="13"/>
  <c r="H371" i="13"/>
  <c r="H372" i="13"/>
  <c r="H373" i="13"/>
  <c r="H374" i="13"/>
  <c r="H375" i="13"/>
  <c r="H376" i="13"/>
  <c r="H377" i="13"/>
  <c r="H378" i="13"/>
  <c r="H379" i="13"/>
  <c r="H380" i="13"/>
  <c r="H381" i="13"/>
  <c r="H382" i="13"/>
  <c r="H383" i="13"/>
  <c r="H384" i="13"/>
  <c r="H385" i="13"/>
  <c r="H386" i="13"/>
  <c r="H387" i="13"/>
  <c r="H388" i="13"/>
  <c r="H389" i="13"/>
  <c r="H390" i="13"/>
  <c r="H391" i="13"/>
  <c r="H392" i="13"/>
  <c r="H393" i="13"/>
  <c r="H394" i="13"/>
  <c r="H395" i="13"/>
  <c r="H396" i="13"/>
  <c r="H397" i="13"/>
  <c r="H398" i="13"/>
  <c r="H399" i="13"/>
  <c r="H400" i="13"/>
  <c r="H401" i="13"/>
  <c r="H402" i="13"/>
  <c r="H403" i="13"/>
  <c r="H404" i="13"/>
  <c r="H405" i="13"/>
  <c r="H406" i="13"/>
  <c r="H407" i="13"/>
  <c r="H408" i="13"/>
  <c r="H409" i="13"/>
  <c r="H410" i="13"/>
  <c r="H411" i="13"/>
  <c r="H412" i="13"/>
  <c r="H413" i="13"/>
  <c r="H414" i="13"/>
  <c r="H415" i="13"/>
  <c r="H416" i="13"/>
  <c r="H417" i="13"/>
  <c r="H418" i="13"/>
  <c r="H419" i="13"/>
  <c r="H420" i="13"/>
  <c r="H421" i="13"/>
  <c r="H422" i="13"/>
  <c r="H423" i="13"/>
  <c r="H424" i="13"/>
  <c r="H425" i="13"/>
  <c r="H426" i="13"/>
  <c r="H427" i="13"/>
  <c r="H428" i="13"/>
  <c r="H429" i="13"/>
  <c r="H430" i="13"/>
  <c r="H431" i="13"/>
  <c r="H432" i="13"/>
  <c r="H433" i="13"/>
  <c r="H434" i="13"/>
  <c r="H435" i="13"/>
  <c r="H436" i="13"/>
  <c r="H437" i="13"/>
  <c r="H438" i="13"/>
  <c r="H439" i="13"/>
  <c r="H440" i="13"/>
  <c r="H441" i="13"/>
  <c r="H442" i="13"/>
  <c r="H443" i="13"/>
  <c r="H444" i="13"/>
  <c r="H445" i="13"/>
  <c r="H446" i="13"/>
  <c r="H447" i="13"/>
  <c r="H448" i="13"/>
  <c r="H449" i="13"/>
  <c r="H450" i="13"/>
  <c r="H451" i="13"/>
  <c r="H452" i="13"/>
  <c r="H453" i="13"/>
  <c r="H454" i="13"/>
  <c r="H455" i="13"/>
  <c r="H456" i="13"/>
  <c r="H457" i="13"/>
  <c r="H458" i="13"/>
  <c r="H459" i="13"/>
  <c r="H460" i="13"/>
  <c r="H461" i="13"/>
  <c r="H462" i="13"/>
  <c r="H463" i="13"/>
  <c r="H464" i="13"/>
  <c r="H465" i="13"/>
  <c r="H466" i="13"/>
  <c r="H467" i="13"/>
  <c r="H468" i="13"/>
  <c r="H469" i="13"/>
  <c r="H470" i="13"/>
  <c r="H471" i="13"/>
  <c r="H472" i="13"/>
  <c r="H473" i="13"/>
  <c r="H474" i="13"/>
  <c r="H475" i="13"/>
  <c r="H476" i="13"/>
  <c r="H477" i="13"/>
  <c r="H478" i="13"/>
  <c r="H479" i="13"/>
  <c r="H480" i="13"/>
  <c r="H481" i="13"/>
  <c r="H482" i="13"/>
  <c r="H483" i="13"/>
  <c r="H484" i="13"/>
  <c r="H485" i="13"/>
  <c r="H486" i="13"/>
  <c r="H487" i="13"/>
  <c r="H488" i="13"/>
  <c r="H489" i="13"/>
  <c r="H490" i="13"/>
  <c r="H491" i="13"/>
  <c r="H492" i="13"/>
  <c r="H493" i="13"/>
  <c r="H494" i="13"/>
  <c r="H495" i="13"/>
  <c r="H496" i="13"/>
  <c r="H497" i="13"/>
  <c r="H498" i="13"/>
  <c r="H499" i="13"/>
  <c r="H500" i="13"/>
  <c r="H501" i="13"/>
  <c r="H502" i="13"/>
  <c r="H503" i="13"/>
  <c r="H504" i="13"/>
  <c r="H505" i="13"/>
  <c r="H506" i="13"/>
  <c r="H507" i="13"/>
  <c r="H508" i="13"/>
  <c r="H509" i="13"/>
  <c r="H510" i="13"/>
  <c r="H511" i="13"/>
  <c r="H512" i="13"/>
  <c r="H513" i="13"/>
  <c r="H514" i="13"/>
  <c r="H515" i="13"/>
  <c r="H516" i="13"/>
  <c r="H517" i="13"/>
  <c r="H518" i="13"/>
  <c r="H519" i="13"/>
  <c r="H520" i="13"/>
  <c r="H521" i="13"/>
  <c r="H522" i="13"/>
  <c r="H523" i="13"/>
  <c r="H524" i="13"/>
  <c r="H525" i="13"/>
  <c r="H526" i="13"/>
  <c r="H527" i="13"/>
  <c r="H528" i="13"/>
  <c r="H529" i="13"/>
  <c r="H530" i="13"/>
  <c r="H531" i="13"/>
  <c r="H532" i="13"/>
  <c r="H533" i="13"/>
  <c r="H534" i="13"/>
  <c r="H535" i="13"/>
  <c r="H536" i="13"/>
  <c r="H537" i="13"/>
  <c r="H538" i="13"/>
  <c r="H539" i="13"/>
  <c r="H540" i="13"/>
  <c r="H541" i="13"/>
  <c r="H542" i="13"/>
  <c r="H543" i="13"/>
  <c r="H544" i="13"/>
  <c r="H545" i="13"/>
  <c r="H546" i="13"/>
  <c r="H547" i="13"/>
  <c r="H548" i="13"/>
  <c r="H549" i="13"/>
  <c r="H550" i="13"/>
  <c r="H551" i="13"/>
  <c r="H552" i="13"/>
  <c r="H553" i="13"/>
  <c r="H554" i="13"/>
  <c r="H555" i="13"/>
  <c r="H556" i="13"/>
  <c r="H557" i="13"/>
  <c r="H558" i="13"/>
  <c r="H559" i="13"/>
  <c r="H560" i="13"/>
  <c r="H561" i="13"/>
  <c r="H562" i="13"/>
  <c r="H563" i="13"/>
  <c r="H564" i="13"/>
  <c r="H565" i="13"/>
  <c r="H566" i="13"/>
  <c r="H567" i="13"/>
  <c r="H568" i="13"/>
  <c r="H569" i="13"/>
  <c r="H570" i="13"/>
  <c r="H571" i="13"/>
  <c r="H572" i="13"/>
  <c r="H573" i="13"/>
  <c r="H574" i="13"/>
  <c r="H575" i="13"/>
  <c r="H576" i="13"/>
  <c r="H577" i="13"/>
  <c r="H578" i="13"/>
  <c r="H579" i="13"/>
  <c r="H580" i="13"/>
  <c r="H581" i="13"/>
  <c r="H582" i="13"/>
  <c r="H583" i="13"/>
  <c r="H584" i="13"/>
  <c r="H585" i="13"/>
  <c r="H586" i="13"/>
  <c r="H587" i="13"/>
  <c r="H588" i="13"/>
  <c r="H589" i="13"/>
  <c r="H590" i="13"/>
  <c r="H591" i="13"/>
  <c r="H592" i="13"/>
  <c r="H593" i="13"/>
  <c r="H594" i="13"/>
  <c r="H595" i="13"/>
  <c r="H596" i="13"/>
  <c r="H597" i="13"/>
  <c r="H598" i="13"/>
  <c r="H599" i="13"/>
  <c r="H600" i="13"/>
  <c r="H601" i="13"/>
  <c r="H602" i="13"/>
  <c r="H603" i="13"/>
  <c r="H604" i="13"/>
  <c r="H605" i="13"/>
  <c r="H606" i="13"/>
  <c r="H607" i="13"/>
  <c r="H608" i="13"/>
  <c r="H609" i="13"/>
  <c r="H610" i="13"/>
  <c r="H611" i="13"/>
  <c r="H612" i="13"/>
  <c r="H613" i="13"/>
  <c r="H614" i="13"/>
  <c r="H615" i="13"/>
  <c r="H616" i="13"/>
  <c r="H617" i="13"/>
  <c r="H618" i="13"/>
  <c r="H619" i="13"/>
  <c r="H620" i="13"/>
  <c r="H621" i="13"/>
  <c r="H622" i="13"/>
  <c r="H623" i="13"/>
  <c r="H624" i="13"/>
  <c r="H625" i="13"/>
  <c r="H626" i="13"/>
  <c r="H627" i="13"/>
  <c r="H628" i="13"/>
  <c r="H629" i="13"/>
  <c r="H630" i="13"/>
  <c r="H631" i="13"/>
  <c r="H632" i="13"/>
  <c r="H633" i="13"/>
  <c r="H634" i="13"/>
  <c r="H635" i="13"/>
  <c r="H636" i="13"/>
  <c r="H637" i="13"/>
  <c r="H638" i="13"/>
  <c r="H639" i="13"/>
  <c r="H640" i="13"/>
  <c r="H641" i="13"/>
  <c r="H642" i="13"/>
  <c r="H643" i="13"/>
  <c r="H644" i="13"/>
  <c r="H645" i="13"/>
  <c r="H646" i="13"/>
  <c r="H647" i="13"/>
  <c r="H648" i="13"/>
  <c r="H649" i="13"/>
  <c r="H650" i="13"/>
  <c r="H651" i="13"/>
  <c r="H652" i="13"/>
  <c r="H653" i="13"/>
  <c r="H654" i="13"/>
  <c r="H655" i="13"/>
  <c r="H656" i="13"/>
  <c r="H657" i="13"/>
  <c r="H658" i="13"/>
  <c r="H659" i="13"/>
  <c r="H660" i="13"/>
  <c r="H661" i="13"/>
  <c r="H662" i="13"/>
  <c r="H663" i="13"/>
  <c r="H664" i="13"/>
  <c r="H665" i="13"/>
  <c r="H666" i="13"/>
  <c r="H667" i="13"/>
  <c r="H668" i="13"/>
  <c r="H669" i="13"/>
  <c r="H670" i="13"/>
  <c r="H671" i="13"/>
  <c r="H672" i="13"/>
  <c r="H673" i="13"/>
  <c r="H674" i="13"/>
  <c r="H675" i="13"/>
  <c r="H676" i="13"/>
  <c r="H677" i="13"/>
  <c r="H678" i="13"/>
  <c r="H679" i="13"/>
  <c r="H680" i="13"/>
  <c r="H681" i="13"/>
  <c r="H682" i="13"/>
  <c r="H683" i="13"/>
  <c r="H684" i="13"/>
  <c r="H685" i="13"/>
  <c r="H686" i="13"/>
  <c r="H687" i="13"/>
  <c r="H688" i="13"/>
  <c r="H689" i="13"/>
  <c r="H690" i="13"/>
  <c r="H691" i="13"/>
  <c r="H692" i="13"/>
  <c r="H693" i="13"/>
  <c r="H694" i="13"/>
  <c r="H695" i="13"/>
  <c r="H696" i="13"/>
  <c r="H697" i="13"/>
  <c r="H698" i="13"/>
  <c r="H699" i="13"/>
  <c r="H700" i="13"/>
  <c r="H701" i="13"/>
  <c r="H702" i="13"/>
  <c r="H703" i="13"/>
  <c r="H704" i="13"/>
  <c r="H705" i="13"/>
  <c r="H706" i="13"/>
  <c r="H707" i="13"/>
  <c r="H708" i="13"/>
  <c r="H709" i="13"/>
  <c r="H710" i="13"/>
  <c r="H711" i="13"/>
  <c r="H712" i="13"/>
  <c r="H713" i="13"/>
  <c r="H714" i="13"/>
  <c r="H715" i="13"/>
  <c r="H716" i="13"/>
  <c r="H717" i="13"/>
  <c r="H718" i="13"/>
  <c r="H719" i="13"/>
  <c r="H720" i="13"/>
  <c r="H721" i="13"/>
  <c r="H722" i="13"/>
  <c r="H723" i="13"/>
  <c r="H724" i="13"/>
  <c r="H725" i="13"/>
  <c r="H726" i="13"/>
  <c r="H727" i="13"/>
  <c r="H728" i="13"/>
  <c r="H729" i="13"/>
  <c r="H730" i="13"/>
  <c r="H731" i="13"/>
  <c r="H732" i="13"/>
  <c r="H14" i="13"/>
  <c r="H15" i="13"/>
  <c r="H16" i="13"/>
  <c r="H17" i="13"/>
  <c r="H18" i="13"/>
  <c r="H13" i="13"/>
  <c r="J25" i="13" l="1"/>
  <c r="J57" i="13"/>
  <c r="J89" i="13"/>
  <c r="J121" i="13"/>
  <c r="J153" i="13"/>
  <c r="J185" i="13"/>
  <c r="J217" i="13"/>
  <c r="J249" i="13"/>
  <c r="J281" i="13"/>
  <c r="J313" i="13"/>
  <c r="J345" i="13"/>
  <c r="J377" i="13"/>
  <c r="J409" i="13"/>
  <c r="J441" i="13"/>
  <c r="J473" i="13"/>
  <c r="J505" i="13"/>
  <c r="J537" i="13"/>
  <c r="AA726" i="13"/>
  <c r="AA718" i="13"/>
  <c r="AA710" i="13"/>
  <c r="AA702" i="13"/>
  <c r="AA694" i="13"/>
  <c r="AA686" i="13"/>
  <c r="AA678" i="13"/>
  <c r="AA670" i="13"/>
  <c r="AA662" i="13"/>
  <c r="AA654" i="13"/>
  <c r="AA646" i="13"/>
  <c r="AA638" i="13"/>
  <c r="AA630" i="13"/>
  <c r="AA622" i="13"/>
  <c r="J532" i="13"/>
  <c r="J564" i="13"/>
  <c r="J596" i="13"/>
  <c r="J628" i="13"/>
  <c r="J660" i="13"/>
  <c r="J692" i="13"/>
  <c r="J724" i="13"/>
  <c r="J207" i="13"/>
  <c r="J69" i="13"/>
  <c r="J101" i="13"/>
  <c r="J133" i="13"/>
  <c r="J165" i="13"/>
  <c r="J197" i="13"/>
  <c r="J229" i="13"/>
  <c r="J261" i="13"/>
  <c r="J293" i="13"/>
  <c r="J325" i="13"/>
  <c r="J357" i="13"/>
  <c r="J389" i="13"/>
  <c r="J421" i="13"/>
  <c r="J453" i="13"/>
  <c r="J485" i="13"/>
  <c r="J517" i="13"/>
  <c r="J549" i="13"/>
  <c r="J581" i="13"/>
  <c r="J613" i="13"/>
  <c r="J645" i="13"/>
  <c r="J677" i="13"/>
  <c r="J709" i="13"/>
  <c r="J31" i="13"/>
  <c r="J63" i="13"/>
  <c r="J95" i="13"/>
  <c r="J127" i="13"/>
  <c r="J335" i="13"/>
  <c r="J503" i="13"/>
  <c r="J535" i="13"/>
  <c r="J520" i="13"/>
  <c r="J641" i="13"/>
  <c r="J28" i="13"/>
  <c r="J60" i="13"/>
  <c r="J92" i="13"/>
  <c r="J124" i="13"/>
  <c r="J156" i="13"/>
  <c r="J188" i="13"/>
  <c r="J220" i="13"/>
  <c r="J252" i="13"/>
  <c r="J284" i="13"/>
  <c r="J316" i="13"/>
  <c r="J348" i="13"/>
  <c r="J380" i="13"/>
  <c r="J412" i="13"/>
  <c r="J444" i="13"/>
  <c r="J476" i="13"/>
  <c r="J508" i="13"/>
  <c r="J540" i="13"/>
  <c r="J572" i="13"/>
  <c r="J604" i="13"/>
  <c r="J636" i="13"/>
  <c r="J668" i="13"/>
  <c r="J700" i="13"/>
  <c r="J30" i="13"/>
  <c r="J62" i="13"/>
  <c r="J94" i="13"/>
  <c r="J126" i="13"/>
  <c r="J158" i="13"/>
  <c r="J286" i="13"/>
  <c r="J414" i="13"/>
  <c r="J510" i="13"/>
  <c r="J542" i="13"/>
  <c r="J574" i="13"/>
  <c r="J606" i="13"/>
  <c r="J638" i="13"/>
  <c r="J670" i="13"/>
  <c r="J702" i="13"/>
  <c r="J167" i="13"/>
  <c r="J463" i="13"/>
  <c r="J531" i="13"/>
  <c r="J563" i="13"/>
  <c r="J595" i="13"/>
  <c r="J627" i="13"/>
  <c r="J659" i="13"/>
  <c r="J691" i="13"/>
  <c r="J723" i="13"/>
  <c r="J295" i="13"/>
  <c r="J41" i="13"/>
  <c r="J73" i="13"/>
  <c r="J105" i="13"/>
  <c r="J137" i="13"/>
  <c r="J169" i="13"/>
  <c r="J201" i="13"/>
  <c r="J233" i="13"/>
  <c r="J265" i="13"/>
  <c r="J297" i="13"/>
  <c r="J329" i="13"/>
  <c r="J361" i="13"/>
  <c r="J393" i="13"/>
  <c r="J425" i="13"/>
  <c r="J457" i="13"/>
  <c r="J489" i="13"/>
  <c r="AA730" i="13"/>
  <c r="AA722" i="13"/>
  <c r="AA714" i="13"/>
  <c r="AA706" i="13"/>
  <c r="AA698" i="13"/>
  <c r="AA690" i="13"/>
  <c r="AA682" i="13"/>
  <c r="AA674" i="13"/>
  <c r="AA666" i="13"/>
  <c r="AA658" i="13"/>
  <c r="AA650" i="13"/>
  <c r="AA642" i="13"/>
  <c r="AA634" i="13"/>
  <c r="AA626" i="13"/>
  <c r="AA618" i="13"/>
  <c r="AA610" i="13"/>
  <c r="AA602" i="13"/>
  <c r="AA594" i="13"/>
  <c r="AA586" i="13"/>
  <c r="AA578" i="13"/>
  <c r="AA570" i="13"/>
  <c r="AA562" i="13"/>
  <c r="AA554" i="13"/>
  <c r="AA546" i="13"/>
  <c r="AA538" i="13"/>
  <c r="AA530" i="13"/>
  <c r="AA522" i="13"/>
  <c r="AA514" i="13"/>
  <c r="AA506" i="13"/>
  <c r="AA498" i="13"/>
  <c r="J499" i="13"/>
  <c r="J548" i="13"/>
  <c r="J580" i="13"/>
  <c r="J612" i="13"/>
  <c r="J644" i="13"/>
  <c r="J676" i="13"/>
  <c r="J708" i="13"/>
  <c r="J423" i="13"/>
  <c r="J240" i="13"/>
  <c r="J218" i="13"/>
  <c r="J378" i="13"/>
  <c r="J506" i="13"/>
  <c r="J698" i="13"/>
  <c r="J9" i="13"/>
  <c r="J10" i="13"/>
  <c r="J190" i="13"/>
  <c r="J191" i="13"/>
  <c r="J222" i="13"/>
  <c r="J223" i="13"/>
  <c r="J254" i="13"/>
  <c r="J255" i="13"/>
  <c r="J318" i="13"/>
  <c r="J319" i="13"/>
  <c r="J350" i="13"/>
  <c r="J351" i="13"/>
  <c r="J382" i="13"/>
  <c r="J383" i="13"/>
  <c r="J446" i="13"/>
  <c r="J447" i="13"/>
  <c r="J478" i="13"/>
  <c r="J479" i="13"/>
  <c r="J32" i="13"/>
  <c r="J64" i="13"/>
  <c r="J96" i="13"/>
  <c r="J128" i="13"/>
  <c r="J90" i="13"/>
  <c r="J282" i="13"/>
  <c r="J442" i="13"/>
  <c r="J602" i="13"/>
  <c r="J287" i="13"/>
  <c r="J567" i="13"/>
  <c r="J568" i="13"/>
  <c r="J599" i="13"/>
  <c r="J600" i="13"/>
  <c r="J631" i="13"/>
  <c r="J632" i="13"/>
  <c r="J663" i="13"/>
  <c r="J664" i="13"/>
  <c r="J695" i="13"/>
  <c r="J696" i="13"/>
  <c r="J727" i="13"/>
  <c r="J728" i="13"/>
  <c r="J58" i="13"/>
  <c r="J250" i="13"/>
  <c r="J570" i="13"/>
  <c r="J154" i="13"/>
  <c r="J410" i="13"/>
  <c r="J634" i="13"/>
  <c r="J415" i="13"/>
  <c r="J26" i="13"/>
  <c r="J186" i="13"/>
  <c r="J346" i="13"/>
  <c r="J474" i="13"/>
  <c r="J666" i="13"/>
  <c r="S15" i="13"/>
  <c r="AA15" i="13"/>
  <c r="J122" i="13"/>
  <c r="J314" i="13"/>
  <c r="J538" i="13"/>
  <c r="J730" i="13"/>
  <c r="AA75" i="13"/>
  <c r="AA67" i="13"/>
  <c r="AA59" i="13"/>
  <c r="AA51" i="13"/>
  <c r="AA43" i="13"/>
  <c r="AA35" i="13"/>
  <c r="AA27" i="13"/>
  <c r="AA19" i="13"/>
  <c r="Z10" i="13"/>
  <c r="Z9" i="13"/>
  <c r="Z8" i="13"/>
  <c r="J13" i="13"/>
  <c r="J45" i="13"/>
  <c r="J77" i="13"/>
  <c r="J109" i="13"/>
  <c r="J141" i="13"/>
  <c r="J173" i="13"/>
  <c r="J205" i="13"/>
  <c r="J237" i="13"/>
  <c r="J269" i="13"/>
  <c r="J301" i="13"/>
  <c r="J333" i="13"/>
  <c r="J365" i="13"/>
  <c r="J397" i="13"/>
  <c r="J429" i="13"/>
  <c r="J461" i="13"/>
  <c r="J493" i="13"/>
  <c r="J525" i="13"/>
  <c r="J557" i="13"/>
  <c r="J589" i="13"/>
  <c r="J621" i="13"/>
  <c r="J653" i="13"/>
  <c r="J685" i="13"/>
  <c r="J717" i="13"/>
  <c r="J39" i="13"/>
  <c r="J71" i="13"/>
  <c r="J103" i="13"/>
  <c r="J135" i="13"/>
  <c r="J215" i="13"/>
  <c r="J343" i="13"/>
  <c r="J471" i="13"/>
  <c r="J40" i="13"/>
  <c r="J72" i="13"/>
  <c r="J104" i="13"/>
  <c r="J136" i="13"/>
  <c r="J168" i="13"/>
  <c r="J200" i="13"/>
  <c r="J232" i="13"/>
  <c r="J264" i="13"/>
  <c r="J296" i="13"/>
  <c r="J328" i="13"/>
  <c r="J360" i="13"/>
  <c r="J392" i="13"/>
  <c r="J424" i="13"/>
  <c r="J456" i="13"/>
  <c r="J488" i="13"/>
  <c r="AA490" i="13"/>
  <c r="AA482" i="13"/>
  <c r="AA474" i="13"/>
  <c r="AA466" i="13"/>
  <c r="AA458" i="13"/>
  <c r="AA450" i="13"/>
  <c r="AA442" i="13"/>
  <c r="AA434" i="13"/>
  <c r="AA426" i="13"/>
  <c r="AA418" i="13"/>
  <c r="AA410" i="13"/>
  <c r="AA402" i="13"/>
  <c r="AA394" i="13"/>
  <c r="AA386" i="13"/>
  <c r="AA378" i="13"/>
  <c r="AA370" i="13"/>
  <c r="AA362" i="13"/>
  <c r="AA354" i="13"/>
  <c r="AA346" i="13"/>
  <c r="AA338" i="13"/>
  <c r="AA330" i="13"/>
  <c r="AA322" i="13"/>
  <c r="AA314" i="13"/>
  <c r="AA306" i="13"/>
  <c r="AA298" i="13"/>
  <c r="AA290" i="13"/>
  <c r="AA282" i="13"/>
  <c r="AA274" i="13"/>
  <c r="AA266" i="13"/>
  <c r="AA258" i="13"/>
  <c r="AA250" i="13"/>
  <c r="AA242" i="13"/>
  <c r="AA234" i="13"/>
  <c r="AA226" i="13"/>
  <c r="AA218" i="13"/>
  <c r="AA210" i="13"/>
  <c r="AA202" i="13"/>
  <c r="AA194" i="13"/>
  <c r="AA186" i="13"/>
  <c r="AA178" i="13"/>
  <c r="AA170" i="13"/>
  <c r="AA162" i="13"/>
  <c r="AA154" i="13"/>
  <c r="AA146" i="13"/>
  <c r="AA138" i="13"/>
  <c r="AA130" i="13"/>
  <c r="AA122" i="13"/>
  <c r="AA114" i="13"/>
  <c r="AA106" i="13"/>
  <c r="AA98" i="13"/>
  <c r="AA90" i="13"/>
  <c r="AA82" i="13"/>
  <c r="AA74" i="13"/>
  <c r="AA66" i="13"/>
  <c r="AA58" i="13"/>
  <c r="AA50" i="13"/>
  <c r="AA42" i="13"/>
  <c r="AA34" i="13"/>
  <c r="AA26" i="13"/>
  <c r="AA18" i="13"/>
  <c r="J36" i="13"/>
  <c r="J68" i="13"/>
  <c r="J100" i="13"/>
  <c r="J132" i="13"/>
  <c r="J164" i="13"/>
  <c r="J196" i="13"/>
  <c r="J228" i="13"/>
  <c r="J260" i="13"/>
  <c r="J292" i="13"/>
  <c r="J324" i="13"/>
  <c r="J356" i="13"/>
  <c r="J388" i="13"/>
  <c r="J420" i="13"/>
  <c r="J452" i="13"/>
  <c r="J484" i="13"/>
  <c r="J516" i="13"/>
  <c r="J38" i="13"/>
  <c r="J70" i="13"/>
  <c r="J102" i="13"/>
  <c r="J134" i="13"/>
  <c r="J166" i="13"/>
  <c r="J198" i="13"/>
  <c r="J230" i="13"/>
  <c r="J262" i="13"/>
  <c r="J294" i="13"/>
  <c r="J326" i="13"/>
  <c r="J358" i="13"/>
  <c r="J390" i="13"/>
  <c r="J422" i="13"/>
  <c r="J454" i="13"/>
  <c r="J486" i="13"/>
  <c r="J518" i="13"/>
  <c r="J550" i="13"/>
  <c r="J582" i="13"/>
  <c r="J614" i="13"/>
  <c r="J646" i="13"/>
  <c r="J678" i="13"/>
  <c r="J710" i="13"/>
  <c r="J175" i="13"/>
  <c r="J263" i="13"/>
  <c r="J303" i="13"/>
  <c r="J391" i="13"/>
  <c r="J431" i="13"/>
  <c r="J511" i="13"/>
  <c r="J543" i="13"/>
  <c r="J575" i="13"/>
  <c r="J607" i="13"/>
  <c r="J639" i="13"/>
  <c r="J671" i="13"/>
  <c r="J703" i="13"/>
  <c r="J528" i="13"/>
  <c r="J576" i="13"/>
  <c r="J640" i="13"/>
  <c r="J704" i="13"/>
  <c r="J33" i="13"/>
  <c r="J65" i="13"/>
  <c r="J97" i="13"/>
  <c r="J129" i="13"/>
  <c r="J161" i="13"/>
  <c r="J193" i="13"/>
  <c r="J225" i="13"/>
  <c r="J257" i="13"/>
  <c r="J289" i="13"/>
  <c r="J321" i="13"/>
  <c r="J353" i="13"/>
  <c r="J385" i="13"/>
  <c r="J417" i="13"/>
  <c r="J449" i="13"/>
  <c r="J481" i="13"/>
  <c r="J34" i="13"/>
  <c r="J66" i="13"/>
  <c r="J98" i="13"/>
  <c r="J130" i="13"/>
  <c r="J162" i="13"/>
  <c r="J194" i="13"/>
  <c r="J226" i="13"/>
  <c r="J258" i="13"/>
  <c r="J290" i="13"/>
  <c r="J322" i="13"/>
  <c r="J354" i="13"/>
  <c r="J386" i="13"/>
  <c r="J418" i="13"/>
  <c r="J450" i="13"/>
  <c r="J482" i="13"/>
  <c r="J514" i="13"/>
  <c r="J546" i="13"/>
  <c r="J578" i="13"/>
  <c r="J610" i="13"/>
  <c r="J642" i="13"/>
  <c r="J674" i="13"/>
  <c r="J706" i="13"/>
  <c r="J539" i="13"/>
  <c r="J571" i="13"/>
  <c r="J603" i="13"/>
  <c r="J635" i="13"/>
  <c r="J667" i="13"/>
  <c r="J699" i="13"/>
  <c r="J731" i="13"/>
  <c r="J732" i="13"/>
  <c r="J21" i="13"/>
  <c r="J53" i="13"/>
  <c r="J85" i="13"/>
  <c r="J117" i="13"/>
  <c r="J149" i="13"/>
  <c r="J181" i="13"/>
  <c r="J213" i="13"/>
  <c r="J245" i="13"/>
  <c r="J277" i="13"/>
  <c r="J309" i="13"/>
  <c r="J341" i="13"/>
  <c r="J373" i="13"/>
  <c r="J405" i="13"/>
  <c r="J437" i="13"/>
  <c r="J469" i="13"/>
  <c r="J501" i="13"/>
  <c r="J533" i="13"/>
  <c r="J565" i="13"/>
  <c r="J597" i="13"/>
  <c r="J629" i="13"/>
  <c r="J661" i="13"/>
  <c r="J693" i="13"/>
  <c r="J725" i="13"/>
  <c r="J15" i="13"/>
  <c r="J47" i="13"/>
  <c r="J79" i="13"/>
  <c r="J111" i="13"/>
  <c r="J143" i="13"/>
  <c r="J183" i="13"/>
  <c r="J311" i="13"/>
  <c r="J439" i="13"/>
  <c r="J16" i="13"/>
  <c r="J48" i="13"/>
  <c r="J80" i="13"/>
  <c r="J112" i="13"/>
  <c r="J144" i="13"/>
  <c r="J496" i="13"/>
  <c r="J507" i="13"/>
  <c r="J556" i="13"/>
  <c r="J588" i="13"/>
  <c r="J620" i="13"/>
  <c r="J652" i="13"/>
  <c r="J684" i="13"/>
  <c r="J716" i="13"/>
  <c r="J231" i="13"/>
  <c r="J271" i="13"/>
  <c r="J359" i="13"/>
  <c r="J399" i="13"/>
  <c r="J487" i="13"/>
  <c r="J519" i="13"/>
  <c r="J551" i="13"/>
  <c r="J583" i="13"/>
  <c r="J615" i="13"/>
  <c r="J647" i="13"/>
  <c r="J679" i="13"/>
  <c r="J711" i="13"/>
  <c r="J536" i="13"/>
  <c r="J521" i="13"/>
  <c r="J42" i="13"/>
  <c r="J74" i="13"/>
  <c r="J106" i="13"/>
  <c r="J138" i="13"/>
  <c r="J170" i="13"/>
  <c r="J202" i="13"/>
  <c r="J234" i="13"/>
  <c r="J266" i="13"/>
  <c r="J298" i="13"/>
  <c r="J330" i="13"/>
  <c r="J362" i="13"/>
  <c r="J394" i="13"/>
  <c r="J426" i="13"/>
  <c r="J458" i="13"/>
  <c r="J490" i="13"/>
  <c r="J522" i="13"/>
  <c r="J554" i="13"/>
  <c r="J586" i="13"/>
  <c r="J618" i="13"/>
  <c r="J650" i="13"/>
  <c r="J682" i="13"/>
  <c r="J714" i="13"/>
  <c r="AA16" i="13"/>
  <c r="AA71" i="13"/>
  <c r="AA63" i="13"/>
  <c r="AA55" i="13"/>
  <c r="AA47" i="13"/>
  <c r="AA39" i="13"/>
  <c r="AA31" i="13"/>
  <c r="AA23" i="13"/>
  <c r="J27" i="13"/>
  <c r="J59" i="13"/>
  <c r="J91" i="13"/>
  <c r="J123" i="13"/>
  <c r="J155" i="13"/>
  <c r="J187" i="13"/>
  <c r="J219" i="13"/>
  <c r="J251" i="13"/>
  <c r="J283" i="13"/>
  <c r="J315" i="13"/>
  <c r="J347" i="13"/>
  <c r="J379" i="13"/>
  <c r="J411" i="13"/>
  <c r="J443" i="13"/>
  <c r="J475" i="13"/>
  <c r="J29" i="13"/>
  <c r="J61" i="13"/>
  <c r="J93" i="13"/>
  <c r="J125" i="13"/>
  <c r="J157" i="13"/>
  <c r="J189" i="13"/>
  <c r="J221" i="13"/>
  <c r="J253" i="13"/>
  <c r="J285" i="13"/>
  <c r="J317" i="13"/>
  <c r="J349" i="13"/>
  <c r="J381" i="13"/>
  <c r="J413" i="13"/>
  <c r="J445" i="13"/>
  <c r="J477" i="13"/>
  <c r="J509" i="13"/>
  <c r="J541" i="13"/>
  <c r="J573" i="13"/>
  <c r="J605" i="13"/>
  <c r="J637" i="13"/>
  <c r="J669" i="13"/>
  <c r="J701" i="13"/>
  <c r="J23" i="13"/>
  <c r="J55" i="13"/>
  <c r="J87" i="13"/>
  <c r="J119" i="13"/>
  <c r="J151" i="13"/>
  <c r="J279" i="13"/>
  <c r="J407" i="13"/>
  <c r="J24" i="13"/>
  <c r="J56" i="13"/>
  <c r="J88" i="13"/>
  <c r="J120" i="13"/>
  <c r="J152" i="13"/>
  <c r="J184" i="13"/>
  <c r="J216" i="13"/>
  <c r="J248" i="13"/>
  <c r="J280" i="13"/>
  <c r="J312" i="13"/>
  <c r="J344" i="13"/>
  <c r="J376" i="13"/>
  <c r="J408" i="13"/>
  <c r="J440" i="13"/>
  <c r="J472" i="13"/>
  <c r="J504" i="13"/>
  <c r="AA614" i="13"/>
  <c r="AA606" i="13"/>
  <c r="AA598" i="13"/>
  <c r="AA590" i="13"/>
  <c r="AA582" i="13"/>
  <c r="AA574" i="13"/>
  <c r="AA566" i="13"/>
  <c r="AA558" i="13"/>
  <c r="AA550" i="13"/>
  <c r="AA542" i="13"/>
  <c r="AA534" i="13"/>
  <c r="AA526" i="13"/>
  <c r="AA518" i="13"/>
  <c r="AA510" i="13"/>
  <c r="AA502" i="13"/>
  <c r="AA494" i="13"/>
  <c r="AA486" i="13"/>
  <c r="AA478" i="13"/>
  <c r="AA470" i="13"/>
  <c r="AA462" i="13"/>
  <c r="AA454" i="13"/>
  <c r="AA446" i="13"/>
  <c r="AA438" i="13"/>
  <c r="AA430" i="13"/>
  <c r="AA422" i="13"/>
  <c r="AA414" i="13"/>
  <c r="AA406" i="13"/>
  <c r="AA398" i="13"/>
  <c r="AA390" i="13"/>
  <c r="AA382" i="13"/>
  <c r="AA374" i="13"/>
  <c r="AA366" i="13"/>
  <c r="AA358" i="13"/>
  <c r="AA350" i="13"/>
  <c r="AA342" i="13"/>
  <c r="AA334" i="13"/>
  <c r="AA326" i="13"/>
  <c r="AA318" i="13"/>
  <c r="AA310" i="13"/>
  <c r="AA302" i="13"/>
  <c r="AA294" i="13"/>
  <c r="AA286" i="13"/>
  <c r="AA278" i="13"/>
  <c r="AA270" i="13"/>
  <c r="AA262" i="13"/>
  <c r="AA254" i="13"/>
  <c r="AA246" i="13"/>
  <c r="AA238" i="13"/>
  <c r="AA230" i="13"/>
  <c r="AA222" i="13"/>
  <c r="AA214" i="13"/>
  <c r="AA206" i="13"/>
  <c r="AA198" i="13"/>
  <c r="AA190" i="13"/>
  <c r="AA182" i="13"/>
  <c r="AA174" i="13"/>
  <c r="AA166" i="13"/>
  <c r="AA158" i="13"/>
  <c r="AA150" i="13"/>
  <c r="AA142" i="13"/>
  <c r="AA134" i="13"/>
  <c r="AA126" i="13"/>
  <c r="AA118" i="13"/>
  <c r="AA110" i="13"/>
  <c r="AA102" i="13"/>
  <c r="AA94" i="13"/>
  <c r="AA86" i="13"/>
  <c r="AA78" i="13"/>
  <c r="AA70" i="13"/>
  <c r="AA62" i="13"/>
  <c r="AA54" i="13"/>
  <c r="AA46" i="13"/>
  <c r="AA38" i="13"/>
  <c r="AA30" i="13"/>
  <c r="AA22" i="13"/>
  <c r="J20" i="13"/>
  <c r="J52" i="13"/>
  <c r="J84" i="13"/>
  <c r="J116" i="13"/>
  <c r="J148" i="13"/>
  <c r="J180" i="13"/>
  <c r="J212" i="13"/>
  <c r="J244" i="13"/>
  <c r="J276" i="13"/>
  <c r="J308" i="13"/>
  <c r="J340" i="13"/>
  <c r="J372" i="13"/>
  <c r="J404" i="13"/>
  <c r="J436" i="13"/>
  <c r="J468" i="13"/>
  <c r="J500" i="13"/>
  <c r="J22" i="13"/>
  <c r="J54" i="13"/>
  <c r="J86" i="13"/>
  <c r="J118" i="13"/>
  <c r="J150" i="13"/>
  <c r="J182" i="13"/>
  <c r="J214" i="13"/>
  <c r="J246" i="13"/>
  <c r="J278" i="13"/>
  <c r="J310" i="13"/>
  <c r="J342" i="13"/>
  <c r="J374" i="13"/>
  <c r="J406" i="13"/>
  <c r="J438" i="13"/>
  <c r="J470" i="13"/>
  <c r="J502" i="13"/>
  <c r="J534" i="13"/>
  <c r="J566" i="13"/>
  <c r="J598" i="13"/>
  <c r="J630" i="13"/>
  <c r="J662" i="13"/>
  <c r="J694" i="13"/>
  <c r="J726" i="13"/>
  <c r="J199" i="13"/>
  <c r="J239" i="13"/>
  <c r="J327" i="13"/>
  <c r="J367" i="13"/>
  <c r="J455" i="13"/>
  <c r="J495" i="13"/>
  <c r="J527" i="13"/>
  <c r="J559" i="13"/>
  <c r="J591" i="13"/>
  <c r="J623" i="13"/>
  <c r="J655" i="13"/>
  <c r="J687" i="13"/>
  <c r="J719" i="13"/>
  <c r="J544" i="13"/>
  <c r="J608" i="13"/>
  <c r="J672" i="13"/>
  <c r="J17" i="13"/>
  <c r="J49" i="13"/>
  <c r="J81" i="13"/>
  <c r="J113" i="13"/>
  <c r="J145" i="13"/>
  <c r="J177" i="13"/>
  <c r="J209" i="13"/>
  <c r="J241" i="13"/>
  <c r="J273" i="13"/>
  <c r="J305" i="13"/>
  <c r="J337" i="13"/>
  <c r="J369" i="13"/>
  <c r="J401" i="13"/>
  <c r="J433" i="13"/>
  <c r="J465" i="13"/>
  <c r="J497" i="13"/>
  <c r="J529" i="13"/>
  <c r="J18" i="13"/>
  <c r="J50" i="13"/>
  <c r="J82" i="13"/>
  <c r="J114" i="13"/>
  <c r="J146" i="13"/>
  <c r="J178" i="13"/>
  <c r="J210" i="13"/>
  <c r="J242" i="13"/>
  <c r="J274" i="13"/>
  <c r="J306" i="13"/>
  <c r="J338" i="13"/>
  <c r="J370" i="13"/>
  <c r="J402" i="13"/>
  <c r="J434" i="13"/>
  <c r="J466" i="13"/>
  <c r="J498" i="13"/>
  <c r="J530" i="13"/>
  <c r="J562" i="13"/>
  <c r="J594" i="13"/>
  <c r="J626" i="13"/>
  <c r="J658" i="13"/>
  <c r="J690" i="13"/>
  <c r="J722" i="13"/>
  <c r="AA727" i="13"/>
  <c r="AA719" i="13"/>
  <c r="AA711" i="13"/>
  <c r="AA703" i="13"/>
  <c r="AA695" i="13"/>
  <c r="AA687" i="13"/>
  <c r="AA679" i="13"/>
  <c r="AA671" i="13"/>
  <c r="AA663" i="13"/>
  <c r="AA655" i="13"/>
  <c r="AA647" i="13"/>
  <c r="AA639" i="13"/>
  <c r="AA631" i="13"/>
  <c r="AA623" i="13"/>
  <c r="AA615" i="13"/>
  <c r="AA607" i="13"/>
  <c r="AA599" i="13"/>
  <c r="AA591" i="13"/>
  <c r="AA583" i="13"/>
  <c r="AA575" i="13"/>
  <c r="AA567" i="13"/>
  <c r="AA559" i="13"/>
  <c r="AA551" i="13"/>
  <c r="AA543" i="13"/>
  <c r="AA535" i="13"/>
  <c r="AA527" i="13"/>
  <c r="AA519" i="13"/>
  <c r="AA511" i="13"/>
  <c r="AA503" i="13"/>
  <c r="AA495" i="13"/>
  <c r="AA487" i="13"/>
  <c r="AA479" i="13"/>
  <c r="AA471" i="13"/>
  <c r="AA463" i="13"/>
  <c r="AA455" i="13"/>
  <c r="AA447" i="13"/>
  <c r="AA439" i="13"/>
  <c r="AA431" i="13"/>
  <c r="AA423" i="13"/>
  <c r="AA415" i="13"/>
  <c r="AA407" i="13"/>
  <c r="AA399" i="13"/>
  <c r="AA391" i="13"/>
  <c r="AA383" i="13"/>
  <c r="AA375" i="13"/>
  <c r="AA367" i="13"/>
  <c r="AA359" i="13"/>
  <c r="AA351" i="13"/>
  <c r="AA343" i="13"/>
  <c r="AA335" i="13"/>
  <c r="AA327" i="13"/>
  <c r="AA319" i="13"/>
  <c r="AA311" i="13"/>
  <c r="AA303" i="13"/>
  <c r="AA295" i="13"/>
  <c r="AA287" i="13"/>
  <c r="AA279" i="13"/>
  <c r="AA271" i="13"/>
  <c r="AA263" i="13"/>
  <c r="AA255" i="13"/>
  <c r="AA247" i="13"/>
  <c r="AA239" i="13"/>
  <c r="AA231" i="13"/>
  <c r="AA223" i="13"/>
  <c r="AA215" i="13"/>
  <c r="AA207" i="13"/>
  <c r="AA199" i="13"/>
  <c r="AA191" i="13"/>
  <c r="AA183" i="13"/>
  <c r="AA175" i="13"/>
  <c r="AA167" i="13"/>
  <c r="AA159" i="13"/>
  <c r="AA151" i="13"/>
  <c r="AA143" i="13"/>
  <c r="AA135" i="13"/>
  <c r="AA127" i="13"/>
  <c r="AA119" i="13"/>
  <c r="AA111" i="13"/>
  <c r="AA103" i="13"/>
  <c r="AA95" i="13"/>
  <c r="AA87" i="13"/>
  <c r="AA79" i="13"/>
  <c r="AA469" i="13"/>
  <c r="AA731" i="13"/>
  <c r="AA732" i="13"/>
  <c r="AA723" i="13"/>
  <c r="AA715" i="13"/>
  <c r="AA707" i="13"/>
  <c r="AA699" i="13"/>
  <c r="AA691" i="13"/>
  <c r="AA683" i="13"/>
  <c r="AA675" i="13"/>
  <c r="AA667" i="13"/>
  <c r="AA659" i="13"/>
  <c r="AA651" i="13"/>
  <c r="AA643" i="13"/>
  <c r="AA635" i="13"/>
  <c r="AA627" i="13"/>
  <c r="AA619" i="13"/>
  <c r="AA611" i="13"/>
  <c r="AA603" i="13"/>
  <c r="AA595" i="13"/>
  <c r="AA587" i="13"/>
  <c r="AA579" i="13"/>
  <c r="AA571" i="13"/>
  <c r="AA563" i="13"/>
  <c r="AA555" i="13"/>
  <c r="AA547" i="13"/>
  <c r="AA539" i="13"/>
  <c r="AA531" i="13"/>
  <c r="AA523" i="13"/>
  <c r="AA515" i="13"/>
  <c r="AA507" i="13"/>
  <c r="AA499" i="13"/>
  <c r="AA491" i="13"/>
  <c r="AA483" i="13"/>
  <c r="AA475" i="13"/>
  <c r="AA467" i="13"/>
  <c r="AA459" i="13"/>
  <c r="AA451" i="13"/>
  <c r="AA443" i="13"/>
  <c r="AA435" i="13"/>
  <c r="AA427" i="13"/>
  <c r="AA419" i="13"/>
  <c r="AA411" i="13"/>
  <c r="AA403" i="13"/>
  <c r="AA395" i="13"/>
  <c r="AA387" i="13"/>
  <c r="AA379" i="13"/>
  <c r="AA371" i="13"/>
  <c r="AA363" i="13"/>
  <c r="AA355" i="13"/>
  <c r="AA347" i="13"/>
  <c r="AA339" i="13"/>
  <c r="AA331" i="13"/>
  <c r="AA323" i="13"/>
  <c r="AA315" i="13"/>
  <c r="AA307" i="13"/>
  <c r="AA299" i="13"/>
  <c r="AA291" i="13"/>
  <c r="AA283" i="13"/>
  <c r="AA275" i="13"/>
  <c r="AA267" i="13"/>
  <c r="AA259" i="13"/>
  <c r="AA251" i="13"/>
  <c r="AA243" i="13"/>
  <c r="AA235" i="13"/>
  <c r="AA227" i="13"/>
  <c r="AA219" i="13"/>
  <c r="AA211" i="13"/>
  <c r="AA203" i="13"/>
  <c r="AA195" i="13"/>
  <c r="AA187" i="13"/>
  <c r="AA179" i="13"/>
  <c r="AA171" i="13"/>
  <c r="AA163" i="13"/>
  <c r="AA155" i="13"/>
  <c r="AA147" i="13"/>
  <c r="AA139" i="13"/>
  <c r="AA131" i="13"/>
  <c r="AA123" i="13"/>
  <c r="AA115" i="13"/>
  <c r="AA107" i="13"/>
  <c r="AA99" i="13"/>
  <c r="AA91" i="13"/>
  <c r="AA83" i="13"/>
  <c r="AA729" i="13"/>
  <c r="AA721" i="13"/>
  <c r="AA713" i="13"/>
  <c r="AA705" i="13"/>
  <c r="AA697" i="13"/>
  <c r="AA689" i="13"/>
  <c r="AA681" i="13"/>
  <c r="AA673" i="13"/>
  <c r="AA665" i="13"/>
  <c r="AA657" i="13"/>
  <c r="AA649" i="13"/>
  <c r="AA641" i="13"/>
  <c r="AA633" i="13"/>
  <c r="AA625" i="13"/>
  <c r="AA617" i="13"/>
  <c r="AA609" i="13"/>
  <c r="AA601" i="13"/>
  <c r="AA593" i="13"/>
  <c r="AA585" i="13"/>
  <c r="AA577" i="13"/>
  <c r="AA569" i="13"/>
  <c r="AA561" i="13"/>
  <c r="AA553" i="13"/>
  <c r="AA545" i="13"/>
  <c r="AA537" i="13"/>
  <c r="AA529" i="13"/>
  <c r="AA521" i="13"/>
  <c r="AA513" i="13"/>
  <c r="AA505" i="13"/>
  <c r="AA497" i="13"/>
  <c r="AA489" i="13"/>
  <c r="AA481" i="13"/>
  <c r="AA473" i="13"/>
  <c r="AA465" i="13"/>
  <c r="AA457" i="13"/>
  <c r="AA449" i="13"/>
  <c r="AA441" i="13"/>
  <c r="AA433" i="13"/>
  <c r="AA425" i="13"/>
  <c r="AA417" i="13"/>
  <c r="AA409" i="13"/>
  <c r="AA401" i="13"/>
  <c r="AA393" i="13"/>
  <c r="AA385" i="13"/>
  <c r="AA377" i="13"/>
  <c r="AA369" i="13"/>
  <c r="AA361" i="13"/>
  <c r="AA353" i="13"/>
  <c r="AA345" i="13"/>
  <c r="AA337" i="13"/>
  <c r="AA329" i="13"/>
  <c r="AA321" i="13"/>
  <c r="AA313" i="13"/>
  <c r="AA305" i="13"/>
  <c r="AA297" i="13"/>
  <c r="AA289" i="13"/>
  <c r="AA281" i="13"/>
  <c r="AA273" i="13"/>
  <c r="AA265" i="13"/>
  <c r="AA257" i="13"/>
  <c r="AA249" i="13"/>
  <c r="AA241" i="13"/>
  <c r="AA233" i="13"/>
  <c r="AA225" i="13"/>
  <c r="AA217" i="13"/>
  <c r="AA209" i="13"/>
  <c r="AA201" i="13"/>
  <c r="AA193" i="13"/>
  <c r="AA185" i="13"/>
  <c r="AA177" i="13"/>
  <c r="AA169" i="13"/>
  <c r="AA161" i="13"/>
  <c r="AA153" i="13"/>
  <c r="AA145" i="13"/>
  <c r="AA137" i="13"/>
  <c r="AA129" i="13"/>
  <c r="AA121" i="13"/>
  <c r="AA113" i="13"/>
  <c r="AA105" i="13"/>
  <c r="AA97" i="13"/>
  <c r="AA89" i="13"/>
  <c r="AA81" i="13"/>
  <c r="S16" i="13"/>
  <c r="S727" i="13"/>
  <c r="S719" i="13"/>
  <c r="S711" i="13"/>
  <c r="S703" i="13"/>
  <c r="S726" i="13"/>
  <c r="S718" i="13"/>
  <c r="S710" i="13"/>
  <c r="S702" i="13"/>
  <c r="S14" i="13"/>
  <c r="S725" i="13"/>
  <c r="S717" i="13"/>
  <c r="S709" i="13"/>
  <c r="S701" i="13"/>
  <c r="S13" i="13"/>
  <c r="S724" i="13"/>
  <c r="S716" i="13"/>
  <c r="S708" i="13"/>
  <c r="S700" i="13"/>
  <c r="S692" i="13"/>
  <c r="S684" i="13"/>
  <c r="S676" i="13"/>
  <c r="S668" i="13"/>
  <c r="S660" i="13"/>
  <c r="S732" i="13"/>
  <c r="S731" i="13"/>
  <c r="S723" i="13"/>
  <c r="S715" i="13"/>
  <c r="S707" i="13"/>
  <c r="S699" i="13"/>
  <c r="S730" i="13"/>
  <c r="S722" i="13"/>
  <c r="S714" i="13"/>
  <c r="S706" i="13"/>
  <c r="S698" i="13"/>
  <c r="S729" i="13"/>
  <c r="S721" i="13"/>
  <c r="S713" i="13"/>
  <c r="S705" i="13"/>
  <c r="S697" i="13"/>
  <c r="S728" i="13"/>
  <c r="S720" i="13"/>
  <c r="S712" i="13"/>
  <c r="S704" i="13"/>
  <c r="S696" i="13"/>
  <c r="S695" i="13"/>
  <c r="S687" i="13"/>
  <c r="S679" i="13"/>
  <c r="S671" i="13"/>
  <c r="S663" i="13"/>
  <c r="S655" i="13"/>
  <c r="S647" i="13"/>
  <c r="S639" i="13"/>
  <c r="S631" i="13"/>
  <c r="S623" i="13"/>
  <c r="S615" i="13"/>
  <c r="S607" i="13"/>
  <c r="S599" i="13"/>
  <c r="S591" i="13"/>
  <c r="S583" i="13"/>
  <c r="S575" i="13"/>
  <c r="S567" i="13"/>
  <c r="S559" i="13"/>
  <c r="S551" i="13"/>
  <c r="S543" i="13"/>
  <c r="S535" i="13"/>
  <c r="S527" i="13"/>
  <c r="S519" i="13"/>
  <c r="S511" i="13"/>
  <c r="S503" i="13"/>
  <c r="S495" i="13"/>
  <c r="S487" i="13"/>
  <c r="S479" i="13"/>
  <c r="S471" i="13"/>
  <c r="S463" i="13"/>
  <c r="S455" i="13"/>
  <c r="S447" i="13"/>
  <c r="S439" i="13"/>
  <c r="S431" i="13"/>
  <c r="S423" i="13"/>
  <c r="S415" i="13"/>
  <c r="S407" i="13"/>
  <c r="S399" i="13"/>
  <c r="S391" i="13"/>
  <c r="S383" i="13"/>
  <c r="S375" i="13"/>
  <c r="S367" i="13"/>
  <c r="S359" i="13"/>
  <c r="S351" i="13"/>
  <c r="S343" i="13"/>
  <c r="S335" i="13"/>
  <c r="S327" i="13"/>
  <c r="S319" i="13"/>
  <c r="S311" i="13"/>
  <c r="S303" i="13"/>
  <c r="S295" i="13"/>
  <c r="S287" i="13"/>
  <c r="S279" i="13"/>
  <c r="S271" i="13"/>
  <c r="S263" i="13"/>
  <c r="S255" i="13"/>
  <c r="S247" i="13"/>
  <c r="S239" i="13"/>
  <c r="S231" i="13"/>
  <c r="S223" i="13"/>
  <c r="S215" i="13"/>
  <c r="S207" i="13"/>
  <c r="S199" i="13"/>
  <c r="S191" i="13"/>
  <c r="S183" i="13"/>
  <c r="S175" i="13"/>
  <c r="S167" i="13"/>
  <c r="S159" i="13"/>
  <c r="S151" i="13"/>
  <c r="S143" i="13"/>
  <c r="S135" i="13"/>
  <c r="S127" i="13"/>
  <c r="S119" i="13"/>
  <c r="S111" i="13"/>
  <c r="S103" i="13"/>
  <c r="S95" i="13"/>
  <c r="S87" i="13"/>
  <c r="S79" i="13"/>
  <c r="S71" i="13"/>
  <c r="S63" i="13"/>
  <c r="S55" i="13"/>
  <c r="S47" i="13"/>
  <c r="S39" i="13"/>
  <c r="S31" i="13"/>
  <c r="S23" i="13"/>
  <c r="S694" i="13"/>
  <c r="S686" i="13"/>
  <c r="S678" i="13"/>
  <c r="S670" i="13"/>
  <c r="S662" i="13"/>
  <c r="S654" i="13"/>
  <c r="S646" i="13"/>
  <c r="S638" i="13"/>
  <c r="S630" i="13"/>
  <c r="S622" i="13"/>
  <c r="S614" i="13"/>
  <c r="S606" i="13"/>
  <c r="S598" i="13"/>
  <c r="S590" i="13"/>
  <c r="S582" i="13"/>
  <c r="S574" i="13"/>
  <c r="S566" i="13"/>
  <c r="S558" i="13"/>
  <c r="S550" i="13"/>
  <c r="S542" i="13"/>
  <c r="S534" i="13"/>
  <c r="S526" i="13"/>
  <c r="S518" i="13"/>
  <c r="S510" i="13"/>
  <c r="S502" i="13"/>
  <c r="S494" i="13"/>
  <c r="S486" i="13"/>
  <c r="S478" i="13"/>
  <c r="S470" i="13"/>
  <c r="S462" i="13"/>
  <c r="S454" i="13"/>
  <c r="S446" i="13"/>
  <c r="S438" i="13"/>
  <c r="S430" i="13"/>
  <c r="S422" i="13"/>
  <c r="S414" i="13"/>
  <c r="S406" i="13"/>
  <c r="S398" i="13"/>
  <c r="S390" i="13"/>
  <c r="S382" i="13"/>
  <c r="S374" i="13"/>
  <c r="S366" i="13"/>
  <c r="S358" i="13"/>
  <c r="S350" i="13"/>
  <c r="S342" i="13"/>
  <c r="S334" i="13"/>
  <c r="S326" i="13"/>
  <c r="S318" i="13"/>
  <c r="S310" i="13"/>
  <c r="S302" i="13"/>
  <c r="S294" i="13"/>
  <c r="S286" i="13"/>
  <c r="S278" i="13"/>
  <c r="S270" i="13"/>
  <c r="S262" i="13"/>
  <c r="S254" i="13"/>
  <c r="S246" i="13"/>
  <c r="S238" i="13"/>
  <c r="S230" i="13"/>
  <c r="S222" i="13"/>
  <c r="S214" i="13"/>
  <c r="S206" i="13"/>
  <c r="S198" i="13"/>
  <c r="S190" i="13"/>
  <c r="S182" i="13"/>
  <c r="S174" i="13"/>
  <c r="S166" i="13"/>
  <c r="S158" i="13"/>
  <c r="S150" i="13"/>
  <c r="S142" i="13"/>
  <c r="S134" i="13"/>
  <c r="S126" i="13"/>
  <c r="S118" i="13"/>
  <c r="S110" i="13"/>
  <c r="S102" i="13"/>
  <c r="S94" i="13"/>
  <c r="S86" i="13"/>
  <c r="S78" i="13"/>
  <c r="S70" i="13"/>
  <c r="S62" i="13"/>
  <c r="S54" i="13"/>
  <c r="S46" i="13"/>
  <c r="S38" i="13"/>
  <c r="S30" i="13"/>
  <c r="S22" i="13"/>
  <c r="S693" i="13"/>
  <c r="S685" i="13"/>
  <c r="S677" i="13"/>
  <c r="S669" i="13"/>
  <c r="S661" i="13"/>
  <c r="S653" i="13"/>
  <c r="S645" i="13"/>
  <c r="S637" i="13"/>
  <c r="S629" i="13"/>
  <c r="S621" i="13"/>
  <c r="S613" i="13"/>
  <c r="S605" i="13"/>
  <c r="S597" i="13"/>
  <c r="S589" i="13"/>
  <c r="S581" i="13"/>
  <c r="S573" i="13"/>
  <c r="S565" i="13"/>
  <c r="S557" i="13"/>
  <c r="S549" i="13"/>
  <c r="S541" i="13"/>
  <c r="S533" i="13"/>
  <c r="S525" i="13"/>
  <c r="S517" i="13"/>
  <c r="S509" i="13"/>
  <c r="S501" i="13"/>
  <c r="S493" i="13"/>
  <c r="S485" i="13"/>
  <c r="S477" i="13"/>
  <c r="S469" i="13"/>
  <c r="S461" i="13"/>
  <c r="S453" i="13"/>
  <c r="S445" i="13"/>
  <c r="S437" i="13"/>
  <c r="S429" i="13"/>
  <c r="S421" i="13"/>
  <c r="S413" i="13"/>
  <c r="S405" i="13"/>
  <c r="S397" i="13"/>
  <c r="S389" i="13"/>
  <c r="S381" i="13"/>
  <c r="S373" i="13"/>
  <c r="S365" i="13"/>
  <c r="S357" i="13"/>
  <c r="S349" i="13"/>
  <c r="S341" i="13"/>
  <c r="S333" i="13"/>
  <c r="S325" i="13"/>
  <c r="S317" i="13"/>
  <c r="S309" i="13"/>
  <c r="S301" i="13"/>
  <c r="S293" i="13"/>
  <c r="S285" i="13"/>
  <c r="S277" i="13"/>
  <c r="S269" i="13"/>
  <c r="S261" i="13"/>
  <c r="S253" i="13"/>
  <c r="S245" i="13"/>
  <c r="S237" i="13"/>
  <c r="S229" i="13"/>
  <c r="S221" i="13"/>
  <c r="S213" i="13"/>
  <c r="S205" i="13"/>
  <c r="S197" i="13"/>
  <c r="S189" i="13"/>
  <c r="S181" i="13"/>
  <c r="S173" i="13"/>
  <c r="S165" i="13"/>
  <c r="S157" i="13"/>
  <c r="S149" i="13"/>
  <c r="S141" i="13"/>
  <c r="S133" i="13"/>
  <c r="S125" i="13"/>
  <c r="S117" i="13"/>
  <c r="S109" i="13"/>
  <c r="S101" i="13"/>
  <c r="S93" i="13"/>
  <c r="S85" i="13"/>
  <c r="S77" i="13"/>
  <c r="S69" i="13"/>
  <c r="S61" i="13"/>
  <c r="S53" i="13"/>
  <c r="S45" i="13"/>
  <c r="S37" i="13"/>
  <c r="S29" i="13"/>
  <c r="S21" i="13"/>
  <c r="S652" i="13"/>
  <c r="S644" i="13"/>
  <c r="S636" i="13"/>
  <c r="S628" i="13"/>
  <c r="S620" i="13"/>
  <c r="S604" i="13"/>
  <c r="S596" i="13"/>
  <c r="S588" i="13"/>
  <c r="S580" i="13"/>
  <c r="S572" i="13"/>
  <c r="S564" i="13"/>
  <c r="S556" i="13"/>
  <c r="S548" i="13"/>
  <c r="S540" i="13"/>
  <c r="S532" i="13"/>
  <c r="S524" i="13"/>
  <c r="S516" i="13"/>
  <c r="S508" i="13"/>
  <c r="S500" i="13"/>
  <c r="S492" i="13"/>
  <c r="S484" i="13"/>
  <c r="S476" i="13"/>
  <c r="S468" i="13"/>
  <c r="S460" i="13"/>
  <c r="S452" i="13"/>
  <c r="S444" i="13"/>
  <c r="S436" i="13"/>
  <c r="S428" i="13"/>
  <c r="S420" i="13"/>
  <c r="S412" i="13"/>
  <c r="S404" i="13"/>
  <c r="S396" i="13"/>
  <c r="S388" i="13"/>
  <c r="S380" i="13"/>
  <c r="S372" i="13"/>
  <c r="S364" i="13"/>
  <c r="S356" i="13"/>
  <c r="S348" i="13"/>
  <c r="S340" i="13"/>
  <c r="S332" i="13"/>
  <c r="S324" i="13"/>
  <c r="S316" i="13"/>
  <c r="S308" i="13"/>
  <c r="S300" i="13"/>
  <c r="S292" i="13"/>
  <c r="S284" i="13"/>
  <c r="S276" i="13"/>
  <c r="S268" i="13"/>
  <c r="S260" i="13"/>
  <c r="S252" i="13"/>
  <c r="S244" i="13"/>
  <c r="S236" i="13"/>
  <c r="S228" i="13"/>
  <c r="S220" i="13"/>
  <c r="S212" i="13"/>
  <c r="S204" i="13"/>
  <c r="S196" i="13"/>
  <c r="S188" i="13"/>
  <c r="S180" i="13"/>
  <c r="S172" i="13"/>
  <c r="S164" i="13"/>
  <c r="S156" i="13"/>
  <c r="S148" i="13"/>
  <c r="S140" i="13"/>
  <c r="S132" i="13"/>
  <c r="S124" i="13"/>
  <c r="S116" i="13"/>
  <c r="S108" i="13"/>
  <c r="S100" i="13"/>
  <c r="S92" i="13"/>
  <c r="S84" i="13"/>
  <c r="S76" i="13"/>
  <c r="S68" i="13"/>
  <c r="S60" i="13"/>
  <c r="S52" i="13"/>
  <c r="S44" i="13"/>
  <c r="S36" i="13"/>
  <c r="S28" i="13"/>
  <c r="S20" i="13"/>
  <c r="S691" i="13"/>
  <c r="S683" i="13"/>
  <c r="S675" i="13"/>
  <c r="S667" i="13"/>
  <c r="S659" i="13"/>
  <c r="S651" i="13"/>
  <c r="S643" i="13"/>
  <c r="S635" i="13"/>
  <c r="S627" i="13"/>
  <c r="S619" i="13"/>
  <c r="S603" i="13"/>
  <c r="S595" i="13"/>
  <c r="S587" i="13"/>
  <c r="S579" i="13"/>
  <c r="S571" i="13"/>
  <c r="S563" i="13"/>
  <c r="S555" i="13"/>
  <c r="S547" i="13"/>
  <c r="S539" i="13"/>
  <c r="S531" i="13"/>
  <c r="S523" i="13"/>
  <c r="S515" i="13"/>
  <c r="S507" i="13"/>
  <c r="S499" i="13"/>
  <c r="S491" i="13"/>
  <c r="S483" i="13"/>
  <c r="S475" i="13"/>
  <c r="S467" i="13"/>
  <c r="S459" i="13"/>
  <c r="S451" i="13"/>
  <c r="S443" i="13"/>
  <c r="S435" i="13"/>
  <c r="S427" i="13"/>
  <c r="S419" i="13"/>
  <c r="S411" i="13"/>
  <c r="S403" i="13"/>
  <c r="S395" i="13"/>
  <c r="S387" i="13"/>
  <c r="S379" i="13"/>
  <c r="S371" i="13"/>
  <c r="S363" i="13"/>
  <c r="S355" i="13"/>
  <c r="S347" i="13"/>
  <c r="S339" i="13"/>
  <c r="S331" i="13"/>
  <c r="S323" i="13"/>
  <c r="S315" i="13"/>
  <c r="S307" i="13"/>
  <c r="S299" i="13"/>
  <c r="S291" i="13"/>
  <c r="S283" i="13"/>
  <c r="S275" i="13"/>
  <c r="S267" i="13"/>
  <c r="S259" i="13"/>
  <c r="S251" i="13"/>
  <c r="S243" i="13"/>
  <c r="S235" i="13"/>
  <c r="S227" i="13"/>
  <c r="S219" i="13"/>
  <c r="S211" i="13"/>
  <c r="S203" i="13"/>
  <c r="S195" i="13"/>
  <c r="S187" i="13"/>
  <c r="S179" i="13"/>
  <c r="S171" i="13"/>
  <c r="S163" i="13"/>
  <c r="S155" i="13"/>
  <c r="S147" i="13"/>
  <c r="S139" i="13"/>
  <c r="S131" i="13"/>
  <c r="S123" i="13"/>
  <c r="S115" i="13"/>
  <c r="S107" i="13"/>
  <c r="S99" i="13"/>
  <c r="S91" i="13"/>
  <c r="S83" i="13"/>
  <c r="S75" i="13"/>
  <c r="S67" i="13"/>
  <c r="S59" i="13"/>
  <c r="S51" i="13"/>
  <c r="S43" i="13"/>
  <c r="S35" i="13"/>
  <c r="S27" i="13"/>
  <c r="S19" i="13"/>
  <c r="S690" i="13"/>
  <c r="S682" i="13"/>
  <c r="S674" i="13"/>
  <c r="S666" i="13"/>
  <c r="S658" i="13"/>
  <c r="S650" i="13"/>
  <c r="S642" i="13"/>
  <c r="S634" i="13"/>
  <c r="S626" i="13"/>
  <c r="S618" i="13"/>
  <c r="S602" i="13"/>
  <c r="S594" i="13"/>
  <c r="S586" i="13"/>
  <c r="S578" i="13"/>
  <c r="S570" i="13"/>
  <c r="S562" i="13"/>
  <c r="S554" i="13"/>
  <c r="S546" i="13"/>
  <c r="S538" i="13"/>
  <c r="S530" i="13"/>
  <c r="S522" i="13"/>
  <c r="S514" i="13"/>
  <c r="S506" i="13"/>
  <c r="S498" i="13"/>
  <c r="S490" i="13"/>
  <c r="S482" i="13"/>
  <c r="S474" i="13"/>
  <c r="S466" i="13"/>
  <c r="S458" i="13"/>
  <c r="S450" i="13"/>
  <c r="S442" i="13"/>
  <c r="S434" i="13"/>
  <c r="S426" i="13"/>
  <c r="S418" i="13"/>
  <c r="S410" i="13"/>
  <c r="S402" i="13"/>
  <c r="S394" i="13"/>
  <c r="S386" i="13"/>
  <c r="S378" i="13"/>
  <c r="S370" i="13"/>
  <c r="S362" i="13"/>
  <c r="S354" i="13"/>
  <c r="S346" i="13"/>
  <c r="S338" i="13"/>
  <c r="S330" i="13"/>
  <c r="S322" i="13"/>
  <c r="S314" i="13"/>
  <c r="S306" i="13"/>
  <c r="S298" i="13"/>
  <c r="S290" i="13"/>
  <c r="S282" i="13"/>
  <c r="S274" i="13"/>
  <c r="S266" i="13"/>
  <c r="S258" i="13"/>
  <c r="S250" i="13"/>
  <c r="S242" i="13"/>
  <c r="S234" i="13"/>
  <c r="S226" i="13"/>
  <c r="S218" i="13"/>
  <c r="S210" i="13"/>
  <c r="S202" i="13"/>
  <c r="S194" i="13"/>
  <c r="S186" i="13"/>
  <c r="S178" i="13"/>
  <c r="S170" i="13"/>
  <c r="S162" i="13"/>
  <c r="S154" i="13"/>
  <c r="S146" i="13"/>
  <c r="S138" i="13"/>
  <c r="S130" i="13"/>
  <c r="S122" i="13"/>
  <c r="S114" i="13"/>
  <c r="S106" i="13"/>
  <c r="S98" i="13"/>
  <c r="S90" i="13"/>
  <c r="S82" i="13"/>
  <c r="S74" i="13"/>
  <c r="S66" i="13"/>
  <c r="S58" i="13"/>
  <c r="S50" i="13"/>
  <c r="S42" i="13"/>
  <c r="S34" i="13"/>
  <c r="S26" i="13"/>
  <c r="S18" i="13"/>
  <c r="S689" i="13"/>
  <c r="S681" i="13"/>
  <c r="S673" i="13"/>
  <c r="S665" i="13"/>
  <c r="S657" i="13"/>
  <c r="S649" i="13"/>
  <c r="S641" i="13"/>
  <c r="S633" i="13"/>
  <c r="S625" i="13"/>
  <c r="S617" i="13"/>
  <c r="S601" i="13"/>
  <c r="S593" i="13"/>
  <c r="S585" i="13"/>
  <c r="S577" i="13"/>
  <c r="S569" i="13"/>
  <c r="S561" i="13"/>
  <c r="S553" i="13"/>
  <c r="S545" i="13"/>
  <c r="S537" i="13"/>
  <c r="S529" i="13"/>
  <c r="S521" i="13"/>
  <c r="S513" i="13"/>
  <c r="S505" i="13"/>
  <c r="S497" i="13"/>
  <c r="S489" i="13"/>
  <c r="S481" i="13"/>
  <c r="S473" i="13"/>
  <c r="S465" i="13"/>
  <c r="S457" i="13"/>
  <c r="S449" i="13"/>
  <c r="S441" i="13"/>
  <c r="S433" i="13"/>
  <c r="S425" i="13"/>
  <c r="S417" i="13"/>
  <c r="S409" i="13"/>
  <c r="S401" i="13"/>
  <c r="S393" i="13"/>
  <c r="S385" i="13"/>
  <c r="S377" i="13"/>
  <c r="S369" i="13"/>
  <c r="S361" i="13"/>
  <c r="S353" i="13"/>
  <c r="S345" i="13"/>
  <c r="S337" i="13"/>
  <c r="S329" i="13"/>
  <c r="S321" i="13"/>
  <c r="S313" i="13"/>
  <c r="S305" i="13"/>
  <c r="S297" i="13"/>
  <c r="S289" i="13"/>
  <c r="S281" i="13"/>
  <c r="S273" i="13"/>
  <c r="S265" i="13"/>
  <c r="S257" i="13"/>
  <c r="S249" i="13"/>
  <c r="S241" i="13"/>
  <c r="S233" i="13"/>
  <c r="S225" i="13"/>
  <c r="S217" i="13"/>
  <c r="S209" i="13"/>
  <c r="S201" i="13"/>
  <c r="S193" i="13"/>
  <c r="S185" i="13"/>
  <c r="S177" i="13"/>
  <c r="S169" i="13"/>
  <c r="S161" i="13"/>
  <c r="S153" i="13"/>
  <c r="S145" i="13"/>
  <c r="S137" i="13"/>
  <c r="S129" i="13"/>
  <c r="S121" i="13"/>
  <c r="S113" i="13"/>
  <c r="S105" i="13"/>
  <c r="S97" i="13"/>
  <c r="S89" i="13"/>
  <c r="S81" i="13"/>
  <c r="S73" i="13"/>
  <c r="S65" i="13"/>
  <c r="S57" i="13"/>
  <c r="S49" i="13"/>
  <c r="S41" i="13"/>
  <c r="S33" i="13"/>
  <c r="S25" i="13"/>
  <c r="S17" i="13"/>
  <c r="S688" i="13"/>
  <c r="S680" i="13"/>
  <c r="S672" i="13"/>
  <c r="S664" i="13"/>
  <c r="S656" i="13"/>
  <c r="S648" i="13"/>
  <c r="S640" i="13"/>
  <c r="S632" i="13"/>
  <c r="S624" i="13"/>
  <c r="S616" i="13"/>
  <c r="S608" i="13"/>
  <c r="S600" i="13"/>
  <c r="S592" i="13"/>
  <c r="S584" i="13"/>
  <c r="S576" i="13"/>
  <c r="S568" i="13"/>
  <c r="S560" i="13"/>
  <c r="S552" i="13"/>
  <c r="S544" i="13"/>
  <c r="S536" i="13"/>
  <c r="S528" i="13"/>
  <c r="S520" i="13"/>
  <c r="S512" i="13"/>
  <c r="S504" i="13"/>
  <c r="S496" i="13"/>
  <c r="S488" i="13"/>
  <c r="S480" i="13"/>
  <c r="S472" i="13"/>
  <c r="S464" i="13"/>
  <c r="S456" i="13"/>
  <c r="S448" i="13"/>
  <c r="S440" i="13"/>
  <c r="S432" i="13"/>
  <c r="S424" i="13"/>
  <c r="S416" i="13"/>
  <c r="S408" i="13"/>
  <c r="S400" i="13"/>
  <c r="S392" i="13"/>
  <c r="S384" i="13"/>
  <c r="S376" i="13"/>
  <c r="S368" i="13"/>
  <c r="S360" i="13"/>
  <c r="S352" i="13"/>
  <c r="S344" i="13"/>
  <c r="S336" i="13"/>
  <c r="S328" i="13"/>
  <c r="S320" i="13"/>
  <c r="S312" i="13"/>
  <c r="S304" i="13"/>
  <c r="S296" i="13"/>
  <c r="S288" i="13"/>
  <c r="S280" i="13"/>
  <c r="S272" i="13"/>
  <c r="S264" i="13"/>
  <c r="S256" i="13"/>
  <c r="S248" i="13"/>
  <c r="S240" i="13"/>
  <c r="S232" i="13"/>
  <c r="S224" i="13"/>
  <c r="S216" i="13"/>
  <c r="S208" i="13"/>
  <c r="S200" i="13"/>
  <c r="S192" i="13"/>
  <c r="S184" i="13"/>
  <c r="S176" i="13"/>
  <c r="S168" i="13"/>
  <c r="S160" i="13"/>
  <c r="S152" i="13"/>
  <c r="S144" i="13"/>
  <c r="S136" i="13"/>
  <c r="S128" i="13"/>
  <c r="S120" i="13"/>
  <c r="S112" i="13"/>
  <c r="S104" i="13"/>
  <c r="S96" i="13"/>
  <c r="S88" i="13"/>
  <c r="S80" i="13"/>
  <c r="S72" i="13"/>
  <c r="S64" i="13"/>
  <c r="S56" i="13"/>
  <c r="S48" i="13"/>
  <c r="S40" i="13"/>
  <c r="S32" i="13"/>
  <c r="S24" i="13"/>
  <c r="K2" i="18"/>
  <c r="J2" i="18"/>
  <c r="L2" i="18" s="1"/>
</calcChain>
</file>

<file path=xl/sharedStrings.xml><?xml version="1.0" encoding="utf-8"?>
<sst xmlns="http://schemas.openxmlformats.org/spreadsheetml/2006/main" count="8445" uniqueCount="1068">
  <si>
    <t>LUCID M</t>
  </si>
  <si>
    <t>EAN CY</t>
  </si>
  <si>
    <t>CLE PRES</t>
  </si>
  <si>
    <t>SURE DAT</t>
  </si>
  <si>
    <t>A FILE</t>
  </si>
  <si>
    <t>D:\4mlc50</t>
  </si>
  <si>
    <t>9\0084.0</t>
  </si>
  <si>
    <t>06-02-200</t>
  </si>
  <si>
    <t>3 08:58</t>
  </si>
  <si>
    <t>Leistungs</t>
  </si>
  <si>
    <t>messsung</t>
  </si>
  <si>
    <t>Lambda 0</t>
  </si>
  <si>
    <t>.9 FKI</t>
  </si>
  <si>
    <t>4=2 EBP=</t>
  </si>
  <si>
    <t>35 kpa</t>
  </si>
  <si>
    <t>1000 rpm</t>
  </si>
  <si>
    <t>4mlc509</t>
  </si>
  <si>
    <t>BORE</t>
  </si>
  <si>
    <t>(m) STRO</t>
  </si>
  <si>
    <t>KE(m) CON</t>
  </si>
  <si>
    <t>ROD(m)</t>
  </si>
  <si>
    <t>COM.RAT</t>
  </si>
  <si>
    <t>IO NCYCL</t>
  </si>
  <si>
    <t>ES NCYLS VOLUME</t>
  </si>
  <si>
    <t>0     .0</t>
  </si>
  <si>
    <t>814     .</t>
  </si>
  <si>
    <t>4     1</t>
  </si>
  <si>
    <t>I-FILE DA</t>
  </si>
  <si>
    <t>TA</t>
  </si>
  <si>
    <t>NUMBER OF</t>
  </si>
  <si>
    <t>READING</t>
  </si>
  <si>
    <t>S    720</t>
  </si>
  <si>
    <t>C.A.(DEG)</t>
  </si>
  <si>
    <t>VOL(CC)</t>
  </si>
  <si>
    <t>MEAN(B)</t>
  </si>
  <si>
    <t>CYL_1</t>
  </si>
  <si>
    <t>CYL_2</t>
  </si>
  <si>
    <t>CYL_3</t>
  </si>
  <si>
    <t>CYL_4</t>
  </si>
  <si>
    <t>10.289  1</t>
  </si>
  <si>
    <t>10.699  1</t>
  </si>
  <si>
    <t>11.123  1</t>
  </si>
  <si>
    <t>11.554  1</t>
  </si>
  <si>
    <t>12.001  1</t>
  </si>
  <si>
    <t>12.464  1</t>
  </si>
  <si>
    <t>12.941  1</t>
  </si>
  <si>
    <t>13.424  1</t>
  </si>
  <si>
    <t>13.918  1</t>
  </si>
  <si>
    <t>14.425  1</t>
  </si>
  <si>
    <t>14.932  1</t>
  </si>
  <si>
    <t>15.443  1</t>
  </si>
  <si>
    <t>15.958  1</t>
  </si>
  <si>
    <t>16.472  1</t>
  </si>
  <si>
    <t>16.976  1</t>
  </si>
  <si>
    <t>17.476  1</t>
  </si>
  <si>
    <t>17.972  1</t>
  </si>
  <si>
    <t>18.444  1</t>
  </si>
  <si>
    <t>18.896  1</t>
  </si>
  <si>
    <t>19.325  1</t>
  </si>
  <si>
    <t>19.726  1</t>
  </si>
  <si>
    <t>20.093  2</t>
  </si>
  <si>
    <t>20.422  2</t>
  </si>
  <si>
    <t>20.710  2</t>
  </si>
  <si>
    <t>20.955  2</t>
  </si>
  <si>
    <t>21.154  2</t>
  </si>
  <si>
    <t>21.296  2</t>
  </si>
  <si>
    <t>21.396  2</t>
  </si>
  <si>
    <t>21.452  2</t>
  </si>
  <si>
    <t>21.460  2</t>
  </si>
  <si>
    <t>21.454  2</t>
  </si>
  <si>
    <t>21.443  2</t>
  </si>
  <si>
    <t>21.434  2</t>
  </si>
  <si>
    <t>21.497  2</t>
  </si>
  <si>
    <t>21.653  2</t>
  </si>
  <si>
    <t>21.927  2</t>
  </si>
  <si>
    <t>22.365  2</t>
  </si>
  <si>
    <t>23.000  2</t>
  </si>
  <si>
    <t>23.824  2</t>
  </si>
  <si>
    <t>24.842  2</t>
  </si>
  <si>
    <t>26.049  2</t>
  </si>
  <si>
    <t>27.444  2</t>
  </si>
  <si>
    <t>29.005  3</t>
  </si>
  <si>
    <t>30.722  3</t>
  </si>
  <si>
    <t>32.541  3</t>
  </si>
  <si>
    <t>34.416  3</t>
  </si>
  <si>
    <t>36.310  3</t>
  </si>
  <si>
    <t>38.208  4</t>
  </si>
  <si>
    <t>40.140  4</t>
  </si>
  <si>
    <t>42.162  4</t>
  </si>
  <si>
    <t>44.174  4</t>
  </si>
  <si>
    <t>45.839  4</t>
  </si>
  <si>
    <t>46.878  4</t>
  </si>
  <si>
    <t>47.142  4</t>
  </si>
  <si>
    <t>46.685  4</t>
  </si>
  <si>
    <t>45.661  4</t>
  </si>
  <si>
    <t>44.283  4</t>
  </si>
  <si>
    <t>42.745  4</t>
  </si>
  <si>
    <t>41.147  4</t>
  </si>
  <si>
    <t>39.567  3</t>
  </si>
  <si>
    <t>38.020  3</t>
  </si>
  <si>
    <t>36.530  3</t>
  </si>
  <si>
    <t>35.099  3</t>
  </si>
  <si>
    <t>33.734  3</t>
  </si>
  <si>
    <t>32.433  3</t>
  </si>
  <si>
    <t>31.189  3</t>
  </si>
  <si>
    <t>30.003  2</t>
  </si>
  <si>
    <t>28.872  2</t>
  </si>
  <si>
    <t>27.788  2</t>
  </si>
  <si>
    <t>26.757  2</t>
  </si>
  <si>
    <t>25.777  2</t>
  </si>
  <si>
    <t>24.836  2</t>
  </si>
  <si>
    <t>23.945  2</t>
  </si>
  <si>
    <t>23.094  2</t>
  </si>
  <si>
    <t>22.288  2</t>
  </si>
  <si>
    <t>21.516  2</t>
  </si>
  <si>
    <t>20.780  2</t>
  </si>
  <si>
    <t>20.078  1</t>
  </si>
  <si>
    <t>19.404  1</t>
  </si>
  <si>
    <t>18.766  1</t>
  </si>
  <si>
    <t>18.153  1</t>
  </si>
  <si>
    <t>17.567  1</t>
  </si>
  <si>
    <t>17.012  1</t>
  </si>
  <si>
    <t>16.480  1</t>
  </si>
  <si>
    <t>15.974  1</t>
  </si>
  <si>
    <t>15.491  1</t>
  </si>
  <si>
    <t>15.028  1</t>
  </si>
  <si>
    <t>14.586  1</t>
  </si>
  <si>
    <t>14.162  1</t>
  </si>
  <si>
    <t>13.757  1</t>
  </si>
  <si>
    <t>13.371  1</t>
  </si>
  <si>
    <t>12.999  1</t>
  </si>
  <si>
    <t>12.643  1</t>
  </si>
  <si>
    <t>12.302  1</t>
  </si>
  <si>
    <t>11.979  1</t>
  </si>
  <si>
    <t>11.667  1</t>
  </si>
  <si>
    <t>11.371  1</t>
  </si>
  <si>
    <t>11.087  1</t>
  </si>
  <si>
    <t>10.809  1</t>
  </si>
  <si>
    <t>10.545  1</t>
  </si>
  <si>
    <t>10.286  1</t>
  </si>
  <si>
    <t>1.284   1</t>
  </si>
  <si>
    <t>1.336   1</t>
  </si>
  <si>
    <t>1.391   1</t>
  </si>
  <si>
    <t>1.452   1</t>
  </si>
  <si>
    <t>1.519   1</t>
  </si>
  <si>
    <t>1.591   1</t>
  </si>
  <si>
    <t>1.668   1</t>
  </si>
  <si>
    <t>1.753   1</t>
  </si>
  <si>
    <t>1.845   1</t>
  </si>
  <si>
    <t>1.936   1</t>
  </si>
  <si>
    <t>2.035   1</t>
  </si>
  <si>
    <t>2.139   1</t>
  </si>
  <si>
    <t>2.241   1</t>
  </si>
  <si>
    <t>2.341   1</t>
  </si>
  <si>
    <t>2.445   2</t>
  </si>
  <si>
    <t>2.549   2</t>
  </si>
  <si>
    <t>2.653   2</t>
  </si>
  <si>
    <t>2.756   2</t>
  </si>
  <si>
    <t>2.863   2</t>
  </si>
  <si>
    <t>2.964   2</t>
  </si>
  <si>
    <t>3.062   2</t>
  </si>
  <si>
    <t>3.162   2</t>
  </si>
  <si>
    <t>3.255   2</t>
  </si>
  <si>
    <t>3.345   2</t>
  </si>
  <si>
    <t>3.435   3</t>
  </si>
  <si>
    <t>3.525   3</t>
  </si>
  <si>
    <t>3.614   3</t>
  </si>
  <si>
    <t>3.693   3</t>
  </si>
  <si>
    <t>3.774   3</t>
  </si>
  <si>
    <t>3.854   3</t>
  </si>
  <si>
    <t>3.926   3</t>
  </si>
  <si>
    <t>3.996   3</t>
  </si>
  <si>
    <t>4.053   3</t>
  </si>
  <si>
    <t>4.111   3</t>
  </si>
  <si>
    <t>4.165   3</t>
  </si>
  <si>
    <t>4.213   3</t>
  </si>
  <si>
    <t>4.258   3</t>
  </si>
  <si>
    <t>4.298   3</t>
  </si>
  <si>
    <t>4.332   3</t>
  </si>
  <si>
    <t>4.365   3</t>
  </si>
  <si>
    <t>4.393   3</t>
  </si>
  <si>
    <t>4.419   3</t>
  </si>
  <si>
    <t>4.443   3</t>
  </si>
  <si>
    <t>4.462   4</t>
  </si>
  <si>
    <t>4.480   4</t>
  </si>
  <si>
    <t>4.497   4</t>
  </si>
  <si>
    <t>4.512   4</t>
  </si>
  <si>
    <t>4.525   4</t>
  </si>
  <si>
    <t>4.541   4</t>
  </si>
  <si>
    <t>4.554   4</t>
  </si>
  <si>
    <t>4.569   4</t>
  </si>
  <si>
    <t>4.585   4</t>
  </si>
  <si>
    <t>4.600   4</t>
  </si>
  <si>
    <t>4.616   4</t>
  </si>
  <si>
    <t>4.631   4</t>
  </si>
  <si>
    <t>4.647   4</t>
  </si>
  <si>
    <t>4.660   4</t>
  </si>
  <si>
    <t>4.675   4</t>
  </si>
  <si>
    <t>4.692   4</t>
  </si>
  <si>
    <t>4.707   4</t>
  </si>
  <si>
    <t>4.726   4</t>
  </si>
  <si>
    <t>4.742   4</t>
  </si>
  <si>
    <t>4.760   4</t>
  </si>
  <si>
    <t>4.782   4</t>
  </si>
  <si>
    <t>4.802   4</t>
  </si>
  <si>
    <t>4.825   4</t>
  </si>
  <si>
    <t>4.850   4</t>
  </si>
  <si>
    <t>4.874   4</t>
  </si>
  <si>
    <t>4.901   4</t>
  </si>
  <si>
    <t>4.931   4</t>
  </si>
  <si>
    <t>4.956   4</t>
  </si>
  <si>
    <t>4.986   4</t>
  </si>
  <si>
    <t>5.016   4</t>
  </si>
  <si>
    <t>5.048   4</t>
  </si>
  <si>
    <t>5.080   4</t>
  </si>
  <si>
    <t>5.112   4</t>
  </si>
  <si>
    <t>5.147   4</t>
  </si>
  <si>
    <t>5.181   4</t>
  </si>
  <si>
    <t>5.219   4</t>
  </si>
  <si>
    <t>5.258   4</t>
  </si>
  <si>
    <t>5.295   4</t>
  </si>
  <si>
    <t>5.336   4</t>
  </si>
  <si>
    <t>5.381   4</t>
  </si>
  <si>
    <t>5.423   4</t>
  </si>
  <si>
    <t>5.468   4</t>
  </si>
  <si>
    <t>5.514   4</t>
  </si>
  <si>
    <t>5.564   4</t>
  </si>
  <si>
    <t>5.616   5</t>
  </si>
  <si>
    <t>5.666   5</t>
  </si>
  <si>
    <t>5.719   5</t>
  </si>
  <si>
    <t>5.773   5</t>
  </si>
  <si>
    <t>5.831   5</t>
  </si>
  <si>
    <t>5.885   5</t>
  </si>
  <si>
    <t>5.943   5</t>
  </si>
  <si>
    <t>6.003   5</t>
  </si>
  <si>
    <t>6.067   5</t>
  </si>
  <si>
    <t>6.131   5</t>
  </si>
  <si>
    <t>6.199   5</t>
  </si>
  <si>
    <t>6.264   5</t>
  </si>
  <si>
    <t>6.337   5</t>
  </si>
  <si>
    <t>6.410   5</t>
  </si>
  <si>
    <t>6.488   5</t>
  </si>
  <si>
    <t>6.566   5</t>
  </si>
  <si>
    <t>6.648   6</t>
  </si>
  <si>
    <t>6.731   6</t>
  </si>
  <si>
    <t>6.817   6</t>
  </si>
  <si>
    <t>6.907   6</t>
  </si>
  <si>
    <t>6.999   6</t>
  </si>
  <si>
    <t>7.098   6</t>
  </si>
  <si>
    <t>7.200   6</t>
  </si>
  <si>
    <t>7.307   6</t>
  </si>
  <si>
    <t>7.413   6</t>
  </si>
  <si>
    <t>7.527   6</t>
  </si>
  <si>
    <t>7.642   6</t>
  </si>
  <si>
    <t>7.758   7</t>
  </si>
  <si>
    <t>7.884   7</t>
  </si>
  <si>
    <t>8.011   7</t>
  </si>
  <si>
    <t>8.142   7</t>
  </si>
  <si>
    <t>8.278   7</t>
  </si>
  <si>
    <t>8.418   7</t>
  </si>
  <si>
    <t>8.561   7</t>
  </si>
  <si>
    <t>8.712   7</t>
  </si>
  <si>
    <t>8.869   8</t>
  </si>
  <si>
    <t>9.032   8</t>
  </si>
  <si>
    <t>9.204   8</t>
  </si>
  <si>
    <t>9.374   8</t>
  </si>
  <si>
    <t>9.555   8</t>
  </si>
  <si>
    <t>9.738   8</t>
  </si>
  <si>
    <t>9.933   9</t>
  </si>
  <si>
    <t>.342  1</t>
  </si>
  <si>
    <t>10.132   9</t>
  </si>
  <si>
    <t>.546  1</t>
  </si>
  <si>
    <t>10.338   9</t>
  </si>
  <si>
    <t>.757  1</t>
  </si>
  <si>
    <t>10.554   9</t>
  </si>
  <si>
    <t>.975  1</t>
  </si>
  <si>
    <t>10.785   9</t>
  </si>
  <si>
    <t>.202  1</t>
  </si>
  <si>
    <t>11.019  10</t>
  </si>
  <si>
    <t>.443  1</t>
  </si>
  <si>
    <t>11.264  10</t>
  </si>
  <si>
    <t>.694  1</t>
  </si>
  <si>
    <t>11.521  10</t>
  </si>
  <si>
    <t>.952  1</t>
  </si>
  <si>
    <t>11.783  10</t>
  </si>
  <si>
    <t>.224  1</t>
  </si>
  <si>
    <t>12.054  11</t>
  </si>
  <si>
    <t>.500  1</t>
  </si>
  <si>
    <t>12.344  11</t>
  </si>
  <si>
    <t>.790  1</t>
  </si>
  <si>
    <t>12.645  11</t>
  </si>
  <si>
    <t>.091  1</t>
  </si>
  <si>
    <t>12.953  12</t>
  </si>
  <si>
    <t>.410  1</t>
  </si>
  <si>
    <t>13.274  12</t>
  </si>
  <si>
    <t>.737  1</t>
  </si>
  <si>
    <t>13.607  12</t>
  </si>
  <si>
    <t>.081  1</t>
  </si>
  <si>
    <t>13.952  13</t>
  </si>
  <si>
    <t>.435  1</t>
  </si>
  <si>
    <t>14.313  13</t>
  </si>
  <si>
    <t>.804  1</t>
  </si>
  <si>
    <t>14.690  13</t>
  </si>
  <si>
    <t>.193  1</t>
  </si>
  <si>
    <t>15.079  14</t>
  </si>
  <si>
    <t>.598  1</t>
  </si>
  <si>
    <t>15.486  14</t>
  </si>
  <si>
    <t>.020  1</t>
  </si>
  <si>
    <t>15.915  15</t>
  </si>
  <si>
    <t>.464  1</t>
  </si>
  <si>
    <t>16.364  15</t>
  </si>
  <si>
    <t>.927  1</t>
  </si>
  <si>
    <t>16.824  15</t>
  </si>
  <si>
    <t>.409  1</t>
  </si>
  <si>
    <t>17.309  16</t>
  </si>
  <si>
    <t>.918  1</t>
  </si>
  <si>
    <t>17.823  16</t>
  </si>
  <si>
    <t>.451  1</t>
  </si>
  <si>
    <t>18.351  17</t>
  </si>
  <si>
    <t>.012  1</t>
  </si>
  <si>
    <t>18.900  18</t>
  </si>
  <si>
    <t>.595  1</t>
  </si>
  <si>
    <t>19.485  18</t>
  </si>
  <si>
    <t>.205  1</t>
  </si>
  <si>
    <t>20.093  19</t>
  </si>
  <si>
    <t>.845  2</t>
  </si>
  <si>
    <t>20.722  19</t>
  </si>
  <si>
    <t>.515  2</t>
  </si>
  <si>
    <t>21.389  20</t>
  </si>
  <si>
    <t>.221  2</t>
  </si>
  <si>
    <t>22.081  21</t>
  </si>
  <si>
    <t>.949  2</t>
  </si>
  <si>
    <t>22.803  21</t>
  </si>
  <si>
    <t>.716  2</t>
  </si>
  <si>
    <t>23.562  22</t>
  </si>
  <si>
    <t>.518  2</t>
  </si>
  <si>
    <t>24.351  23</t>
  </si>
  <si>
    <t>.355  2</t>
  </si>
  <si>
    <t>25.183  24</t>
  </si>
  <si>
    <t>.233  2</t>
  </si>
  <si>
    <t>26.044  25</t>
  </si>
  <si>
    <t>.153  2</t>
  </si>
  <si>
    <t>26.952  26</t>
  </si>
  <si>
    <t>.114  2</t>
  </si>
  <si>
    <t>27.900  27</t>
  </si>
  <si>
    <t>.116  2</t>
  </si>
  <si>
    <t>28.897  28</t>
  </si>
  <si>
    <t>.167  2</t>
  </si>
  <si>
    <t>29.933  29</t>
  </si>
  <si>
    <t>.271  3</t>
  </si>
  <si>
    <t>31.020  30</t>
  </si>
  <si>
    <t>.436  3</t>
  </si>
  <si>
    <t>32.164  31</t>
  </si>
  <si>
    <t>.654  3</t>
  </si>
  <si>
    <t>33.362  32</t>
  </si>
  <si>
    <t>.932  3</t>
  </si>
  <si>
    <t>34.616  33</t>
  </si>
  <si>
    <t>.270  3</t>
  </si>
  <si>
    <t>35.922  35</t>
  </si>
  <si>
    <t>.669  3</t>
  </si>
  <si>
    <t>37.292  36</t>
  </si>
  <si>
    <t>.143  3</t>
  </si>
  <si>
    <t>38.721  38</t>
  </si>
  <si>
    <t>.678  4</t>
  </si>
  <si>
    <t>40.202  39</t>
  </si>
  <si>
    <t>.290  4</t>
  </si>
  <si>
    <t>41.742  41</t>
  </si>
  <si>
    <t>.955  4</t>
  </si>
  <si>
    <t>43.319  42</t>
  </si>
  <si>
    <t>.697  4</t>
  </si>
  <si>
    <t>44.917  44</t>
  </si>
  <si>
    <t>.493  4</t>
  </si>
  <si>
    <t>46.533  46</t>
  </si>
  <si>
    <t>.301  4</t>
  </si>
  <si>
    <t>48.101  48</t>
  </si>
  <si>
    <t>.107  4</t>
  </si>
  <si>
    <t>49.560  50</t>
  </si>
  <si>
    <t>.842  5</t>
  </si>
  <si>
    <t>50.847  51</t>
  </si>
  <si>
    <t>.394  5</t>
  </si>
  <si>
    <t>51.823  53</t>
  </si>
  <si>
    <t>.665  5</t>
  </si>
  <si>
    <t>52.389  54</t>
  </si>
  <si>
    <t>.501  5</t>
  </si>
  <si>
    <t>52.524  55</t>
  </si>
  <si>
    <t>.734  5</t>
  </si>
  <si>
    <t>52.235  55</t>
  </si>
  <si>
    <t>.390  5</t>
  </si>
  <si>
    <t>51.526  55</t>
  </si>
  <si>
    <t>.538  5</t>
  </si>
  <si>
    <t>50.461  54</t>
  </si>
  <si>
    <t>.236  4</t>
  </si>
  <si>
    <t>49.172  53</t>
  </si>
  <si>
    <t>.675  4</t>
  </si>
  <si>
    <t>47.685  51</t>
  </si>
  <si>
    <t>.879  4</t>
  </si>
  <si>
    <t>45.992  49</t>
  </si>
  <si>
    <t>.886  4</t>
  </si>
  <si>
    <t>44.113  47</t>
  </si>
  <si>
    <t>.727  4</t>
  </si>
  <si>
    <t>42.116  45</t>
  </si>
  <si>
    <t>.467  3</t>
  </si>
  <si>
    <t>40.041  43</t>
  </si>
  <si>
    <t>.183  3</t>
  </si>
  <si>
    <t>37.972  41</t>
  </si>
  <si>
    <t>.947  3</t>
  </si>
  <si>
    <t>35.962  38</t>
  </si>
  <si>
    <t>.823  3</t>
  </si>
  <si>
    <t>34.059  36</t>
  </si>
  <si>
    <t>.830  3</t>
  </si>
  <si>
    <t>32.280  34</t>
  </si>
  <si>
    <t>.991  3</t>
  </si>
  <si>
    <t>30.649  32</t>
  </si>
  <si>
    <t>.321  2</t>
  </si>
  <si>
    <t>29.188  31</t>
  </si>
  <si>
    <t>.807  2</t>
  </si>
  <si>
    <t>27.908  29</t>
  </si>
  <si>
    <t>.479  2</t>
  </si>
  <si>
    <t>26.846  28</t>
  </si>
  <si>
    <t>.340  2</t>
  </si>
  <si>
    <t>26.001  27</t>
  </si>
  <si>
    <t>.416  2</t>
  </si>
  <si>
    <t>25.371  26</t>
  </si>
  <si>
    <t>.687  2</t>
  </si>
  <si>
    <t>24.904  25</t>
  </si>
  <si>
    <t>.133  2</t>
  </si>
  <si>
    <t>24.569  25</t>
  </si>
  <si>
    <t>.735  2</t>
  </si>
  <si>
    <t>24.337  24</t>
  </si>
  <si>
    <t>.431  2</t>
  </si>
  <si>
    <t>24.148  24</t>
  </si>
  <si>
    <t>.208  2</t>
  </si>
  <si>
    <t>24.008  24</t>
  </si>
  <si>
    <t>.026  2</t>
  </si>
  <si>
    <t>23.882  24</t>
  </si>
  <si>
    <t>.848  2</t>
  </si>
  <si>
    <t>23.732  23</t>
  </si>
  <si>
    <t>.645  2</t>
  </si>
  <si>
    <t>23.550  23</t>
  </si>
  <si>
    <t>.411  2</t>
  </si>
  <si>
    <t>23.316  23</t>
  </si>
  <si>
    <t>.127  2</t>
  </si>
  <si>
    <t>23.046  23</t>
  </si>
  <si>
    <t>.803  2</t>
  </si>
  <si>
    <t>22.707  22</t>
  </si>
  <si>
    <t>22.334  22</t>
  </si>
  <si>
    <t>.019  2</t>
  </si>
  <si>
    <t>21.918  22</t>
  </si>
  <si>
    <t>.569  2</t>
  </si>
  <si>
    <t>21.471  21</t>
  </si>
  <si>
    <t>.083  2</t>
  </si>
  <si>
    <t>20.976  21</t>
  </si>
  <si>
    <t>.574  2</t>
  </si>
  <si>
    <t>20.467  20</t>
  </si>
  <si>
    <t>.044  2</t>
  </si>
  <si>
    <t>19.937  20</t>
  </si>
  <si>
    <t>.492  1</t>
  </si>
  <si>
    <t>19.382  19</t>
  </si>
  <si>
    <t>.924  1</t>
  </si>
  <si>
    <t>18.817  18</t>
  </si>
  <si>
    <t>.355  1</t>
  </si>
  <si>
    <t>18.244  18</t>
  </si>
  <si>
    <t>.776  1</t>
  </si>
  <si>
    <t>17.666  17</t>
  </si>
  <si>
    <t>.191  1</t>
  </si>
  <si>
    <t>17.088  17</t>
  </si>
  <si>
    <t>.618  1</t>
  </si>
  <si>
    <t>16.514  16</t>
  </si>
  <si>
    <t>.049  1</t>
  </si>
  <si>
    <t>15.941  16</t>
  </si>
  <si>
    <t>.485  1</t>
  </si>
  <si>
    <t>15.382  15</t>
  </si>
  <si>
    <t>.935  1</t>
  </si>
  <si>
    <t>14.835  14</t>
  </si>
  <si>
    <t>.395  1</t>
  </si>
  <si>
    <t>14.295  14</t>
  </si>
  <si>
    <t>.869  1</t>
  </si>
  <si>
    <t>13.768  13</t>
  </si>
  <si>
    <t>.361  1</t>
  </si>
  <si>
    <t>13.259  13</t>
  </si>
  <si>
    <t>.865  1</t>
  </si>
  <si>
    <t>12.764  12</t>
  </si>
  <si>
    <t>.382  1</t>
  </si>
  <si>
    <t>12.276  12</t>
  </si>
  <si>
    <t>.919  1</t>
  </si>
  <si>
    <t>11.816  11</t>
  </si>
  <si>
    <t>.473  1</t>
  </si>
  <si>
    <t>11.370  11</t>
  </si>
  <si>
    <t>.043  1</t>
  </si>
  <si>
    <t>10.941  11</t>
  </si>
  <si>
    <t>.623  1</t>
  </si>
  <si>
    <t>10.518  10</t>
  </si>
  <si>
    <t>10.124  10</t>
  </si>
  <si>
    <t>.840  1</t>
  </si>
  <si>
    <t>9.740   9</t>
  </si>
  <si>
    <t>9.376   9</t>
  </si>
  <si>
    <t>9.023   9</t>
  </si>
  <si>
    <t>8.680   8</t>
  </si>
  <si>
    <t>8.360   8</t>
  </si>
  <si>
    <t>8.057   8</t>
  </si>
  <si>
    <t>7.767   7</t>
  </si>
  <si>
    <t>7.487   7</t>
  </si>
  <si>
    <t>7.215   7</t>
  </si>
  <si>
    <t>6.957   7</t>
  </si>
  <si>
    <t>6.716   6</t>
  </si>
  <si>
    <t>6.487   6</t>
  </si>
  <si>
    <t>6.268   6</t>
  </si>
  <si>
    <t>6.055   6</t>
  </si>
  <si>
    <t>5.855   5</t>
  </si>
  <si>
    <t>5.664   5</t>
  </si>
  <si>
    <t>5.472   5</t>
  </si>
  <si>
    <t>5.293   5</t>
  </si>
  <si>
    <t>5.124   5</t>
  </si>
  <si>
    <t>4.966   5</t>
  </si>
  <si>
    <t>4.814   4</t>
  </si>
  <si>
    <t>4.667   4</t>
  </si>
  <si>
    <t>4.527   4</t>
  </si>
  <si>
    <t>4.392   4</t>
  </si>
  <si>
    <t>4.262   4</t>
  </si>
  <si>
    <t>4.143   4</t>
  </si>
  <si>
    <t>4.025   4</t>
  </si>
  <si>
    <t>3.909   3</t>
  </si>
  <si>
    <t>3.802   3</t>
  </si>
  <si>
    <t>3.695   3</t>
  </si>
  <si>
    <t>3.589   3</t>
  </si>
  <si>
    <t>3.496   3</t>
  </si>
  <si>
    <t>3.408   3</t>
  </si>
  <si>
    <t>3.316   3</t>
  </si>
  <si>
    <t>3.236   3</t>
  </si>
  <si>
    <t>3.156   3</t>
  </si>
  <si>
    <t>3.080   3</t>
  </si>
  <si>
    <t>3.006   3</t>
  </si>
  <si>
    <t>2.934   2</t>
  </si>
  <si>
    <t>2.864   2</t>
  </si>
  <si>
    <t>2.798   2</t>
  </si>
  <si>
    <t>2.736   2</t>
  </si>
  <si>
    <t>2.675   2</t>
  </si>
  <si>
    <t>2.614   2</t>
  </si>
  <si>
    <t>2.555   2</t>
  </si>
  <si>
    <t>2.507   2</t>
  </si>
  <si>
    <t>2.452   2</t>
  </si>
  <si>
    <t>2.402   2</t>
  </si>
  <si>
    <t>2.359   2</t>
  </si>
  <si>
    <t>2.311   2</t>
  </si>
  <si>
    <t>2.267   2</t>
  </si>
  <si>
    <t>2.226   2</t>
  </si>
  <si>
    <t>2.185   2</t>
  </si>
  <si>
    <t>2.141   2</t>
  </si>
  <si>
    <t>2.103   2</t>
  </si>
  <si>
    <t>2.066   2</t>
  </si>
  <si>
    <t>2.025   2</t>
  </si>
  <si>
    <t>1.993   2</t>
  </si>
  <si>
    <t>1.960   2</t>
  </si>
  <si>
    <t>1.923   1</t>
  </si>
  <si>
    <t>1.893   1</t>
  </si>
  <si>
    <t>1.866   1</t>
  </si>
  <si>
    <t>1.837   1</t>
  </si>
  <si>
    <t>1.807   1</t>
  </si>
  <si>
    <t>1.781   1</t>
  </si>
  <si>
    <t>1.754   1</t>
  </si>
  <si>
    <t>1.728   1</t>
  </si>
  <si>
    <t>1.706   1</t>
  </si>
  <si>
    <t>1.683   1</t>
  </si>
  <si>
    <t>1.658   1</t>
  </si>
  <si>
    <t>1.640   1</t>
  </si>
  <si>
    <t>1.617   1</t>
  </si>
  <si>
    <t>1.593   1</t>
  </si>
  <si>
    <t>1.577   1</t>
  </si>
  <si>
    <t>1.559   1</t>
  </si>
  <si>
    <t>1.538   1</t>
  </si>
  <si>
    <t>1.521   1</t>
  </si>
  <si>
    <t>1.507   1</t>
  </si>
  <si>
    <t>1.487   1</t>
  </si>
  <si>
    <t>1.470   1</t>
  </si>
  <si>
    <t>1.457   1</t>
  </si>
  <si>
    <t>1.441   1</t>
  </si>
  <si>
    <t>1.424   1</t>
  </si>
  <si>
    <t>1.413   1</t>
  </si>
  <si>
    <t>1.398   1</t>
  </si>
  <si>
    <t>1.382   1</t>
  </si>
  <si>
    <t>1.373   1</t>
  </si>
  <si>
    <t>1.361   1</t>
  </si>
  <si>
    <t>1.343   1</t>
  </si>
  <si>
    <t>1.335   1</t>
  </si>
  <si>
    <t>1.325   1</t>
  </si>
  <si>
    <t>1.304   1</t>
  </si>
  <si>
    <t>1.292   1</t>
  </si>
  <si>
    <t>1.288   1</t>
  </si>
  <si>
    <t>1.272   1</t>
  </si>
  <si>
    <t>1.259   1</t>
  </si>
  <si>
    <t>1.256   1</t>
  </si>
  <si>
    <t>1.247   1</t>
  </si>
  <si>
    <t>1.234   1</t>
  </si>
  <si>
    <t>1.231   1</t>
  </si>
  <si>
    <t>1.223   1</t>
  </si>
  <si>
    <t>1.211   1</t>
  </si>
  <si>
    <t>1.206   1</t>
  </si>
  <si>
    <t>1.202   1</t>
  </si>
  <si>
    <t>1.191   1</t>
  </si>
  <si>
    <t>1.183   1</t>
  </si>
  <si>
    <t>1.172   1</t>
  </si>
  <si>
    <t>1.164   1</t>
  </si>
  <si>
    <t>1.157   1</t>
  </si>
  <si>
    <t>1.149   1</t>
  </si>
  <si>
    <t>1.144   1</t>
  </si>
  <si>
    <t>1.147   1</t>
  </si>
  <si>
    <t>1.138   1</t>
  </si>
  <si>
    <t>1.131   1</t>
  </si>
  <si>
    <t>1.130   1</t>
  </si>
  <si>
    <t>1.120   1</t>
  </si>
  <si>
    <t>1.119   1</t>
  </si>
  <si>
    <t>1.116   1</t>
  </si>
  <si>
    <t>1.106   1</t>
  </si>
  <si>
    <t>1.104   1</t>
  </si>
  <si>
    <t>1.105   1</t>
  </si>
  <si>
    <t>1.098   1</t>
  </si>
  <si>
    <t>1.091   1</t>
  </si>
  <si>
    <t>1.095   1</t>
  </si>
  <si>
    <t>1.092   1</t>
  </si>
  <si>
    <t>1.086   1</t>
  </si>
  <si>
    <t>1.084   1</t>
  </si>
  <si>
    <t>1.088   1</t>
  </si>
  <si>
    <t>1.080   1</t>
  </si>
  <si>
    <t>1.085   1</t>
  </si>
  <si>
    <t>1.083   1</t>
  </si>
  <si>
    <t>1.082   1</t>
  </si>
  <si>
    <t>1.087   1</t>
  </si>
  <si>
    <t>1.089   1</t>
  </si>
  <si>
    <t>1.090   1</t>
  </si>
  <si>
    <t>1.099   1</t>
  </si>
  <si>
    <t>1.108   1</t>
  </si>
  <si>
    <t>1.110   1</t>
  </si>
  <si>
    <t>1.109   1</t>
  </si>
  <si>
    <t>1.103   1</t>
  </si>
  <si>
    <t>1.102   1</t>
  </si>
  <si>
    <t>1.100   1</t>
  </si>
  <si>
    <t>1.097   1</t>
  </si>
  <si>
    <t>1.094   1</t>
  </si>
  <si>
    <t>1.081   1</t>
  </si>
  <si>
    <t>1.079   1</t>
  </si>
  <si>
    <t>1.075   1</t>
  </si>
  <si>
    <t>1.073   1</t>
  </si>
  <si>
    <t>1.070   1</t>
  </si>
  <si>
    <t>1.064   1</t>
  </si>
  <si>
    <t>1.060   1</t>
  </si>
  <si>
    <t>1.061   1</t>
  </si>
  <si>
    <t>1.057   1</t>
  </si>
  <si>
    <t>1.056   1</t>
  </si>
  <si>
    <t>1.052   1</t>
  </si>
  <si>
    <t>1.051   1</t>
  </si>
  <si>
    <t>1.050   1</t>
  </si>
  <si>
    <t>1.046   1</t>
  </si>
  <si>
    <t>1.045   1</t>
  </si>
  <si>
    <t>1.044   1</t>
  </si>
  <si>
    <t>1.041   1</t>
  </si>
  <si>
    <t>1.038   1</t>
  </si>
  <si>
    <t>1.037   1</t>
  </si>
  <si>
    <t>1.034   1</t>
  </si>
  <si>
    <t>1.032   1</t>
  </si>
  <si>
    <t>1.033   1</t>
  </si>
  <si>
    <t>1.031   1</t>
  </si>
  <si>
    <t>1.026   1</t>
  </si>
  <si>
    <t>1.027   1</t>
  </si>
  <si>
    <t>1.024   1</t>
  </si>
  <si>
    <t>1.025   1</t>
  </si>
  <si>
    <t>1.022   1</t>
  </si>
  <si>
    <t>1.028   1</t>
  </si>
  <si>
    <t>1.029   1</t>
  </si>
  <si>
    <t>1.036   1</t>
  </si>
  <si>
    <t>1.035   1</t>
  </si>
  <si>
    <t>1.039   1</t>
  </si>
  <si>
    <t>1.047   1</t>
  </si>
  <si>
    <t>1.049   1</t>
  </si>
  <si>
    <t>1.048   1</t>
  </si>
  <si>
    <t>1.042   1</t>
  </si>
  <si>
    <t>1.030   1</t>
  </si>
  <si>
    <t>1.012   1</t>
  </si>
  <si>
    <t>1.011   1</t>
  </si>
  <si>
    <t>1.014   1</t>
  </si>
  <si>
    <t>1.016   1</t>
  </si>
  <si>
    <t>1.017   1</t>
  </si>
  <si>
    <t>1.019   1</t>
  </si>
  <si>
    <t>1.013   1</t>
  </si>
  <si>
    <t>1.007   1</t>
  </si>
  <si>
    <t>1.005   1</t>
  </si>
  <si>
    <t>1.006   1</t>
  </si>
  <si>
    <t>NCYLS VOLUME</t>
  </si>
  <si>
    <t>NCYCLES</t>
  </si>
  <si>
    <t>COM.RATIO</t>
  </si>
  <si>
    <t>NROD(m)</t>
  </si>
  <si>
    <t>KE(m) CO</t>
  </si>
  <si>
    <t>4=2 EBP= 35</t>
  </si>
  <si>
    <t>0.9 FKI</t>
  </si>
  <si>
    <t>Lambda</t>
  </si>
  <si>
    <t>3 09:31</t>
  </si>
  <si>
    <t>FILE</t>
  </si>
  <si>
    <t>E DATA</t>
  </si>
  <si>
    <t>CLE PRESSUR</t>
  </si>
  <si>
    <t>MEAN CY</t>
  </si>
  <si>
    <t>LUCID</t>
  </si>
  <si>
    <t xml:space="preserve">kpa  </t>
  </si>
  <si>
    <t>1500 rpm</t>
  </si>
  <si>
    <t>MEAN</t>
  </si>
  <si>
    <t>CYCLE</t>
  </si>
  <si>
    <t>PRESSURE</t>
  </si>
  <si>
    <t>DATA</t>
  </si>
  <si>
    <t>D:\4mlc509\0084.004</t>
  </si>
  <si>
    <t>Leistungsmesssung</t>
  </si>
  <si>
    <t>FKI4=2</t>
  </si>
  <si>
    <t>EBP=</t>
  </si>
  <si>
    <t>kpa</t>
  </si>
  <si>
    <t>rpm</t>
  </si>
  <si>
    <t>BORE(m)</t>
  </si>
  <si>
    <t>STROKE(m)</t>
  </si>
  <si>
    <t>CONROD(m)</t>
  </si>
  <si>
    <t>NCYLS</t>
  </si>
  <si>
    <t>VOLUME</t>
  </si>
  <si>
    <t>I-FILE</t>
  </si>
  <si>
    <t>NUMBER</t>
  </si>
  <si>
    <t>OF</t>
  </si>
  <si>
    <t>READINGS</t>
  </si>
  <si>
    <t>D:\4mlc509\0084.005</t>
  </si>
  <si>
    <t>D:\4mlc509\0084.006</t>
  </si>
  <si>
    <t>D:\4mlc509\0084.007</t>
  </si>
  <si>
    <t>D:\4mlc509\0084.008</t>
  </si>
  <si>
    <t>D:\4mlc509\0084.009</t>
  </si>
  <si>
    <t>D:\4mlc509\0084.010</t>
  </si>
  <si>
    <t>D:\4mlc509\0084.011</t>
  </si>
  <si>
    <t>D:\4mlc509\0084.012</t>
  </si>
  <si>
    <t>D:\4mlc509\0084.013</t>
  </si>
  <si>
    <t>D:\4mlc509\0084.014</t>
  </si>
  <si>
    <t>D:\4mlc509\0084.016</t>
  </si>
  <si>
    <t>NAME</t>
  </si>
  <si>
    <t>UNITS</t>
  </si>
  <si>
    <t>ENGINE</t>
  </si>
  <si>
    <t>PMAX_AV</t>
  </si>
  <si>
    <t>bar</t>
  </si>
  <si>
    <t>PMAX_ME</t>
  </si>
  <si>
    <t>PMAX_SD</t>
  </si>
  <si>
    <t>PMAX_MX</t>
  </si>
  <si>
    <t>PMAX_MN</t>
  </si>
  <si>
    <t>PMAX_CV</t>
  </si>
  <si>
    <t>%</t>
  </si>
  <si>
    <t>PMAX_LV</t>
  </si>
  <si>
    <t>MFB02AV</t>
  </si>
  <si>
    <t>CA_deg</t>
  </si>
  <si>
    <t>MFB02ME</t>
  </si>
  <si>
    <t>MFB02SD</t>
  </si>
  <si>
    <t>MFB02MX</t>
  </si>
  <si>
    <t>MFB02MN</t>
  </si>
  <si>
    <t>MFB02CV</t>
  </si>
  <si>
    <t>MFB02LV</t>
  </si>
  <si>
    <t>MFB05AV</t>
  </si>
  <si>
    <t>MFB05ME</t>
  </si>
  <si>
    <t>MFB05SD</t>
  </si>
  <si>
    <t>MFB05MX</t>
  </si>
  <si>
    <t>MFB05MN</t>
  </si>
  <si>
    <t>MFB05CV</t>
  </si>
  <si>
    <t>MFB05LV</t>
  </si>
  <si>
    <t>MFB10AV</t>
  </si>
  <si>
    <t>MFB10ME</t>
  </si>
  <si>
    <t>MFB10SD</t>
  </si>
  <si>
    <t>MFB10MX</t>
  </si>
  <si>
    <t>MFB10MN</t>
  </si>
  <si>
    <t>MFB10CV</t>
  </si>
  <si>
    <t>MFB10LV</t>
  </si>
  <si>
    <t>MFB50AV</t>
  </si>
  <si>
    <t>MFB50ME</t>
  </si>
  <si>
    <t>MFB50SD</t>
  </si>
  <si>
    <t>MFB50MX</t>
  </si>
  <si>
    <t>MFB50MN</t>
  </si>
  <si>
    <t>MFB50CV</t>
  </si>
  <si>
    <t>MFB50LV</t>
  </si>
  <si>
    <t>MFB90AV</t>
  </si>
  <si>
    <t>MFB90ME</t>
  </si>
  <si>
    <t>MFB90SD</t>
  </si>
  <si>
    <t>MFB90MX</t>
  </si>
  <si>
    <t>MFB90MN</t>
  </si>
  <si>
    <t>MFB90CV</t>
  </si>
  <si>
    <t>MFB90LV</t>
  </si>
  <si>
    <t>STATISTICS</t>
  </si>
  <si>
    <t>,0084,016,</t>
  </si>
  <si>
    <t>6501.6,</t>
  </si>
  <si>
    <t>HRMOD</t>
  </si>
  <si>
    <t>APMAXAV</t>
  </si>
  <si>
    <t>APMAXME</t>
  </si>
  <si>
    <t>APMAXSD</t>
  </si>
  <si>
    <t>APMAXMX</t>
  </si>
  <si>
    <t>APMAXMN</t>
  </si>
  <si>
    <t>APMAXCV</t>
  </si>
  <si>
    <t>APMAXLV</t>
  </si>
  <si>
    <t>RPMAXAV</t>
  </si>
  <si>
    <t>bar/deg</t>
  </si>
  <si>
    <t>RPMAXME</t>
  </si>
  <si>
    <t>RPMAXSD</t>
  </si>
  <si>
    <t>RPMAXMX</t>
  </si>
  <si>
    <t>RPMAXMN</t>
  </si>
  <si>
    <t>RPMAXCV</t>
  </si>
  <si>
    <t>RPMAXLV</t>
  </si>
  <si>
    <t>ARPMXAV</t>
  </si>
  <si>
    <t>ARPMXME</t>
  </si>
  <si>
    <t>ARPMXSD</t>
  </si>
  <si>
    <t>ARPMXMX</t>
  </si>
  <si>
    <t>ARPMXMN</t>
  </si>
  <si>
    <t>ARPMXCV</t>
  </si>
  <si>
    <t>ARPMXLV</t>
  </si>
  <si>
    <t>GMEP_AV</t>
  </si>
  <si>
    <t>GMEP_ME</t>
  </si>
  <si>
    <t>GMEP_SD</t>
  </si>
  <si>
    <t>GMEP_MX</t>
  </si>
  <si>
    <t>GMEP_MN</t>
  </si>
  <si>
    <t>GMEP_CV</t>
  </si>
  <si>
    <t>GMEP_LV</t>
  </si>
  <si>
    <t>NMEP_AV</t>
  </si>
  <si>
    <t>NMEP_ME</t>
  </si>
  <si>
    <t>NMEP_SD</t>
  </si>
  <si>
    <t>NMEP_MX</t>
  </si>
  <si>
    <t>NMEP_MN</t>
  </si>
  <si>
    <t>NMEP_CV</t>
  </si>
  <si>
    <t>NMEP_LV</t>
  </si>
  <si>
    <t>PMEP_AV</t>
  </si>
  <si>
    <t>PMEP_ME</t>
  </si>
  <si>
    <t>PMEP_SD</t>
  </si>
  <si>
    <t>PMEP_MX</t>
  </si>
  <si>
    <t>PMEP_MN</t>
  </si>
  <si>
    <t>PMEP_CV</t>
  </si>
  <si>
    <t>PMEP_LV</t>
  </si>
  <si>
    <t>TMAX_AV</t>
  </si>
  <si>
    <t>deg_K</t>
  </si>
  <si>
    <t>TMAX_ME</t>
  </si>
  <si>
    <t>TMAX_SD</t>
  </si>
  <si>
    <t>TMAX_MX</t>
  </si>
  <si>
    <t>TMAX_MN</t>
  </si>
  <si>
    <t>TMAX_CV</t>
  </si>
  <si>
    <t>TMAX_LV</t>
  </si>
  <si>
    <t>ATMAXAV</t>
  </si>
  <si>
    <t>ATMAXME</t>
  </si>
  <si>
    <t>ATMAXSD</t>
  </si>
  <si>
    <t>ATMAXMX</t>
  </si>
  <si>
    <t>ATMAXMN</t>
  </si>
  <si>
    <t>ATMAXCV</t>
  </si>
  <si>
    <t>ATMAXLV</t>
  </si>
  <si>
    <t>QMAX_AV</t>
  </si>
  <si>
    <t>Joules</t>
  </si>
  <si>
    <t>QMAX_ME</t>
  </si>
  <si>
    <t>QMAX_SD</t>
  </si>
  <si>
    <t>QMAX_MX</t>
  </si>
  <si>
    <t>QMAX_MN</t>
  </si>
  <si>
    <t>QMAX_CV</t>
  </si>
  <si>
    <t>QMAX_LV</t>
  </si>
  <si>
    <t>COGQ_AV</t>
  </si>
  <si>
    <t>COGQ_ME</t>
  </si>
  <si>
    <t>COGQ_SD</t>
  </si>
  <si>
    <t>COGQ_MX</t>
  </si>
  <si>
    <t>COGQ_MN</t>
  </si>
  <si>
    <t>COGQ_CV</t>
  </si>
  <si>
    <t>COGQ_LV</t>
  </si>
  <si>
    <t>AQMAXAV</t>
  </si>
  <si>
    <t>AQMAXME</t>
  </si>
  <si>
    <t>AQMAXSD</t>
  </si>
  <si>
    <t>AQMAXMX</t>
  </si>
  <si>
    <t>AQMAXMN</t>
  </si>
  <si>
    <t>AQMAXCV</t>
  </si>
  <si>
    <t>AQMAXLV</t>
  </si>
  <si>
    <t>EEOC_AV</t>
  </si>
  <si>
    <t>EEOC_ME</t>
  </si>
  <si>
    <t>EEOC_SD</t>
  </si>
  <si>
    <t>EEOC_MX</t>
  </si>
  <si>
    <t>EEOC_MN</t>
  </si>
  <si>
    <t>EEOC_CV</t>
  </si>
  <si>
    <t>EEOC_LV</t>
  </si>
  <si>
    <t>B0002AV</t>
  </si>
  <si>
    <t>B0002ME</t>
  </si>
  <si>
    <t>B0002SD</t>
  </si>
  <si>
    <t>B0002MX</t>
  </si>
  <si>
    <t>B0002MN</t>
  </si>
  <si>
    <t>B0002CV</t>
  </si>
  <si>
    <t>B0002LV</t>
  </si>
  <si>
    <t>B0005AV</t>
  </si>
  <si>
    <t>B0005ME</t>
  </si>
  <si>
    <t>B0005SD</t>
  </si>
  <si>
    <t>B0005MX</t>
  </si>
  <si>
    <t>B0005MN</t>
  </si>
  <si>
    <t>B0005CV</t>
  </si>
  <si>
    <t>B0005LV</t>
  </si>
  <si>
    <t>B0010AV</t>
  </si>
  <si>
    <t>B0010ME</t>
  </si>
  <si>
    <t>B0010SD</t>
  </si>
  <si>
    <t>B0010MX</t>
  </si>
  <si>
    <t>B0010MN</t>
  </si>
  <si>
    <t>B0010CV</t>
  </si>
  <si>
    <t>B0010LV</t>
  </si>
  <si>
    <t>B0090AV</t>
  </si>
  <si>
    <t>B0090ME</t>
  </si>
  <si>
    <t>B0090SD</t>
  </si>
  <si>
    <t>B0090MX</t>
  </si>
  <si>
    <t>B0090MN</t>
  </si>
  <si>
    <t>B0090CV</t>
  </si>
  <si>
    <t>B0090LV</t>
  </si>
  <si>
    <t>B0290AV</t>
  </si>
  <si>
    <t>B0290ME</t>
  </si>
  <si>
    <t>B0290SD</t>
  </si>
  <si>
    <t>B0290MX</t>
  </si>
  <si>
    <t>B0290MN</t>
  </si>
  <si>
    <t>B0290CV</t>
  </si>
  <si>
    <t>B0290LV</t>
  </si>
  <si>
    <t>B0590AV</t>
  </si>
  <si>
    <t>B0590ME</t>
  </si>
  <si>
    <t>B0590SD</t>
  </si>
  <si>
    <t>B0590MX</t>
  </si>
  <si>
    <t>B0590MN</t>
  </si>
  <si>
    <t>B0590CV</t>
  </si>
  <si>
    <t>B0590LV</t>
  </si>
  <si>
    <t>B1090AV</t>
  </si>
  <si>
    <t>B1090ME</t>
  </si>
  <si>
    <t>B1090SD</t>
  </si>
  <si>
    <t>B1090MX</t>
  </si>
  <si>
    <t>B1090MN</t>
  </si>
  <si>
    <t>B1090CV</t>
  </si>
  <si>
    <t>B1090LV</t>
  </si>
  <si>
    <t>INRPMAV</t>
  </si>
  <si>
    <t>INRPMME</t>
  </si>
  <si>
    <t>INRPMSD</t>
  </si>
  <si>
    <t>INRPMMX</t>
  </si>
  <si>
    <t>INRPMMN</t>
  </si>
  <si>
    <t>INRPMCV</t>
  </si>
  <si>
    <t>INRPMLV</t>
  </si>
  <si>
    <t>NCOMPAV</t>
  </si>
  <si>
    <t>-</t>
  </si>
  <si>
    <t>NCOMPME</t>
  </si>
  <si>
    <t>NCOMPSD</t>
  </si>
  <si>
    <t>NCOMPMX</t>
  </si>
  <si>
    <t>NCOMPMN</t>
  </si>
  <si>
    <t>NCOMPCV</t>
  </si>
  <si>
    <t>NCOMPLV</t>
  </si>
  <si>
    <t>NEXP_AV</t>
  </si>
  <si>
    <t>NEXP_ME</t>
  </si>
  <si>
    <t>NEXP_SD</t>
  </si>
  <si>
    <t>NEXP_MX</t>
  </si>
  <si>
    <t>NEXP_MN</t>
  </si>
  <si>
    <t>NEXP_CV</t>
  </si>
  <si>
    <t>NEXP_LV</t>
  </si>
  <si>
    <t>PIVC_AV</t>
  </si>
  <si>
    <t>PIVC_ME</t>
  </si>
  <si>
    <t>PIVC_SD</t>
  </si>
  <si>
    <t>PIVC_MX</t>
  </si>
  <si>
    <t>PIVC_MN</t>
  </si>
  <si>
    <t>PIVC_CV</t>
  </si>
  <si>
    <t>PIVC_LV</t>
  </si>
  <si>
    <t>PEMINAV</t>
  </si>
  <si>
    <t>PEMINME</t>
  </si>
  <si>
    <t>PEMINSD</t>
  </si>
  <si>
    <t>PEMINMX</t>
  </si>
  <si>
    <t>PEMINMN</t>
  </si>
  <si>
    <t>PEMINCV</t>
  </si>
  <si>
    <t>PEMINLV</t>
  </si>
  <si>
    <t>INSPKAV</t>
  </si>
  <si>
    <t>INSPKME</t>
  </si>
  <si>
    <t>INSPKSD</t>
  </si>
  <si>
    <t>INSPKMX</t>
  </si>
  <si>
    <t>INSPKMN</t>
  </si>
  <si>
    <t>INSPKCV</t>
  </si>
  <si>
    <t>INSPKLV</t>
  </si>
  <si>
    <t>KNKP_AV</t>
  </si>
  <si>
    <t>KNKP_ME</t>
  </si>
  <si>
    <t>KNKP_SD</t>
  </si>
  <si>
    <t>KNKP_MX</t>
  </si>
  <si>
    <t>KNKP_MN</t>
  </si>
  <si>
    <t>KNKP_CV</t>
  </si>
  <si>
    <t>KNKP_LV</t>
  </si>
  <si>
    <t>AKNKPAV</t>
  </si>
  <si>
    <t>AKNKPME</t>
  </si>
  <si>
    <t>AKNKPSD</t>
  </si>
  <si>
    <t>AKNKPMX</t>
  </si>
  <si>
    <t>AKNKPMN</t>
  </si>
  <si>
    <t>AKNKPCV</t>
  </si>
  <si>
    <t>AKNKPLV</t>
  </si>
  <si>
    <t>ULMEPAV</t>
  </si>
  <si>
    <t>LLMEPAV</t>
  </si>
  <si>
    <t>ELMEPAV</t>
  </si>
  <si>
    <t>EPMEPAV</t>
  </si>
  <si>
    <t>PXX__ME</t>
  </si>
  <si>
    <t>RXX__ME</t>
  </si>
  <si>
    <t>PMISSME</t>
  </si>
  <si>
    <t>PBURNME</t>
  </si>
  <si>
    <t>SBURNME</t>
  </si>
  <si>
    <t>BAD__ME</t>
  </si>
  <si>
    <t>0_CONTR</t>
  </si>
  <si>
    <t>D:\4mlc509\0084.003</t>
  </si>
  <si>
    <t>,0084,003,</t>
  </si>
  <si>
    <t>1500.8,</t>
  </si>
  <si>
    <t>,0084,004,</t>
  </si>
  <si>
    <t>1750.6,</t>
  </si>
  <si>
    <t>,0084,005,</t>
  </si>
  <si>
    <t>2000.8,</t>
  </si>
  <si>
    <t>,0084,006,</t>
  </si>
  <si>
    <t>2500.9,</t>
  </si>
  <si>
    <t>,0084,007,</t>
  </si>
  <si>
    <t>3000.8,</t>
  </si>
  <si>
    <t>,0084,008,</t>
  </si>
  <si>
    <t>3501.0,</t>
  </si>
  <si>
    <t>,0084,009,</t>
  </si>
  <si>
    <t>4001.2,</t>
  </si>
  <si>
    <t>,0084,010,</t>
  </si>
  <si>
    <t>4250.0,</t>
  </si>
  <si>
    <t>,0084,011,</t>
  </si>
  <si>
    <t>4500.8,</t>
  </si>
  <si>
    <t>,0084,012,</t>
  </si>
  <si>
    <t>5001.6,</t>
  </si>
  <si>
    <t>,0084,013,</t>
  </si>
  <si>
    <t>5501.1,</t>
  </si>
  <si>
    <t>,0084,014,</t>
  </si>
  <si>
    <t>6001.5,</t>
  </si>
  <si>
    <t>D:\4mlc509\0084.001</t>
  </si>
  <si>
    <t>,0084,001,</t>
  </si>
  <si>
    <t>1000.6,</t>
  </si>
  <si>
    <t>Die Worksheets enthalten im ersten Block (jeweils WOT) über 300 aufeinanderfolgende Arbeitsspiele den mittleren Druckverlauf für die einzelnen Zylinder und das Mittel aus den 4 Zylindern. Der zweite Block besteht aus sog. Statistik Dataen. Hier findet Ihr z.B. den minimalem maximalen Druck aus den 300 Arbeitsspielen für die Einzelzylinder usw. sowie weiter unten die wichtigen Daten zum Brennverlauf (Mass Fractin Burned, MFB XX%)</t>
  </si>
  <si>
    <t>Log Volume (cc)</t>
  </si>
  <si>
    <t>log Mean Pressure (BAR)</t>
  </si>
  <si>
    <t>dy/dx pressure/volume</t>
  </si>
  <si>
    <t>Compression Volume Vc</t>
  </si>
  <si>
    <t>Displacement volume cc Vs</t>
  </si>
  <si>
    <t>compression ratio =</t>
  </si>
  <si>
    <t>CRANK RADIUS a  =</t>
  </si>
  <si>
    <t>CONROD LENGTH l =</t>
  </si>
  <si>
    <t>Piston position s</t>
  </si>
  <si>
    <t>Conrod Length l</t>
  </si>
  <si>
    <t>Piston Position in relation to crank angle s</t>
  </si>
  <si>
    <t xml:space="preserve">Volume = </t>
  </si>
  <si>
    <t xml:space="preserve">Compression Volume = </t>
  </si>
  <si>
    <t xml:space="preserve">Bore = </t>
  </si>
  <si>
    <t>bore ^2 =</t>
  </si>
  <si>
    <t xml:space="preserve">PI = </t>
  </si>
  <si>
    <t>(pi*b^2)/4</t>
  </si>
  <si>
    <t xml:space="preserve">MAX = </t>
  </si>
  <si>
    <t>MIN =</t>
  </si>
  <si>
    <t>clearance vol=</t>
  </si>
  <si>
    <t>Work Done = pressure * change in vol</t>
  </si>
  <si>
    <t>t=pv/ (mfuel +mair ) r</t>
  </si>
  <si>
    <t>a-f ratio = 14.7:1</t>
  </si>
  <si>
    <t>density of air = mass/vol</t>
  </si>
  <si>
    <t>1.225kg/m3 / vol</t>
  </si>
  <si>
    <t>density of fuel 720 kg/m^3</t>
  </si>
  <si>
    <t>actual mass air in cylinder</t>
  </si>
  <si>
    <t xml:space="preserve">ideal mass  of fuel in cylinder </t>
  </si>
  <si>
    <t>Polytropic = log pressure / log vol</t>
  </si>
  <si>
    <t xml:space="preserve">pressure difference </t>
  </si>
  <si>
    <t>temperature t= pv/nr</t>
  </si>
  <si>
    <t>difference in temp</t>
  </si>
  <si>
    <t>min t =</t>
  </si>
  <si>
    <t xml:space="preserve">max t= </t>
  </si>
  <si>
    <t>max t</t>
  </si>
  <si>
    <t>min t</t>
  </si>
  <si>
    <t>crank circumferance = 2pi r^2</t>
  </si>
  <si>
    <t>velocity = change in position / change in time</t>
  </si>
  <si>
    <t xml:space="preserve">Average t = </t>
  </si>
  <si>
    <t>difference in temp over difference in crank angle</t>
  </si>
  <si>
    <t>bhp</t>
  </si>
  <si>
    <t>instantaneous Power =  work done/ time for crank to rotate one degree</t>
  </si>
  <si>
    <t xml:space="preserve">engine power = piston power x 4 = </t>
  </si>
  <si>
    <t>piston Power (cylinder) = total work done / time for crank to rotate 360 degrees</t>
  </si>
  <si>
    <t>6500 revs per min</t>
  </si>
  <si>
    <t>6500/60 = 108.3 revs/s</t>
  </si>
  <si>
    <t>1/108.3= 0.00923361sec/rev</t>
  </si>
  <si>
    <t>0.00923361 / 360 =  2.56489E-05 secs/ degree of rotation</t>
  </si>
  <si>
    <t>efficiency = engine power/ instant power * 100/1</t>
  </si>
  <si>
    <t xml:space="preserve">max piston v = </t>
  </si>
  <si>
    <t xml:space="preserve">min piston v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</si>
</sst>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E+00"/>
  </numFmts>
  <fonts count="3" x14ac:knownFonts="1">
    <font>
      <sz val="10"/>
      <name val="Arial"/>
    </font>
    <font>
      <b/>
      <sz val="10"/>
      <name val="Arial"/>
      <family val="2"/>
    </font>
    <font>
      <sz val="1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14" fontId="0" fillId="0" borderId="0" xfId="0" applyNumberFormat="1"/>
    <xf numFmtId="20" fontId="0" fillId="0" borderId="0" xfId="0" applyNumberFormat="1"/>
    <xf numFmtId="164" fontId="0" fillId="0" borderId="0" xfId="0" applyNumberFormat="1"/>
    <xf numFmtId="0" fontId="2" fillId="0" borderId="0" xfId="0" applyFont="1"/>
    <xf numFmtId="0" fontId="1" fillId="0" borderId="0" xfId="0" applyFont="1" applyAlignment="1">
      <alignment horizontal="center" vertical="center" wrapText="1"/>
    </xf>
    <xf numFmtId="0" fontId="0" fillId="0" borderId="0" xfId="0" applyNumberFormat="1"/>
    <xf numFmtId="0" fontId="2"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6.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7.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8.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9.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10.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11.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12.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u="sng" baseline="0"/>
              <a:t>Graph to Show Cylinder Pressure in Relation to Crank Angle at 6000rpm</a:t>
            </a:r>
          </a:p>
        </c:rich>
      </c:tx>
      <c:overlay val="0"/>
      <c:spPr>
        <a:noFill/>
        <a:ln w="25400">
          <a:noFill/>
        </a:ln>
      </c:spPr>
    </c:title>
    <c:autoTitleDeleted val="0"/>
    <c:plotArea>
      <c:layout/>
      <c:scatterChart>
        <c:scatterStyle val="smoothMarker"/>
        <c:varyColors val="0"/>
        <c:ser>
          <c:idx val="1"/>
          <c:order val="0"/>
          <c:tx>
            <c:strRef>
              <c:f>'6500'!$D$12</c:f>
              <c:strCache>
                <c:ptCount val="1"/>
                <c:pt idx="0">
                  <c:v>CYL_1</c:v>
                </c:pt>
              </c:strCache>
            </c:strRef>
          </c:tx>
          <c:spPr>
            <a:ln w="19050" cap="rnd">
              <a:solidFill>
                <a:schemeClr val="accent2"/>
              </a:solidFill>
              <a:round/>
            </a:ln>
            <a:effectLst/>
          </c:spPr>
          <c:marker>
            <c:symbol val="none"/>
          </c:marker>
          <c:xVal>
            <c:numRef>
              <c:f>'6500'!$A$13:$A$732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'6500'!$D$13:$D$732</c:f>
              <c:numCache>
                <c:formatCode>General</c:formatCode>
                <c:ptCount val="720"/>
                <c:pt idx="0">
                  <c:v>0.90200000000000002</c:v>
                </c:pt>
                <c:pt idx="1">
                  <c:v>0.89200000000000002</c:v>
                </c:pt>
                <c:pt idx="2">
                  <c:v>0.878</c:v>
                </c:pt>
                <c:pt idx="3">
                  <c:v>0.86599999999999999</c:v>
                </c:pt>
                <c:pt idx="4">
                  <c:v>0.86</c:v>
                </c:pt>
                <c:pt idx="5">
                  <c:v>0.85199999999999998</c:v>
                </c:pt>
                <c:pt idx="6">
                  <c:v>0.84099999999999997</c:v>
                </c:pt>
                <c:pt idx="7">
                  <c:v>0.83099999999999996</c:v>
                </c:pt>
                <c:pt idx="8">
                  <c:v>0.82899999999999996</c:v>
                </c:pt>
                <c:pt idx="9">
                  <c:v>0.82</c:v>
                </c:pt>
                <c:pt idx="10">
                  <c:v>0.81</c:v>
                </c:pt>
                <c:pt idx="11">
                  <c:v>0.80400000000000005</c:v>
                </c:pt>
                <c:pt idx="12">
                  <c:v>0.79800000000000004</c:v>
                </c:pt>
                <c:pt idx="13">
                  <c:v>0.77600000000000002</c:v>
                </c:pt>
                <c:pt idx="14">
                  <c:v>0.76200000000000001</c:v>
                </c:pt>
                <c:pt idx="15">
                  <c:v>0.76800000000000002</c:v>
                </c:pt>
                <c:pt idx="16">
                  <c:v>0.76200000000000001</c:v>
                </c:pt>
                <c:pt idx="17">
                  <c:v>0.76100000000000001</c:v>
                </c:pt>
                <c:pt idx="18">
                  <c:v>0.76200000000000001</c:v>
                </c:pt>
                <c:pt idx="19">
                  <c:v>0.76100000000000001</c:v>
                </c:pt>
                <c:pt idx="20">
                  <c:v>0.753</c:v>
                </c:pt>
                <c:pt idx="21">
                  <c:v>0.747</c:v>
                </c:pt>
                <c:pt idx="22">
                  <c:v>0.73</c:v>
                </c:pt>
                <c:pt idx="23">
                  <c:v>0.72899999999999998</c:v>
                </c:pt>
                <c:pt idx="24">
                  <c:v>0.72499999999999998</c:v>
                </c:pt>
                <c:pt idx="25">
                  <c:v>0.72599999999999998</c:v>
                </c:pt>
                <c:pt idx="26">
                  <c:v>0.72699999999999998</c:v>
                </c:pt>
                <c:pt idx="27">
                  <c:v>0.72499999999999998</c:v>
                </c:pt>
                <c:pt idx="28">
                  <c:v>0.72399999999999998</c:v>
                </c:pt>
                <c:pt idx="29">
                  <c:v>0.72399999999999998</c:v>
                </c:pt>
                <c:pt idx="30">
                  <c:v>0.72099999999999997</c:v>
                </c:pt>
                <c:pt idx="31">
                  <c:v>0.71699999999999997</c:v>
                </c:pt>
                <c:pt idx="32">
                  <c:v>0.72</c:v>
                </c:pt>
                <c:pt idx="33">
                  <c:v>0.72199999999999998</c:v>
                </c:pt>
                <c:pt idx="34">
                  <c:v>0.71799999999999997</c:v>
                </c:pt>
                <c:pt idx="35">
                  <c:v>0.71799999999999997</c:v>
                </c:pt>
                <c:pt idx="36">
                  <c:v>0.71</c:v>
                </c:pt>
                <c:pt idx="37">
                  <c:v>0.70599999999999996</c:v>
                </c:pt>
                <c:pt idx="38">
                  <c:v>0.70199999999999996</c:v>
                </c:pt>
                <c:pt idx="39">
                  <c:v>0.69</c:v>
                </c:pt>
                <c:pt idx="40">
                  <c:v>0.67400000000000004</c:v>
                </c:pt>
                <c:pt idx="41">
                  <c:v>0.70399999999999996</c:v>
                </c:pt>
                <c:pt idx="42">
                  <c:v>0.66200000000000003</c:v>
                </c:pt>
                <c:pt idx="43">
                  <c:v>0.65800000000000003</c:v>
                </c:pt>
                <c:pt idx="44">
                  <c:v>0.66900000000000004</c:v>
                </c:pt>
                <c:pt idx="45">
                  <c:v>0.67600000000000005</c:v>
                </c:pt>
                <c:pt idx="46">
                  <c:v>0.66900000000000004</c:v>
                </c:pt>
                <c:pt idx="47">
                  <c:v>0.67300000000000004</c:v>
                </c:pt>
                <c:pt idx="48">
                  <c:v>0.66100000000000003</c:v>
                </c:pt>
                <c:pt idx="49">
                  <c:v>0.64600000000000002</c:v>
                </c:pt>
                <c:pt idx="50">
                  <c:v>0.65300000000000002</c:v>
                </c:pt>
                <c:pt idx="51">
                  <c:v>0.64100000000000001</c:v>
                </c:pt>
                <c:pt idx="52">
                  <c:v>0.65300000000000002</c:v>
                </c:pt>
                <c:pt idx="53">
                  <c:v>0.629</c:v>
                </c:pt>
                <c:pt idx="54">
                  <c:v>0.64200000000000002</c:v>
                </c:pt>
                <c:pt idx="55">
                  <c:v>0.624</c:v>
                </c:pt>
                <c:pt idx="56">
                  <c:v>0.61899999999999999</c:v>
                </c:pt>
                <c:pt idx="57">
                  <c:v>0.61</c:v>
                </c:pt>
                <c:pt idx="58">
                  <c:v>0.60799999999999998</c:v>
                </c:pt>
                <c:pt idx="59">
                  <c:v>0.60099999999999998</c:v>
                </c:pt>
                <c:pt idx="60">
                  <c:v>0.59699999999999998</c:v>
                </c:pt>
                <c:pt idx="61">
                  <c:v>0.58699999999999997</c:v>
                </c:pt>
                <c:pt idx="62">
                  <c:v>0.59499999999999997</c:v>
                </c:pt>
                <c:pt idx="63">
                  <c:v>0.58699999999999997</c:v>
                </c:pt>
                <c:pt idx="64">
                  <c:v>0.58299999999999996</c:v>
                </c:pt>
                <c:pt idx="65">
                  <c:v>0.58199999999999996</c:v>
                </c:pt>
                <c:pt idx="66">
                  <c:v>0.57899999999999996</c:v>
                </c:pt>
                <c:pt idx="67">
                  <c:v>0.57599999999999996</c:v>
                </c:pt>
                <c:pt idx="68">
                  <c:v>0.56899999999999995</c:v>
                </c:pt>
                <c:pt idx="69">
                  <c:v>0.56699999999999995</c:v>
                </c:pt>
                <c:pt idx="70">
                  <c:v>0.57099999999999995</c:v>
                </c:pt>
                <c:pt idx="71">
                  <c:v>0.56499999999999995</c:v>
                </c:pt>
                <c:pt idx="72">
                  <c:v>0.55600000000000005</c:v>
                </c:pt>
                <c:pt idx="73">
                  <c:v>0.55100000000000005</c:v>
                </c:pt>
                <c:pt idx="74">
                  <c:v>0.54600000000000004</c:v>
                </c:pt>
                <c:pt idx="75">
                  <c:v>0.54400000000000004</c:v>
                </c:pt>
                <c:pt idx="76">
                  <c:v>0.54400000000000004</c:v>
                </c:pt>
                <c:pt idx="77">
                  <c:v>0.53700000000000003</c:v>
                </c:pt>
                <c:pt idx="78">
                  <c:v>0.53500000000000003</c:v>
                </c:pt>
                <c:pt idx="79">
                  <c:v>0.53300000000000003</c:v>
                </c:pt>
                <c:pt idx="80">
                  <c:v>0.53500000000000003</c:v>
                </c:pt>
                <c:pt idx="81">
                  <c:v>0.52100000000000002</c:v>
                </c:pt>
                <c:pt idx="82">
                  <c:v>0.52200000000000002</c:v>
                </c:pt>
                <c:pt idx="83">
                  <c:v>0.51600000000000001</c:v>
                </c:pt>
                <c:pt idx="84">
                  <c:v>0.51400000000000001</c:v>
                </c:pt>
                <c:pt idx="85">
                  <c:v>0.51500000000000001</c:v>
                </c:pt>
                <c:pt idx="86">
                  <c:v>0.50700000000000001</c:v>
                </c:pt>
                <c:pt idx="87">
                  <c:v>0.50800000000000001</c:v>
                </c:pt>
                <c:pt idx="88">
                  <c:v>0.504</c:v>
                </c:pt>
                <c:pt idx="89">
                  <c:v>0.501</c:v>
                </c:pt>
                <c:pt idx="90">
                  <c:v>0.503</c:v>
                </c:pt>
                <c:pt idx="91">
                  <c:v>0.49299999999999999</c:v>
                </c:pt>
                <c:pt idx="92">
                  <c:v>0.48899999999999999</c:v>
                </c:pt>
                <c:pt idx="93">
                  <c:v>0.495</c:v>
                </c:pt>
                <c:pt idx="94">
                  <c:v>0.48899999999999999</c:v>
                </c:pt>
                <c:pt idx="95">
                  <c:v>0.48899999999999999</c:v>
                </c:pt>
                <c:pt idx="96">
                  <c:v>0.49</c:v>
                </c:pt>
                <c:pt idx="97">
                  <c:v>0.47799999999999998</c:v>
                </c:pt>
                <c:pt idx="98">
                  <c:v>0.47799999999999998</c:v>
                </c:pt>
                <c:pt idx="99">
                  <c:v>0.47199999999999998</c:v>
                </c:pt>
                <c:pt idx="100">
                  <c:v>0.46200000000000002</c:v>
                </c:pt>
                <c:pt idx="101">
                  <c:v>0.46600000000000003</c:v>
                </c:pt>
                <c:pt idx="102">
                  <c:v>0.46600000000000003</c:v>
                </c:pt>
                <c:pt idx="103">
                  <c:v>0.46800000000000003</c:v>
                </c:pt>
                <c:pt idx="104">
                  <c:v>0.47</c:v>
                </c:pt>
                <c:pt idx="105">
                  <c:v>0.46899999999999997</c:v>
                </c:pt>
                <c:pt idx="106">
                  <c:v>0.47</c:v>
                </c:pt>
                <c:pt idx="107">
                  <c:v>0.47</c:v>
                </c:pt>
                <c:pt idx="108">
                  <c:v>0.46899999999999997</c:v>
                </c:pt>
                <c:pt idx="109">
                  <c:v>0.46800000000000003</c:v>
                </c:pt>
                <c:pt idx="110">
                  <c:v>0.47</c:v>
                </c:pt>
                <c:pt idx="111">
                  <c:v>0.46800000000000003</c:v>
                </c:pt>
                <c:pt idx="112">
                  <c:v>0.47</c:v>
                </c:pt>
                <c:pt idx="113">
                  <c:v>0.47199999999999998</c:v>
                </c:pt>
                <c:pt idx="114">
                  <c:v>0.47399999999999998</c:v>
                </c:pt>
                <c:pt idx="115">
                  <c:v>0.47699999999999998</c:v>
                </c:pt>
                <c:pt idx="116">
                  <c:v>0.47499999999999998</c:v>
                </c:pt>
                <c:pt idx="117">
                  <c:v>0.48099999999999998</c:v>
                </c:pt>
                <c:pt idx="118">
                  <c:v>0.48499999999999999</c:v>
                </c:pt>
                <c:pt idx="119">
                  <c:v>0.48699999999999999</c:v>
                </c:pt>
                <c:pt idx="120">
                  <c:v>0.495</c:v>
                </c:pt>
                <c:pt idx="121">
                  <c:v>0.5</c:v>
                </c:pt>
                <c:pt idx="122">
                  <c:v>0.501</c:v>
                </c:pt>
                <c:pt idx="123">
                  <c:v>0.50700000000000001</c:v>
                </c:pt>
                <c:pt idx="124">
                  <c:v>0.51100000000000001</c:v>
                </c:pt>
                <c:pt idx="125">
                  <c:v>0.51400000000000001</c:v>
                </c:pt>
                <c:pt idx="126">
                  <c:v>0.52200000000000002</c:v>
                </c:pt>
                <c:pt idx="127">
                  <c:v>0.52800000000000002</c:v>
                </c:pt>
                <c:pt idx="128">
                  <c:v>0.53600000000000003</c:v>
                </c:pt>
                <c:pt idx="129">
                  <c:v>0.54600000000000004</c:v>
                </c:pt>
                <c:pt idx="130">
                  <c:v>0.55300000000000005</c:v>
                </c:pt>
                <c:pt idx="131">
                  <c:v>0.55700000000000005</c:v>
                </c:pt>
                <c:pt idx="132">
                  <c:v>0.56799999999999995</c:v>
                </c:pt>
                <c:pt idx="133">
                  <c:v>0.57299999999999995</c:v>
                </c:pt>
                <c:pt idx="134">
                  <c:v>0.58399999999999996</c:v>
                </c:pt>
                <c:pt idx="135">
                  <c:v>0.59</c:v>
                </c:pt>
                <c:pt idx="136">
                  <c:v>0.59899999999999998</c:v>
                </c:pt>
                <c:pt idx="137">
                  <c:v>0.60099999999999998</c:v>
                </c:pt>
                <c:pt idx="138">
                  <c:v>0.61399999999999999</c:v>
                </c:pt>
                <c:pt idx="139">
                  <c:v>0.621</c:v>
                </c:pt>
                <c:pt idx="140">
                  <c:v>0.625</c:v>
                </c:pt>
                <c:pt idx="141">
                  <c:v>0.63400000000000001</c:v>
                </c:pt>
                <c:pt idx="142">
                  <c:v>0.64400000000000002</c:v>
                </c:pt>
                <c:pt idx="143">
                  <c:v>0.65900000000000003</c:v>
                </c:pt>
                <c:pt idx="144">
                  <c:v>0.66800000000000004</c:v>
                </c:pt>
                <c:pt idx="145">
                  <c:v>0.67200000000000004</c:v>
                </c:pt>
                <c:pt idx="146">
                  <c:v>0.67400000000000004</c:v>
                </c:pt>
                <c:pt idx="147">
                  <c:v>0.68100000000000005</c:v>
                </c:pt>
                <c:pt idx="148">
                  <c:v>0.68700000000000006</c:v>
                </c:pt>
                <c:pt idx="149">
                  <c:v>0.7</c:v>
                </c:pt>
                <c:pt idx="150">
                  <c:v>0.70899999999999996</c:v>
                </c:pt>
                <c:pt idx="151">
                  <c:v>0.72099999999999997</c:v>
                </c:pt>
                <c:pt idx="152">
                  <c:v>0.73599999999999999</c:v>
                </c:pt>
                <c:pt idx="153">
                  <c:v>0.74</c:v>
                </c:pt>
                <c:pt idx="154">
                  <c:v>0.74399999999999999</c:v>
                </c:pt>
                <c:pt idx="155">
                  <c:v>0.75600000000000001</c:v>
                </c:pt>
                <c:pt idx="156">
                  <c:v>0.77100000000000002</c:v>
                </c:pt>
                <c:pt idx="157">
                  <c:v>0.77800000000000002</c:v>
                </c:pt>
                <c:pt idx="158">
                  <c:v>0.78900000000000003</c:v>
                </c:pt>
                <c:pt idx="159">
                  <c:v>0.79500000000000004</c:v>
                </c:pt>
                <c:pt idx="160">
                  <c:v>0.80900000000000005</c:v>
                </c:pt>
                <c:pt idx="161">
                  <c:v>0.82299999999999995</c:v>
                </c:pt>
                <c:pt idx="162">
                  <c:v>0.83599999999999997</c:v>
                </c:pt>
                <c:pt idx="163">
                  <c:v>0.84199999999999997</c:v>
                </c:pt>
                <c:pt idx="164">
                  <c:v>0.85099999999999998</c:v>
                </c:pt>
                <c:pt idx="165">
                  <c:v>0.86499999999999999</c:v>
                </c:pt>
                <c:pt idx="166">
                  <c:v>0.877</c:v>
                </c:pt>
                <c:pt idx="167">
                  <c:v>0.88500000000000001</c:v>
                </c:pt>
                <c:pt idx="168">
                  <c:v>0.89900000000000002</c:v>
                </c:pt>
                <c:pt idx="169">
                  <c:v>0.91300000000000003</c:v>
                </c:pt>
                <c:pt idx="170">
                  <c:v>0.92300000000000004</c:v>
                </c:pt>
                <c:pt idx="171">
                  <c:v>0.93400000000000005</c:v>
                </c:pt>
                <c:pt idx="172">
                  <c:v>0.93799999999999994</c:v>
                </c:pt>
                <c:pt idx="173">
                  <c:v>0.94899999999999995</c:v>
                </c:pt>
                <c:pt idx="174">
                  <c:v>0.95799999999999996</c:v>
                </c:pt>
                <c:pt idx="175">
                  <c:v>0.97099999999999997</c:v>
                </c:pt>
                <c:pt idx="176">
                  <c:v>0.98799999999999999</c:v>
                </c:pt>
                <c:pt idx="177">
                  <c:v>1.0029999999999999</c:v>
                </c:pt>
                <c:pt idx="178">
                  <c:v>1.0109999999999999</c:v>
                </c:pt>
                <c:pt idx="179">
                  <c:v>1.0269999999999999</c:v>
                </c:pt>
                <c:pt idx="180">
                  <c:v>1.0349999999999999</c:v>
                </c:pt>
                <c:pt idx="181">
                  <c:v>1.0489999999999999</c:v>
                </c:pt>
                <c:pt idx="182">
                  <c:v>1.0609999999999999</c:v>
                </c:pt>
                <c:pt idx="183">
                  <c:v>1.08</c:v>
                </c:pt>
                <c:pt idx="184">
                  <c:v>1.101</c:v>
                </c:pt>
                <c:pt idx="185">
                  <c:v>1.111</c:v>
                </c:pt>
                <c:pt idx="186">
                  <c:v>1.123</c:v>
                </c:pt>
                <c:pt idx="187">
                  <c:v>1.133</c:v>
                </c:pt>
                <c:pt idx="188">
                  <c:v>1.1439999999999999</c:v>
                </c:pt>
                <c:pt idx="189">
                  <c:v>1.1659999999999999</c:v>
                </c:pt>
                <c:pt idx="190">
                  <c:v>1.1779999999999999</c:v>
                </c:pt>
                <c:pt idx="191">
                  <c:v>1.1970000000000001</c:v>
                </c:pt>
                <c:pt idx="192">
                  <c:v>1.22</c:v>
                </c:pt>
                <c:pt idx="193">
                  <c:v>1.2290000000000001</c:v>
                </c:pt>
                <c:pt idx="194">
                  <c:v>1.2410000000000001</c:v>
                </c:pt>
                <c:pt idx="195">
                  <c:v>1.254</c:v>
                </c:pt>
                <c:pt idx="196">
                  <c:v>1.2629999999999999</c:v>
                </c:pt>
                <c:pt idx="197">
                  <c:v>1.2789999999999999</c:v>
                </c:pt>
                <c:pt idx="198">
                  <c:v>1.3</c:v>
                </c:pt>
                <c:pt idx="199">
                  <c:v>1.31</c:v>
                </c:pt>
                <c:pt idx="200">
                  <c:v>1.319</c:v>
                </c:pt>
                <c:pt idx="201">
                  <c:v>1.319</c:v>
                </c:pt>
                <c:pt idx="202">
                  <c:v>1.3320000000000001</c:v>
                </c:pt>
                <c:pt idx="203">
                  <c:v>1.3460000000000001</c:v>
                </c:pt>
                <c:pt idx="204">
                  <c:v>1.3480000000000001</c:v>
                </c:pt>
                <c:pt idx="205">
                  <c:v>1.359</c:v>
                </c:pt>
                <c:pt idx="206">
                  <c:v>1.359</c:v>
                </c:pt>
                <c:pt idx="207">
                  <c:v>1.361</c:v>
                </c:pt>
                <c:pt idx="208">
                  <c:v>1.379</c:v>
                </c:pt>
                <c:pt idx="209">
                  <c:v>1.379</c:v>
                </c:pt>
                <c:pt idx="210">
                  <c:v>1.3859999999999999</c:v>
                </c:pt>
                <c:pt idx="211">
                  <c:v>1.401</c:v>
                </c:pt>
                <c:pt idx="212">
                  <c:v>1.3959999999999999</c:v>
                </c:pt>
                <c:pt idx="213">
                  <c:v>1.4039999999999999</c:v>
                </c:pt>
                <c:pt idx="214">
                  <c:v>1.41</c:v>
                </c:pt>
                <c:pt idx="215">
                  <c:v>1.409</c:v>
                </c:pt>
                <c:pt idx="216">
                  <c:v>1.415</c:v>
                </c:pt>
                <c:pt idx="217">
                  <c:v>1.429</c:v>
                </c:pt>
                <c:pt idx="218">
                  <c:v>1.427</c:v>
                </c:pt>
                <c:pt idx="219">
                  <c:v>1.4390000000000001</c:v>
                </c:pt>
                <c:pt idx="220">
                  <c:v>1.4470000000000001</c:v>
                </c:pt>
                <c:pt idx="221">
                  <c:v>1.4470000000000001</c:v>
                </c:pt>
                <c:pt idx="222">
                  <c:v>1.4530000000000001</c:v>
                </c:pt>
                <c:pt idx="223">
                  <c:v>1.4630000000000001</c:v>
                </c:pt>
                <c:pt idx="224">
                  <c:v>1.472</c:v>
                </c:pt>
                <c:pt idx="225">
                  <c:v>1.4790000000000001</c:v>
                </c:pt>
                <c:pt idx="226">
                  <c:v>1.4830000000000001</c:v>
                </c:pt>
                <c:pt idx="227">
                  <c:v>1.4930000000000001</c:v>
                </c:pt>
                <c:pt idx="228">
                  <c:v>1.5029999999999999</c:v>
                </c:pt>
                <c:pt idx="229">
                  <c:v>1.5149999999999999</c:v>
                </c:pt>
                <c:pt idx="230">
                  <c:v>1.52</c:v>
                </c:pt>
                <c:pt idx="231">
                  <c:v>1.5289999999999999</c:v>
                </c:pt>
                <c:pt idx="232">
                  <c:v>1.54</c:v>
                </c:pt>
                <c:pt idx="233">
                  <c:v>1.552</c:v>
                </c:pt>
                <c:pt idx="234">
                  <c:v>1.5649999999999999</c:v>
                </c:pt>
                <c:pt idx="235">
                  <c:v>1.58</c:v>
                </c:pt>
                <c:pt idx="236">
                  <c:v>1.589</c:v>
                </c:pt>
                <c:pt idx="237">
                  <c:v>1.597</c:v>
                </c:pt>
                <c:pt idx="238">
                  <c:v>1.6040000000000001</c:v>
                </c:pt>
                <c:pt idx="239">
                  <c:v>1.6080000000000001</c:v>
                </c:pt>
                <c:pt idx="240">
                  <c:v>1.6040000000000001</c:v>
                </c:pt>
                <c:pt idx="241">
                  <c:v>1.6579999999999999</c:v>
                </c:pt>
                <c:pt idx="242">
                  <c:v>1.667</c:v>
                </c:pt>
                <c:pt idx="243">
                  <c:v>1.6639999999999999</c:v>
                </c:pt>
                <c:pt idx="244">
                  <c:v>1.696</c:v>
                </c:pt>
                <c:pt idx="245">
                  <c:v>1.706</c:v>
                </c:pt>
                <c:pt idx="246">
                  <c:v>1.7150000000000001</c:v>
                </c:pt>
                <c:pt idx="247">
                  <c:v>1.748</c:v>
                </c:pt>
                <c:pt idx="248">
                  <c:v>1.76</c:v>
                </c:pt>
                <c:pt idx="249">
                  <c:v>1.7909999999999999</c:v>
                </c:pt>
                <c:pt idx="250">
                  <c:v>1.8149999999999999</c:v>
                </c:pt>
                <c:pt idx="251">
                  <c:v>1.8169999999999999</c:v>
                </c:pt>
                <c:pt idx="252">
                  <c:v>1.841</c:v>
                </c:pt>
                <c:pt idx="253">
                  <c:v>1.865</c:v>
                </c:pt>
                <c:pt idx="254">
                  <c:v>1.8680000000000001</c:v>
                </c:pt>
                <c:pt idx="255">
                  <c:v>1.887</c:v>
                </c:pt>
                <c:pt idx="256">
                  <c:v>1.9379999999999999</c:v>
                </c:pt>
                <c:pt idx="257">
                  <c:v>1.9510000000000001</c:v>
                </c:pt>
                <c:pt idx="258">
                  <c:v>1.9970000000000001</c:v>
                </c:pt>
                <c:pt idx="259">
                  <c:v>2.028</c:v>
                </c:pt>
                <c:pt idx="260">
                  <c:v>2.0489999999999999</c:v>
                </c:pt>
                <c:pt idx="261">
                  <c:v>2.0659999999999998</c:v>
                </c:pt>
                <c:pt idx="262">
                  <c:v>2.089</c:v>
                </c:pt>
                <c:pt idx="263">
                  <c:v>2.1230000000000002</c:v>
                </c:pt>
                <c:pt idx="264">
                  <c:v>2.16</c:v>
                </c:pt>
                <c:pt idx="265">
                  <c:v>2.2050000000000001</c:v>
                </c:pt>
                <c:pt idx="266">
                  <c:v>2.25</c:v>
                </c:pt>
                <c:pt idx="267">
                  <c:v>2.2789999999999999</c:v>
                </c:pt>
                <c:pt idx="268">
                  <c:v>2.3199999999999998</c:v>
                </c:pt>
                <c:pt idx="269">
                  <c:v>2.35</c:v>
                </c:pt>
                <c:pt idx="270">
                  <c:v>2.391</c:v>
                </c:pt>
                <c:pt idx="271">
                  <c:v>2.4369999999999998</c:v>
                </c:pt>
                <c:pt idx="272">
                  <c:v>2.4729999999999999</c:v>
                </c:pt>
                <c:pt idx="273">
                  <c:v>2.5270000000000001</c:v>
                </c:pt>
                <c:pt idx="274">
                  <c:v>2.577</c:v>
                </c:pt>
                <c:pt idx="275">
                  <c:v>2.6259999999999999</c:v>
                </c:pt>
                <c:pt idx="276">
                  <c:v>2.6869999999999998</c:v>
                </c:pt>
                <c:pt idx="277">
                  <c:v>2.726</c:v>
                </c:pt>
                <c:pt idx="278">
                  <c:v>2.7759999999999998</c:v>
                </c:pt>
                <c:pt idx="279">
                  <c:v>2.8330000000000002</c:v>
                </c:pt>
                <c:pt idx="280">
                  <c:v>2.887</c:v>
                </c:pt>
                <c:pt idx="281">
                  <c:v>2.948</c:v>
                </c:pt>
                <c:pt idx="282">
                  <c:v>3.0110000000000001</c:v>
                </c:pt>
                <c:pt idx="283">
                  <c:v>3.0830000000000002</c:v>
                </c:pt>
                <c:pt idx="284">
                  <c:v>3.1440000000000001</c:v>
                </c:pt>
                <c:pt idx="285">
                  <c:v>3.2149999999999999</c:v>
                </c:pt>
                <c:pt idx="286">
                  <c:v>3.2869999999999999</c:v>
                </c:pt>
                <c:pt idx="287">
                  <c:v>3.363</c:v>
                </c:pt>
                <c:pt idx="288">
                  <c:v>3.43</c:v>
                </c:pt>
                <c:pt idx="289">
                  <c:v>3.5110000000000001</c:v>
                </c:pt>
                <c:pt idx="290">
                  <c:v>3.5979999999999999</c:v>
                </c:pt>
                <c:pt idx="291">
                  <c:v>3.6850000000000001</c:v>
                </c:pt>
                <c:pt idx="292">
                  <c:v>3.7719999999999998</c:v>
                </c:pt>
                <c:pt idx="293">
                  <c:v>3.8679999999999999</c:v>
                </c:pt>
                <c:pt idx="294">
                  <c:v>3.9750000000000001</c:v>
                </c:pt>
                <c:pt idx="295">
                  <c:v>4.0860000000000003</c:v>
                </c:pt>
                <c:pt idx="296">
                  <c:v>4.1989999999999998</c:v>
                </c:pt>
                <c:pt idx="297">
                  <c:v>4.3209999999999997</c:v>
                </c:pt>
                <c:pt idx="298">
                  <c:v>4.43</c:v>
                </c:pt>
                <c:pt idx="299">
                  <c:v>4.5449999999999999</c:v>
                </c:pt>
                <c:pt idx="300">
                  <c:v>4.6749999999999998</c:v>
                </c:pt>
                <c:pt idx="301">
                  <c:v>4.8010000000000002</c:v>
                </c:pt>
                <c:pt idx="302">
                  <c:v>4.9400000000000004</c:v>
                </c:pt>
                <c:pt idx="303">
                  <c:v>5.0979999999999999</c:v>
                </c:pt>
                <c:pt idx="304">
                  <c:v>5.2590000000000003</c:v>
                </c:pt>
                <c:pt idx="305">
                  <c:v>5.41</c:v>
                </c:pt>
                <c:pt idx="306">
                  <c:v>5.5730000000000004</c:v>
                </c:pt>
                <c:pt idx="307">
                  <c:v>5.7450000000000001</c:v>
                </c:pt>
                <c:pt idx="308">
                  <c:v>5.93</c:v>
                </c:pt>
                <c:pt idx="309">
                  <c:v>6.1269999999999998</c:v>
                </c:pt>
                <c:pt idx="310">
                  <c:v>6.3179999999999996</c:v>
                </c:pt>
                <c:pt idx="311">
                  <c:v>6.5220000000000002</c:v>
                </c:pt>
                <c:pt idx="312">
                  <c:v>6.742</c:v>
                </c:pt>
                <c:pt idx="313">
                  <c:v>6.968</c:v>
                </c:pt>
                <c:pt idx="314">
                  <c:v>7.2060000000000004</c:v>
                </c:pt>
                <c:pt idx="315">
                  <c:v>7.4660000000000002</c:v>
                </c:pt>
                <c:pt idx="316">
                  <c:v>7.74</c:v>
                </c:pt>
                <c:pt idx="317">
                  <c:v>8.0210000000000008</c:v>
                </c:pt>
                <c:pt idx="318">
                  <c:v>8.2919999999999998</c:v>
                </c:pt>
                <c:pt idx="319">
                  <c:v>8.5890000000000004</c:v>
                </c:pt>
                <c:pt idx="320">
                  <c:v>8.9169999999999998</c:v>
                </c:pt>
                <c:pt idx="321">
                  <c:v>9.2829999999999995</c:v>
                </c:pt>
                <c:pt idx="322">
                  <c:v>9.6310000000000002</c:v>
                </c:pt>
                <c:pt idx="323">
                  <c:v>9.9570000000000007</c:v>
                </c:pt>
                <c:pt idx="324">
                  <c:v>10.346</c:v>
                </c:pt>
                <c:pt idx="325">
                  <c:v>10.768000000000001</c:v>
                </c:pt>
                <c:pt idx="326">
                  <c:v>11.166</c:v>
                </c:pt>
                <c:pt idx="327">
                  <c:v>11.611000000000001</c:v>
                </c:pt>
                <c:pt idx="328">
                  <c:v>12.08</c:v>
                </c:pt>
                <c:pt idx="329">
                  <c:v>12.504</c:v>
                </c:pt>
                <c:pt idx="330">
                  <c:v>13.002000000000001</c:v>
                </c:pt>
                <c:pt idx="331">
                  <c:v>13.541</c:v>
                </c:pt>
                <c:pt idx="332">
                  <c:v>14.032999999999999</c:v>
                </c:pt>
                <c:pt idx="333">
                  <c:v>14.601000000000001</c:v>
                </c:pt>
                <c:pt idx="334">
                  <c:v>15.164999999999999</c:v>
                </c:pt>
                <c:pt idx="335">
                  <c:v>15.734999999999999</c:v>
                </c:pt>
                <c:pt idx="336">
                  <c:v>16.335999999999999</c:v>
                </c:pt>
                <c:pt idx="337">
                  <c:v>16.994</c:v>
                </c:pt>
                <c:pt idx="338">
                  <c:v>17.631</c:v>
                </c:pt>
                <c:pt idx="339">
                  <c:v>18.306000000000001</c:v>
                </c:pt>
                <c:pt idx="340">
                  <c:v>18.978999999999999</c:v>
                </c:pt>
                <c:pt idx="341">
                  <c:v>19.713000000000001</c:v>
                </c:pt>
                <c:pt idx="342">
                  <c:v>20.43</c:v>
                </c:pt>
                <c:pt idx="343">
                  <c:v>21.227</c:v>
                </c:pt>
                <c:pt idx="344">
                  <c:v>21.902999999999999</c:v>
                </c:pt>
                <c:pt idx="345">
                  <c:v>22.7</c:v>
                </c:pt>
                <c:pt idx="346">
                  <c:v>23.501000000000001</c:v>
                </c:pt>
                <c:pt idx="347">
                  <c:v>24.338000000000001</c:v>
                </c:pt>
                <c:pt idx="348">
                  <c:v>25.216000000000001</c:v>
                </c:pt>
                <c:pt idx="349">
                  <c:v>26.125</c:v>
                </c:pt>
                <c:pt idx="350">
                  <c:v>27.052</c:v>
                </c:pt>
                <c:pt idx="351">
                  <c:v>28.158000000000001</c:v>
                </c:pt>
                <c:pt idx="352">
                  <c:v>29.254000000000001</c:v>
                </c:pt>
                <c:pt idx="353">
                  <c:v>30.532</c:v>
                </c:pt>
                <c:pt idx="354">
                  <c:v>31.901</c:v>
                </c:pt>
                <c:pt idx="355">
                  <c:v>33.450000000000003</c:v>
                </c:pt>
                <c:pt idx="356">
                  <c:v>35.198999999999998</c:v>
                </c:pt>
                <c:pt idx="357">
                  <c:v>37.136000000000003</c:v>
                </c:pt>
                <c:pt idx="358">
                  <c:v>39.225999999999999</c:v>
                </c:pt>
                <c:pt idx="359">
                  <c:v>41.482999999999997</c:v>
                </c:pt>
                <c:pt idx="360">
                  <c:v>43.927</c:v>
                </c:pt>
                <c:pt idx="361">
                  <c:v>46.515999999999998</c:v>
                </c:pt>
                <c:pt idx="362">
                  <c:v>49.189</c:v>
                </c:pt>
                <c:pt idx="363">
                  <c:v>51.936999999999998</c:v>
                </c:pt>
                <c:pt idx="364">
                  <c:v>54.725000000000001</c:v>
                </c:pt>
                <c:pt idx="365">
                  <c:v>57.506999999999998</c:v>
                </c:pt>
                <c:pt idx="366">
                  <c:v>60.231999999999999</c:v>
                </c:pt>
                <c:pt idx="367">
                  <c:v>62.83</c:v>
                </c:pt>
                <c:pt idx="368">
                  <c:v>65.212999999999994</c:v>
                </c:pt>
                <c:pt idx="369">
                  <c:v>67.352999999999994</c:v>
                </c:pt>
                <c:pt idx="370">
                  <c:v>69.174000000000007</c:v>
                </c:pt>
                <c:pt idx="371">
                  <c:v>70.632000000000005</c:v>
                </c:pt>
                <c:pt idx="372">
                  <c:v>71.697000000000003</c:v>
                </c:pt>
                <c:pt idx="373">
                  <c:v>72.375</c:v>
                </c:pt>
                <c:pt idx="374">
                  <c:v>72.631</c:v>
                </c:pt>
                <c:pt idx="375">
                  <c:v>72.543999999999997</c:v>
                </c:pt>
                <c:pt idx="376">
                  <c:v>72.147999999999996</c:v>
                </c:pt>
                <c:pt idx="377">
                  <c:v>71.415999999999997</c:v>
                </c:pt>
                <c:pt idx="378">
                  <c:v>70.497</c:v>
                </c:pt>
                <c:pt idx="379">
                  <c:v>69.305999999999997</c:v>
                </c:pt>
                <c:pt idx="380">
                  <c:v>67.938000000000002</c:v>
                </c:pt>
                <c:pt idx="381">
                  <c:v>66.39</c:v>
                </c:pt>
                <c:pt idx="382">
                  <c:v>64.706000000000003</c:v>
                </c:pt>
                <c:pt idx="383">
                  <c:v>62.999000000000002</c:v>
                </c:pt>
                <c:pt idx="384">
                  <c:v>61.19</c:v>
                </c:pt>
                <c:pt idx="385">
                  <c:v>59.335999999999999</c:v>
                </c:pt>
                <c:pt idx="386">
                  <c:v>57.508000000000003</c:v>
                </c:pt>
                <c:pt idx="387">
                  <c:v>55.655000000000001</c:v>
                </c:pt>
                <c:pt idx="388">
                  <c:v>53.814</c:v>
                </c:pt>
                <c:pt idx="389">
                  <c:v>52.021000000000001</c:v>
                </c:pt>
                <c:pt idx="390">
                  <c:v>50.222999999999999</c:v>
                </c:pt>
                <c:pt idx="391">
                  <c:v>48.502000000000002</c:v>
                </c:pt>
                <c:pt idx="392">
                  <c:v>46.829000000000001</c:v>
                </c:pt>
                <c:pt idx="393">
                  <c:v>45.154000000000003</c:v>
                </c:pt>
                <c:pt idx="394">
                  <c:v>43.591999999999999</c:v>
                </c:pt>
                <c:pt idx="395">
                  <c:v>42.034999999999997</c:v>
                </c:pt>
                <c:pt idx="396">
                  <c:v>40.536999999999999</c:v>
                </c:pt>
                <c:pt idx="397">
                  <c:v>39.142000000000003</c:v>
                </c:pt>
                <c:pt idx="398">
                  <c:v>37.725999999999999</c:v>
                </c:pt>
                <c:pt idx="399">
                  <c:v>36.414000000000001</c:v>
                </c:pt>
                <c:pt idx="400">
                  <c:v>35.125999999999998</c:v>
                </c:pt>
                <c:pt idx="401">
                  <c:v>33.872</c:v>
                </c:pt>
                <c:pt idx="402">
                  <c:v>32.720999999999997</c:v>
                </c:pt>
                <c:pt idx="403">
                  <c:v>31.584</c:v>
                </c:pt>
                <c:pt idx="404">
                  <c:v>30.501000000000001</c:v>
                </c:pt>
                <c:pt idx="405">
                  <c:v>29.472000000000001</c:v>
                </c:pt>
                <c:pt idx="406">
                  <c:v>28.472000000000001</c:v>
                </c:pt>
                <c:pt idx="407">
                  <c:v>27.515000000000001</c:v>
                </c:pt>
                <c:pt idx="408">
                  <c:v>26.625</c:v>
                </c:pt>
                <c:pt idx="409">
                  <c:v>25.763000000000002</c:v>
                </c:pt>
                <c:pt idx="410">
                  <c:v>24.934000000000001</c:v>
                </c:pt>
                <c:pt idx="411">
                  <c:v>24.15</c:v>
                </c:pt>
                <c:pt idx="412">
                  <c:v>23.393000000000001</c:v>
                </c:pt>
                <c:pt idx="413">
                  <c:v>22.673999999999999</c:v>
                </c:pt>
                <c:pt idx="414">
                  <c:v>21.998000000000001</c:v>
                </c:pt>
                <c:pt idx="415">
                  <c:v>21.344999999999999</c:v>
                </c:pt>
                <c:pt idx="416">
                  <c:v>20.71</c:v>
                </c:pt>
                <c:pt idx="417">
                  <c:v>20.129000000000001</c:v>
                </c:pt>
                <c:pt idx="418">
                  <c:v>19.55</c:v>
                </c:pt>
                <c:pt idx="419">
                  <c:v>18.997</c:v>
                </c:pt>
                <c:pt idx="420">
                  <c:v>18.472999999999999</c:v>
                </c:pt>
                <c:pt idx="421">
                  <c:v>17.963999999999999</c:v>
                </c:pt>
                <c:pt idx="422">
                  <c:v>17.457999999999998</c:v>
                </c:pt>
                <c:pt idx="423">
                  <c:v>16.994</c:v>
                </c:pt>
                <c:pt idx="424">
                  <c:v>16.53</c:v>
                </c:pt>
                <c:pt idx="425">
                  <c:v>16.091000000000001</c:v>
                </c:pt>
                <c:pt idx="426">
                  <c:v>15.673999999999999</c:v>
                </c:pt>
                <c:pt idx="427">
                  <c:v>15.265000000000001</c:v>
                </c:pt>
                <c:pt idx="428">
                  <c:v>14.872</c:v>
                </c:pt>
                <c:pt idx="429">
                  <c:v>14.49</c:v>
                </c:pt>
                <c:pt idx="430">
                  <c:v>14.125</c:v>
                </c:pt>
                <c:pt idx="431">
                  <c:v>13.766999999999999</c:v>
                </c:pt>
                <c:pt idx="432">
                  <c:v>13.444000000000001</c:v>
                </c:pt>
                <c:pt idx="433">
                  <c:v>13.127000000000001</c:v>
                </c:pt>
                <c:pt idx="434">
                  <c:v>12.821</c:v>
                </c:pt>
                <c:pt idx="435">
                  <c:v>12.526</c:v>
                </c:pt>
                <c:pt idx="436">
                  <c:v>12.233000000000001</c:v>
                </c:pt>
                <c:pt idx="437">
                  <c:v>11.968</c:v>
                </c:pt>
                <c:pt idx="438">
                  <c:v>11.711</c:v>
                </c:pt>
                <c:pt idx="439">
                  <c:v>11.473000000000001</c:v>
                </c:pt>
                <c:pt idx="440">
                  <c:v>11.239000000000001</c:v>
                </c:pt>
                <c:pt idx="441">
                  <c:v>11.013999999999999</c:v>
                </c:pt>
                <c:pt idx="442">
                  <c:v>10.792999999999999</c:v>
                </c:pt>
                <c:pt idx="443">
                  <c:v>10.577</c:v>
                </c:pt>
                <c:pt idx="444">
                  <c:v>10.375</c:v>
                </c:pt>
                <c:pt idx="445">
                  <c:v>10.182</c:v>
                </c:pt>
                <c:pt idx="446">
                  <c:v>9.99</c:v>
                </c:pt>
                <c:pt idx="447">
                  <c:v>9.81</c:v>
                </c:pt>
                <c:pt idx="448">
                  <c:v>9.6349999999999998</c:v>
                </c:pt>
                <c:pt idx="449">
                  <c:v>9.4589999999999996</c:v>
                </c:pt>
                <c:pt idx="450">
                  <c:v>9.2970000000000006</c:v>
                </c:pt>
                <c:pt idx="451">
                  <c:v>9.1319999999999997</c:v>
                </c:pt>
                <c:pt idx="452">
                  <c:v>8.9730000000000008</c:v>
                </c:pt>
                <c:pt idx="453">
                  <c:v>8.8219999999999992</c:v>
                </c:pt>
                <c:pt idx="454">
                  <c:v>8.6709999999999994</c:v>
                </c:pt>
                <c:pt idx="455">
                  <c:v>8.532</c:v>
                </c:pt>
                <c:pt idx="456">
                  <c:v>8.4</c:v>
                </c:pt>
                <c:pt idx="457">
                  <c:v>8.2710000000000008</c:v>
                </c:pt>
                <c:pt idx="458">
                  <c:v>8.1440000000000001</c:v>
                </c:pt>
                <c:pt idx="459">
                  <c:v>8.0190000000000001</c:v>
                </c:pt>
                <c:pt idx="460">
                  <c:v>7.9</c:v>
                </c:pt>
                <c:pt idx="461">
                  <c:v>7.79</c:v>
                </c:pt>
                <c:pt idx="462">
                  <c:v>7.6779999999999999</c:v>
                </c:pt>
                <c:pt idx="463">
                  <c:v>7.57</c:v>
                </c:pt>
                <c:pt idx="464">
                  <c:v>7.4640000000000004</c:v>
                </c:pt>
                <c:pt idx="465">
                  <c:v>7.3620000000000001</c:v>
                </c:pt>
                <c:pt idx="466">
                  <c:v>7.2679999999999998</c:v>
                </c:pt>
                <c:pt idx="467">
                  <c:v>7.1719999999999997</c:v>
                </c:pt>
                <c:pt idx="468">
                  <c:v>7.08</c:v>
                </c:pt>
                <c:pt idx="469">
                  <c:v>6.9989999999999997</c:v>
                </c:pt>
                <c:pt idx="470">
                  <c:v>6.9130000000000003</c:v>
                </c:pt>
                <c:pt idx="471">
                  <c:v>6.8339999999999996</c:v>
                </c:pt>
                <c:pt idx="472">
                  <c:v>6.7590000000000003</c:v>
                </c:pt>
                <c:pt idx="473">
                  <c:v>6.6820000000000004</c:v>
                </c:pt>
                <c:pt idx="474">
                  <c:v>6.6079999999999997</c:v>
                </c:pt>
                <c:pt idx="475">
                  <c:v>6.5380000000000003</c:v>
                </c:pt>
                <c:pt idx="476">
                  <c:v>6.468</c:v>
                </c:pt>
                <c:pt idx="477">
                  <c:v>6.3949999999999996</c:v>
                </c:pt>
                <c:pt idx="478">
                  <c:v>6.33</c:v>
                </c:pt>
                <c:pt idx="479">
                  <c:v>6.2610000000000001</c:v>
                </c:pt>
                <c:pt idx="480">
                  <c:v>6.1989999999999998</c:v>
                </c:pt>
                <c:pt idx="481">
                  <c:v>6.1390000000000002</c:v>
                </c:pt>
                <c:pt idx="482">
                  <c:v>6.0810000000000004</c:v>
                </c:pt>
                <c:pt idx="483">
                  <c:v>6.0140000000000002</c:v>
                </c:pt>
                <c:pt idx="484">
                  <c:v>5.9589999999999996</c:v>
                </c:pt>
                <c:pt idx="485">
                  <c:v>5.9050000000000002</c:v>
                </c:pt>
                <c:pt idx="486">
                  <c:v>5.8540000000000001</c:v>
                </c:pt>
                <c:pt idx="487">
                  <c:v>5.8</c:v>
                </c:pt>
                <c:pt idx="488">
                  <c:v>5.7430000000000003</c:v>
                </c:pt>
                <c:pt idx="489">
                  <c:v>5.694</c:v>
                </c:pt>
                <c:pt idx="490">
                  <c:v>5.6470000000000002</c:v>
                </c:pt>
                <c:pt idx="491">
                  <c:v>5.6</c:v>
                </c:pt>
                <c:pt idx="492">
                  <c:v>5.5540000000000003</c:v>
                </c:pt>
                <c:pt idx="493">
                  <c:v>5.5049999999999999</c:v>
                </c:pt>
                <c:pt idx="494">
                  <c:v>5.4619999999999997</c:v>
                </c:pt>
                <c:pt idx="495">
                  <c:v>5.4219999999999997</c:v>
                </c:pt>
                <c:pt idx="496">
                  <c:v>5.3739999999999997</c:v>
                </c:pt>
                <c:pt idx="497">
                  <c:v>5.3310000000000004</c:v>
                </c:pt>
                <c:pt idx="498">
                  <c:v>5.2910000000000004</c:v>
                </c:pt>
                <c:pt idx="499">
                  <c:v>5.2530000000000001</c:v>
                </c:pt>
                <c:pt idx="500">
                  <c:v>5.2140000000000004</c:v>
                </c:pt>
                <c:pt idx="501">
                  <c:v>5.16</c:v>
                </c:pt>
                <c:pt idx="502">
                  <c:v>5.1109999999999998</c:v>
                </c:pt>
                <c:pt idx="503">
                  <c:v>5.0679999999999996</c:v>
                </c:pt>
                <c:pt idx="504">
                  <c:v>5.024</c:v>
                </c:pt>
                <c:pt idx="505">
                  <c:v>4.9770000000000003</c:v>
                </c:pt>
                <c:pt idx="506">
                  <c:v>4.9340000000000002</c:v>
                </c:pt>
                <c:pt idx="507">
                  <c:v>4.88</c:v>
                </c:pt>
                <c:pt idx="508">
                  <c:v>4.8360000000000003</c:v>
                </c:pt>
                <c:pt idx="509">
                  <c:v>4.7859999999999996</c:v>
                </c:pt>
                <c:pt idx="510">
                  <c:v>4.7309999999999999</c:v>
                </c:pt>
                <c:pt idx="511">
                  <c:v>4.6829999999999998</c:v>
                </c:pt>
                <c:pt idx="512">
                  <c:v>4.641</c:v>
                </c:pt>
                <c:pt idx="513">
                  <c:v>4.5940000000000003</c:v>
                </c:pt>
                <c:pt idx="514">
                  <c:v>4.5369999999999999</c:v>
                </c:pt>
                <c:pt idx="515">
                  <c:v>4.4870000000000001</c:v>
                </c:pt>
                <c:pt idx="516">
                  <c:v>4.4349999999999996</c:v>
                </c:pt>
                <c:pt idx="517">
                  <c:v>4.3769999999999998</c:v>
                </c:pt>
                <c:pt idx="518">
                  <c:v>4.3259999999999996</c:v>
                </c:pt>
                <c:pt idx="519">
                  <c:v>4.274</c:v>
                </c:pt>
                <c:pt idx="520">
                  <c:v>4.2169999999999996</c:v>
                </c:pt>
                <c:pt idx="521">
                  <c:v>4.165</c:v>
                </c:pt>
                <c:pt idx="522">
                  <c:v>4.109</c:v>
                </c:pt>
                <c:pt idx="523">
                  <c:v>4.0519999999999996</c:v>
                </c:pt>
                <c:pt idx="524">
                  <c:v>3.9940000000000002</c:v>
                </c:pt>
                <c:pt idx="525">
                  <c:v>3.9390000000000001</c:v>
                </c:pt>
                <c:pt idx="526">
                  <c:v>3.8780000000000001</c:v>
                </c:pt>
                <c:pt idx="527">
                  <c:v>3.8159999999999998</c:v>
                </c:pt>
                <c:pt idx="528">
                  <c:v>3.754</c:v>
                </c:pt>
                <c:pt idx="529">
                  <c:v>3.6890000000000001</c:v>
                </c:pt>
                <c:pt idx="530">
                  <c:v>3.629</c:v>
                </c:pt>
                <c:pt idx="531">
                  <c:v>3.5739999999999998</c:v>
                </c:pt>
                <c:pt idx="532">
                  <c:v>3.5209999999999999</c:v>
                </c:pt>
                <c:pt idx="533">
                  <c:v>3.4670000000000001</c:v>
                </c:pt>
                <c:pt idx="534">
                  <c:v>3.4089999999999998</c:v>
                </c:pt>
                <c:pt idx="535">
                  <c:v>3.35</c:v>
                </c:pt>
                <c:pt idx="536">
                  <c:v>3.3029999999999999</c:v>
                </c:pt>
                <c:pt idx="537">
                  <c:v>3.25</c:v>
                </c:pt>
                <c:pt idx="538">
                  <c:v>3.1960000000000002</c:v>
                </c:pt>
                <c:pt idx="539">
                  <c:v>3.14</c:v>
                </c:pt>
                <c:pt idx="540">
                  <c:v>3.0870000000000002</c:v>
                </c:pt>
                <c:pt idx="541">
                  <c:v>3.04</c:v>
                </c:pt>
                <c:pt idx="542">
                  <c:v>2.9950000000000001</c:v>
                </c:pt>
                <c:pt idx="543">
                  <c:v>2.952</c:v>
                </c:pt>
                <c:pt idx="544">
                  <c:v>2.9129999999999998</c:v>
                </c:pt>
                <c:pt idx="545">
                  <c:v>2.87</c:v>
                </c:pt>
                <c:pt idx="546">
                  <c:v>2.8260000000000001</c:v>
                </c:pt>
                <c:pt idx="547">
                  <c:v>2.7839999999999998</c:v>
                </c:pt>
                <c:pt idx="548">
                  <c:v>2.738</c:v>
                </c:pt>
                <c:pt idx="549">
                  <c:v>2.7</c:v>
                </c:pt>
                <c:pt idx="550">
                  <c:v>2.661</c:v>
                </c:pt>
                <c:pt idx="551">
                  <c:v>2.6269999999999998</c:v>
                </c:pt>
                <c:pt idx="552">
                  <c:v>2.5939999999999999</c:v>
                </c:pt>
                <c:pt idx="553">
                  <c:v>2.5619999999999998</c:v>
                </c:pt>
                <c:pt idx="554">
                  <c:v>2.5249999999999999</c:v>
                </c:pt>
                <c:pt idx="555">
                  <c:v>2.4910000000000001</c:v>
                </c:pt>
                <c:pt idx="556">
                  <c:v>2.4550000000000001</c:v>
                </c:pt>
                <c:pt idx="557">
                  <c:v>2.4249999999999998</c:v>
                </c:pt>
                <c:pt idx="558">
                  <c:v>2.4039999999999999</c:v>
                </c:pt>
                <c:pt idx="559">
                  <c:v>2.379</c:v>
                </c:pt>
                <c:pt idx="560">
                  <c:v>2.3530000000000002</c:v>
                </c:pt>
                <c:pt idx="561">
                  <c:v>2.323</c:v>
                </c:pt>
                <c:pt idx="562">
                  <c:v>2.294</c:v>
                </c:pt>
                <c:pt idx="563">
                  <c:v>2.2639999999999998</c:v>
                </c:pt>
                <c:pt idx="564">
                  <c:v>2.234</c:v>
                </c:pt>
                <c:pt idx="565">
                  <c:v>2.21</c:v>
                </c:pt>
                <c:pt idx="566">
                  <c:v>2.1859999999999999</c:v>
                </c:pt>
                <c:pt idx="567">
                  <c:v>2.1680000000000001</c:v>
                </c:pt>
                <c:pt idx="568">
                  <c:v>2.1429999999999998</c:v>
                </c:pt>
                <c:pt idx="569">
                  <c:v>2.1179999999999999</c:v>
                </c:pt>
                <c:pt idx="570">
                  <c:v>2.09</c:v>
                </c:pt>
                <c:pt idx="571">
                  <c:v>2.0649999999999999</c:v>
                </c:pt>
                <c:pt idx="572">
                  <c:v>2.044</c:v>
                </c:pt>
                <c:pt idx="573">
                  <c:v>2.0209999999999999</c:v>
                </c:pt>
                <c:pt idx="574">
                  <c:v>2.0009999999999999</c:v>
                </c:pt>
                <c:pt idx="575">
                  <c:v>1.9850000000000001</c:v>
                </c:pt>
                <c:pt idx="576">
                  <c:v>1.9690000000000001</c:v>
                </c:pt>
                <c:pt idx="577">
                  <c:v>1.948</c:v>
                </c:pt>
                <c:pt idx="578">
                  <c:v>1.923</c:v>
                </c:pt>
                <c:pt idx="579">
                  <c:v>1.91</c:v>
                </c:pt>
                <c:pt idx="580">
                  <c:v>1.889</c:v>
                </c:pt>
                <c:pt idx="581">
                  <c:v>1.867</c:v>
                </c:pt>
                <c:pt idx="582">
                  <c:v>1.8540000000000001</c:v>
                </c:pt>
                <c:pt idx="583">
                  <c:v>1.855</c:v>
                </c:pt>
                <c:pt idx="584">
                  <c:v>1.821</c:v>
                </c:pt>
                <c:pt idx="585">
                  <c:v>1.8029999999999999</c:v>
                </c:pt>
                <c:pt idx="586">
                  <c:v>1.7969999999999999</c:v>
                </c:pt>
                <c:pt idx="587">
                  <c:v>1.7669999999999999</c:v>
                </c:pt>
                <c:pt idx="588">
                  <c:v>1.752</c:v>
                </c:pt>
                <c:pt idx="589">
                  <c:v>1.746</c:v>
                </c:pt>
                <c:pt idx="590">
                  <c:v>1.7350000000000001</c:v>
                </c:pt>
                <c:pt idx="591">
                  <c:v>1.7190000000000001</c:v>
                </c:pt>
                <c:pt idx="592">
                  <c:v>1.704</c:v>
                </c:pt>
                <c:pt idx="593">
                  <c:v>1.6910000000000001</c:v>
                </c:pt>
                <c:pt idx="594">
                  <c:v>1.6759999999999999</c:v>
                </c:pt>
                <c:pt idx="595">
                  <c:v>1.663</c:v>
                </c:pt>
                <c:pt idx="596">
                  <c:v>1.65</c:v>
                </c:pt>
                <c:pt idx="597">
                  <c:v>1.6379999999999999</c:v>
                </c:pt>
                <c:pt idx="598">
                  <c:v>1.633</c:v>
                </c:pt>
                <c:pt idx="599">
                  <c:v>1.6259999999999999</c:v>
                </c:pt>
                <c:pt idx="600">
                  <c:v>1.617</c:v>
                </c:pt>
                <c:pt idx="601">
                  <c:v>1.6080000000000001</c:v>
                </c:pt>
                <c:pt idx="602">
                  <c:v>1.597</c:v>
                </c:pt>
                <c:pt idx="603">
                  <c:v>1.5880000000000001</c:v>
                </c:pt>
                <c:pt idx="604">
                  <c:v>1.5840000000000001</c:v>
                </c:pt>
                <c:pt idx="605">
                  <c:v>1.5720000000000001</c:v>
                </c:pt>
                <c:pt idx="606">
                  <c:v>1.5660000000000001</c:v>
                </c:pt>
                <c:pt idx="607">
                  <c:v>1.5649999999999999</c:v>
                </c:pt>
                <c:pt idx="608">
                  <c:v>1.5609999999999999</c:v>
                </c:pt>
                <c:pt idx="609">
                  <c:v>1.5589999999999999</c:v>
                </c:pt>
                <c:pt idx="610">
                  <c:v>1.552</c:v>
                </c:pt>
                <c:pt idx="611">
                  <c:v>1.5489999999999999</c:v>
                </c:pt>
                <c:pt idx="612">
                  <c:v>1.54</c:v>
                </c:pt>
                <c:pt idx="613">
                  <c:v>1.538</c:v>
                </c:pt>
                <c:pt idx="614">
                  <c:v>1.5349999999999999</c:v>
                </c:pt>
                <c:pt idx="615">
                  <c:v>1.5349999999999999</c:v>
                </c:pt>
                <c:pt idx="616">
                  <c:v>1.534</c:v>
                </c:pt>
                <c:pt idx="617">
                  <c:v>1.5349999999999999</c:v>
                </c:pt>
                <c:pt idx="618">
                  <c:v>1.5389999999999999</c:v>
                </c:pt>
                <c:pt idx="619">
                  <c:v>1.534</c:v>
                </c:pt>
                <c:pt idx="620">
                  <c:v>1.534</c:v>
                </c:pt>
                <c:pt idx="621">
                  <c:v>1.5329999999999999</c:v>
                </c:pt>
                <c:pt idx="622">
                  <c:v>1.538</c:v>
                </c:pt>
                <c:pt idx="623">
                  <c:v>1.5369999999999999</c:v>
                </c:pt>
                <c:pt idx="624">
                  <c:v>1.542</c:v>
                </c:pt>
                <c:pt idx="625">
                  <c:v>1.5509999999999999</c:v>
                </c:pt>
                <c:pt idx="626">
                  <c:v>1.5509999999999999</c:v>
                </c:pt>
                <c:pt idx="627">
                  <c:v>1.5469999999999999</c:v>
                </c:pt>
                <c:pt idx="628">
                  <c:v>1.546</c:v>
                </c:pt>
                <c:pt idx="629">
                  <c:v>1.5549999999999999</c:v>
                </c:pt>
                <c:pt idx="630">
                  <c:v>1.5569999999999999</c:v>
                </c:pt>
                <c:pt idx="631">
                  <c:v>1.5660000000000001</c:v>
                </c:pt>
                <c:pt idx="632">
                  <c:v>1.5669999999999999</c:v>
                </c:pt>
                <c:pt idx="633">
                  <c:v>1.5669999999999999</c:v>
                </c:pt>
                <c:pt idx="634">
                  <c:v>1.5680000000000001</c:v>
                </c:pt>
                <c:pt idx="635">
                  <c:v>1.57</c:v>
                </c:pt>
                <c:pt idx="636">
                  <c:v>1.58</c:v>
                </c:pt>
                <c:pt idx="637">
                  <c:v>1.5860000000000001</c:v>
                </c:pt>
                <c:pt idx="638">
                  <c:v>1.587</c:v>
                </c:pt>
                <c:pt idx="639">
                  <c:v>1.593</c:v>
                </c:pt>
                <c:pt idx="640">
                  <c:v>1.5960000000000001</c:v>
                </c:pt>
                <c:pt idx="641">
                  <c:v>1.601</c:v>
                </c:pt>
                <c:pt idx="642">
                  <c:v>1.609</c:v>
                </c:pt>
                <c:pt idx="643">
                  <c:v>1.62</c:v>
                </c:pt>
                <c:pt idx="644">
                  <c:v>1.6180000000000001</c:v>
                </c:pt>
                <c:pt idx="645">
                  <c:v>1.621</c:v>
                </c:pt>
                <c:pt idx="646">
                  <c:v>1.627</c:v>
                </c:pt>
                <c:pt idx="647">
                  <c:v>1.6379999999999999</c:v>
                </c:pt>
                <c:pt idx="648">
                  <c:v>1.643</c:v>
                </c:pt>
                <c:pt idx="649">
                  <c:v>1.65</c:v>
                </c:pt>
                <c:pt idx="650">
                  <c:v>1.6479999999999999</c:v>
                </c:pt>
                <c:pt idx="651">
                  <c:v>1.6539999999999999</c:v>
                </c:pt>
                <c:pt idx="652">
                  <c:v>1.6619999999999999</c:v>
                </c:pt>
                <c:pt idx="653">
                  <c:v>1.6659999999999999</c:v>
                </c:pt>
                <c:pt idx="654">
                  <c:v>1.67</c:v>
                </c:pt>
                <c:pt idx="655">
                  <c:v>1.677</c:v>
                </c:pt>
                <c:pt idx="656">
                  <c:v>1.6830000000000001</c:v>
                </c:pt>
                <c:pt idx="657">
                  <c:v>1.69</c:v>
                </c:pt>
                <c:pt idx="658">
                  <c:v>1.6919999999999999</c:v>
                </c:pt>
                <c:pt idx="659">
                  <c:v>1.6919999999999999</c:v>
                </c:pt>
                <c:pt idx="660">
                  <c:v>1.6930000000000001</c:v>
                </c:pt>
                <c:pt idx="661">
                  <c:v>1.7</c:v>
                </c:pt>
                <c:pt idx="662">
                  <c:v>1.698</c:v>
                </c:pt>
                <c:pt idx="663">
                  <c:v>1.6990000000000001</c:v>
                </c:pt>
                <c:pt idx="664">
                  <c:v>1.7</c:v>
                </c:pt>
                <c:pt idx="665">
                  <c:v>1.696</c:v>
                </c:pt>
                <c:pt idx="666">
                  <c:v>1.7010000000000001</c:v>
                </c:pt>
                <c:pt idx="667">
                  <c:v>1.698</c:v>
                </c:pt>
                <c:pt idx="668">
                  <c:v>1.6950000000000001</c:v>
                </c:pt>
                <c:pt idx="669">
                  <c:v>1.694</c:v>
                </c:pt>
                <c:pt idx="670">
                  <c:v>1.6990000000000001</c:v>
                </c:pt>
                <c:pt idx="671">
                  <c:v>1.6950000000000001</c:v>
                </c:pt>
                <c:pt idx="672">
                  <c:v>1.6890000000000001</c:v>
                </c:pt>
                <c:pt idx="673">
                  <c:v>1.6759999999999999</c:v>
                </c:pt>
                <c:pt idx="674">
                  <c:v>1.6619999999999999</c:v>
                </c:pt>
                <c:pt idx="675">
                  <c:v>1.66</c:v>
                </c:pt>
                <c:pt idx="676">
                  <c:v>1.645</c:v>
                </c:pt>
                <c:pt idx="677">
                  <c:v>1.6439999999999999</c:v>
                </c:pt>
                <c:pt idx="678">
                  <c:v>1.637</c:v>
                </c:pt>
                <c:pt idx="679">
                  <c:v>1.631</c:v>
                </c:pt>
                <c:pt idx="680">
                  <c:v>1.625</c:v>
                </c:pt>
                <c:pt idx="681">
                  <c:v>1.601</c:v>
                </c:pt>
                <c:pt idx="682">
                  <c:v>1.581</c:v>
                </c:pt>
                <c:pt idx="683">
                  <c:v>1.5680000000000001</c:v>
                </c:pt>
                <c:pt idx="684">
                  <c:v>1.554</c:v>
                </c:pt>
                <c:pt idx="685">
                  <c:v>1.538</c:v>
                </c:pt>
                <c:pt idx="686">
                  <c:v>1.5249999999999999</c:v>
                </c:pt>
                <c:pt idx="687">
                  <c:v>1.5049999999999999</c:v>
                </c:pt>
                <c:pt idx="688">
                  <c:v>1.4910000000000001</c:v>
                </c:pt>
                <c:pt idx="689">
                  <c:v>1.472</c:v>
                </c:pt>
                <c:pt idx="690">
                  <c:v>1.4470000000000001</c:v>
                </c:pt>
                <c:pt idx="691">
                  <c:v>1.423</c:v>
                </c:pt>
                <c:pt idx="692">
                  <c:v>1.3979999999999999</c:v>
                </c:pt>
                <c:pt idx="693">
                  <c:v>1.3779999999999999</c:v>
                </c:pt>
                <c:pt idx="694">
                  <c:v>1.357</c:v>
                </c:pt>
                <c:pt idx="695">
                  <c:v>1.337</c:v>
                </c:pt>
                <c:pt idx="696">
                  <c:v>1.319</c:v>
                </c:pt>
                <c:pt idx="697">
                  <c:v>1.296</c:v>
                </c:pt>
                <c:pt idx="698">
                  <c:v>1.2689999999999999</c:v>
                </c:pt>
                <c:pt idx="699">
                  <c:v>1.244</c:v>
                </c:pt>
                <c:pt idx="700">
                  <c:v>1.224</c:v>
                </c:pt>
                <c:pt idx="701">
                  <c:v>1.2090000000000001</c:v>
                </c:pt>
                <c:pt idx="702">
                  <c:v>1.1890000000000001</c:v>
                </c:pt>
                <c:pt idx="703">
                  <c:v>1.1759999999999999</c:v>
                </c:pt>
                <c:pt idx="704">
                  <c:v>1.1519999999999999</c:v>
                </c:pt>
                <c:pt idx="705">
                  <c:v>1.1339999999999999</c:v>
                </c:pt>
                <c:pt idx="706">
                  <c:v>1.1140000000000001</c:v>
                </c:pt>
                <c:pt idx="707">
                  <c:v>1.101</c:v>
                </c:pt>
                <c:pt idx="708">
                  <c:v>1.079</c:v>
                </c:pt>
                <c:pt idx="709">
                  <c:v>1.0649999999999999</c:v>
                </c:pt>
                <c:pt idx="710">
                  <c:v>1.0580000000000001</c:v>
                </c:pt>
                <c:pt idx="711">
                  <c:v>1.0409999999999999</c:v>
                </c:pt>
                <c:pt idx="712">
                  <c:v>1.0229999999999999</c:v>
                </c:pt>
                <c:pt idx="713">
                  <c:v>1.004</c:v>
                </c:pt>
                <c:pt idx="714">
                  <c:v>0.98699999999999999</c:v>
                </c:pt>
                <c:pt idx="715">
                  <c:v>0.97599999999999998</c:v>
                </c:pt>
                <c:pt idx="716">
                  <c:v>0.95899999999999996</c:v>
                </c:pt>
                <c:pt idx="717">
                  <c:v>0.94799999999999995</c:v>
                </c:pt>
                <c:pt idx="718">
                  <c:v>0.93700000000000006</c:v>
                </c:pt>
                <c:pt idx="719">
                  <c:v>0.92300000000000004</c:v>
                </c:pt>
              </c:numCache>
            </c:numRef>
          </c:yVal>
          <c:smooth val="1"/>
          <c:extLst>
            <c:ext xmlns:c16="http://schemas.microsoft.com/office/drawing/2014/chart" uri="{C3380CC4-5D6E-409C-BE32-E72D297353CC}">
              <c16:uniqueId val="{00000000-2330-4E76-B810-1CF2E7BF73BB}"/>
            </c:ext>
          </c:extLst>
        </c:ser>
        <c:ser>
          <c:idx val="2"/>
          <c:order val="1"/>
          <c:tx>
            <c:strRef>
              <c:f>'6500'!$E$12</c:f>
              <c:strCache>
                <c:ptCount val="1"/>
                <c:pt idx="0">
                  <c:v>CYL_2</c:v>
                </c:pt>
              </c:strCache>
            </c:strRef>
          </c:tx>
          <c:spPr>
            <a:ln w="19050" cap="rnd">
              <a:solidFill>
                <a:schemeClr val="accent3"/>
              </a:solidFill>
              <a:round/>
            </a:ln>
            <a:effectLst/>
          </c:spPr>
          <c:marker>
            <c:symbol val="none"/>
          </c:marker>
          <c:xVal>
            <c:numRef>
              <c:f>'6500'!$A$13:$A$732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'6500'!$E$13:$E$732</c:f>
              <c:numCache>
                <c:formatCode>General</c:formatCode>
                <c:ptCount val="720"/>
                <c:pt idx="0">
                  <c:v>0.94199999999999995</c:v>
                </c:pt>
                <c:pt idx="1">
                  <c:v>0.93200000000000005</c:v>
                </c:pt>
                <c:pt idx="2">
                  <c:v>0.91400000000000003</c:v>
                </c:pt>
                <c:pt idx="3">
                  <c:v>0.89800000000000002</c:v>
                </c:pt>
                <c:pt idx="4">
                  <c:v>0.871</c:v>
                </c:pt>
                <c:pt idx="5">
                  <c:v>0.84099999999999997</c:v>
                </c:pt>
                <c:pt idx="6">
                  <c:v>0.82399999999999995</c:v>
                </c:pt>
                <c:pt idx="7">
                  <c:v>0.80900000000000005</c:v>
                </c:pt>
                <c:pt idx="8">
                  <c:v>0.78800000000000003</c:v>
                </c:pt>
                <c:pt idx="9">
                  <c:v>0.76700000000000002</c:v>
                </c:pt>
                <c:pt idx="10">
                  <c:v>0.748</c:v>
                </c:pt>
                <c:pt idx="11">
                  <c:v>0.73199999999999998</c:v>
                </c:pt>
                <c:pt idx="12">
                  <c:v>0.71199999999999997</c:v>
                </c:pt>
                <c:pt idx="13">
                  <c:v>0.69699999999999995</c:v>
                </c:pt>
                <c:pt idx="14">
                  <c:v>0.68899999999999995</c:v>
                </c:pt>
                <c:pt idx="15">
                  <c:v>0.68799999999999994</c:v>
                </c:pt>
                <c:pt idx="16">
                  <c:v>0.67900000000000005</c:v>
                </c:pt>
                <c:pt idx="17">
                  <c:v>0.66400000000000003</c:v>
                </c:pt>
                <c:pt idx="18">
                  <c:v>0.65300000000000002</c:v>
                </c:pt>
                <c:pt idx="19">
                  <c:v>0.64100000000000001</c:v>
                </c:pt>
                <c:pt idx="20">
                  <c:v>0.626</c:v>
                </c:pt>
                <c:pt idx="21">
                  <c:v>0.60599999999999998</c:v>
                </c:pt>
                <c:pt idx="22">
                  <c:v>0.58699999999999997</c:v>
                </c:pt>
                <c:pt idx="23">
                  <c:v>0.57899999999999996</c:v>
                </c:pt>
                <c:pt idx="24">
                  <c:v>0.57299999999999995</c:v>
                </c:pt>
                <c:pt idx="25">
                  <c:v>0.56399999999999995</c:v>
                </c:pt>
                <c:pt idx="26">
                  <c:v>0.56200000000000006</c:v>
                </c:pt>
                <c:pt idx="27">
                  <c:v>0.55800000000000005</c:v>
                </c:pt>
                <c:pt idx="28">
                  <c:v>0.54800000000000004</c:v>
                </c:pt>
                <c:pt idx="29">
                  <c:v>0.54400000000000004</c:v>
                </c:pt>
                <c:pt idx="30">
                  <c:v>0.53900000000000003</c:v>
                </c:pt>
                <c:pt idx="31">
                  <c:v>0.53300000000000003</c:v>
                </c:pt>
                <c:pt idx="32">
                  <c:v>0.52800000000000002</c:v>
                </c:pt>
                <c:pt idx="33">
                  <c:v>0.52800000000000002</c:v>
                </c:pt>
                <c:pt idx="34">
                  <c:v>0.52300000000000002</c:v>
                </c:pt>
                <c:pt idx="35">
                  <c:v>0.505</c:v>
                </c:pt>
                <c:pt idx="36">
                  <c:v>0.48799999999999999</c:v>
                </c:pt>
                <c:pt idx="37">
                  <c:v>0.47399999999999998</c:v>
                </c:pt>
                <c:pt idx="38">
                  <c:v>0.48399999999999999</c:v>
                </c:pt>
                <c:pt idx="39">
                  <c:v>0.45700000000000002</c:v>
                </c:pt>
                <c:pt idx="40">
                  <c:v>0.44800000000000001</c:v>
                </c:pt>
                <c:pt idx="41">
                  <c:v>0.46100000000000002</c:v>
                </c:pt>
                <c:pt idx="42">
                  <c:v>0.51100000000000001</c:v>
                </c:pt>
                <c:pt idx="43">
                  <c:v>0.49</c:v>
                </c:pt>
                <c:pt idx="44">
                  <c:v>0.46200000000000002</c:v>
                </c:pt>
                <c:pt idx="45">
                  <c:v>0.50700000000000001</c:v>
                </c:pt>
                <c:pt idx="46">
                  <c:v>0.52200000000000002</c:v>
                </c:pt>
                <c:pt idx="47">
                  <c:v>0.47799999999999998</c:v>
                </c:pt>
                <c:pt idx="48">
                  <c:v>0.48799999999999999</c:v>
                </c:pt>
                <c:pt idx="49">
                  <c:v>0.51800000000000002</c:v>
                </c:pt>
                <c:pt idx="50">
                  <c:v>0.501</c:v>
                </c:pt>
                <c:pt idx="51">
                  <c:v>0.48799999999999999</c:v>
                </c:pt>
                <c:pt idx="52">
                  <c:v>0.501</c:v>
                </c:pt>
                <c:pt idx="53">
                  <c:v>0.51100000000000001</c:v>
                </c:pt>
                <c:pt idx="54">
                  <c:v>0.49299999999999999</c:v>
                </c:pt>
                <c:pt idx="55">
                  <c:v>0.48299999999999998</c:v>
                </c:pt>
                <c:pt idx="56">
                  <c:v>0.5</c:v>
                </c:pt>
                <c:pt idx="57">
                  <c:v>0.496</c:v>
                </c:pt>
                <c:pt idx="58">
                  <c:v>0.495</c:v>
                </c:pt>
                <c:pt idx="59">
                  <c:v>0.498</c:v>
                </c:pt>
                <c:pt idx="60">
                  <c:v>0.504</c:v>
                </c:pt>
                <c:pt idx="61">
                  <c:v>0.49299999999999999</c:v>
                </c:pt>
                <c:pt idx="62">
                  <c:v>0.48499999999999999</c:v>
                </c:pt>
                <c:pt idx="63">
                  <c:v>0.48799999999999999</c:v>
                </c:pt>
                <c:pt idx="64">
                  <c:v>0.48499999999999999</c:v>
                </c:pt>
                <c:pt idx="65">
                  <c:v>0.47899999999999998</c:v>
                </c:pt>
                <c:pt idx="66">
                  <c:v>0.48199999999999998</c:v>
                </c:pt>
                <c:pt idx="67">
                  <c:v>0.49</c:v>
                </c:pt>
                <c:pt idx="68">
                  <c:v>0.48599999999999999</c:v>
                </c:pt>
                <c:pt idx="69">
                  <c:v>0.48199999999999998</c:v>
                </c:pt>
                <c:pt idx="70">
                  <c:v>0.47799999999999998</c:v>
                </c:pt>
                <c:pt idx="71">
                  <c:v>0.47</c:v>
                </c:pt>
                <c:pt idx="72">
                  <c:v>0.46899999999999997</c:v>
                </c:pt>
                <c:pt idx="73">
                  <c:v>0.47199999999999998</c:v>
                </c:pt>
                <c:pt idx="74">
                  <c:v>0.47299999999999998</c:v>
                </c:pt>
                <c:pt idx="75">
                  <c:v>0.46600000000000003</c:v>
                </c:pt>
                <c:pt idx="76">
                  <c:v>0.46899999999999997</c:v>
                </c:pt>
                <c:pt idx="77">
                  <c:v>0.47299999999999998</c:v>
                </c:pt>
                <c:pt idx="78">
                  <c:v>0.46200000000000002</c:v>
                </c:pt>
                <c:pt idx="79">
                  <c:v>0.45800000000000002</c:v>
                </c:pt>
                <c:pt idx="80">
                  <c:v>0.46</c:v>
                </c:pt>
                <c:pt idx="81">
                  <c:v>0.45700000000000002</c:v>
                </c:pt>
                <c:pt idx="82">
                  <c:v>0.45700000000000002</c:v>
                </c:pt>
                <c:pt idx="83">
                  <c:v>0.45600000000000002</c:v>
                </c:pt>
                <c:pt idx="84">
                  <c:v>0.45500000000000002</c:v>
                </c:pt>
                <c:pt idx="85">
                  <c:v>0.45100000000000001</c:v>
                </c:pt>
                <c:pt idx="86">
                  <c:v>0.44700000000000001</c:v>
                </c:pt>
                <c:pt idx="87">
                  <c:v>0.442</c:v>
                </c:pt>
                <c:pt idx="88">
                  <c:v>0.438</c:v>
                </c:pt>
                <c:pt idx="89">
                  <c:v>0.437</c:v>
                </c:pt>
                <c:pt idx="90">
                  <c:v>0.435</c:v>
                </c:pt>
                <c:pt idx="91">
                  <c:v>0.435</c:v>
                </c:pt>
                <c:pt idx="92">
                  <c:v>0.433</c:v>
                </c:pt>
                <c:pt idx="93">
                  <c:v>0.43099999999999999</c:v>
                </c:pt>
                <c:pt idx="94">
                  <c:v>0.43</c:v>
                </c:pt>
                <c:pt idx="95">
                  <c:v>0.42699999999999999</c:v>
                </c:pt>
                <c:pt idx="96">
                  <c:v>0.42499999999999999</c:v>
                </c:pt>
                <c:pt idx="97">
                  <c:v>0.41899999999999998</c:v>
                </c:pt>
                <c:pt idx="98">
                  <c:v>0.41799999999999998</c:v>
                </c:pt>
                <c:pt idx="99">
                  <c:v>0.41499999999999998</c:v>
                </c:pt>
                <c:pt idx="100">
                  <c:v>0.41499999999999998</c:v>
                </c:pt>
                <c:pt idx="101">
                  <c:v>0.41499999999999998</c:v>
                </c:pt>
                <c:pt idx="102">
                  <c:v>0.42299999999999999</c:v>
                </c:pt>
                <c:pt idx="103">
                  <c:v>0.42899999999999999</c:v>
                </c:pt>
                <c:pt idx="104">
                  <c:v>0.42299999999999999</c:v>
                </c:pt>
                <c:pt idx="105">
                  <c:v>0.41299999999999998</c:v>
                </c:pt>
                <c:pt idx="106">
                  <c:v>0.40699999999999997</c:v>
                </c:pt>
                <c:pt idx="107">
                  <c:v>0.41</c:v>
                </c:pt>
                <c:pt idx="108">
                  <c:v>0.41499999999999998</c:v>
                </c:pt>
                <c:pt idx="109">
                  <c:v>0.41599999999999998</c:v>
                </c:pt>
                <c:pt idx="110">
                  <c:v>0.42</c:v>
                </c:pt>
                <c:pt idx="111">
                  <c:v>0.41899999999999998</c:v>
                </c:pt>
                <c:pt idx="112">
                  <c:v>0.41899999999999998</c:v>
                </c:pt>
                <c:pt idx="113">
                  <c:v>0.42199999999999999</c:v>
                </c:pt>
                <c:pt idx="114">
                  <c:v>0.42399999999999999</c:v>
                </c:pt>
                <c:pt idx="115">
                  <c:v>0.42799999999999999</c:v>
                </c:pt>
                <c:pt idx="116">
                  <c:v>0.42699999999999999</c:v>
                </c:pt>
                <c:pt idx="117">
                  <c:v>0.42499999999999999</c:v>
                </c:pt>
                <c:pt idx="118">
                  <c:v>0.42499999999999999</c:v>
                </c:pt>
                <c:pt idx="119">
                  <c:v>0.42599999999999999</c:v>
                </c:pt>
                <c:pt idx="120">
                  <c:v>0.433</c:v>
                </c:pt>
                <c:pt idx="121">
                  <c:v>0.44800000000000001</c:v>
                </c:pt>
                <c:pt idx="122">
                  <c:v>0.45300000000000001</c:v>
                </c:pt>
                <c:pt idx="123">
                  <c:v>0.45300000000000001</c:v>
                </c:pt>
                <c:pt idx="124">
                  <c:v>0.45100000000000001</c:v>
                </c:pt>
                <c:pt idx="125">
                  <c:v>0.46300000000000002</c:v>
                </c:pt>
                <c:pt idx="126">
                  <c:v>0.47299999999999998</c:v>
                </c:pt>
                <c:pt idx="127">
                  <c:v>0.47599999999999998</c:v>
                </c:pt>
                <c:pt idx="128">
                  <c:v>0.47799999999999998</c:v>
                </c:pt>
                <c:pt idx="129">
                  <c:v>0.48899999999999999</c:v>
                </c:pt>
                <c:pt idx="130">
                  <c:v>0.501</c:v>
                </c:pt>
                <c:pt idx="131">
                  <c:v>0.50900000000000001</c:v>
                </c:pt>
                <c:pt idx="132">
                  <c:v>0.50700000000000001</c:v>
                </c:pt>
                <c:pt idx="133">
                  <c:v>0.51900000000000002</c:v>
                </c:pt>
                <c:pt idx="134">
                  <c:v>0.52400000000000002</c:v>
                </c:pt>
                <c:pt idx="135">
                  <c:v>0.53700000000000003</c:v>
                </c:pt>
                <c:pt idx="136">
                  <c:v>0.54500000000000004</c:v>
                </c:pt>
                <c:pt idx="137">
                  <c:v>0.54300000000000004</c:v>
                </c:pt>
                <c:pt idx="138">
                  <c:v>0.54900000000000004</c:v>
                </c:pt>
                <c:pt idx="139">
                  <c:v>0.55000000000000004</c:v>
                </c:pt>
                <c:pt idx="140">
                  <c:v>0.56200000000000006</c:v>
                </c:pt>
                <c:pt idx="141">
                  <c:v>0.57399999999999995</c:v>
                </c:pt>
                <c:pt idx="142">
                  <c:v>0.57399999999999995</c:v>
                </c:pt>
                <c:pt idx="143">
                  <c:v>0.58499999999999996</c:v>
                </c:pt>
                <c:pt idx="144">
                  <c:v>0.58899999999999997</c:v>
                </c:pt>
                <c:pt idx="145">
                  <c:v>0.59399999999999997</c:v>
                </c:pt>
                <c:pt idx="146">
                  <c:v>0.59899999999999998</c:v>
                </c:pt>
                <c:pt idx="147">
                  <c:v>0.61099999999999999</c:v>
                </c:pt>
                <c:pt idx="148">
                  <c:v>0.622</c:v>
                </c:pt>
                <c:pt idx="149">
                  <c:v>0.627</c:v>
                </c:pt>
                <c:pt idx="150">
                  <c:v>0.64500000000000002</c:v>
                </c:pt>
                <c:pt idx="151">
                  <c:v>0.66400000000000003</c:v>
                </c:pt>
                <c:pt idx="152">
                  <c:v>0.67200000000000004</c:v>
                </c:pt>
                <c:pt idx="153">
                  <c:v>0.67900000000000005</c:v>
                </c:pt>
                <c:pt idx="154">
                  <c:v>0.68799999999999994</c:v>
                </c:pt>
                <c:pt idx="155">
                  <c:v>0.69299999999999995</c:v>
                </c:pt>
                <c:pt idx="156">
                  <c:v>0.69699999999999995</c:v>
                </c:pt>
                <c:pt idx="157">
                  <c:v>0.69799999999999995</c:v>
                </c:pt>
                <c:pt idx="158">
                  <c:v>0.70199999999999996</c:v>
                </c:pt>
                <c:pt idx="159">
                  <c:v>0.71199999999999997</c:v>
                </c:pt>
                <c:pt idx="160">
                  <c:v>0.72399999999999998</c:v>
                </c:pt>
                <c:pt idx="161">
                  <c:v>0.73599999999999999</c:v>
                </c:pt>
                <c:pt idx="162">
                  <c:v>0.747</c:v>
                </c:pt>
                <c:pt idx="163">
                  <c:v>0.76</c:v>
                </c:pt>
                <c:pt idx="164">
                  <c:v>0.77</c:v>
                </c:pt>
                <c:pt idx="165">
                  <c:v>0.78100000000000003</c:v>
                </c:pt>
                <c:pt idx="166">
                  <c:v>0.78800000000000003</c:v>
                </c:pt>
                <c:pt idx="167">
                  <c:v>0.79400000000000004</c:v>
                </c:pt>
                <c:pt idx="168">
                  <c:v>0.80300000000000005</c:v>
                </c:pt>
                <c:pt idx="169">
                  <c:v>0.81399999999999995</c:v>
                </c:pt>
                <c:pt idx="170">
                  <c:v>0.82599999999999996</c:v>
                </c:pt>
                <c:pt idx="171">
                  <c:v>0.83899999999999997</c:v>
                </c:pt>
                <c:pt idx="172">
                  <c:v>0.85299999999999998</c:v>
                </c:pt>
                <c:pt idx="173">
                  <c:v>0.86199999999999999</c:v>
                </c:pt>
                <c:pt idx="174">
                  <c:v>0.86599999999999999</c:v>
                </c:pt>
                <c:pt idx="175">
                  <c:v>0.88300000000000001</c:v>
                </c:pt>
                <c:pt idx="176">
                  <c:v>0.9</c:v>
                </c:pt>
                <c:pt idx="177">
                  <c:v>0.91400000000000003</c:v>
                </c:pt>
                <c:pt idx="178">
                  <c:v>0.92</c:v>
                </c:pt>
                <c:pt idx="179">
                  <c:v>0.93300000000000005</c:v>
                </c:pt>
                <c:pt idx="180">
                  <c:v>0.94299999999999995</c:v>
                </c:pt>
                <c:pt idx="181">
                  <c:v>0.95699999999999996</c:v>
                </c:pt>
                <c:pt idx="182">
                  <c:v>0.97099999999999997</c:v>
                </c:pt>
                <c:pt idx="183">
                  <c:v>0.97899999999999998</c:v>
                </c:pt>
                <c:pt idx="184">
                  <c:v>0.99399999999999999</c:v>
                </c:pt>
                <c:pt idx="185">
                  <c:v>1.008</c:v>
                </c:pt>
                <c:pt idx="186">
                  <c:v>1.022</c:v>
                </c:pt>
                <c:pt idx="187">
                  <c:v>1.0309999999999999</c:v>
                </c:pt>
                <c:pt idx="188">
                  <c:v>1.0329999999999999</c:v>
                </c:pt>
                <c:pt idx="189">
                  <c:v>1.0369999999999999</c:v>
                </c:pt>
                <c:pt idx="190">
                  <c:v>1.0489999999999999</c:v>
                </c:pt>
                <c:pt idx="191">
                  <c:v>1.0569999999999999</c:v>
                </c:pt>
                <c:pt idx="192">
                  <c:v>1.0669999999999999</c:v>
                </c:pt>
                <c:pt idx="193">
                  <c:v>1.0740000000000001</c:v>
                </c:pt>
                <c:pt idx="194">
                  <c:v>1.077</c:v>
                </c:pt>
                <c:pt idx="195">
                  <c:v>1.087</c:v>
                </c:pt>
                <c:pt idx="196">
                  <c:v>1.1000000000000001</c:v>
                </c:pt>
                <c:pt idx="197">
                  <c:v>1.1140000000000001</c:v>
                </c:pt>
                <c:pt idx="198">
                  <c:v>1.131</c:v>
                </c:pt>
                <c:pt idx="199">
                  <c:v>1.1479999999999999</c:v>
                </c:pt>
                <c:pt idx="200">
                  <c:v>1.159</c:v>
                </c:pt>
                <c:pt idx="201">
                  <c:v>1.1559999999999999</c:v>
                </c:pt>
                <c:pt idx="202">
                  <c:v>1.1519999999999999</c:v>
                </c:pt>
                <c:pt idx="203">
                  <c:v>1.151</c:v>
                </c:pt>
                <c:pt idx="204">
                  <c:v>1.17</c:v>
                </c:pt>
                <c:pt idx="205">
                  <c:v>1.1839999999999999</c:v>
                </c:pt>
                <c:pt idx="206">
                  <c:v>1.2030000000000001</c:v>
                </c:pt>
                <c:pt idx="207">
                  <c:v>1.222</c:v>
                </c:pt>
                <c:pt idx="208">
                  <c:v>1.2350000000000001</c:v>
                </c:pt>
                <c:pt idx="209">
                  <c:v>1.242</c:v>
                </c:pt>
                <c:pt idx="210">
                  <c:v>1.2569999999999999</c:v>
                </c:pt>
                <c:pt idx="211">
                  <c:v>1.268</c:v>
                </c:pt>
                <c:pt idx="212">
                  <c:v>1.276</c:v>
                </c:pt>
                <c:pt idx="213">
                  <c:v>1.286</c:v>
                </c:pt>
                <c:pt idx="214">
                  <c:v>1.302</c:v>
                </c:pt>
                <c:pt idx="215">
                  <c:v>1.3089999999999999</c:v>
                </c:pt>
                <c:pt idx="216">
                  <c:v>1.321</c:v>
                </c:pt>
                <c:pt idx="217">
                  <c:v>1.33</c:v>
                </c:pt>
                <c:pt idx="218">
                  <c:v>1.335</c:v>
                </c:pt>
                <c:pt idx="219">
                  <c:v>1.3420000000000001</c:v>
                </c:pt>
                <c:pt idx="220">
                  <c:v>1.3560000000000001</c:v>
                </c:pt>
                <c:pt idx="221">
                  <c:v>1.3660000000000001</c:v>
                </c:pt>
                <c:pt idx="222">
                  <c:v>1.383</c:v>
                </c:pt>
                <c:pt idx="223">
                  <c:v>1.3959999999999999</c:v>
                </c:pt>
                <c:pt idx="224">
                  <c:v>1.413</c:v>
                </c:pt>
                <c:pt idx="225">
                  <c:v>1.419</c:v>
                </c:pt>
                <c:pt idx="226">
                  <c:v>1.4319999999999999</c:v>
                </c:pt>
                <c:pt idx="227">
                  <c:v>1.4510000000000001</c:v>
                </c:pt>
                <c:pt idx="228">
                  <c:v>1.46</c:v>
                </c:pt>
                <c:pt idx="229">
                  <c:v>1.466</c:v>
                </c:pt>
                <c:pt idx="230">
                  <c:v>1.48</c:v>
                </c:pt>
                <c:pt idx="231">
                  <c:v>1.496</c:v>
                </c:pt>
                <c:pt idx="232">
                  <c:v>1.502</c:v>
                </c:pt>
                <c:pt idx="233">
                  <c:v>1.5129999999999999</c:v>
                </c:pt>
                <c:pt idx="234">
                  <c:v>1.53</c:v>
                </c:pt>
                <c:pt idx="235">
                  <c:v>1.54</c:v>
                </c:pt>
                <c:pt idx="236">
                  <c:v>1.55</c:v>
                </c:pt>
                <c:pt idx="237">
                  <c:v>1.5669999999999999</c:v>
                </c:pt>
                <c:pt idx="238">
                  <c:v>1.5720000000000001</c:v>
                </c:pt>
                <c:pt idx="239">
                  <c:v>1.5780000000000001</c:v>
                </c:pt>
                <c:pt idx="240">
                  <c:v>1.5860000000000001</c:v>
                </c:pt>
                <c:pt idx="241">
                  <c:v>1.6120000000000001</c:v>
                </c:pt>
                <c:pt idx="242">
                  <c:v>1.6339999999999999</c:v>
                </c:pt>
                <c:pt idx="243">
                  <c:v>1.65</c:v>
                </c:pt>
                <c:pt idx="244">
                  <c:v>1.6759999999999999</c:v>
                </c:pt>
                <c:pt idx="245">
                  <c:v>1.7030000000000001</c:v>
                </c:pt>
                <c:pt idx="246">
                  <c:v>1.7110000000000001</c:v>
                </c:pt>
                <c:pt idx="247">
                  <c:v>1.7210000000000001</c:v>
                </c:pt>
                <c:pt idx="248">
                  <c:v>1.7430000000000001</c:v>
                </c:pt>
                <c:pt idx="249">
                  <c:v>1.766</c:v>
                </c:pt>
                <c:pt idx="250">
                  <c:v>1.7789999999999999</c:v>
                </c:pt>
                <c:pt idx="251">
                  <c:v>1.8049999999999999</c:v>
                </c:pt>
                <c:pt idx="252">
                  <c:v>1.8260000000000001</c:v>
                </c:pt>
                <c:pt idx="253">
                  <c:v>1.8420000000000001</c:v>
                </c:pt>
                <c:pt idx="254">
                  <c:v>1.873</c:v>
                </c:pt>
                <c:pt idx="255">
                  <c:v>1.9419999999999999</c:v>
                </c:pt>
                <c:pt idx="256">
                  <c:v>1.905</c:v>
                </c:pt>
                <c:pt idx="257">
                  <c:v>2.0049999999999999</c:v>
                </c:pt>
                <c:pt idx="258">
                  <c:v>2.0329999999999999</c:v>
                </c:pt>
                <c:pt idx="259">
                  <c:v>2.0579999999999998</c:v>
                </c:pt>
                <c:pt idx="260">
                  <c:v>2.0870000000000002</c:v>
                </c:pt>
                <c:pt idx="261">
                  <c:v>2.13</c:v>
                </c:pt>
                <c:pt idx="262">
                  <c:v>2.1240000000000001</c:v>
                </c:pt>
                <c:pt idx="263">
                  <c:v>2.1509999999999998</c:v>
                </c:pt>
                <c:pt idx="264">
                  <c:v>2.214</c:v>
                </c:pt>
                <c:pt idx="265">
                  <c:v>2.2400000000000002</c:v>
                </c:pt>
                <c:pt idx="266">
                  <c:v>2.2770000000000001</c:v>
                </c:pt>
                <c:pt idx="267">
                  <c:v>2.3010000000000002</c:v>
                </c:pt>
                <c:pt idx="268">
                  <c:v>2.3410000000000002</c:v>
                </c:pt>
                <c:pt idx="269">
                  <c:v>2.37</c:v>
                </c:pt>
                <c:pt idx="270">
                  <c:v>2.4</c:v>
                </c:pt>
                <c:pt idx="271">
                  <c:v>2.4540000000000002</c:v>
                </c:pt>
                <c:pt idx="272">
                  <c:v>2.5089999999999999</c:v>
                </c:pt>
                <c:pt idx="273">
                  <c:v>2.5619999999999998</c:v>
                </c:pt>
                <c:pt idx="274">
                  <c:v>2.6019999999999999</c:v>
                </c:pt>
                <c:pt idx="275">
                  <c:v>2.6429999999999998</c:v>
                </c:pt>
                <c:pt idx="276">
                  <c:v>2.6880000000000002</c:v>
                </c:pt>
                <c:pt idx="277">
                  <c:v>2.7370000000000001</c:v>
                </c:pt>
                <c:pt idx="278">
                  <c:v>2.786</c:v>
                </c:pt>
                <c:pt idx="279">
                  <c:v>2.8460000000000001</c:v>
                </c:pt>
                <c:pt idx="280">
                  <c:v>2.9089999999999998</c:v>
                </c:pt>
                <c:pt idx="281">
                  <c:v>2.9780000000000002</c:v>
                </c:pt>
                <c:pt idx="282">
                  <c:v>3.04</c:v>
                </c:pt>
                <c:pt idx="283">
                  <c:v>3.1040000000000001</c:v>
                </c:pt>
                <c:pt idx="284">
                  <c:v>3.1629999999999998</c:v>
                </c:pt>
                <c:pt idx="285">
                  <c:v>3.2269999999999999</c:v>
                </c:pt>
                <c:pt idx="286">
                  <c:v>3.3010000000000002</c:v>
                </c:pt>
                <c:pt idx="287">
                  <c:v>3.3809999999999998</c:v>
                </c:pt>
                <c:pt idx="288">
                  <c:v>3.464</c:v>
                </c:pt>
                <c:pt idx="289">
                  <c:v>3.5510000000000002</c:v>
                </c:pt>
                <c:pt idx="290">
                  <c:v>3.6419999999999999</c:v>
                </c:pt>
                <c:pt idx="291">
                  <c:v>3.7210000000000001</c:v>
                </c:pt>
                <c:pt idx="292">
                  <c:v>3.8090000000000002</c:v>
                </c:pt>
                <c:pt idx="293">
                  <c:v>3.9020000000000001</c:v>
                </c:pt>
                <c:pt idx="294">
                  <c:v>4.0010000000000003</c:v>
                </c:pt>
                <c:pt idx="295">
                  <c:v>4.1139999999999999</c:v>
                </c:pt>
                <c:pt idx="296">
                  <c:v>4.2320000000000002</c:v>
                </c:pt>
                <c:pt idx="297">
                  <c:v>4.351</c:v>
                </c:pt>
                <c:pt idx="298">
                  <c:v>4.4669999999999996</c:v>
                </c:pt>
                <c:pt idx="299">
                  <c:v>4.585</c:v>
                </c:pt>
                <c:pt idx="300">
                  <c:v>4.7190000000000003</c:v>
                </c:pt>
                <c:pt idx="301">
                  <c:v>4.8550000000000004</c:v>
                </c:pt>
                <c:pt idx="302">
                  <c:v>5.0110000000000001</c:v>
                </c:pt>
                <c:pt idx="303">
                  <c:v>5.1630000000000003</c:v>
                </c:pt>
                <c:pt idx="304">
                  <c:v>5.3150000000000004</c:v>
                </c:pt>
                <c:pt idx="305">
                  <c:v>5.4649999999999999</c:v>
                </c:pt>
                <c:pt idx="306">
                  <c:v>5.6470000000000002</c:v>
                </c:pt>
                <c:pt idx="307">
                  <c:v>5.8289999999999997</c:v>
                </c:pt>
                <c:pt idx="308">
                  <c:v>6.0309999999999997</c:v>
                </c:pt>
                <c:pt idx="309">
                  <c:v>6.234</c:v>
                </c:pt>
                <c:pt idx="310">
                  <c:v>6.4459999999999997</c:v>
                </c:pt>
                <c:pt idx="311">
                  <c:v>6.6619999999999999</c:v>
                </c:pt>
                <c:pt idx="312">
                  <c:v>6.8819999999999997</c:v>
                </c:pt>
                <c:pt idx="313">
                  <c:v>7.1159999999999997</c:v>
                </c:pt>
                <c:pt idx="314">
                  <c:v>7.3630000000000004</c:v>
                </c:pt>
                <c:pt idx="315">
                  <c:v>7.6260000000000003</c:v>
                </c:pt>
                <c:pt idx="316">
                  <c:v>7.91</c:v>
                </c:pt>
                <c:pt idx="317">
                  <c:v>8.1980000000000004</c:v>
                </c:pt>
                <c:pt idx="318">
                  <c:v>8.4969999999999999</c:v>
                </c:pt>
                <c:pt idx="319">
                  <c:v>8.7959999999999994</c:v>
                </c:pt>
                <c:pt idx="320">
                  <c:v>9.1530000000000005</c:v>
                </c:pt>
                <c:pt idx="321">
                  <c:v>9.5069999999999997</c:v>
                </c:pt>
                <c:pt idx="322">
                  <c:v>9.8439999999999994</c:v>
                </c:pt>
                <c:pt idx="323">
                  <c:v>10.212</c:v>
                </c:pt>
                <c:pt idx="324">
                  <c:v>10.632999999999999</c:v>
                </c:pt>
                <c:pt idx="325">
                  <c:v>11.037000000000001</c:v>
                </c:pt>
                <c:pt idx="326">
                  <c:v>11.468</c:v>
                </c:pt>
                <c:pt idx="327">
                  <c:v>11.926</c:v>
                </c:pt>
                <c:pt idx="328">
                  <c:v>12.372999999999999</c:v>
                </c:pt>
                <c:pt idx="329">
                  <c:v>12.849</c:v>
                </c:pt>
                <c:pt idx="330">
                  <c:v>13.387</c:v>
                </c:pt>
                <c:pt idx="331">
                  <c:v>13.933999999999999</c:v>
                </c:pt>
                <c:pt idx="332">
                  <c:v>14.452999999999999</c:v>
                </c:pt>
                <c:pt idx="333">
                  <c:v>15.035</c:v>
                </c:pt>
                <c:pt idx="334">
                  <c:v>15.605</c:v>
                </c:pt>
                <c:pt idx="335">
                  <c:v>16.192</c:v>
                </c:pt>
                <c:pt idx="336">
                  <c:v>16.847999999999999</c:v>
                </c:pt>
                <c:pt idx="337">
                  <c:v>17.492000000000001</c:v>
                </c:pt>
                <c:pt idx="338">
                  <c:v>18.140999999999998</c:v>
                </c:pt>
                <c:pt idx="339">
                  <c:v>18.832999999999998</c:v>
                </c:pt>
                <c:pt idx="340">
                  <c:v>19.547000000000001</c:v>
                </c:pt>
                <c:pt idx="341">
                  <c:v>20.254999999999999</c:v>
                </c:pt>
                <c:pt idx="342">
                  <c:v>21.030999999999999</c:v>
                </c:pt>
                <c:pt idx="343">
                  <c:v>21.774999999999999</c:v>
                </c:pt>
                <c:pt idx="344">
                  <c:v>22.501000000000001</c:v>
                </c:pt>
                <c:pt idx="345">
                  <c:v>23.326000000000001</c:v>
                </c:pt>
                <c:pt idx="346">
                  <c:v>24.09</c:v>
                </c:pt>
                <c:pt idx="347">
                  <c:v>24.940999999999999</c:v>
                </c:pt>
                <c:pt idx="348">
                  <c:v>25.731000000000002</c:v>
                </c:pt>
                <c:pt idx="349">
                  <c:v>26.574999999999999</c:v>
                </c:pt>
                <c:pt idx="350">
                  <c:v>27.523</c:v>
                </c:pt>
                <c:pt idx="351">
                  <c:v>28.523</c:v>
                </c:pt>
                <c:pt idx="352">
                  <c:v>29.565999999999999</c:v>
                </c:pt>
                <c:pt idx="353">
                  <c:v>30.698</c:v>
                </c:pt>
                <c:pt idx="354">
                  <c:v>31.919</c:v>
                </c:pt>
                <c:pt idx="355">
                  <c:v>33.322000000000003</c:v>
                </c:pt>
                <c:pt idx="356">
                  <c:v>34.896000000000001</c:v>
                </c:pt>
                <c:pt idx="357">
                  <c:v>36.613999999999997</c:v>
                </c:pt>
                <c:pt idx="358">
                  <c:v>38.484999999999999</c:v>
                </c:pt>
                <c:pt idx="359">
                  <c:v>40.536000000000001</c:v>
                </c:pt>
                <c:pt idx="360">
                  <c:v>42.771000000000001</c:v>
                </c:pt>
                <c:pt idx="361">
                  <c:v>45.113</c:v>
                </c:pt>
                <c:pt idx="362">
                  <c:v>47.46</c:v>
                </c:pt>
                <c:pt idx="363">
                  <c:v>49.674999999999997</c:v>
                </c:pt>
                <c:pt idx="364">
                  <c:v>51.466999999999999</c:v>
                </c:pt>
                <c:pt idx="365">
                  <c:v>52.875</c:v>
                </c:pt>
                <c:pt idx="366">
                  <c:v>53.918999999999997</c:v>
                </c:pt>
                <c:pt idx="367">
                  <c:v>54.656999999999996</c:v>
                </c:pt>
                <c:pt idx="368">
                  <c:v>55.14</c:v>
                </c:pt>
                <c:pt idx="369">
                  <c:v>55.418999999999997</c:v>
                </c:pt>
                <c:pt idx="370">
                  <c:v>55.600999999999999</c:v>
                </c:pt>
                <c:pt idx="371">
                  <c:v>55.710999999999999</c:v>
                </c:pt>
                <c:pt idx="372">
                  <c:v>55.77</c:v>
                </c:pt>
                <c:pt idx="373">
                  <c:v>55.805</c:v>
                </c:pt>
                <c:pt idx="374">
                  <c:v>55.820999999999998</c:v>
                </c:pt>
                <c:pt idx="375">
                  <c:v>55.828000000000003</c:v>
                </c:pt>
                <c:pt idx="376">
                  <c:v>55.829000000000001</c:v>
                </c:pt>
                <c:pt idx="377">
                  <c:v>55.829000000000001</c:v>
                </c:pt>
                <c:pt idx="378">
                  <c:v>55.829000000000001</c:v>
                </c:pt>
                <c:pt idx="379">
                  <c:v>55.829000000000001</c:v>
                </c:pt>
                <c:pt idx="380">
                  <c:v>55.829000000000001</c:v>
                </c:pt>
                <c:pt idx="381">
                  <c:v>55.829000000000001</c:v>
                </c:pt>
                <c:pt idx="382">
                  <c:v>55.829000000000001</c:v>
                </c:pt>
                <c:pt idx="383">
                  <c:v>55.829000000000001</c:v>
                </c:pt>
                <c:pt idx="384">
                  <c:v>55.829000000000001</c:v>
                </c:pt>
                <c:pt idx="385">
                  <c:v>55.826999999999998</c:v>
                </c:pt>
                <c:pt idx="386">
                  <c:v>55.82</c:v>
                </c:pt>
                <c:pt idx="387">
                  <c:v>55.718000000000004</c:v>
                </c:pt>
                <c:pt idx="388">
                  <c:v>54.77</c:v>
                </c:pt>
                <c:pt idx="389">
                  <c:v>52.944000000000003</c:v>
                </c:pt>
                <c:pt idx="390">
                  <c:v>51.085999999999999</c:v>
                </c:pt>
                <c:pt idx="391">
                  <c:v>49.348999999999997</c:v>
                </c:pt>
                <c:pt idx="392">
                  <c:v>47.594999999999999</c:v>
                </c:pt>
                <c:pt idx="393">
                  <c:v>45.914000000000001</c:v>
                </c:pt>
                <c:pt idx="394">
                  <c:v>44.347999999999999</c:v>
                </c:pt>
                <c:pt idx="395">
                  <c:v>42.722999999999999</c:v>
                </c:pt>
                <c:pt idx="396">
                  <c:v>41.231999999999999</c:v>
                </c:pt>
                <c:pt idx="397">
                  <c:v>39.759</c:v>
                </c:pt>
                <c:pt idx="398">
                  <c:v>38.393999999999998</c:v>
                </c:pt>
                <c:pt idx="399">
                  <c:v>37.063000000000002</c:v>
                </c:pt>
                <c:pt idx="400">
                  <c:v>35.79</c:v>
                </c:pt>
                <c:pt idx="401">
                  <c:v>34.545000000000002</c:v>
                </c:pt>
                <c:pt idx="402">
                  <c:v>33.36</c:v>
                </c:pt>
                <c:pt idx="403">
                  <c:v>32.238999999999997</c:v>
                </c:pt>
                <c:pt idx="404">
                  <c:v>31.145</c:v>
                </c:pt>
                <c:pt idx="405">
                  <c:v>30.105</c:v>
                </c:pt>
                <c:pt idx="406">
                  <c:v>29.099</c:v>
                </c:pt>
                <c:pt idx="407">
                  <c:v>28.111999999999998</c:v>
                </c:pt>
                <c:pt idx="408">
                  <c:v>27.193000000000001</c:v>
                </c:pt>
                <c:pt idx="409">
                  <c:v>26.315000000000001</c:v>
                </c:pt>
                <c:pt idx="410">
                  <c:v>25.462</c:v>
                </c:pt>
                <c:pt idx="411">
                  <c:v>24.64</c:v>
                </c:pt>
                <c:pt idx="412">
                  <c:v>23.856000000000002</c:v>
                </c:pt>
                <c:pt idx="413">
                  <c:v>23.106999999999999</c:v>
                </c:pt>
                <c:pt idx="414">
                  <c:v>22.387</c:v>
                </c:pt>
                <c:pt idx="415">
                  <c:v>21.693000000000001</c:v>
                </c:pt>
                <c:pt idx="416">
                  <c:v>21.056000000000001</c:v>
                </c:pt>
                <c:pt idx="417">
                  <c:v>20.437999999999999</c:v>
                </c:pt>
                <c:pt idx="418">
                  <c:v>19.827999999999999</c:v>
                </c:pt>
                <c:pt idx="419">
                  <c:v>19.256</c:v>
                </c:pt>
                <c:pt idx="420">
                  <c:v>18.718</c:v>
                </c:pt>
                <c:pt idx="421">
                  <c:v>18.204999999999998</c:v>
                </c:pt>
                <c:pt idx="422">
                  <c:v>17.725999999999999</c:v>
                </c:pt>
                <c:pt idx="423">
                  <c:v>17.228999999999999</c:v>
                </c:pt>
                <c:pt idx="424">
                  <c:v>16.777000000000001</c:v>
                </c:pt>
                <c:pt idx="425">
                  <c:v>16.341999999999999</c:v>
                </c:pt>
                <c:pt idx="426">
                  <c:v>15.92</c:v>
                </c:pt>
                <c:pt idx="427">
                  <c:v>15.525</c:v>
                </c:pt>
                <c:pt idx="428">
                  <c:v>15.144</c:v>
                </c:pt>
                <c:pt idx="429">
                  <c:v>14.776999999999999</c:v>
                </c:pt>
                <c:pt idx="430">
                  <c:v>14.42</c:v>
                </c:pt>
                <c:pt idx="431">
                  <c:v>14.069000000000001</c:v>
                </c:pt>
                <c:pt idx="432">
                  <c:v>13.744999999999999</c:v>
                </c:pt>
                <c:pt idx="433">
                  <c:v>13.433</c:v>
                </c:pt>
                <c:pt idx="434">
                  <c:v>13.12</c:v>
                </c:pt>
                <c:pt idx="435">
                  <c:v>12.807</c:v>
                </c:pt>
                <c:pt idx="436">
                  <c:v>12.535</c:v>
                </c:pt>
                <c:pt idx="437">
                  <c:v>12.257999999999999</c:v>
                </c:pt>
                <c:pt idx="438">
                  <c:v>11.997999999999999</c:v>
                </c:pt>
                <c:pt idx="439">
                  <c:v>11.743</c:v>
                </c:pt>
                <c:pt idx="440">
                  <c:v>11.493</c:v>
                </c:pt>
                <c:pt idx="441">
                  <c:v>11.257999999999999</c:v>
                </c:pt>
                <c:pt idx="442">
                  <c:v>11.016</c:v>
                </c:pt>
                <c:pt idx="443">
                  <c:v>10.782999999999999</c:v>
                </c:pt>
                <c:pt idx="444">
                  <c:v>10.587</c:v>
                </c:pt>
                <c:pt idx="445">
                  <c:v>10.396000000000001</c:v>
                </c:pt>
                <c:pt idx="446">
                  <c:v>10.202999999999999</c:v>
                </c:pt>
                <c:pt idx="447">
                  <c:v>10.007</c:v>
                </c:pt>
                <c:pt idx="448">
                  <c:v>9.8339999999999996</c:v>
                </c:pt>
                <c:pt idx="449">
                  <c:v>9.6539999999999999</c:v>
                </c:pt>
                <c:pt idx="450">
                  <c:v>9.4730000000000008</c:v>
                </c:pt>
                <c:pt idx="451">
                  <c:v>9.3290000000000006</c:v>
                </c:pt>
                <c:pt idx="452">
                  <c:v>9.1739999999999995</c:v>
                </c:pt>
                <c:pt idx="453">
                  <c:v>9.016</c:v>
                </c:pt>
                <c:pt idx="454">
                  <c:v>8.8780000000000001</c:v>
                </c:pt>
                <c:pt idx="455">
                  <c:v>8.7349999999999994</c:v>
                </c:pt>
                <c:pt idx="456">
                  <c:v>8.5939999999999994</c:v>
                </c:pt>
                <c:pt idx="457">
                  <c:v>8.4589999999999996</c:v>
                </c:pt>
                <c:pt idx="458">
                  <c:v>8.3409999999999993</c:v>
                </c:pt>
                <c:pt idx="459">
                  <c:v>8.218</c:v>
                </c:pt>
                <c:pt idx="460">
                  <c:v>8.1080000000000005</c:v>
                </c:pt>
                <c:pt idx="461">
                  <c:v>8.0030000000000001</c:v>
                </c:pt>
                <c:pt idx="462">
                  <c:v>7.9009999999999998</c:v>
                </c:pt>
                <c:pt idx="463">
                  <c:v>7.8029999999999999</c:v>
                </c:pt>
                <c:pt idx="464">
                  <c:v>7.7060000000000004</c:v>
                </c:pt>
                <c:pt idx="465">
                  <c:v>7.6079999999999997</c:v>
                </c:pt>
                <c:pt idx="466">
                  <c:v>7.5129999999999999</c:v>
                </c:pt>
                <c:pt idx="467">
                  <c:v>7.4169999999999998</c:v>
                </c:pt>
                <c:pt idx="468">
                  <c:v>7.3289999999999997</c:v>
                </c:pt>
                <c:pt idx="469">
                  <c:v>7.234</c:v>
                </c:pt>
                <c:pt idx="470">
                  <c:v>7.1520000000000001</c:v>
                </c:pt>
                <c:pt idx="471">
                  <c:v>7.0739999999999998</c:v>
                </c:pt>
                <c:pt idx="472">
                  <c:v>6.9870000000000001</c:v>
                </c:pt>
                <c:pt idx="473">
                  <c:v>6.9080000000000004</c:v>
                </c:pt>
                <c:pt idx="474">
                  <c:v>6.8330000000000002</c:v>
                </c:pt>
                <c:pt idx="475">
                  <c:v>6.7549999999999999</c:v>
                </c:pt>
                <c:pt idx="476">
                  <c:v>6.6820000000000004</c:v>
                </c:pt>
                <c:pt idx="477">
                  <c:v>6.6180000000000003</c:v>
                </c:pt>
                <c:pt idx="478">
                  <c:v>6.5579999999999998</c:v>
                </c:pt>
                <c:pt idx="479">
                  <c:v>6.4870000000000001</c:v>
                </c:pt>
                <c:pt idx="480">
                  <c:v>6.4249999999999998</c:v>
                </c:pt>
                <c:pt idx="481">
                  <c:v>6.3680000000000003</c:v>
                </c:pt>
                <c:pt idx="482">
                  <c:v>6.3120000000000003</c:v>
                </c:pt>
                <c:pt idx="483">
                  <c:v>6.2560000000000002</c:v>
                </c:pt>
                <c:pt idx="484">
                  <c:v>6.1970000000000001</c:v>
                </c:pt>
                <c:pt idx="485">
                  <c:v>6.1360000000000001</c:v>
                </c:pt>
                <c:pt idx="486">
                  <c:v>6.0810000000000004</c:v>
                </c:pt>
                <c:pt idx="487">
                  <c:v>6.0330000000000004</c:v>
                </c:pt>
                <c:pt idx="488">
                  <c:v>5.9809999999999999</c:v>
                </c:pt>
                <c:pt idx="489">
                  <c:v>5.9269999999999996</c:v>
                </c:pt>
                <c:pt idx="490">
                  <c:v>5.883</c:v>
                </c:pt>
                <c:pt idx="491">
                  <c:v>5.8410000000000002</c:v>
                </c:pt>
                <c:pt idx="492">
                  <c:v>5.7889999999999997</c:v>
                </c:pt>
                <c:pt idx="493">
                  <c:v>5.7460000000000004</c:v>
                </c:pt>
                <c:pt idx="494">
                  <c:v>5.6980000000000004</c:v>
                </c:pt>
                <c:pt idx="495">
                  <c:v>5.66</c:v>
                </c:pt>
                <c:pt idx="496">
                  <c:v>5.6230000000000002</c:v>
                </c:pt>
                <c:pt idx="497">
                  <c:v>5.5739999999999998</c:v>
                </c:pt>
                <c:pt idx="498">
                  <c:v>5.5229999999999997</c:v>
                </c:pt>
                <c:pt idx="499">
                  <c:v>5.484</c:v>
                </c:pt>
                <c:pt idx="500">
                  <c:v>5.4349999999999996</c:v>
                </c:pt>
                <c:pt idx="501">
                  <c:v>5.3840000000000003</c:v>
                </c:pt>
                <c:pt idx="502">
                  <c:v>5.3390000000000004</c:v>
                </c:pt>
                <c:pt idx="503">
                  <c:v>5.2960000000000003</c:v>
                </c:pt>
                <c:pt idx="504">
                  <c:v>5.2560000000000002</c:v>
                </c:pt>
                <c:pt idx="505">
                  <c:v>5.21</c:v>
                </c:pt>
                <c:pt idx="506">
                  <c:v>5.1660000000000004</c:v>
                </c:pt>
                <c:pt idx="507">
                  <c:v>5.1180000000000003</c:v>
                </c:pt>
                <c:pt idx="508">
                  <c:v>5.07</c:v>
                </c:pt>
                <c:pt idx="509">
                  <c:v>5.032</c:v>
                </c:pt>
                <c:pt idx="510">
                  <c:v>4.9800000000000004</c:v>
                </c:pt>
                <c:pt idx="511">
                  <c:v>4.9269999999999996</c:v>
                </c:pt>
                <c:pt idx="512">
                  <c:v>4.8769999999999998</c:v>
                </c:pt>
                <c:pt idx="513">
                  <c:v>4.827</c:v>
                </c:pt>
                <c:pt idx="514">
                  <c:v>4.7759999999999998</c:v>
                </c:pt>
                <c:pt idx="515">
                  <c:v>4.7190000000000003</c:v>
                </c:pt>
                <c:pt idx="516">
                  <c:v>4.6660000000000004</c:v>
                </c:pt>
                <c:pt idx="517">
                  <c:v>4.6150000000000002</c:v>
                </c:pt>
                <c:pt idx="518">
                  <c:v>4.5609999999999999</c:v>
                </c:pt>
                <c:pt idx="519">
                  <c:v>4.5119999999999996</c:v>
                </c:pt>
                <c:pt idx="520">
                  <c:v>4.4630000000000001</c:v>
                </c:pt>
                <c:pt idx="521">
                  <c:v>4.4059999999999997</c:v>
                </c:pt>
                <c:pt idx="522">
                  <c:v>4.343</c:v>
                </c:pt>
                <c:pt idx="523">
                  <c:v>4.2919999999999998</c:v>
                </c:pt>
                <c:pt idx="524">
                  <c:v>4.234</c:v>
                </c:pt>
                <c:pt idx="525">
                  <c:v>4.1680000000000001</c:v>
                </c:pt>
                <c:pt idx="526">
                  <c:v>4.109</c:v>
                </c:pt>
                <c:pt idx="527">
                  <c:v>4.0510000000000002</c:v>
                </c:pt>
                <c:pt idx="528">
                  <c:v>3.9889999999999999</c:v>
                </c:pt>
                <c:pt idx="529">
                  <c:v>3.927</c:v>
                </c:pt>
                <c:pt idx="530">
                  <c:v>3.8730000000000002</c:v>
                </c:pt>
                <c:pt idx="531">
                  <c:v>3.8180000000000001</c:v>
                </c:pt>
                <c:pt idx="532">
                  <c:v>3.7589999999999999</c:v>
                </c:pt>
                <c:pt idx="533">
                  <c:v>3.7080000000000002</c:v>
                </c:pt>
                <c:pt idx="534">
                  <c:v>3.65</c:v>
                </c:pt>
                <c:pt idx="535">
                  <c:v>3.5910000000000002</c:v>
                </c:pt>
                <c:pt idx="536">
                  <c:v>3.53</c:v>
                </c:pt>
                <c:pt idx="537">
                  <c:v>3.4780000000000002</c:v>
                </c:pt>
                <c:pt idx="538">
                  <c:v>3.4239999999999999</c:v>
                </c:pt>
                <c:pt idx="539">
                  <c:v>3.3660000000000001</c:v>
                </c:pt>
                <c:pt idx="540">
                  <c:v>3.3109999999999999</c:v>
                </c:pt>
                <c:pt idx="541">
                  <c:v>3.2570000000000001</c:v>
                </c:pt>
                <c:pt idx="542">
                  <c:v>3.2090000000000001</c:v>
                </c:pt>
                <c:pt idx="543">
                  <c:v>3.165</c:v>
                </c:pt>
                <c:pt idx="544">
                  <c:v>3.129</c:v>
                </c:pt>
                <c:pt idx="545">
                  <c:v>3.081</c:v>
                </c:pt>
                <c:pt idx="546">
                  <c:v>3.0390000000000001</c:v>
                </c:pt>
                <c:pt idx="547">
                  <c:v>2.9929999999999999</c:v>
                </c:pt>
                <c:pt idx="548">
                  <c:v>2.95</c:v>
                </c:pt>
                <c:pt idx="549">
                  <c:v>2.9020000000000001</c:v>
                </c:pt>
                <c:pt idx="550">
                  <c:v>2.8570000000000002</c:v>
                </c:pt>
                <c:pt idx="551">
                  <c:v>2.8220000000000001</c:v>
                </c:pt>
                <c:pt idx="552">
                  <c:v>2.7890000000000001</c:v>
                </c:pt>
                <c:pt idx="553">
                  <c:v>2.7480000000000002</c:v>
                </c:pt>
                <c:pt idx="554">
                  <c:v>2.7010000000000001</c:v>
                </c:pt>
                <c:pt idx="555">
                  <c:v>2.6640000000000001</c:v>
                </c:pt>
                <c:pt idx="556">
                  <c:v>2.625</c:v>
                </c:pt>
                <c:pt idx="557">
                  <c:v>2.5840000000000001</c:v>
                </c:pt>
                <c:pt idx="558">
                  <c:v>2.5489999999999999</c:v>
                </c:pt>
                <c:pt idx="559">
                  <c:v>2.5150000000000001</c:v>
                </c:pt>
                <c:pt idx="560">
                  <c:v>2.492</c:v>
                </c:pt>
                <c:pt idx="561">
                  <c:v>2.468</c:v>
                </c:pt>
                <c:pt idx="562">
                  <c:v>2.444</c:v>
                </c:pt>
                <c:pt idx="563">
                  <c:v>2.4169999999999998</c:v>
                </c:pt>
                <c:pt idx="564">
                  <c:v>2.395</c:v>
                </c:pt>
                <c:pt idx="565">
                  <c:v>2.37</c:v>
                </c:pt>
                <c:pt idx="566">
                  <c:v>2.343</c:v>
                </c:pt>
                <c:pt idx="567">
                  <c:v>2.3220000000000001</c:v>
                </c:pt>
                <c:pt idx="568">
                  <c:v>2.2989999999999999</c:v>
                </c:pt>
                <c:pt idx="569">
                  <c:v>2.2730000000000001</c:v>
                </c:pt>
                <c:pt idx="570">
                  <c:v>2.2530000000000001</c:v>
                </c:pt>
                <c:pt idx="571">
                  <c:v>2.2280000000000002</c:v>
                </c:pt>
                <c:pt idx="572">
                  <c:v>2.1960000000000002</c:v>
                </c:pt>
                <c:pt idx="573">
                  <c:v>2.1669999999999998</c:v>
                </c:pt>
                <c:pt idx="574">
                  <c:v>2.145</c:v>
                </c:pt>
                <c:pt idx="575">
                  <c:v>2.1230000000000002</c:v>
                </c:pt>
                <c:pt idx="576">
                  <c:v>2.1030000000000002</c:v>
                </c:pt>
                <c:pt idx="577">
                  <c:v>2.0790000000000002</c:v>
                </c:pt>
                <c:pt idx="578">
                  <c:v>2.052</c:v>
                </c:pt>
                <c:pt idx="579">
                  <c:v>2.0259999999999998</c:v>
                </c:pt>
                <c:pt idx="580">
                  <c:v>2.008</c:v>
                </c:pt>
                <c:pt idx="581">
                  <c:v>1.988</c:v>
                </c:pt>
                <c:pt idx="582">
                  <c:v>1.9670000000000001</c:v>
                </c:pt>
                <c:pt idx="583">
                  <c:v>1.9510000000000001</c:v>
                </c:pt>
                <c:pt idx="584">
                  <c:v>1.9359999999999999</c:v>
                </c:pt>
                <c:pt idx="585">
                  <c:v>1.919</c:v>
                </c:pt>
                <c:pt idx="586">
                  <c:v>1.9</c:v>
                </c:pt>
                <c:pt idx="587">
                  <c:v>1.881</c:v>
                </c:pt>
                <c:pt idx="588">
                  <c:v>1.871</c:v>
                </c:pt>
                <c:pt idx="589">
                  <c:v>1.8580000000000001</c:v>
                </c:pt>
                <c:pt idx="590">
                  <c:v>1.839</c:v>
                </c:pt>
                <c:pt idx="591">
                  <c:v>1.825</c:v>
                </c:pt>
                <c:pt idx="592">
                  <c:v>1.8080000000000001</c:v>
                </c:pt>
                <c:pt idx="593">
                  <c:v>1.794</c:v>
                </c:pt>
                <c:pt idx="594">
                  <c:v>1.7809999999999999</c:v>
                </c:pt>
                <c:pt idx="595">
                  <c:v>1.7729999999999999</c:v>
                </c:pt>
                <c:pt idx="596">
                  <c:v>1.762</c:v>
                </c:pt>
                <c:pt idx="597">
                  <c:v>1.7410000000000001</c:v>
                </c:pt>
                <c:pt idx="598">
                  <c:v>1.726</c:v>
                </c:pt>
                <c:pt idx="599">
                  <c:v>1.714</c:v>
                </c:pt>
                <c:pt idx="600">
                  <c:v>1.706</c:v>
                </c:pt>
                <c:pt idx="601">
                  <c:v>1.7</c:v>
                </c:pt>
                <c:pt idx="602">
                  <c:v>1.69</c:v>
                </c:pt>
                <c:pt idx="603">
                  <c:v>1.6719999999999999</c:v>
                </c:pt>
                <c:pt idx="604">
                  <c:v>1.6619999999999999</c:v>
                </c:pt>
                <c:pt idx="605">
                  <c:v>1.6639999999999999</c:v>
                </c:pt>
                <c:pt idx="606">
                  <c:v>1.655</c:v>
                </c:pt>
                <c:pt idx="607">
                  <c:v>1.65</c:v>
                </c:pt>
                <c:pt idx="608">
                  <c:v>1.6519999999999999</c:v>
                </c:pt>
                <c:pt idx="609">
                  <c:v>1.64</c:v>
                </c:pt>
                <c:pt idx="610">
                  <c:v>1.6220000000000001</c:v>
                </c:pt>
                <c:pt idx="611">
                  <c:v>1.599</c:v>
                </c:pt>
                <c:pt idx="612">
                  <c:v>1.5880000000000001</c:v>
                </c:pt>
                <c:pt idx="613">
                  <c:v>1.5860000000000001</c:v>
                </c:pt>
                <c:pt idx="614">
                  <c:v>1.59</c:v>
                </c:pt>
                <c:pt idx="615">
                  <c:v>1.595</c:v>
                </c:pt>
                <c:pt idx="616">
                  <c:v>1.599</c:v>
                </c:pt>
                <c:pt idx="617">
                  <c:v>1.5960000000000001</c:v>
                </c:pt>
                <c:pt idx="618">
                  <c:v>1.577</c:v>
                </c:pt>
                <c:pt idx="619">
                  <c:v>1.569</c:v>
                </c:pt>
                <c:pt idx="620">
                  <c:v>1.573</c:v>
                </c:pt>
                <c:pt idx="621">
                  <c:v>1.575</c:v>
                </c:pt>
                <c:pt idx="622">
                  <c:v>1.575</c:v>
                </c:pt>
                <c:pt idx="623">
                  <c:v>1.579</c:v>
                </c:pt>
                <c:pt idx="624">
                  <c:v>1.58</c:v>
                </c:pt>
                <c:pt idx="625">
                  <c:v>1.573</c:v>
                </c:pt>
                <c:pt idx="626">
                  <c:v>1.569</c:v>
                </c:pt>
                <c:pt idx="627">
                  <c:v>1.581</c:v>
                </c:pt>
                <c:pt idx="628">
                  <c:v>1.5920000000000001</c:v>
                </c:pt>
                <c:pt idx="629">
                  <c:v>1.599</c:v>
                </c:pt>
                <c:pt idx="630">
                  <c:v>1.6080000000000001</c:v>
                </c:pt>
                <c:pt idx="631">
                  <c:v>1.615</c:v>
                </c:pt>
                <c:pt idx="632">
                  <c:v>1.6180000000000001</c:v>
                </c:pt>
                <c:pt idx="633">
                  <c:v>1.623</c:v>
                </c:pt>
                <c:pt idx="634">
                  <c:v>1.633</c:v>
                </c:pt>
                <c:pt idx="635">
                  <c:v>1.6459999999999999</c:v>
                </c:pt>
                <c:pt idx="636">
                  <c:v>1.655</c:v>
                </c:pt>
                <c:pt idx="637">
                  <c:v>1.6579999999999999</c:v>
                </c:pt>
                <c:pt idx="638">
                  <c:v>1.6579999999999999</c:v>
                </c:pt>
                <c:pt idx="639">
                  <c:v>1.66</c:v>
                </c:pt>
                <c:pt idx="640">
                  <c:v>1.667</c:v>
                </c:pt>
                <c:pt idx="641">
                  <c:v>1.6679999999999999</c:v>
                </c:pt>
                <c:pt idx="642">
                  <c:v>1.67</c:v>
                </c:pt>
                <c:pt idx="643">
                  <c:v>1.677</c:v>
                </c:pt>
                <c:pt idx="644">
                  <c:v>1.6870000000000001</c:v>
                </c:pt>
                <c:pt idx="645">
                  <c:v>1.698</c:v>
                </c:pt>
                <c:pt idx="646">
                  <c:v>1.708</c:v>
                </c:pt>
                <c:pt idx="647">
                  <c:v>1.7090000000000001</c:v>
                </c:pt>
                <c:pt idx="648">
                  <c:v>1.708</c:v>
                </c:pt>
                <c:pt idx="649">
                  <c:v>1.7150000000000001</c:v>
                </c:pt>
                <c:pt idx="650">
                  <c:v>1.724</c:v>
                </c:pt>
                <c:pt idx="651">
                  <c:v>1.736</c:v>
                </c:pt>
                <c:pt idx="652">
                  <c:v>1.742</c:v>
                </c:pt>
                <c:pt idx="653">
                  <c:v>1.7509999999999999</c:v>
                </c:pt>
                <c:pt idx="654">
                  <c:v>1.7569999999999999</c:v>
                </c:pt>
                <c:pt idx="655">
                  <c:v>1.7629999999999999</c:v>
                </c:pt>
                <c:pt idx="656">
                  <c:v>1.7729999999999999</c:v>
                </c:pt>
                <c:pt idx="657">
                  <c:v>1.7769999999999999</c:v>
                </c:pt>
                <c:pt idx="658">
                  <c:v>1.784</c:v>
                </c:pt>
                <c:pt idx="659">
                  <c:v>1.7929999999999999</c:v>
                </c:pt>
                <c:pt idx="660">
                  <c:v>1.8029999999999999</c:v>
                </c:pt>
                <c:pt idx="661">
                  <c:v>1.81</c:v>
                </c:pt>
                <c:pt idx="662">
                  <c:v>1.8109999999999999</c:v>
                </c:pt>
                <c:pt idx="663">
                  <c:v>1.798</c:v>
                </c:pt>
                <c:pt idx="664">
                  <c:v>1.7969999999999999</c:v>
                </c:pt>
                <c:pt idx="665">
                  <c:v>1.8120000000000001</c:v>
                </c:pt>
                <c:pt idx="666">
                  <c:v>1.8169999999999999</c:v>
                </c:pt>
                <c:pt idx="667">
                  <c:v>1.8140000000000001</c:v>
                </c:pt>
                <c:pt idx="668">
                  <c:v>1.8029999999999999</c:v>
                </c:pt>
                <c:pt idx="669">
                  <c:v>1.802</c:v>
                </c:pt>
                <c:pt idx="670">
                  <c:v>1.81</c:v>
                </c:pt>
                <c:pt idx="671">
                  <c:v>1.8009999999999999</c:v>
                </c:pt>
                <c:pt idx="672">
                  <c:v>1.7889999999999999</c:v>
                </c:pt>
                <c:pt idx="673">
                  <c:v>1.78</c:v>
                </c:pt>
                <c:pt idx="674">
                  <c:v>1.78</c:v>
                </c:pt>
                <c:pt idx="675">
                  <c:v>1.78</c:v>
                </c:pt>
                <c:pt idx="676">
                  <c:v>1.776</c:v>
                </c:pt>
                <c:pt idx="677">
                  <c:v>1.76</c:v>
                </c:pt>
                <c:pt idx="678">
                  <c:v>1.758</c:v>
                </c:pt>
                <c:pt idx="679">
                  <c:v>1.7470000000000001</c:v>
                </c:pt>
                <c:pt idx="680">
                  <c:v>1.7370000000000001</c:v>
                </c:pt>
                <c:pt idx="681">
                  <c:v>1.724</c:v>
                </c:pt>
                <c:pt idx="682">
                  <c:v>1.706</c:v>
                </c:pt>
                <c:pt idx="683">
                  <c:v>1.6930000000000001</c:v>
                </c:pt>
                <c:pt idx="684">
                  <c:v>1.6839999999999999</c:v>
                </c:pt>
                <c:pt idx="685">
                  <c:v>1.6659999999999999</c:v>
                </c:pt>
                <c:pt idx="686">
                  <c:v>1.6459999999999999</c:v>
                </c:pt>
                <c:pt idx="687">
                  <c:v>1.63</c:v>
                </c:pt>
                <c:pt idx="688">
                  <c:v>1.611</c:v>
                </c:pt>
                <c:pt idx="689">
                  <c:v>1.5960000000000001</c:v>
                </c:pt>
                <c:pt idx="690">
                  <c:v>1.577</c:v>
                </c:pt>
                <c:pt idx="691">
                  <c:v>1.5549999999999999</c:v>
                </c:pt>
                <c:pt idx="692">
                  <c:v>1.534</c:v>
                </c:pt>
                <c:pt idx="693">
                  <c:v>1.512</c:v>
                </c:pt>
                <c:pt idx="694">
                  <c:v>1.484</c:v>
                </c:pt>
                <c:pt idx="695">
                  <c:v>1.454</c:v>
                </c:pt>
                <c:pt idx="696">
                  <c:v>1.4259999999999999</c:v>
                </c:pt>
                <c:pt idx="697">
                  <c:v>1.3919999999999999</c:v>
                </c:pt>
                <c:pt idx="698">
                  <c:v>1.3680000000000001</c:v>
                </c:pt>
                <c:pt idx="699">
                  <c:v>1.34</c:v>
                </c:pt>
                <c:pt idx="700">
                  <c:v>1.3160000000000001</c:v>
                </c:pt>
                <c:pt idx="701">
                  <c:v>1.2869999999999999</c:v>
                </c:pt>
                <c:pt idx="702">
                  <c:v>1.27</c:v>
                </c:pt>
                <c:pt idx="703">
                  <c:v>1.252</c:v>
                </c:pt>
                <c:pt idx="704">
                  <c:v>1.232</c:v>
                </c:pt>
                <c:pt idx="705">
                  <c:v>1.2090000000000001</c:v>
                </c:pt>
                <c:pt idx="706">
                  <c:v>1.194</c:v>
                </c:pt>
                <c:pt idx="707">
                  <c:v>1.1739999999999999</c:v>
                </c:pt>
                <c:pt idx="708">
                  <c:v>1.147</c:v>
                </c:pt>
                <c:pt idx="709">
                  <c:v>1.125</c:v>
                </c:pt>
                <c:pt idx="710">
                  <c:v>1.1060000000000001</c:v>
                </c:pt>
                <c:pt idx="711">
                  <c:v>1.091</c:v>
                </c:pt>
                <c:pt idx="712">
                  <c:v>1.079</c:v>
                </c:pt>
                <c:pt idx="713">
                  <c:v>1.0629999999999999</c:v>
                </c:pt>
                <c:pt idx="714">
                  <c:v>1.046</c:v>
                </c:pt>
                <c:pt idx="715">
                  <c:v>1.022</c:v>
                </c:pt>
                <c:pt idx="716">
                  <c:v>1.0009999999999999</c:v>
                </c:pt>
                <c:pt idx="717">
                  <c:v>0.98399999999999999</c:v>
                </c:pt>
                <c:pt idx="718">
                  <c:v>0.97199999999999998</c:v>
                </c:pt>
                <c:pt idx="719">
                  <c:v>0.95699999999999996</c:v>
                </c:pt>
              </c:numCache>
            </c:numRef>
          </c:yVal>
          <c:smooth val="1"/>
          <c:extLst>
            <c:ext xmlns:c16="http://schemas.microsoft.com/office/drawing/2014/chart" uri="{C3380CC4-5D6E-409C-BE32-E72D297353CC}">
              <c16:uniqueId val="{00000001-2330-4E76-B810-1CF2E7BF73BB}"/>
            </c:ext>
          </c:extLst>
        </c:ser>
        <c:ser>
          <c:idx val="3"/>
          <c:order val="2"/>
          <c:tx>
            <c:strRef>
              <c:f>'6500'!$F$12</c:f>
              <c:strCache>
                <c:ptCount val="1"/>
                <c:pt idx="0">
                  <c:v>CYL_3</c:v>
                </c:pt>
              </c:strCache>
            </c:strRef>
          </c:tx>
          <c:spPr>
            <a:ln w="19050" cap="rnd">
              <a:solidFill>
                <a:schemeClr val="accent4"/>
              </a:solidFill>
              <a:round/>
            </a:ln>
            <a:effectLst/>
          </c:spPr>
          <c:marker>
            <c:symbol val="none"/>
          </c:marker>
          <c:xVal>
            <c:numRef>
              <c:f>'6500'!$A$13:$A$732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'6500'!$F$13:$F$732</c:f>
              <c:numCache>
                <c:formatCode>General</c:formatCode>
                <c:ptCount val="720"/>
                <c:pt idx="0">
                  <c:v>0.91400000000000003</c:v>
                </c:pt>
                <c:pt idx="1">
                  <c:v>0.90800000000000003</c:v>
                </c:pt>
                <c:pt idx="2">
                  <c:v>0.89100000000000001</c:v>
                </c:pt>
                <c:pt idx="3">
                  <c:v>0.877</c:v>
                </c:pt>
                <c:pt idx="4">
                  <c:v>0.875</c:v>
                </c:pt>
                <c:pt idx="5">
                  <c:v>0.85399999999999998</c:v>
                </c:pt>
                <c:pt idx="6">
                  <c:v>0.84699999999999998</c:v>
                </c:pt>
                <c:pt idx="7">
                  <c:v>0.83699999999999997</c:v>
                </c:pt>
                <c:pt idx="8">
                  <c:v>0.80800000000000005</c:v>
                </c:pt>
                <c:pt idx="9">
                  <c:v>0.79800000000000004</c:v>
                </c:pt>
                <c:pt idx="10">
                  <c:v>0.78</c:v>
                </c:pt>
                <c:pt idx="11">
                  <c:v>0.76700000000000002</c:v>
                </c:pt>
                <c:pt idx="12">
                  <c:v>0.76100000000000001</c:v>
                </c:pt>
                <c:pt idx="13">
                  <c:v>0.73599999999999999</c:v>
                </c:pt>
                <c:pt idx="14">
                  <c:v>0.73599999999999999</c:v>
                </c:pt>
                <c:pt idx="15">
                  <c:v>0.72399999999999998</c:v>
                </c:pt>
                <c:pt idx="16">
                  <c:v>0.71</c:v>
                </c:pt>
                <c:pt idx="17">
                  <c:v>0.69599999999999995</c:v>
                </c:pt>
                <c:pt idx="18">
                  <c:v>0.69199999999999995</c:v>
                </c:pt>
                <c:pt idx="19">
                  <c:v>0.68700000000000006</c:v>
                </c:pt>
                <c:pt idx="20">
                  <c:v>0.67700000000000005</c:v>
                </c:pt>
                <c:pt idx="21">
                  <c:v>0.66300000000000003</c:v>
                </c:pt>
                <c:pt idx="22">
                  <c:v>0.65300000000000002</c:v>
                </c:pt>
                <c:pt idx="23">
                  <c:v>0.64200000000000002</c:v>
                </c:pt>
                <c:pt idx="24">
                  <c:v>0.64900000000000002</c:v>
                </c:pt>
                <c:pt idx="25">
                  <c:v>0.66400000000000003</c:v>
                </c:pt>
                <c:pt idx="26">
                  <c:v>0.63800000000000001</c:v>
                </c:pt>
                <c:pt idx="27">
                  <c:v>0.67100000000000004</c:v>
                </c:pt>
                <c:pt idx="28">
                  <c:v>0.59899999999999998</c:v>
                </c:pt>
                <c:pt idx="29">
                  <c:v>0.622</c:v>
                </c:pt>
                <c:pt idx="30">
                  <c:v>0.57599999999999996</c:v>
                </c:pt>
                <c:pt idx="31">
                  <c:v>0.60699999999999998</c:v>
                </c:pt>
                <c:pt idx="32">
                  <c:v>0.57599999999999996</c:v>
                </c:pt>
                <c:pt idx="33">
                  <c:v>0.56899999999999995</c:v>
                </c:pt>
                <c:pt idx="34">
                  <c:v>0.56899999999999995</c:v>
                </c:pt>
                <c:pt idx="35">
                  <c:v>0.56499999999999995</c:v>
                </c:pt>
                <c:pt idx="36">
                  <c:v>0.58799999999999997</c:v>
                </c:pt>
                <c:pt idx="37">
                  <c:v>0.56599999999999995</c:v>
                </c:pt>
                <c:pt idx="38">
                  <c:v>0.58399999999999996</c:v>
                </c:pt>
                <c:pt idx="39">
                  <c:v>0.54400000000000004</c:v>
                </c:pt>
                <c:pt idx="40">
                  <c:v>0.55900000000000005</c:v>
                </c:pt>
                <c:pt idx="41">
                  <c:v>0.55200000000000005</c:v>
                </c:pt>
                <c:pt idx="42">
                  <c:v>0.53</c:v>
                </c:pt>
                <c:pt idx="43">
                  <c:v>0.55500000000000005</c:v>
                </c:pt>
                <c:pt idx="44">
                  <c:v>0.54300000000000004</c:v>
                </c:pt>
                <c:pt idx="45">
                  <c:v>0.54500000000000004</c:v>
                </c:pt>
                <c:pt idx="46">
                  <c:v>0.54200000000000004</c:v>
                </c:pt>
                <c:pt idx="47">
                  <c:v>0.53100000000000003</c:v>
                </c:pt>
                <c:pt idx="48">
                  <c:v>0.52100000000000002</c:v>
                </c:pt>
                <c:pt idx="49">
                  <c:v>0.52200000000000002</c:v>
                </c:pt>
                <c:pt idx="50">
                  <c:v>0.51100000000000001</c:v>
                </c:pt>
                <c:pt idx="51">
                  <c:v>0.54100000000000004</c:v>
                </c:pt>
                <c:pt idx="52">
                  <c:v>0.51100000000000001</c:v>
                </c:pt>
                <c:pt idx="53">
                  <c:v>0.52600000000000002</c:v>
                </c:pt>
                <c:pt idx="54">
                  <c:v>0.498</c:v>
                </c:pt>
                <c:pt idx="55">
                  <c:v>0.50600000000000001</c:v>
                </c:pt>
                <c:pt idx="56">
                  <c:v>0.51600000000000001</c:v>
                </c:pt>
                <c:pt idx="57">
                  <c:v>0.48899999999999999</c:v>
                </c:pt>
                <c:pt idx="58">
                  <c:v>0.505</c:v>
                </c:pt>
                <c:pt idx="59">
                  <c:v>0.495</c:v>
                </c:pt>
                <c:pt idx="60">
                  <c:v>0.48799999999999999</c:v>
                </c:pt>
                <c:pt idx="61">
                  <c:v>0.495</c:v>
                </c:pt>
                <c:pt idx="62">
                  <c:v>0.47899999999999998</c:v>
                </c:pt>
                <c:pt idx="63">
                  <c:v>0.48599999999999999</c:v>
                </c:pt>
                <c:pt idx="64">
                  <c:v>0.48699999999999999</c:v>
                </c:pt>
                <c:pt idx="65">
                  <c:v>0.49099999999999999</c:v>
                </c:pt>
                <c:pt idx="66">
                  <c:v>0.495</c:v>
                </c:pt>
                <c:pt idx="67">
                  <c:v>0.48599999999999999</c:v>
                </c:pt>
                <c:pt idx="68">
                  <c:v>0.49199999999999999</c:v>
                </c:pt>
                <c:pt idx="69">
                  <c:v>0.48699999999999999</c:v>
                </c:pt>
                <c:pt idx="70">
                  <c:v>0.48299999999999998</c:v>
                </c:pt>
                <c:pt idx="71">
                  <c:v>0.47799999999999998</c:v>
                </c:pt>
                <c:pt idx="72">
                  <c:v>0.47599999999999998</c:v>
                </c:pt>
                <c:pt idx="73">
                  <c:v>0.48199999999999998</c:v>
                </c:pt>
                <c:pt idx="74">
                  <c:v>0.48199999999999998</c:v>
                </c:pt>
                <c:pt idx="75">
                  <c:v>0.47799999999999998</c:v>
                </c:pt>
                <c:pt idx="76">
                  <c:v>0.47799999999999998</c:v>
                </c:pt>
                <c:pt idx="77">
                  <c:v>0.47299999999999998</c:v>
                </c:pt>
                <c:pt idx="78">
                  <c:v>0.47399999999999998</c:v>
                </c:pt>
                <c:pt idx="79">
                  <c:v>0.47699999999999998</c:v>
                </c:pt>
                <c:pt idx="80">
                  <c:v>0.47199999999999998</c:v>
                </c:pt>
                <c:pt idx="81">
                  <c:v>0.47399999999999998</c:v>
                </c:pt>
                <c:pt idx="82">
                  <c:v>0.47099999999999997</c:v>
                </c:pt>
                <c:pt idx="83">
                  <c:v>0.46200000000000002</c:v>
                </c:pt>
                <c:pt idx="84">
                  <c:v>0.46600000000000003</c:v>
                </c:pt>
                <c:pt idx="85">
                  <c:v>0.46100000000000002</c:v>
                </c:pt>
                <c:pt idx="86">
                  <c:v>0.46300000000000002</c:v>
                </c:pt>
                <c:pt idx="87">
                  <c:v>0.46300000000000002</c:v>
                </c:pt>
                <c:pt idx="88">
                  <c:v>0.45900000000000002</c:v>
                </c:pt>
                <c:pt idx="89">
                  <c:v>0.46</c:v>
                </c:pt>
                <c:pt idx="90">
                  <c:v>0.45700000000000002</c:v>
                </c:pt>
                <c:pt idx="91">
                  <c:v>0.45500000000000002</c:v>
                </c:pt>
                <c:pt idx="92">
                  <c:v>0.45800000000000002</c:v>
                </c:pt>
                <c:pt idx="93">
                  <c:v>0.45200000000000001</c:v>
                </c:pt>
                <c:pt idx="94">
                  <c:v>0.45800000000000002</c:v>
                </c:pt>
                <c:pt idx="95">
                  <c:v>0.45400000000000001</c:v>
                </c:pt>
                <c:pt idx="96">
                  <c:v>0.45100000000000001</c:v>
                </c:pt>
                <c:pt idx="97">
                  <c:v>0.45400000000000001</c:v>
                </c:pt>
                <c:pt idx="98">
                  <c:v>0.44500000000000001</c:v>
                </c:pt>
                <c:pt idx="99">
                  <c:v>0.44600000000000001</c:v>
                </c:pt>
                <c:pt idx="100">
                  <c:v>0.44400000000000001</c:v>
                </c:pt>
                <c:pt idx="101">
                  <c:v>0.439</c:v>
                </c:pt>
                <c:pt idx="102">
                  <c:v>0.443</c:v>
                </c:pt>
                <c:pt idx="103">
                  <c:v>0.442</c:v>
                </c:pt>
                <c:pt idx="104">
                  <c:v>0.44900000000000001</c:v>
                </c:pt>
                <c:pt idx="105">
                  <c:v>0.44800000000000001</c:v>
                </c:pt>
                <c:pt idx="106">
                  <c:v>0.44600000000000001</c:v>
                </c:pt>
                <c:pt idx="107">
                  <c:v>0.45100000000000001</c:v>
                </c:pt>
                <c:pt idx="108">
                  <c:v>0.45200000000000001</c:v>
                </c:pt>
                <c:pt idx="109">
                  <c:v>0.45800000000000002</c:v>
                </c:pt>
                <c:pt idx="110">
                  <c:v>0.46</c:v>
                </c:pt>
                <c:pt idx="111">
                  <c:v>0.46400000000000002</c:v>
                </c:pt>
                <c:pt idx="112">
                  <c:v>0.46100000000000002</c:v>
                </c:pt>
                <c:pt idx="113">
                  <c:v>0.45500000000000002</c:v>
                </c:pt>
                <c:pt idx="114">
                  <c:v>0.46600000000000003</c:v>
                </c:pt>
                <c:pt idx="115">
                  <c:v>0.46500000000000002</c:v>
                </c:pt>
                <c:pt idx="116">
                  <c:v>0.47</c:v>
                </c:pt>
                <c:pt idx="117">
                  <c:v>0.47399999999999998</c:v>
                </c:pt>
                <c:pt idx="118">
                  <c:v>0.46400000000000002</c:v>
                </c:pt>
                <c:pt idx="119">
                  <c:v>0.47199999999999998</c:v>
                </c:pt>
                <c:pt idx="120">
                  <c:v>0.47599999999999998</c:v>
                </c:pt>
                <c:pt idx="121">
                  <c:v>0.47299999999999998</c:v>
                </c:pt>
                <c:pt idx="122">
                  <c:v>0.48</c:v>
                </c:pt>
                <c:pt idx="123">
                  <c:v>0.47899999999999998</c:v>
                </c:pt>
                <c:pt idx="124">
                  <c:v>0.48399999999999999</c:v>
                </c:pt>
                <c:pt idx="125">
                  <c:v>0.48599999999999999</c:v>
                </c:pt>
                <c:pt idx="126">
                  <c:v>0.49</c:v>
                </c:pt>
                <c:pt idx="127">
                  <c:v>0.50800000000000001</c:v>
                </c:pt>
                <c:pt idx="128">
                  <c:v>0.51100000000000001</c:v>
                </c:pt>
                <c:pt idx="129">
                  <c:v>0.51200000000000001</c:v>
                </c:pt>
                <c:pt idx="130">
                  <c:v>0.51300000000000001</c:v>
                </c:pt>
                <c:pt idx="131">
                  <c:v>0.51700000000000002</c:v>
                </c:pt>
                <c:pt idx="132">
                  <c:v>0.52800000000000002</c:v>
                </c:pt>
                <c:pt idx="133">
                  <c:v>0.53700000000000003</c:v>
                </c:pt>
                <c:pt idx="134">
                  <c:v>0.54</c:v>
                </c:pt>
                <c:pt idx="135">
                  <c:v>0.54900000000000004</c:v>
                </c:pt>
                <c:pt idx="136">
                  <c:v>0.55300000000000005</c:v>
                </c:pt>
                <c:pt idx="137">
                  <c:v>0.56499999999999995</c:v>
                </c:pt>
                <c:pt idx="138">
                  <c:v>0.56599999999999995</c:v>
                </c:pt>
                <c:pt idx="139">
                  <c:v>0.57299999999999995</c:v>
                </c:pt>
                <c:pt idx="140">
                  <c:v>0.58499999999999996</c:v>
                </c:pt>
                <c:pt idx="141">
                  <c:v>0.58099999999999996</c:v>
                </c:pt>
                <c:pt idx="142">
                  <c:v>0.59399999999999997</c:v>
                </c:pt>
                <c:pt idx="143">
                  <c:v>0.59799999999999998</c:v>
                </c:pt>
                <c:pt idx="144">
                  <c:v>0.60599999999999998</c:v>
                </c:pt>
                <c:pt idx="145">
                  <c:v>0.61799999999999999</c:v>
                </c:pt>
                <c:pt idx="146">
                  <c:v>0.63100000000000001</c:v>
                </c:pt>
                <c:pt idx="147">
                  <c:v>0.63900000000000001</c:v>
                </c:pt>
                <c:pt idx="148">
                  <c:v>0.64200000000000002</c:v>
                </c:pt>
                <c:pt idx="149">
                  <c:v>0.64900000000000002</c:v>
                </c:pt>
                <c:pt idx="150">
                  <c:v>0.66100000000000003</c:v>
                </c:pt>
                <c:pt idx="151">
                  <c:v>0.66700000000000004</c:v>
                </c:pt>
                <c:pt idx="152">
                  <c:v>0.68400000000000005</c:v>
                </c:pt>
                <c:pt idx="153">
                  <c:v>0.69099999999999995</c:v>
                </c:pt>
                <c:pt idx="154">
                  <c:v>0.69599999999999995</c:v>
                </c:pt>
                <c:pt idx="155">
                  <c:v>0.71</c:v>
                </c:pt>
                <c:pt idx="156">
                  <c:v>0.71</c:v>
                </c:pt>
                <c:pt idx="157">
                  <c:v>0.72799999999999998</c:v>
                </c:pt>
                <c:pt idx="158">
                  <c:v>0.74299999999999999</c:v>
                </c:pt>
                <c:pt idx="159">
                  <c:v>0.747</c:v>
                </c:pt>
                <c:pt idx="160">
                  <c:v>0.75800000000000001</c:v>
                </c:pt>
                <c:pt idx="161">
                  <c:v>0.76400000000000001</c:v>
                </c:pt>
                <c:pt idx="162">
                  <c:v>0.77300000000000002</c:v>
                </c:pt>
                <c:pt idx="163">
                  <c:v>0.78400000000000003</c:v>
                </c:pt>
                <c:pt idx="164">
                  <c:v>0.79300000000000004</c:v>
                </c:pt>
                <c:pt idx="165">
                  <c:v>0.80500000000000005</c:v>
                </c:pt>
                <c:pt idx="166">
                  <c:v>0.81399999999999995</c:v>
                </c:pt>
                <c:pt idx="167">
                  <c:v>0.82599999999999996</c:v>
                </c:pt>
                <c:pt idx="168">
                  <c:v>0.83499999999999996</c:v>
                </c:pt>
                <c:pt idx="169">
                  <c:v>0.84199999999999997</c:v>
                </c:pt>
                <c:pt idx="170">
                  <c:v>0.85199999999999998</c:v>
                </c:pt>
                <c:pt idx="171">
                  <c:v>0.86599999999999999</c:v>
                </c:pt>
                <c:pt idx="172">
                  <c:v>0.879</c:v>
                </c:pt>
                <c:pt idx="173">
                  <c:v>0.88400000000000001</c:v>
                </c:pt>
                <c:pt idx="174">
                  <c:v>0.89400000000000002</c:v>
                </c:pt>
                <c:pt idx="175">
                  <c:v>0.90300000000000002</c:v>
                </c:pt>
                <c:pt idx="176">
                  <c:v>0.91100000000000003</c:v>
                </c:pt>
                <c:pt idx="177">
                  <c:v>0.91800000000000004</c:v>
                </c:pt>
                <c:pt idx="178">
                  <c:v>0.92900000000000005</c:v>
                </c:pt>
                <c:pt idx="179">
                  <c:v>0.93500000000000005</c:v>
                </c:pt>
                <c:pt idx="180">
                  <c:v>0.94299999999999995</c:v>
                </c:pt>
                <c:pt idx="181">
                  <c:v>0.95399999999999996</c:v>
                </c:pt>
                <c:pt idx="182">
                  <c:v>0.96899999999999997</c:v>
                </c:pt>
                <c:pt idx="183">
                  <c:v>0.97399999999999998</c:v>
                </c:pt>
                <c:pt idx="184">
                  <c:v>0.97499999999999998</c:v>
                </c:pt>
                <c:pt idx="185">
                  <c:v>0.98399999999999999</c:v>
                </c:pt>
                <c:pt idx="186">
                  <c:v>0.996</c:v>
                </c:pt>
                <c:pt idx="187">
                  <c:v>1.012</c:v>
                </c:pt>
                <c:pt idx="188">
                  <c:v>1.012</c:v>
                </c:pt>
                <c:pt idx="189">
                  <c:v>1.0209999999999999</c:v>
                </c:pt>
                <c:pt idx="190">
                  <c:v>1.036</c:v>
                </c:pt>
                <c:pt idx="191">
                  <c:v>1.0409999999999999</c:v>
                </c:pt>
                <c:pt idx="192">
                  <c:v>1.0589999999999999</c:v>
                </c:pt>
                <c:pt idx="193">
                  <c:v>1.0649999999999999</c:v>
                </c:pt>
                <c:pt idx="194">
                  <c:v>1.079</c:v>
                </c:pt>
                <c:pt idx="195">
                  <c:v>1.087</c:v>
                </c:pt>
                <c:pt idx="196">
                  <c:v>1.0980000000000001</c:v>
                </c:pt>
                <c:pt idx="197">
                  <c:v>1.1120000000000001</c:v>
                </c:pt>
                <c:pt idx="198">
                  <c:v>1.1299999999999999</c:v>
                </c:pt>
                <c:pt idx="199">
                  <c:v>1.1419999999999999</c:v>
                </c:pt>
                <c:pt idx="200">
                  <c:v>1.1519999999999999</c:v>
                </c:pt>
                <c:pt idx="201">
                  <c:v>1.167</c:v>
                </c:pt>
                <c:pt idx="202">
                  <c:v>1.1779999999999999</c:v>
                </c:pt>
                <c:pt idx="203">
                  <c:v>1.1830000000000001</c:v>
                </c:pt>
                <c:pt idx="204">
                  <c:v>1.2030000000000001</c:v>
                </c:pt>
                <c:pt idx="205">
                  <c:v>1.2030000000000001</c:v>
                </c:pt>
                <c:pt idx="206">
                  <c:v>1.2170000000000001</c:v>
                </c:pt>
                <c:pt idx="207">
                  <c:v>1.226</c:v>
                </c:pt>
                <c:pt idx="208">
                  <c:v>1.23</c:v>
                </c:pt>
                <c:pt idx="209">
                  <c:v>1.2410000000000001</c:v>
                </c:pt>
                <c:pt idx="210">
                  <c:v>1.258</c:v>
                </c:pt>
                <c:pt idx="211">
                  <c:v>1.27</c:v>
                </c:pt>
                <c:pt idx="212">
                  <c:v>1.2789999999999999</c:v>
                </c:pt>
                <c:pt idx="213">
                  <c:v>1.2929999999999999</c:v>
                </c:pt>
                <c:pt idx="214">
                  <c:v>1.302</c:v>
                </c:pt>
                <c:pt idx="215">
                  <c:v>1.3089999999999999</c:v>
                </c:pt>
                <c:pt idx="216">
                  <c:v>1.3280000000000001</c:v>
                </c:pt>
                <c:pt idx="217">
                  <c:v>1.3440000000000001</c:v>
                </c:pt>
                <c:pt idx="218">
                  <c:v>1.3580000000000001</c:v>
                </c:pt>
                <c:pt idx="219">
                  <c:v>1.371</c:v>
                </c:pt>
                <c:pt idx="220">
                  <c:v>1.3859999999999999</c:v>
                </c:pt>
                <c:pt idx="221">
                  <c:v>1.3979999999999999</c:v>
                </c:pt>
                <c:pt idx="222">
                  <c:v>1.409</c:v>
                </c:pt>
                <c:pt idx="223">
                  <c:v>1.417</c:v>
                </c:pt>
                <c:pt idx="224">
                  <c:v>1.4279999999999999</c:v>
                </c:pt>
                <c:pt idx="225">
                  <c:v>1.4419999999999999</c:v>
                </c:pt>
                <c:pt idx="226">
                  <c:v>1.454</c:v>
                </c:pt>
                <c:pt idx="227">
                  <c:v>1.464</c:v>
                </c:pt>
                <c:pt idx="228">
                  <c:v>1.4770000000000001</c:v>
                </c:pt>
                <c:pt idx="229">
                  <c:v>1.4930000000000001</c:v>
                </c:pt>
                <c:pt idx="230">
                  <c:v>1.502</c:v>
                </c:pt>
                <c:pt idx="231">
                  <c:v>1.5069999999999999</c:v>
                </c:pt>
                <c:pt idx="232">
                  <c:v>1.5269999999999999</c:v>
                </c:pt>
                <c:pt idx="233">
                  <c:v>1.5349999999999999</c:v>
                </c:pt>
                <c:pt idx="234">
                  <c:v>1.5569999999999999</c:v>
                </c:pt>
                <c:pt idx="235">
                  <c:v>1.5720000000000001</c:v>
                </c:pt>
                <c:pt idx="236">
                  <c:v>1.581</c:v>
                </c:pt>
                <c:pt idx="237">
                  <c:v>1.591</c:v>
                </c:pt>
                <c:pt idx="238">
                  <c:v>1.6040000000000001</c:v>
                </c:pt>
                <c:pt idx="239">
                  <c:v>1.615</c:v>
                </c:pt>
                <c:pt idx="240">
                  <c:v>1.621</c:v>
                </c:pt>
                <c:pt idx="241">
                  <c:v>1.64</c:v>
                </c:pt>
                <c:pt idx="242">
                  <c:v>1.651</c:v>
                </c:pt>
                <c:pt idx="243">
                  <c:v>1.6679999999999999</c:v>
                </c:pt>
                <c:pt idx="244">
                  <c:v>1.7110000000000001</c:v>
                </c:pt>
                <c:pt idx="245">
                  <c:v>1.69</c:v>
                </c:pt>
                <c:pt idx="246">
                  <c:v>1.758</c:v>
                </c:pt>
                <c:pt idx="247">
                  <c:v>1.758</c:v>
                </c:pt>
                <c:pt idx="248">
                  <c:v>1.7869999999999999</c:v>
                </c:pt>
                <c:pt idx="249">
                  <c:v>1.8180000000000001</c:v>
                </c:pt>
                <c:pt idx="250">
                  <c:v>1.84</c:v>
                </c:pt>
                <c:pt idx="251">
                  <c:v>1.8560000000000001</c:v>
                </c:pt>
                <c:pt idx="252">
                  <c:v>1.8779999999999999</c:v>
                </c:pt>
                <c:pt idx="253">
                  <c:v>1.9</c:v>
                </c:pt>
                <c:pt idx="254">
                  <c:v>1.9259999999999999</c:v>
                </c:pt>
                <c:pt idx="255">
                  <c:v>1.956</c:v>
                </c:pt>
                <c:pt idx="256">
                  <c:v>1.9830000000000001</c:v>
                </c:pt>
                <c:pt idx="257">
                  <c:v>2.016</c:v>
                </c:pt>
                <c:pt idx="258">
                  <c:v>2.0430000000000001</c:v>
                </c:pt>
                <c:pt idx="259">
                  <c:v>2.0720000000000001</c:v>
                </c:pt>
                <c:pt idx="260">
                  <c:v>2.1019999999999999</c:v>
                </c:pt>
                <c:pt idx="261">
                  <c:v>2.1219999999999999</c:v>
                </c:pt>
                <c:pt idx="262">
                  <c:v>2.153</c:v>
                </c:pt>
                <c:pt idx="263">
                  <c:v>2.1970000000000001</c:v>
                </c:pt>
                <c:pt idx="264">
                  <c:v>2.1970000000000001</c:v>
                </c:pt>
                <c:pt idx="265">
                  <c:v>2.2429999999999999</c:v>
                </c:pt>
                <c:pt idx="266">
                  <c:v>2.2970000000000002</c:v>
                </c:pt>
                <c:pt idx="267">
                  <c:v>2.3220000000000001</c:v>
                </c:pt>
                <c:pt idx="268">
                  <c:v>2.3889999999999998</c:v>
                </c:pt>
                <c:pt idx="269">
                  <c:v>2.399</c:v>
                </c:pt>
                <c:pt idx="270">
                  <c:v>2.4510000000000001</c:v>
                </c:pt>
                <c:pt idx="271">
                  <c:v>2.496</c:v>
                </c:pt>
                <c:pt idx="272">
                  <c:v>2.524</c:v>
                </c:pt>
                <c:pt idx="273">
                  <c:v>2.5830000000000002</c:v>
                </c:pt>
                <c:pt idx="274">
                  <c:v>2.6240000000000001</c:v>
                </c:pt>
                <c:pt idx="275">
                  <c:v>2.673</c:v>
                </c:pt>
                <c:pt idx="276">
                  <c:v>2.7269999999999999</c:v>
                </c:pt>
                <c:pt idx="277">
                  <c:v>2.774</c:v>
                </c:pt>
                <c:pt idx="278">
                  <c:v>2.8359999999999999</c:v>
                </c:pt>
                <c:pt idx="279">
                  <c:v>2.8879999999999999</c:v>
                </c:pt>
                <c:pt idx="280">
                  <c:v>2.9409999999999998</c:v>
                </c:pt>
                <c:pt idx="281">
                  <c:v>3.0190000000000001</c:v>
                </c:pt>
                <c:pt idx="282">
                  <c:v>3.0779999999999998</c:v>
                </c:pt>
                <c:pt idx="283">
                  <c:v>3.1520000000000001</c:v>
                </c:pt>
                <c:pt idx="284">
                  <c:v>3.2269999999999999</c:v>
                </c:pt>
                <c:pt idx="285">
                  <c:v>3.278</c:v>
                </c:pt>
                <c:pt idx="286">
                  <c:v>3.3620000000000001</c:v>
                </c:pt>
                <c:pt idx="287">
                  <c:v>3.431</c:v>
                </c:pt>
                <c:pt idx="288">
                  <c:v>3.5179999999999998</c:v>
                </c:pt>
                <c:pt idx="289">
                  <c:v>3.6150000000000002</c:v>
                </c:pt>
                <c:pt idx="290">
                  <c:v>3.6859999999999999</c:v>
                </c:pt>
                <c:pt idx="291">
                  <c:v>3.7810000000000001</c:v>
                </c:pt>
                <c:pt idx="292">
                  <c:v>3.87</c:v>
                </c:pt>
                <c:pt idx="293">
                  <c:v>3.964</c:v>
                </c:pt>
                <c:pt idx="294">
                  <c:v>4.0780000000000003</c:v>
                </c:pt>
                <c:pt idx="295">
                  <c:v>4.1820000000000004</c:v>
                </c:pt>
                <c:pt idx="296">
                  <c:v>4.3049999999999997</c:v>
                </c:pt>
                <c:pt idx="297">
                  <c:v>4.4260000000000002</c:v>
                </c:pt>
                <c:pt idx="298">
                  <c:v>4.5339999999999998</c:v>
                </c:pt>
                <c:pt idx="299">
                  <c:v>4.6500000000000004</c:v>
                </c:pt>
                <c:pt idx="300">
                  <c:v>4.7720000000000002</c:v>
                </c:pt>
                <c:pt idx="301">
                  <c:v>4.9210000000000003</c:v>
                </c:pt>
                <c:pt idx="302">
                  <c:v>5.0730000000000004</c:v>
                </c:pt>
                <c:pt idx="303">
                  <c:v>5.2279999999999998</c:v>
                </c:pt>
                <c:pt idx="304">
                  <c:v>5.3780000000000001</c:v>
                </c:pt>
                <c:pt idx="305">
                  <c:v>5.5359999999999996</c:v>
                </c:pt>
                <c:pt idx="306">
                  <c:v>5.7089999999999996</c:v>
                </c:pt>
                <c:pt idx="307">
                  <c:v>5.8949999999999996</c:v>
                </c:pt>
                <c:pt idx="308">
                  <c:v>6.0830000000000002</c:v>
                </c:pt>
                <c:pt idx="309">
                  <c:v>6.2930000000000001</c:v>
                </c:pt>
                <c:pt idx="310">
                  <c:v>6.492</c:v>
                </c:pt>
                <c:pt idx="311">
                  <c:v>6.71</c:v>
                </c:pt>
                <c:pt idx="312">
                  <c:v>6.93</c:v>
                </c:pt>
                <c:pt idx="313">
                  <c:v>7.1559999999999997</c:v>
                </c:pt>
                <c:pt idx="314">
                  <c:v>7.4080000000000004</c:v>
                </c:pt>
                <c:pt idx="315">
                  <c:v>7.67</c:v>
                </c:pt>
                <c:pt idx="316">
                  <c:v>7.9359999999999999</c:v>
                </c:pt>
                <c:pt idx="317">
                  <c:v>8.2059999999999995</c:v>
                </c:pt>
                <c:pt idx="318">
                  <c:v>8.49</c:v>
                </c:pt>
                <c:pt idx="319">
                  <c:v>8.7899999999999991</c:v>
                </c:pt>
                <c:pt idx="320">
                  <c:v>9.1229999999999993</c:v>
                </c:pt>
                <c:pt idx="321">
                  <c:v>9.49</c:v>
                </c:pt>
                <c:pt idx="322">
                  <c:v>9.8290000000000006</c:v>
                </c:pt>
                <c:pt idx="323">
                  <c:v>10.164</c:v>
                </c:pt>
                <c:pt idx="324">
                  <c:v>10.583</c:v>
                </c:pt>
                <c:pt idx="325">
                  <c:v>11.003</c:v>
                </c:pt>
                <c:pt idx="326">
                  <c:v>11.41</c:v>
                </c:pt>
                <c:pt idx="327">
                  <c:v>11.891999999999999</c:v>
                </c:pt>
                <c:pt idx="328">
                  <c:v>12.349</c:v>
                </c:pt>
                <c:pt idx="329">
                  <c:v>12.784000000000001</c:v>
                </c:pt>
                <c:pt idx="330">
                  <c:v>13.31</c:v>
                </c:pt>
                <c:pt idx="331">
                  <c:v>13.862</c:v>
                </c:pt>
                <c:pt idx="332">
                  <c:v>14.372999999999999</c:v>
                </c:pt>
                <c:pt idx="333">
                  <c:v>14.961</c:v>
                </c:pt>
                <c:pt idx="334">
                  <c:v>15.522</c:v>
                </c:pt>
                <c:pt idx="335">
                  <c:v>16.099</c:v>
                </c:pt>
                <c:pt idx="336">
                  <c:v>16.738</c:v>
                </c:pt>
                <c:pt idx="337">
                  <c:v>17.385000000000002</c:v>
                </c:pt>
                <c:pt idx="338">
                  <c:v>18.045999999999999</c:v>
                </c:pt>
                <c:pt idx="339">
                  <c:v>18.690999999999999</c:v>
                </c:pt>
                <c:pt idx="340">
                  <c:v>19.417000000000002</c:v>
                </c:pt>
                <c:pt idx="341">
                  <c:v>20.114000000000001</c:v>
                </c:pt>
                <c:pt idx="342">
                  <c:v>20.869</c:v>
                </c:pt>
                <c:pt idx="343">
                  <c:v>21.637</c:v>
                </c:pt>
                <c:pt idx="344">
                  <c:v>22.352</c:v>
                </c:pt>
                <c:pt idx="345">
                  <c:v>23.202000000000002</c:v>
                </c:pt>
                <c:pt idx="346">
                  <c:v>23.95</c:v>
                </c:pt>
                <c:pt idx="347">
                  <c:v>24.776</c:v>
                </c:pt>
                <c:pt idx="348">
                  <c:v>25.625</c:v>
                </c:pt>
                <c:pt idx="349">
                  <c:v>26.451000000000001</c:v>
                </c:pt>
                <c:pt idx="350">
                  <c:v>27.318999999999999</c:v>
                </c:pt>
                <c:pt idx="351">
                  <c:v>28.292000000000002</c:v>
                </c:pt>
                <c:pt idx="352">
                  <c:v>29.292999999999999</c:v>
                </c:pt>
                <c:pt idx="353">
                  <c:v>30.385999999999999</c:v>
                </c:pt>
                <c:pt idx="354">
                  <c:v>31.55</c:v>
                </c:pt>
                <c:pt idx="355">
                  <c:v>32.875999999999998</c:v>
                </c:pt>
                <c:pt idx="356">
                  <c:v>34.378</c:v>
                </c:pt>
                <c:pt idx="357">
                  <c:v>36.005000000000003</c:v>
                </c:pt>
                <c:pt idx="358">
                  <c:v>37.78</c:v>
                </c:pt>
                <c:pt idx="359">
                  <c:v>39.688000000000002</c:v>
                </c:pt>
                <c:pt idx="360">
                  <c:v>41.79</c:v>
                </c:pt>
                <c:pt idx="361">
                  <c:v>44.051000000000002</c:v>
                </c:pt>
                <c:pt idx="362">
                  <c:v>46.384</c:v>
                </c:pt>
                <c:pt idx="363">
                  <c:v>48.773000000000003</c:v>
                </c:pt>
                <c:pt idx="364">
                  <c:v>51.259</c:v>
                </c:pt>
                <c:pt idx="365">
                  <c:v>53.790999999999997</c:v>
                </c:pt>
                <c:pt idx="366">
                  <c:v>56.298000000000002</c:v>
                </c:pt>
                <c:pt idx="367">
                  <c:v>58.780999999999999</c:v>
                </c:pt>
                <c:pt idx="368">
                  <c:v>61.189</c:v>
                </c:pt>
                <c:pt idx="369">
                  <c:v>63.444000000000003</c:v>
                </c:pt>
                <c:pt idx="370">
                  <c:v>65.512</c:v>
                </c:pt>
                <c:pt idx="371">
                  <c:v>67.337000000000003</c:v>
                </c:pt>
                <c:pt idx="372">
                  <c:v>68.861000000000004</c:v>
                </c:pt>
                <c:pt idx="373">
                  <c:v>70.016999999999996</c:v>
                </c:pt>
                <c:pt idx="374">
                  <c:v>70.828999999999994</c:v>
                </c:pt>
                <c:pt idx="375">
                  <c:v>71.254000000000005</c:v>
                </c:pt>
                <c:pt idx="376">
                  <c:v>71.372</c:v>
                </c:pt>
                <c:pt idx="377">
                  <c:v>71.135999999999996</c:v>
                </c:pt>
                <c:pt idx="378">
                  <c:v>70.495000000000005</c:v>
                </c:pt>
                <c:pt idx="379">
                  <c:v>69.647000000000006</c:v>
                </c:pt>
                <c:pt idx="380">
                  <c:v>68.477999999999994</c:v>
                </c:pt>
                <c:pt idx="381">
                  <c:v>67.153000000000006</c:v>
                </c:pt>
                <c:pt idx="382">
                  <c:v>65.599000000000004</c:v>
                </c:pt>
                <c:pt idx="383">
                  <c:v>63.960999999999999</c:v>
                </c:pt>
                <c:pt idx="384">
                  <c:v>62.223999999999997</c:v>
                </c:pt>
                <c:pt idx="385">
                  <c:v>60.338999999999999</c:v>
                </c:pt>
                <c:pt idx="386">
                  <c:v>58.542000000000002</c:v>
                </c:pt>
                <c:pt idx="387">
                  <c:v>56.698</c:v>
                </c:pt>
                <c:pt idx="388">
                  <c:v>54.819000000000003</c:v>
                </c:pt>
                <c:pt idx="389">
                  <c:v>53.012</c:v>
                </c:pt>
                <c:pt idx="390">
                  <c:v>51.206000000000003</c:v>
                </c:pt>
                <c:pt idx="391">
                  <c:v>49.439</c:v>
                </c:pt>
                <c:pt idx="392">
                  <c:v>47.758000000000003</c:v>
                </c:pt>
                <c:pt idx="393">
                  <c:v>46.055</c:v>
                </c:pt>
                <c:pt idx="394">
                  <c:v>44.451999999999998</c:v>
                </c:pt>
                <c:pt idx="395">
                  <c:v>42.884999999999998</c:v>
                </c:pt>
                <c:pt idx="396">
                  <c:v>41.363999999999997</c:v>
                </c:pt>
                <c:pt idx="397">
                  <c:v>39.914000000000001</c:v>
                </c:pt>
                <c:pt idx="398">
                  <c:v>38.499000000000002</c:v>
                </c:pt>
                <c:pt idx="399">
                  <c:v>37.134</c:v>
                </c:pt>
                <c:pt idx="400">
                  <c:v>35.83</c:v>
                </c:pt>
                <c:pt idx="401">
                  <c:v>34.594999999999999</c:v>
                </c:pt>
                <c:pt idx="402">
                  <c:v>33.356999999999999</c:v>
                </c:pt>
                <c:pt idx="403">
                  <c:v>32.229999999999997</c:v>
                </c:pt>
                <c:pt idx="404">
                  <c:v>31.091999999999999</c:v>
                </c:pt>
                <c:pt idx="405">
                  <c:v>30.018999999999998</c:v>
                </c:pt>
                <c:pt idx="406">
                  <c:v>29.029</c:v>
                </c:pt>
                <c:pt idx="407">
                  <c:v>28.030999999999999</c:v>
                </c:pt>
                <c:pt idx="408">
                  <c:v>27.103000000000002</c:v>
                </c:pt>
                <c:pt idx="409">
                  <c:v>26.222999999999999</c:v>
                </c:pt>
                <c:pt idx="410">
                  <c:v>25.34</c:v>
                </c:pt>
                <c:pt idx="411">
                  <c:v>24.533999999999999</c:v>
                </c:pt>
                <c:pt idx="412">
                  <c:v>23.748999999999999</c:v>
                </c:pt>
                <c:pt idx="413">
                  <c:v>22.983000000000001</c:v>
                </c:pt>
                <c:pt idx="414">
                  <c:v>22.274000000000001</c:v>
                </c:pt>
                <c:pt idx="415">
                  <c:v>21.588999999999999</c:v>
                </c:pt>
                <c:pt idx="416">
                  <c:v>20.917999999999999</c:v>
                </c:pt>
                <c:pt idx="417">
                  <c:v>20.303999999999998</c:v>
                </c:pt>
                <c:pt idx="418">
                  <c:v>19.695</c:v>
                </c:pt>
                <c:pt idx="419">
                  <c:v>19.126999999999999</c:v>
                </c:pt>
                <c:pt idx="420">
                  <c:v>18.593</c:v>
                </c:pt>
                <c:pt idx="421">
                  <c:v>18.056000000000001</c:v>
                </c:pt>
                <c:pt idx="422">
                  <c:v>17.556000000000001</c:v>
                </c:pt>
                <c:pt idx="423">
                  <c:v>17.062000000000001</c:v>
                </c:pt>
                <c:pt idx="424">
                  <c:v>16.614000000000001</c:v>
                </c:pt>
                <c:pt idx="425">
                  <c:v>16.172999999999998</c:v>
                </c:pt>
                <c:pt idx="426">
                  <c:v>15.747999999999999</c:v>
                </c:pt>
                <c:pt idx="427">
                  <c:v>15.356999999999999</c:v>
                </c:pt>
                <c:pt idx="428">
                  <c:v>14.973000000000001</c:v>
                </c:pt>
                <c:pt idx="429">
                  <c:v>14.605</c:v>
                </c:pt>
                <c:pt idx="430">
                  <c:v>14.247999999999999</c:v>
                </c:pt>
                <c:pt idx="431">
                  <c:v>13.904999999999999</c:v>
                </c:pt>
                <c:pt idx="432">
                  <c:v>13.596</c:v>
                </c:pt>
                <c:pt idx="433">
                  <c:v>13.252000000000001</c:v>
                </c:pt>
                <c:pt idx="434">
                  <c:v>12.962</c:v>
                </c:pt>
                <c:pt idx="435">
                  <c:v>12.666</c:v>
                </c:pt>
                <c:pt idx="436">
                  <c:v>12.364000000000001</c:v>
                </c:pt>
                <c:pt idx="437">
                  <c:v>12.106</c:v>
                </c:pt>
                <c:pt idx="438">
                  <c:v>11.835000000000001</c:v>
                </c:pt>
                <c:pt idx="439">
                  <c:v>11.58</c:v>
                </c:pt>
                <c:pt idx="440">
                  <c:v>11.343</c:v>
                </c:pt>
                <c:pt idx="441">
                  <c:v>11.087999999999999</c:v>
                </c:pt>
                <c:pt idx="442">
                  <c:v>10.865</c:v>
                </c:pt>
                <c:pt idx="443">
                  <c:v>10.641</c:v>
                </c:pt>
                <c:pt idx="444">
                  <c:v>10.422000000000001</c:v>
                </c:pt>
                <c:pt idx="445">
                  <c:v>10.225</c:v>
                </c:pt>
                <c:pt idx="446">
                  <c:v>10.021000000000001</c:v>
                </c:pt>
                <c:pt idx="447">
                  <c:v>9.8290000000000006</c:v>
                </c:pt>
                <c:pt idx="448">
                  <c:v>9.6470000000000002</c:v>
                </c:pt>
                <c:pt idx="449">
                  <c:v>9.4710000000000001</c:v>
                </c:pt>
                <c:pt idx="450">
                  <c:v>9.3049999999999997</c:v>
                </c:pt>
                <c:pt idx="451">
                  <c:v>9.1319999999999997</c:v>
                </c:pt>
                <c:pt idx="452">
                  <c:v>8.9749999999999996</c:v>
                </c:pt>
                <c:pt idx="453">
                  <c:v>8.8290000000000006</c:v>
                </c:pt>
                <c:pt idx="454">
                  <c:v>8.6720000000000006</c:v>
                </c:pt>
                <c:pt idx="455">
                  <c:v>8.5449999999999999</c:v>
                </c:pt>
                <c:pt idx="456">
                  <c:v>8.4120000000000008</c:v>
                </c:pt>
                <c:pt idx="457">
                  <c:v>8.2789999999999999</c:v>
                </c:pt>
                <c:pt idx="458">
                  <c:v>8.1579999999999995</c:v>
                </c:pt>
                <c:pt idx="459">
                  <c:v>8.0380000000000003</c:v>
                </c:pt>
                <c:pt idx="460">
                  <c:v>7.9269999999999996</c:v>
                </c:pt>
                <c:pt idx="461">
                  <c:v>7.8140000000000001</c:v>
                </c:pt>
                <c:pt idx="462">
                  <c:v>7.7060000000000004</c:v>
                </c:pt>
                <c:pt idx="463">
                  <c:v>7.5949999999999998</c:v>
                </c:pt>
                <c:pt idx="464">
                  <c:v>7.4829999999999997</c:v>
                </c:pt>
                <c:pt idx="465">
                  <c:v>7.3869999999999996</c:v>
                </c:pt>
                <c:pt idx="466">
                  <c:v>7.2910000000000004</c:v>
                </c:pt>
                <c:pt idx="467">
                  <c:v>7.1890000000000001</c:v>
                </c:pt>
                <c:pt idx="468">
                  <c:v>7.0970000000000004</c:v>
                </c:pt>
                <c:pt idx="469">
                  <c:v>7.01</c:v>
                </c:pt>
                <c:pt idx="470">
                  <c:v>6.92</c:v>
                </c:pt>
                <c:pt idx="471">
                  <c:v>6.8360000000000003</c:v>
                </c:pt>
                <c:pt idx="472">
                  <c:v>6.76</c:v>
                </c:pt>
                <c:pt idx="473">
                  <c:v>6.6840000000000002</c:v>
                </c:pt>
                <c:pt idx="474">
                  <c:v>6.6059999999999999</c:v>
                </c:pt>
                <c:pt idx="475">
                  <c:v>6.5369999999999999</c:v>
                </c:pt>
                <c:pt idx="476">
                  <c:v>6.4640000000000004</c:v>
                </c:pt>
                <c:pt idx="477">
                  <c:v>6.3860000000000001</c:v>
                </c:pt>
                <c:pt idx="478">
                  <c:v>6.335</c:v>
                </c:pt>
                <c:pt idx="479">
                  <c:v>6.2779999999999996</c:v>
                </c:pt>
                <c:pt idx="480">
                  <c:v>6.2160000000000002</c:v>
                </c:pt>
                <c:pt idx="481">
                  <c:v>6.1529999999999996</c:v>
                </c:pt>
                <c:pt idx="482">
                  <c:v>6.0750000000000002</c:v>
                </c:pt>
                <c:pt idx="483">
                  <c:v>6.0309999999999997</c:v>
                </c:pt>
                <c:pt idx="484">
                  <c:v>5.968</c:v>
                </c:pt>
                <c:pt idx="485">
                  <c:v>5.9039999999999999</c:v>
                </c:pt>
                <c:pt idx="486">
                  <c:v>5.8570000000000002</c:v>
                </c:pt>
                <c:pt idx="487">
                  <c:v>5.8040000000000003</c:v>
                </c:pt>
                <c:pt idx="488">
                  <c:v>5.7560000000000002</c:v>
                </c:pt>
                <c:pt idx="489">
                  <c:v>5.7030000000000003</c:v>
                </c:pt>
                <c:pt idx="490">
                  <c:v>5.6459999999999999</c:v>
                </c:pt>
                <c:pt idx="491">
                  <c:v>5.6029999999999998</c:v>
                </c:pt>
                <c:pt idx="492">
                  <c:v>5.5620000000000003</c:v>
                </c:pt>
                <c:pt idx="493">
                  <c:v>5.524</c:v>
                </c:pt>
                <c:pt idx="494">
                  <c:v>5.4829999999999997</c:v>
                </c:pt>
                <c:pt idx="495">
                  <c:v>5.4379999999999997</c:v>
                </c:pt>
                <c:pt idx="496">
                  <c:v>5.3940000000000001</c:v>
                </c:pt>
                <c:pt idx="497">
                  <c:v>5.343</c:v>
                </c:pt>
                <c:pt idx="498">
                  <c:v>5.2949999999999999</c:v>
                </c:pt>
                <c:pt idx="499">
                  <c:v>5.25</c:v>
                </c:pt>
                <c:pt idx="500">
                  <c:v>5.2050000000000001</c:v>
                </c:pt>
                <c:pt idx="501">
                  <c:v>5.1760000000000002</c:v>
                </c:pt>
                <c:pt idx="502">
                  <c:v>5.1269999999999998</c:v>
                </c:pt>
                <c:pt idx="503">
                  <c:v>5.0709999999999997</c:v>
                </c:pt>
                <c:pt idx="504">
                  <c:v>5.024</c:v>
                </c:pt>
                <c:pt idx="505">
                  <c:v>4.9779999999999998</c:v>
                </c:pt>
                <c:pt idx="506">
                  <c:v>4.9359999999999999</c:v>
                </c:pt>
                <c:pt idx="507">
                  <c:v>4.8949999999999996</c:v>
                </c:pt>
                <c:pt idx="508">
                  <c:v>4.8520000000000003</c:v>
                </c:pt>
                <c:pt idx="509">
                  <c:v>4.806</c:v>
                </c:pt>
                <c:pt idx="510">
                  <c:v>4.75</c:v>
                </c:pt>
                <c:pt idx="511">
                  <c:v>4.702</c:v>
                </c:pt>
                <c:pt idx="512">
                  <c:v>4.6580000000000004</c:v>
                </c:pt>
                <c:pt idx="513">
                  <c:v>4.6050000000000004</c:v>
                </c:pt>
                <c:pt idx="514">
                  <c:v>4.5579999999999998</c:v>
                </c:pt>
                <c:pt idx="515">
                  <c:v>4.5049999999999999</c:v>
                </c:pt>
                <c:pt idx="516">
                  <c:v>4.4539999999999997</c:v>
                </c:pt>
                <c:pt idx="517">
                  <c:v>4.3979999999999997</c:v>
                </c:pt>
                <c:pt idx="518">
                  <c:v>4.3410000000000002</c:v>
                </c:pt>
                <c:pt idx="519">
                  <c:v>4.2880000000000003</c:v>
                </c:pt>
                <c:pt idx="520">
                  <c:v>4.2300000000000004</c:v>
                </c:pt>
                <c:pt idx="521">
                  <c:v>4.1779999999999999</c:v>
                </c:pt>
                <c:pt idx="522">
                  <c:v>4.1219999999999999</c:v>
                </c:pt>
                <c:pt idx="523">
                  <c:v>4.0670000000000002</c:v>
                </c:pt>
                <c:pt idx="524">
                  <c:v>4.0090000000000003</c:v>
                </c:pt>
                <c:pt idx="525">
                  <c:v>3.95</c:v>
                </c:pt>
                <c:pt idx="526">
                  <c:v>3.8919999999999999</c:v>
                </c:pt>
                <c:pt idx="527">
                  <c:v>3.827</c:v>
                </c:pt>
                <c:pt idx="528">
                  <c:v>3.7629999999999999</c:v>
                </c:pt>
                <c:pt idx="529">
                  <c:v>3.702</c:v>
                </c:pt>
                <c:pt idx="530">
                  <c:v>3.645</c:v>
                </c:pt>
                <c:pt idx="531">
                  <c:v>3.5859999999999999</c:v>
                </c:pt>
                <c:pt idx="532">
                  <c:v>3.53</c:v>
                </c:pt>
                <c:pt idx="533">
                  <c:v>3.47</c:v>
                </c:pt>
                <c:pt idx="534">
                  <c:v>3.4129999999999998</c:v>
                </c:pt>
                <c:pt idx="535">
                  <c:v>3.355</c:v>
                </c:pt>
                <c:pt idx="536">
                  <c:v>3.2970000000000002</c:v>
                </c:pt>
                <c:pt idx="537">
                  <c:v>3.2429999999999999</c:v>
                </c:pt>
                <c:pt idx="538">
                  <c:v>3.1859999999999999</c:v>
                </c:pt>
                <c:pt idx="539">
                  <c:v>3.1349999999999998</c:v>
                </c:pt>
                <c:pt idx="540">
                  <c:v>3.0840000000000001</c:v>
                </c:pt>
                <c:pt idx="541">
                  <c:v>3.0390000000000001</c:v>
                </c:pt>
                <c:pt idx="542">
                  <c:v>2.99</c:v>
                </c:pt>
                <c:pt idx="543">
                  <c:v>2.9420000000000002</c:v>
                </c:pt>
                <c:pt idx="544">
                  <c:v>2.9049999999999998</c:v>
                </c:pt>
                <c:pt idx="545">
                  <c:v>2.8679999999999999</c:v>
                </c:pt>
                <c:pt idx="546">
                  <c:v>2.831</c:v>
                </c:pt>
                <c:pt idx="547">
                  <c:v>2.7949999999999999</c:v>
                </c:pt>
                <c:pt idx="548">
                  <c:v>2.7570000000000001</c:v>
                </c:pt>
                <c:pt idx="549">
                  <c:v>2.7240000000000002</c:v>
                </c:pt>
                <c:pt idx="550">
                  <c:v>2.6970000000000001</c:v>
                </c:pt>
                <c:pt idx="551">
                  <c:v>2.665</c:v>
                </c:pt>
                <c:pt idx="552">
                  <c:v>2.6389999999999998</c:v>
                </c:pt>
                <c:pt idx="553">
                  <c:v>2.609</c:v>
                </c:pt>
                <c:pt idx="554">
                  <c:v>2.577</c:v>
                </c:pt>
                <c:pt idx="555">
                  <c:v>2.544</c:v>
                </c:pt>
                <c:pt idx="556">
                  <c:v>2.5049999999999999</c:v>
                </c:pt>
                <c:pt idx="557">
                  <c:v>2.4750000000000001</c:v>
                </c:pt>
                <c:pt idx="558">
                  <c:v>2.4460000000000002</c:v>
                </c:pt>
                <c:pt idx="559">
                  <c:v>2.415</c:v>
                </c:pt>
                <c:pt idx="560">
                  <c:v>2.383</c:v>
                </c:pt>
                <c:pt idx="561">
                  <c:v>2.3519999999999999</c:v>
                </c:pt>
                <c:pt idx="562">
                  <c:v>2.319</c:v>
                </c:pt>
                <c:pt idx="563">
                  <c:v>2.29</c:v>
                </c:pt>
                <c:pt idx="564">
                  <c:v>2.2650000000000001</c:v>
                </c:pt>
                <c:pt idx="565">
                  <c:v>2.2370000000000001</c:v>
                </c:pt>
                <c:pt idx="566">
                  <c:v>2.2029999999999998</c:v>
                </c:pt>
                <c:pt idx="567">
                  <c:v>2.1760000000000002</c:v>
                </c:pt>
                <c:pt idx="568">
                  <c:v>2.1539999999999999</c:v>
                </c:pt>
                <c:pt idx="569">
                  <c:v>2.13</c:v>
                </c:pt>
                <c:pt idx="570">
                  <c:v>2.109</c:v>
                </c:pt>
                <c:pt idx="571">
                  <c:v>2.0830000000000002</c:v>
                </c:pt>
                <c:pt idx="572">
                  <c:v>2.0609999999999999</c:v>
                </c:pt>
                <c:pt idx="573">
                  <c:v>2.0390000000000001</c:v>
                </c:pt>
                <c:pt idx="574">
                  <c:v>2.016</c:v>
                </c:pt>
                <c:pt idx="575">
                  <c:v>1.996</c:v>
                </c:pt>
                <c:pt idx="576">
                  <c:v>1.9690000000000001</c:v>
                </c:pt>
                <c:pt idx="577">
                  <c:v>1.946</c:v>
                </c:pt>
                <c:pt idx="578">
                  <c:v>1.9239999999999999</c:v>
                </c:pt>
                <c:pt idx="579">
                  <c:v>1.897</c:v>
                </c:pt>
                <c:pt idx="580">
                  <c:v>1.8759999999999999</c:v>
                </c:pt>
                <c:pt idx="581">
                  <c:v>1.857</c:v>
                </c:pt>
                <c:pt idx="582">
                  <c:v>1.8340000000000001</c:v>
                </c:pt>
                <c:pt idx="583">
                  <c:v>1.819</c:v>
                </c:pt>
                <c:pt idx="584">
                  <c:v>1.796</c:v>
                </c:pt>
                <c:pt idx="585">
                  <c:v>1.7689999999999999</c:v>
                </c:pt>
                <c:pt idx="586">
                  <c:v>1.7569999999999999</c:v>
                </c:pt>
                <c:pt idx="587">
                  <c:v>1.744</c:v>
                </c:pt>
                <c:pt idx="588">
                  <c:v>1.7230000000000001</c:v>
                </c:pt>
                <c:pt idx="589">
                  <c:v>1.7150000000000001</c:v>
                </c:pt>
                <c:pt idx="590">
                  <c:v>1.6930000000000001</c:v>
                </c:pt>
                <c:pt idx="591">
                  <c:v>1.68</c:v>
                </c:pt>
                <c:pt idx="592">
                  <c:v>1.66</c:v>
                </c:pt>
                <c:pt idx="593">
                  <c:v>1.653</c:v>
                </c:pt>
                <c:pt idx="594">
                  <c:v>1.641</c:v>
                </c:pt>
                <c:pt idx="595">
                  <c:v>1.6279999999999999</c:v>
                </c:pt>
                <c:pt idx="596">
                  <c:v>1.62</c:v>
                </c:pt>
                <c:pt idx="597">
                  <c:v>1.601</c:v>
                </c:pt>
                <c:pt idx="598">
                  <c:v>1.595</c:v>
                </c:pt>
                <c:pt idx="599">
                  <c:v>1.5860000000000001</c:v>
                </c:pt>
                <c:pt idx="600">
                  <c:v>1.5720000000000001</c:v>
                </c:pt>
                <c:pt idx="601">
                  <c:v>1.5649999999999999</c:v>
                </c:pt>
                <c:pt idx="602">
                  <c:v>1.5489999999999999</c:v>
                </c:pt>
                <c:pt idx="603">
                  <c:v>1.5369999999999999</c:v>
                </c:pt>
                <c:pt idx="604">
                  <c:v>1.532</c:v>
                </c:pt>
                <c:pt idx="605">
                  <c:v>1.5229999999999999</c:v>
                </c:pt>
                <c:pt idx="606">
                  <c:v>1.516</c:v>
                </c:pt>
                <c:pt idx="607">
                  <c:v>1.512</c:v>
                </c:pt>
                <c:pt idx="608">
                  <c:v>1.508</c:v>
                </c:pt>
                <c:pt idx="609">
                  <c:v>1.5009999999999999</c:v>
                </c:pt>
                <c:pt idx="610">
                  <c:v>1.49</c:v>
                </c:pt>
                <c:pt idx="611">
                  <c:v>1.4750000000000001</c:v>
                </c:pt>
                <c:pt idx="612">
                  <c:v>1.4710000000000001</c:v>
                </c:pt>
                <c:pt idx="613">
                  <c:v>1.47</c:v>
                </c:pt>
                <c:pt idx="614">
                  <c:v>1.466</c:v>
                </c:pt>
                <c:pt idx="615">
                  <c:v>1.4630000000000001</c:v>
                </c:pt>
                <c:pt idx="616">
                  <c:v>1.4590000000000001</c:v>
                </c:pt>
                <c:pt idx="617">
                  <c:v>1.448</c:v>
                </c:pt>
                <c:pt idx="618">
                  <c:v>1.448</c:v>
                </c:pt>
                <c:pt idx="619">
                  <c:v>1.4279999999999999</c:v>
                </c:pt>
                <c:pt idx="620">
                  <c:v>1.4339999999999999</c:v>
                </c:pt>
                <c:pt idx="621">
                  <c:v>1.431</c:v>
                </c:pt>
                <c:pt idx="622">
                  <c:v>1.4319999999999999</c:v>
                </c:pt>
                <c:pt idx="623">
                  <c:v>1.446</c:v>
                </c:pt>
                <c:pt idx="624">
                  <c:v>1.44</c:v>
                </c:pt>
                <c:pt idx="625">
                  <c:v>1.4319999999999999</c:v>
                </c:pt>
                <c:pt idx="626">
                  <c:v>1.4390000000000001</c:v>
                </c:pt>
                <c:pt idx="627">
                  <c:v>1.4339999999999999</c:v>
                </c:pt>
                <c:pt idx="628">
                  <c:v>1.4430000000000001</c:v>
                </c:pt>
                <c:pt idx="629">
                  <c:v>1.4590000000000001</c:v>
                </c:pt>
                <c:pt idx="630">
                  <c:v>1.452</c:v>
                </c:pt>
                <c:pt idx="631">
                  <c:v>1.4570000000000001</c:v>
                </c:pt>
                <c:pt idx="632">
                  <c:v>1.4590000000000001</c:v>
                </c:pt>
                <c:pt idx="633">
                  <c:v>1.4610000000000001</c:v>
                </c:pt>
                <c:pt idx="634">
                  <c:v>1.4690000000000001</c:v>
                </c:pt>
                <c:pt idx="635">
                  <c:v>1.4850000000000001</c:v>
                </c:pt>
                <c:pt idx="636">
                  <c:v>1.4930000000000001</c:v>
                </c:pt>
                <c:pt idx="637">
                  <c:v>1.4970000000000001</c:v>
                </c:pt>
                <c:pt idx="638">
                  <c:v>1.5009999999999999</c:v>
                </c:pt>
                <c:pt idx="639">
                  <c:v>1.492</c:v>
                </c:pt>
                <c:pt idx="640">
                  <c:v>1.5129999999999999</c:v>
                </c:pt>
                <c:pt idx="641">
                  <c:v>1.5109999999999999</c:v>
                </c:pt>
                <c:pt idx="642">
                  <c:v>1.516</c:v>
                </c:pt>
                <c:pt idx="643">
                  <c:v>1.5269999999999999</c:v>
                </c:pt>
                <c:pt idx="644">
                  <c:v>1.522</c:v>
                </c:pt>
                <c:pt idx="645">
                  <c:v>1.53</c:v>
                </c:pt>
                <c:pt idx="646">
                  <c:v>1.5429999999999999</c:v>
                </c:pt>
                <c:pt idx="647">
                  <c:v>1.548</c:v>
                </c:pt>
                <c:pt idx="648">
                  <c:v>1.55</c:v>
                </c:pt>
                <c:pt idx="649">
                  <c:v>1.556</c:v>
                </c:pt>
                <c:pt idx="650">
                  <c:v>1.5649999999999999</c:v>
                </c:pt>
                <c:pt idx="651">
                  <c:v>1.57</c:v>
                </c:pt>
                <c:pt idx="652">
                  <c:v>1.5720000000000001</c:v>
                </c:pt>
                <c:pt idx="653">
                  <c:v>1.583</c:v>
                </c:pt>
                <c:pt idx="654">
                  <c:v>1.593</c:v>
                </c:pt>
                <c:pt idx="655">
                  <c:v>1.6040000000000001</c:v>
                </c:pt>
                <c:pt idx="656">
                  <c:v>1.611</c:v>
                </c:pt>
                <c:pt idx="657">
                  <c:v>1.6140000000000001</c:v>
                </c:pt>
                <c:pt idx="658">
                  <c:v>1.6259999999999999</c:v>
                </c:pt>
                <c:pt idx="659">
                  <c:v>1.639</c:v>
                </c:pt>
                <c:pt idx="660">
                  <c:v>1.645</c:v>
                </c:pt>
                <c:pt idx="661">
                  <c:v>1.649</c:v>
                </c:pt>
                <c:pt idx="662">
                  <c:v>1.65</c:v>
                </c:pt>
                <c:pt idx="663">
                  <c:v>1.6539999999999999</c:v>
                </c:pt>
                <c:pt idx="664">
                  <c:v>1.66</c:v>
                </c:pt>
                <c:pt idx="665">
                  <c:v>1.6659999999999999</c:v>
                </c:pt>
                <c:pt idx="666">
                  <c:v>1.667</c:v>
                </c:pt>
                <c:pt idx="667">
                  <c:v>1.67</c:v>
                </c:pt>
                <c:pt idx="668">
                  <c:v>1.6639999999999999</c:v>
                </c:pt>
                <c:pt idx="669">
                  <c:v>1.657</c:v>
                </c:pt>
                <c:pt idx="670">
                  <c:v>1.66</c:v>
                </c:pt>
                <c:pt idx="671">
                  <c:v>1.663</c:v>
                </c:pt>
                <c:pt idx="672">
                  <c:v>1.66</c:v>
                </c:pt>
                <c:pt idx="673">
                  <c:v>1.663</c:v>
                </c:pt>
                <c:pt idx="674">
                  <c:v>1.657</c:v>
                </c:pt>
                <c:pt idx="675">
                  <c:v>1.657</c:v>
                </c:pt>
                <c:pt idx="676">
                  <c:v>1.643</c:v>
                </c:pt>
                <c:pt idx="677">
                  <c:v>1.635</c:v>
                </c:pt>
                <c:pt idx="678">
                  <c:v>1.639</c:v>
                </c:pt>
                <c:pt idx="679">
                  <c:v>1.617</c:v>
                </c:pt>
                <c:pt idx="680">
                  <c:v>1.61</c:v>
                </c:pt>
                <c:pt idx="681">
                  <c:v>1.595</c:v>
                </c:pt>
                <c:pt idx="682">
                  <c:v>1.581</c:v>
                </c:pt>
                <c:pt idx="683">
                  <c:v>1.5760000000000001</c:v>
                </c:pt>
                <c:pt idx="684">
                  <c:v>1.5589999999999999</c:v>
                </c:pt>
                <c:pt idx="685">
                  <c:v>1.5449999999999999</c:v>
                </c:pt>
                <c:pt idx="686">
                  <c:v>1.5269999999999999</c:v>
                </c:pt>
                <c:pt idx="687">
                  <c:v>1.5109999999999999</c:v>
                </c:pt>
                <c:pt idx="688">
                  <c:v>1.492</c:v>
                </c:pt>
                <c:pt idx="689">
                  <c:v>1.4650000000000001</c:v>
                </c:pt>
                <c:pt idx="690">
                  <c:v>1.444</c:v>
                </c:pt>
                <c:pt idx="691">
                  <c:v>1.429</c:v>
                </c:pt>
                <c:pt idx="692">
                  <c:v>1.4119999999999999</c:v>
                </c:pt>
                <c:pt idx="693">
                  <c:v>1.395</c:v>
                </c:pt>
                <c:pt idx="694">
                  <c:v>1.37</c:v>
                </c:pt>
                <c:pt idx="695">
                  <c:v>1.349</c:v>
                </c:pt>
                <c:pt idx="696">
                  <c:v>1.3240000000000001</c:v>
                </c:pt>
                <c:pt idx="697">
                  <c:v>1.29</c:v>
                </c:pt>
                <c:pt idx="698">
                  <c:v>1.2729999999999999</c:v>
                </c:pt>
                <c:pt idx="699">
                  <c:v>1.252</c:v>
                </c:pt>
                <c:pt idx="700">
                  <c:v>1.232</c:v>
                </c:pt>
                <c:pt idx="701">
                  <c:v>1.2150000000000001</c:v>
                </c:pt>
                <c:pt idx="702">
                  <c:v>1.1819999999999999</c:v>
                </c:pt>
                <c:pt idx="703">
                  <c:v>1.1759999999999999</c:v>
                </c:pt>
                <c:pt idx="704">
                  <c:v>1.153</c:v>
                </c:pt>
                <c:pt idx="705">
                  <c:v>1.127</c:v>
                </c:pt>
                <c:pt idx="706">
                  <c:v>1.1180000000000001</c:v>
                </c:pt>
                <c:pt idx="707">
                  <c:v>1.0960000000000001</c:v>
                </c:pt>
                <c:pt idx="708">
                  <c:v>1.081</c:v>
                </c:pt>
                <c:pt idx="709">
                  <c:v>1.0669999999999999</c:v>
                </c:pt>
                <c:pt idx="710">
                  <c:v>1.038</c:v>
                </c:pt>
                <c:pt idx="711">
                  <c:v>1.036</c:v>
                </c:pt>
                <c:pt idx="712">
                  <c:v>1.0209999999999999</c:v>
                </c:pt>
                <c:pt idx="713">
                  <c:v>1.004</c:v>
                </c:pt>
                <c:pt idx="714">
                  <c:v>0.99399999999999999</c:v>
                </c:pt>
                <c:pt idx="715">
                  <c:v>0.97399999999999998</c:v>
                </c:pt>
                <c:pt idx="716">
                  <c:v>0.96499999999999997</c:v>
                </c:pt>
                <c:pt idx="717">
                  <c:v>0.94899999999999995</c:v>
                </c:pt>
                <c:pt idx="718">
                  <c:v>0.93700000000000006</c:v>
                </c:pt>
                <c:pt idx="719">
                  <c:v>0.92700000000000005</c:v>
                </c:pt>
              </c:numCache>
            </c:numRef>
          </c:yVal>
          <c:smooth val="1"/>
          <c:extLst>
            <c:ext xmlns:c16="http://schemas.microsoft.com/office/drawing/2014/chart" uri="{C3380CC4-5D6E-409C-BE32-E72D297353CC}">
              <c16:uniqueId val="{00000002-2330-4E76-B810-1CF2E7BF73BB}"/>
            </c:ext>
          </c:extLst>
        </c:ser>
        <c:ser>
          <c:idx val="4"/>
          <c:order val="3"/>
          <c:tx>
            <c:strRef>
              <c:f>'6500'!$G$12</c:f>
              <c:strCache>
                <c:ptCount val="1"/>
                <c:pt idx="0">
                  <c:v>CYL_4</c:v>
                </c:pt>
              </c:strCache>
            </c:strRef>
          </c:tx>
          <c:spPr>
            <a:ln w="19050" cap="rnd">
              <a:solidFill>
                <a:schemeClr val="accent5"/>
              </a:solidFill>
              <a:round/>
            </a:ln>
            <a:effectLst/>
          </c:spPr>
          <c:marker>
            <c:symbol val="none"/>
          </c:marker>
          <c:xVal>
            <c:numRef>
              <c:f>'6500'!$A$13:$A$732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'6500'!$G$13:$G$732</c:f>
              <c:numCache>
                <c:formatCode>General</c:formatCode>
                <c:ptCount val="720"/>
                <c:pt idx="0">
                  <c:v>1.629</c:v>
                </c:pt>
                <c:pt idx="1">
                  <c:v>1.806</c:v>
                </c:pt>
                <c:pt idx="2">
                  <c:v>1.913</c:v>
                </c:pt>
                <c:pt idx="3">
                  <c:v>2.004</c:v>
                </c:pt>
                <c:pt idx="4">
                  <c:v>2.085</c:v>
                </c:pt>
                <c:pt idx="5">
                  <c:v>2.0659999999999998</c:v>
                </c:pt>
                <c:pt idx="6">
                  <c:v>1.9490000000000001</c:v>
                </c:pt>
                <c:pt idx="7">
                  <c:v>1.7969999999999999</c:v>
                </c:pt>
                <c:pt idx="8">
                  <c:v>1.696</c:v>
                </c:pt>
                <c:pt idx="9">
                  <c:v>1.609</c:v>
                </c:pt>
                <c:pt idx="10">
                  <c:v>1.413</c:v>
                </c:pt>
                <c:pt idx="11">
                  <c:v>1.1379999999999999</c:v>
                </c:pt>
                <c:pt idx="12">
                  <c:v>0.86399999999999999</c:v>
                </c:pt>
                <c:pt idx="13">
                  <c:v>0.621</c:v>
                </c:pt>
                <c:pt idx="14">
                  <c:v>0.40400000000000003</c:v>
                </c:pt>
                <c:pt idx="15">
                  <c:v>0.28699999999999998</c:v>
                </c:pt>
                <c:pt idx="16">
                  <c:v>0.25</c:v>
                </c:pt>
                <c:pt idx="17">
                  <c:v>0.27800000000000002</c:v>
                </c:pt>
                <c:pt idx="18">
                  <c:v>0.314</c:v>
                </c:pt>
                <c:pt idx="19">
                  <c:v>0.33900000000000002</c:v>
                </c:pt>
                <c:pt idx="20">
                  <c:v>0.373</c:v>
                </c:pt>
                <c:pt idx="21">
                  <c:v>0.42299999999999999</c:v>
                </c:pt>
                <c:pt idx="22">
                  <c:v>0.48899999999999999</c:v>
                </c:pt>
                <c:pt idx="23">
                  <c:v>0.57099999999999995</c:v>
                </c:pt>
                <c:pt idx="24">
                  <c:v>0.67400000000000004</c:v>
                </c:pt>
                <c:pt idx="25">
                  <c:v>0.753</c:v>
                </c:pt>
                <c:pt idx="26">
                  <c:v>0.80100000000000005</c:v>
                </c:pt>
                <c:pt idx="27">
                  <c:v>0.85299999999999998</c:v>
                </c:pt>
                <c:pt idx="28">
                  <c:v>0.91600000000000004</c:v>
                </c:pt>
                <c:pt idx="29">
                  <c:v>0.97399999999999998</c:v>
                </c:pt>
                <c:pt idx="30">
                  <c:v>1.0149999999999999</c:v>
                </c:pt>
                <c:pt idx="31">
                  <c:v>1.0509999999999999</c:v>
                </c:pt>
                <c:pt idx="32">
                  <c:v>1.077</c:v>
                </c:pt>
                <c:pt idx="33">
                  <c:v>1.077</c:v>
                </c:pt>
                <c:pt idx="34">
                  <c:v>1.0369999999999999</c:v>
                </c:pt>
                <c:pt idx="35">
                  <c:v>0.97099999999999997</c:v>
                </c:pt>
                <c:pt idx="36">
                  <c:v>0.94099999999999995</c:v>
                </c:pt>
                <c:pt idx="37">
                  <c:v>0.91600000000000004</c:v>
                </c:pt>
                <c:pt idx="38">
                  <c:v>0.84099999999999997</c:v>
                </c:pt>
                <c:pt idx="39">
                  <c:v>0.71899999999999997</c:v>
                </c:pt>
                <c:pt idx="40">
                  <c:v>0.58399999999999996</c:v>
                </c:pt>
                <c:pt idx="41">
                  <c:v>0.47099999999999997</c:v>
                </c:pt>
                <c:pt idx="42">
                  <c:v>0.39</c:v>
                </c:pt>
                <c:pt idx="43">
                  <c:v>0.32600000000000001</c:v>
                </c:pt>
                <c:pt idx="44">
                  <c:v>0.28199999999999997</c:v>
                </c:pt>
                <c:pt idx="45">
                  <c:v>0.28299999999999997</c:v>
                </c:pt>
                <c:pt idx="46">
                  <c:v>0.32300000000000001</c:v>
                </c:pt>
                <c:pt idx="47">
                  <c:v>0.38100000000000001</c:v>
                </c:pt>
                <c:pt idx="48">
                  <c:v>0.42699999999999999</c:v>
                </c:pt>
                <c:pt idx="49">
                  <c:v>0.437</c:v>
                </c:pt>
                <c:pt idx="50">
                  <c:v>0.48</c:v>
                </c:pt>
                <c:pt idx="51">
                  <c:v>0.54500000000000004</c:v>
                </c:pt>
                <c:pt idx="52">
                  <c:v>0.64200000000000002</c:v>
                </c:pt>
                <c:pt idx="53">
                  <c:v>0.71299999999999997</c:v>
                </c:pt>
                <c:pt idx="54">
                  <c:v>0.81200000000000006</c:v>
                </c:pt>
                <c:pt idx="55">
                  <c:v>0.88400000000000001</c:v>
                </c:pt>
                <c:pt idx="56">
                  <c:v>0.98</c:v>
                </c:pt>
                <c:pt idx="57">
                  <c:v>1.0209999999999999</c:v>
                </c:pt>
                <c:pt idx="58">
                  <c:v>0.92800000000000005</c:v>
                </c:pt>
                <c:pt idx="59">
                  <c:v>0.75700000000000001</c:v>
                </c:pt>
                <c:pt idx="60">
                  <c:v>0.59399999999999997</c:v>
                </c:pt>
                <c:pt idx="61">
                  <c:v>0.48099999999999998</c:v>
                </c:pt>
                <c:pt idx="62">
                  <c:v>0.38200000000000001</c:v>
                </c:pt>
                <c:pt idx="63">
                  <c:v>0.317</c:v>
                </c:pt>
                <c:pt idx="64">
                  <c:v>0.25900000000000001</c:v>
                </c:pt>
                <c:pt idx="65">
                  <c:v>0.23400000000000001</c:v>
                </c:pt>
                <c:pt idx="66">
                  <c:v>0.23400000000000001</c:v>
                </c:pt>
                <c:pt idx="67">
                  <c:v>0.223</c:v>
                </c:pt>
                <c:pt idx="68">
                  <c:v>0.21299999999999999</c:v>
                </c:pt>
                <c:pt idx="69">
                  <c:v>0.21199999999999999</c:v>
                </c:pt>
                <c:pt idx="70">
                  <c:v>0.21</c:v>
                </c:pt>
                <c:pt idx="71">
                  <c:v>0.2</c:v>
                </c:pt>
                <c:pt idx="72">
                  <c:v>0.187</c:v>
                </c:pt>
                <c:pt idx="73">
                  <c:v>0.186</c:v>
                </c:pt>
                <c:pt idx="74">
                  <c:v>0.20499999999999999</c:v>
                </c:pt>
                <c:pt idx="75">
                  <c:v>0.249</c:v>
                </c:pt>
                <c:pt idx="76">
                  <c:v>0.314</c:v>
                </c:pt>
                <c:pt idx="77">
                  <c:v>0.40300000000000002</c:v>
                </c:pt>
                <c:pt idx="78">
                  <c:v>0.52</c:v>
                </c:pt>
                <c:pt idx="79">
                  <c:v>0.64800000000000002</c:v>
                </c:pt>
                <c:pt idx="80">
                  <c:v>0.76</c:v>
                </c:pt>
                <c:pt idx="81">
                  <c:v>0.84899999999999998</c:v>
                </c:pt>
                <c:pt idx="82">
                  <c:v>0.90600000000000003</c:v>
                </c:pt>
                <c:pt idx="83">
                  <c:v>0.93400000000000005</c:v>
                </c:pt>
                <c:pt idx="84">
                  <c:v>0.95699999999999996</c:v>
                </c:pt>
                <c:pt idx="85">
                  <c:v>0.95799999999999996</c:v>
                </c:pt>
                <c:pt idx="86">
                  <c:v>0.93500000000000005</c:v>
                </c:pt>
                <c:pt idx="87">
                  <c:v>0.90300000000000002</c:v>
                </c:pt>
                <c:pt idx="88">
                  <c:v>0.879</c:v>
                </c:pt>
                <c:pt idx="89">
                  <c:v>0.89200000000000002</c:v>
                </c:pt>
                <c:pt idx="90">
                  <c:v>0.94</c:v>
                </c:pt>
                <c:pt idx="91">
                  <c:v>1.0329999999999999</c:v>
                </c:pt>
                <c:pt idx="92">
                  <c:v>1.117</c:v>
                </c:pt>
                <c:pt idx="93">
                  <c:v>1.1930000000000001</c:v>
                </c:pt>
                <c:pt idx="94">
                  <c:v>1.236</c:v>
                </c:pt>
                <c:pt idx="95">
                  <c:v>1.274</c:v>
                </c:pt>
                <c:pt idx="96">
                  <c:v>1.292</c:v>
                </c:pt>
                <c:pt idx="97">
                  <c:v>1.2769999999999999</c:v>
                </c:pt>
                <c:pt idx="98">
                  <c:v>1.24</c:v>
                </c:pt>
                <c:pt idx="99">
                  <c:v>1.196</c:v>
                </c:pt>
                <c:pt idx="100">
                  <c:v>1.1559999999999999</c:v>
                </c:pt>
                <c:pt idx="101">
                  <c:v>1.1160000000000001</c:v>
                </c:pt>
                <c:pt idx="102">
                  <c:v>1.0629999999999999</c:v>
                </c:pt>
                <c:pt idx="103">
                  <c:v>1.0009999999999999</c:v>
                </c:pt>
                <c:pt idx="104">
                  <c:v>0.93700000000000006</c:v>
                </c:pt>
                <c:pt idx="105">
                  <c:v>0.86599999999999999</c:v>
                </c:pt>
                <c:pt idx="106">
                  <c:v>0.79300000000000004</c:v>
                </c:pt>
                <c:pt idx="107">
                  <c:v>0.74</c:v>
                </c:pt>
                <c:pt idx="108">
                  <c:v>0.71499999999999997</c:v>
                </c:pt>
                <c:pt idx="109">
                  <c:v>0.72499999999999998</c:v>
                </c:pt>
                <c:pt idx="110">
                  <c:v>0.73099999999999998</c:v>
                </c:pt>
                <c:pt idx="111">
                  <c:v>0.73099999999999998</c:v>
                </c:pt>
                <c:pt idx="112">
                  <c:v>0.74</c:v>
                </c:pt>
                <c:pt idx="113">
                  <c:v>0.752</c:v>
                </c:pt>
                <c:pt idx="114">
                  <c:v>0.751</c:v>
                </c:pt>
                <c:pt idx="115">
                  <c:v>0.71799999999999997</c:v>
                </c:pt>
                <c:pt idx="116">
                  <c:v>0.66700000000000004</c:v>
                </c:pt>
                <c:pt idx="117">
                  <c:v>0.64300000000000002</c:v>
                </c:pt>
                <c:pt idx="118">
                  <c:v>0.65300000000000002</c:v>
                </c:pt>
                <c:pt idx="119">
                  <c:v>0.67300000000000004</c:v>
                </c:pt>
                <c:pt idx="120">
                  <c:v>0.69799999999999995</c:v>
                </c:pt>
                <c:pt idx="121">
                  <c:v>0.72299999999999998</c:v>
                </c:pt>
                <c:pt idx="122">
                  <c:v>0.755</c:v>
                </c:pt>
                <c:pt idx="123">
                  <c:v>0.78600000000000003</c:v>
                </c:pt>
                <c:pt idx="124">
                  <c:v>0.79500000000000004</c:v>
                </c:pt>
                <c:pt idx="125">
                  <c:v>0.78600000000000003</c:v>
                </c:pt>
                <c:pt idx="126">
                  <c:v>0.78200000000000003</c:v>
                </c:pt>
                <c:pt idx="127">
                  <c:v>0.78500000000000003</c:v>
                </c:pt>
                <c:pt idx="128">
                  <c:v>0.79600000000000004</c:v>
                </c:pt>
                <c:pt idx="129">
                  <c:v>0.81699999999999995</c:v>
                </c:pt>
                <c:pt idx="130">
                  <c:v>0.84799999999999998</c:v>
                </c:pt>
                <c:pt idx="131">
                  <c:v>0.91100000000000003</c:v>
                </c:pt>
                <c:pt idx="132">
                  <c:v>0.98899999999999999</c:v>
                </c:pt>
                <c:pt idx="133">
                  <c:v>1.0389999999999999</c:v>
                </c:pt>
                <c:pt idx="134">
                  <c:v>1.0680000000000001</c:v>
                </c:pt>
                <c:pt idx="135">
                  <c:v>1.0960000000000001</c:v>
                </c:pt>
                <c:pt idx="136">
                  <c:v>1.123</c:v>
                </c:pt>
                <c:pt idx="137">
                  <c:v>1.1759999999999999</c:v>
                </c:pt>
                <c:pt idx="138">
                  <c:v>1.22</c:v>
                </c:pt>
                <c:pt idx="139">
                  <c:v>1.2649999999999999</c:v>
                </c:pt>
                <c:pt idx="140">
                  <c:v>1.3069999999999999</c:v>
                </c:pt>
                <c:pt idx="141">
                  <c:v>1.3560000000000001</c:v>
                </c:pt>
                <c:pt idx="142">
                  <c:v>1.377</c:v>
                </c:pt>
                <c:pt idx="143">
                  <c:v>1.401</c:v>
                </c:pt>
                <c:pt idx="144">
                  <c:v>1.421</c:v>
                </c:pt>
                <c:pt idx="145">
                  <c:v>1.42</c:v>
                </c:pt>
                <c:pt idx="146">
                  <c:v>1.399</c:v>
                </c:pt>
                <c:pt idx="147">
                  <c:v>1.3480000000000001</c:v>
                </c:pt>
                <c:pt idx="148">
                  <c:v>1.3</c:v>
                </c:pt>
                <c:pt idx="149">
                  <c:v>1.2769999999999999</c:v>
                </c:pt>
                <c:pt idx="150">
                  <c:v>1.266</c:v>
                </c:pt>
                <c:pt idx="151">
                  <c:v>1.2589999999999999</c:v>
                </c:pt>
                <c:pt idx="152">
                  <c:v>1.254</c:v>
                </c:pt>
                <c:pt idx="153">
                  <c:v>1.2569999999999999</c:v>
                </c:pt>
                <c:pt idx="154">
                  <c:v>1.2869999999999999</c:v>
                </c:pt>
                <c:pt idx="155">
                  <c:v>1.335</c:v>
                </c:pt>
                <c:pt idx="156">
                  <c:v>1.389</c:v>
                </c:pt>
                <c:pt idx="157">
                  <c:v>1.43</c:v>
                </c:pt>
                <c:pt idx="158">
                  <c:v>1.464</c:v>
                </c:pt>
                <c:pt idx="159">
                  <c:v>1.482</c:v>
                </c:pt>
                <c:pt idx="160">
                  <c:v>1.4710000000000001</c:v>
                </c:pt>
                <c:pt idx="161">
                  <c:v>1.4239999999999999</c:v>
                </c:pt>
                <c:pt idx="162">
                  <c:v>1.361</c:v>
                </c:pt>
                <c:pt idx="163">
                  <c:v>1.294</c:v>
                </c:pt>
                <c:pt idx="164">
                  <c:v>1.234</c:v>
                </c:pt>
                <c:pt idx="165">
                  <c:v>1.1739999999999999</c:v>
                </c:pt>
                <c:pt idx="166">
                  <c:v>1.1160000000000001</c:v>
                </c:pt>
                <c:pt idx="167">
                  <c:v>1.069</c:v>
                </c:pt>
                <c:pt idx="168">
                  <c:v>1.0609999999999999</c:v>
                </c:pt>
                <c:pt idx="169">
                  <c:v>1.07</c:v>
                </c:pt>
                <c:pt idx="170">
                  <c:v>1.1140000000000001</c:v>
                </c:pt>
                <c:pt idx="171">
                  <c:v>1.1659999999999999</c:v>
                </c:pt>
                <c:pt idx="172">
                  <c:v>1.194</c:v>
                </c:pt>
                <c:pt idx="173">
                  <c:v>1.2230000000000001</c:v>
                </c:pt>
                <c:pt idx="174">
                  <c:v>1.2989999999999999</c:v>
                </c:pt>
                <c:pt idx="175">
                  <c:v>1.3859999999999999</c:v>
                </c:pt>
                <c:pt idx="176">
                  <c:v>1.4319999999999999</c:v>
                </c:pt>
                <c:pt idx="177">
                  <c:v>1.4530000000000001</c:v>
                </c:pt>
                <c:pt idx="178">
                  <c:v>1.4970000000000001</c:v>
                </c:pt>
                <c:pt idx="179">
                  <c:v>1.5760000000000001</c:v>
                </c:pt>
                <c:pt idx="180">
                  <c:v>1.65</c:v>
                </c:pt>
                <c:pt idx="181">
                  <c:v>1.7090000000000001</c:v>
                </c:pt>
                <c:pt idx="182">
                  <c:v>1.77</c:v>
                </c:pt>
                <c:pt idx="183">
                  <c:v>1.8620000000000001</c:v>
                </c:pt>
                <c:pt idx="184">
                  <c:v>1.964</c:v>
                </c:pt>
                <c:pt idx="185">
                  <c:v>2.0150000000000001</c:v>
                </c:pt>
                <c:pt idx="186">
                  <c:v>2.032</c:v>
                </c:pt>
                <c:pt idx="187">
                  <c:v>2.0169999999999999</c:v>
                </c:pt>
                <c:pt idx="188">
                  <c:v>1.9990000000000001</c:v>
                </c:pt>
                <c:pt idx="189">
                  <c:v>1.9379999999999999</c:v>
                </c:pt>
                <c:pt idx="190">
                  <c:v>1.7989999999999999</c:v>
                </c:pt>
                <c:pt idx="191">
                  <c:v>1.6240000000000001</c:v>
                </c:pt>
                <c:pt idx="192">
                  <c:v>1.4550000000000001</c:v>
                </c:pt>
                <c:pt idx="193">
                  <c:v>1.321</c:v>
                </c:pt>
                <c:pt idx="194">
                  <c:v>1.2</c:v>
                </c:pt>
                <c:pt idx="195">
                  <c:v>1.0660000000000001</c:v>
                </c:pt>
                <c:pt idx="196">
                  <c:v>0.94099999999999995</c:v>
                </c:pt>
                <c:pt idx="197">
                  <c:v>0.89500000000000002</c:v>
                </c:pt>
                <c:pt idx="198">
                  <c:v>0.90700000000000003</c:v>
                </c:pt>
                <c:pt idx="199">
                  <c:v>0.94899999999999995</c:v>
                </c:pt>
                <c:pt idx="200">
                  <c:v>1.014</c:v>
                </c:pt>
                <c:pt idx="201">
                  <c:v>1.107</c:v>
                </c:pt>
                <c:pt idx="202">
                  <c:v>1.2090000000000001</c:v>
                </c:pt>
                <c:pt idx="203">
                  <c:v>1.2929999999999999</c:v>
                </c:pt>
                <c:pt idx="204">
                  <c:v>1.353</c:v>
                </c:pt>
                <c:pt idx="205">
                  <c:v>1.401</c:v>
                </c:pt>
                <c:pt idx="206">
                  <c:v>1.4410000000000001</c:v>
                </c:pt>
                <c:pt idx="207">
                  <c:v>1.4790000000000001</c:v>
                </c:pt>
                <c:pt idx="208">
                  <c:v>1.5069999999999999</c:v>
                </c:pt>
                <c:pt idx="209">
                  <c:v>1.55</c:v>
                </c:pt>
                <c:pt idx="210">
                  <c:v>1.5980000000000001</c:v>
                </c:pt>
                <c:pt idx="211">
                  <c:v>1.6639999999999999</c:v>
                </c:pt>
                <c:pt idx="212">
                  <c:v>1.7350000000000001</c:v>
                </c:pt>
                <c:pt idx="213">
                  <c:v>1.8109999999999999</c:v>
                </c:pt>
                <c:pt idx="214">
                  <c:v>1.891</c:v>
                </c:pt>
                <c:pt idx="215">
                  <c:v>1.9890000000000001</c:v>
                </c:pt>
                <c:pt idx="216">
                  <c:v>2.0939999999999999</c:v>
                </c:pt>
                <c:pt idx="217">
                  <c:v>2.1840000000000002</c:v>
                </c:pt>
                <c:pt idx="218">
                  <c:v>2.2469999999999999</c:v>
                </c:pt>
                <c:pt idx="219">
                  <c:v>2.2839999999999998</c:v>
                </c:pt>
                <c:pt idx="220">
                  <c:v>2.31</c:v>
                </c:pt>
                <c:pt idx="221">
                  <c:v>2.3260000000000001</c:v>
                </c:pt>
                <c:pt idx="222">
                  <c:v>2.3180000000000001</c:v>
                </c:pt>
                <c:pt idx="223">
                  <c:v>2.286</c:v>
                </c:pt>
                <c:pt idx="224">
                  <c:v>2.23</c:v>
                </c:pt>
                <c:pt idx="225">
                  <c:v>2.149</c:v>
                </c:pt>
                <c:pt idx="226">
                  <c:v>2.0579999999999998</c:v>
                </c:pt>
                <c:pt idx="227">
                  <c:v>1.9610000000000001</c:v>
                </c:pt>
                <c:pt idx="228">
                  <c:v>1.873</c:v>
                </c:pt>
                <c:pt idx="229">
                  <c:v>1.7909999999999999</c:v>
                </c:pt>
                <c:pt idx="230">
                  <c:v>1.7310000000000001</c:v>
                </c:pt>
                <c:pt idx="231">
                  <c:v>1.6719999999999999</c:v>
                </c:pt>
                <c:pt idx="232">
                  <c:v>1.677</c:v>
                </c:pt>
                <c:pt idx="233">
                  <c:v>1.698</c:v>
                </c:pt>
                <c:pt idx="234">
                  <c:v>1.679</c:v>
                </c:pt>
                <c:pt idx="235">
                  <c:v>1.6419999999999999</c:v>
                </c:pt>
                <c:pt idx="236">
                  <c:v>1.6140000000000001</c:v>
                </c:pt>
                <c:pt idx="237">
                  <c:v>1.613</c:v>
                </c:pt>
                <c:pt idx="238">
                  <c:v>1.605</c:v>
                </c:pt>
                <c:pt idx="239">
                  <c:v>1.5820000000000001</c:v>
                </c:pt>
                <c:pt idx="240">
                  <c:v>1.5620000000000001</c:v>
                </c:pt>
                <c:pt idx="241">
                  <c:v>1.6240000000000001</c:v>
                </c:pt>
                <c:pt idx="242">
                  <c:v>1.702</c:v>
                </c:pt>
                <c:pt idx="243">
                  <c:v>1.7929999999999999</c:v>
                </c:pt>
                <c:pt idx="244">
                  <c:v>1.8149999999999999</c:v>
                </c:pt>
                <c:pt idx="245">
                  <c:v>1.8140000000000001</c:v>
                </c:pt>
                <c:pt idx="246">
                  <c:v>1.895</c:v>
                </c:pt>
                <c:pt idx="247">
                  <c:v>1.9370000000000001</c:v>
                </c:pt>
                <c:pt idx="248">
                  <c:v>1.9239999999999999</c:v>
                </c:pt>
                <c:pt idx="249">
                  <c:v>1.944</c:v>
                </c:pt>
                <c:pt idx="250">
                  <c:v>1.958</c:v>
                </c:pt>
                <c:pt idx="251">
                  <c:v>2.0259999999999998</c:v>
                </c:pt>
                <c:pt idx="252">
                  <c:v>2.0459999999999998</c:v>
                </c:pt>
                <c:pt idx="253">
                  <c:v>2.0510000000000002</c:v>
                </c:pt>
                <c:pt idx="254">
                  <c:v>2.0760000000000001</c:v>
                </c:pt>
                <c:pt idx="255">
                  <c:v>2.0990000000000002</c:v>
                </c:pt>
                <c:pt idx="256">
                  <c:v>2.0840000000000001</c:v>
                </c:pt>
                <c:pt idx="257">
                  <c:v>2.024</c:v>
                </c:pt>
                <c:pt idx="258">
                  <c:v>1.984</c:v>
                </c:pt>
                <c:pt idx="259">
                  <c:v>1.9870000000000001</c:v>
                </c:pt>
                <c:pt idx="260">
                  <c:v>2.008</c:v>
                </c:pt>
                <c:pt idx="261">
                  <c:v>2.0499999999999998</c:v>
                </c:pt>
                <c:pt idx="262">
                  <c:v>2.0859999999999999</c:v>
                </c:pt>
                <c:pt idx="263">
                  <c:v>2.1219999999999999</c:v>
                </c:pt>
                <c:pt idx="264">
                  <c:v>2.17</c:v>
                </c:pt>
                <c:pt idx="265">
                  <c:v>2.1960000000000002</c:v>
                </c:pt>
                <c:pt idx="266">
                  <c:v>2.1859999999999999</c:v>
                </c:pt>
                <c:pt idx="267">
                  <c:v>2.161</c:v>
                </c:pt>
                <c:pt idx="268">
                  <c:v>2.1269999999999998</c:v>
                </c:pt>
                <c:pt idx="269">
                  <c:v>2.1469999999999998</c:v>
                </c:pt>
                <c:pt idx="270">
                  <c:v>2.198</c:v>
                </c:pt>
                <c:pt idx="271">
                  <c:v>2.2730000000000001</c:v>
                </c:pt>
                <c:pt idx="272">
                  <c:v>2.3769999999999998</c:v>
                </c:pt>
                <c:pt idx="273">
                  <c:v>2.4969999999999999</c:v>
                </c:pt>
                <c:pt idx="274">
                  <c:v>2.6070000000000002</c:v>
                </c:pt>
                <c:pt idx="275">
                  <c:v>2.6659999999999999</c:v>
                </c:pt>
                <c:pt idx="276">
                  <c:v>2.6859999999999999</c:v>
                </c:pt>
                <c:pt idx="277">
                  <c:v>2.673</c:v>
                </c:pt>
                <c:pt idx="278">
                  <c:v>2.6720000000000002</c:v>
                </c:pt>
                <c:pt idx="279">
                  <c:v>2.69</c:v>
                </c:pt>
                <c:pt idx="280">
                  <c:v>2.7080000000000002</c:v>
                </c:pt>
                <c:pt idx="281">
                  <c:v>2.7509999999999999</c:v>
                </c:pt>
                <c:pt idx="282">
                  <c:v>2.8140000000000001</c:v>
                </c:pt>
                <c:pt idx="283">
                  <c:v>2.8780000000000001</c:v>
                </c:pt>
                <c:pt idx="284">
                  <c:v>2.9449999999999998</c:v>
                </c:pt>
                <c:pt idx="285">
                  <c:v>2.9889999999999999</c:v>
                </c:pt>
                <c:pt idx="286">
                  <c:v>3.044</c:v>
                </c:pt>
                <c:pt idx="287">
                  <c:v>3.12</c:v>
                </c:pt>
                <c:pt idx="288">
                  <c:v>3.214</c:v>
                </c:pt>
                <c:pt idx="289">
                  <c:v>3.3460000000000001</c:v>
                </c:pt>
                <c:pt idx="290">
                  <c:v>3.5230000000000001</c:v>
                </c:pt>
                <c:pt idx="291">
                  <c:v>3.7029999999999998</c:v>
                </c:pt>
                <c:pt idx="292">
                  <c:v>3.8660000000000001</c:v>
                </c:pt>
                <c:pt idx="293">
                  <c:v>4.0119999999999996</c:v>
                </c:pt>
                <c:pt idx="294">
                  <c:v>4.1319999999999997</c:v>
                </c:pt>
                <c:pt idx="295">
                  <c:v>4.2640000000000002</c:v>
                </c:pt>
                <c:pt idx="296">
                  <c:v>4.391</c:v>
                </c:pt>
                <c:pt idx="297">
                  <c:v>4.524</c:v>
                </c:pt>
                <c:pt idx="298">
                  <c:v>4.6559999999999997</c:v>
                </c:pt>
                <c:pt idx="299">
                  <c:v>4.8019999999999996</c:v>
                </c:pt>
                <c:pt idx="300">
                  <c:v>4.9779999999999998</c:v>
                </c:pt>
                <c:pt idx="301">
                  <c:v>5.1970000000000001</c:v>
                </c:pt>
                <c:pt idx="302">
                  <c:v>5.3479999999999999</c:v>
                </c:pt>
                <c:pt idx="303">
                  <c:v>5.4290000000000003</c:v>
                </c:pt>
                <c:pt idx="304">
                  <c:v>5.5049999999999999</c:v>
                </c:pt>
                <c:pt idx="305">
                  <c:v>5.6159999999999997</c:v>
                </c:pt>
                <c:pt idx="306">
                  <c:v>5.7729999999999997</c:v>
                </c:pt>
                <c:pt idx="307">
                  <c:v>5.9509999999999996</c:v>
                </c:pt>
                <c:pt idx="308">
                  <c:v>6.1219999999999999</c:v>
                </c:pt>
                <c:pt idx="309">
                  <c:v>6.3250000000000002</c:v>
                </c:pt>
                <c:pt idx="310">
                  <c:v>6.5419999999999998</c:v>
                </c:pt>
                <c:pt idx="311">
                  <c:v>6.75</c:v>
                </c:pt>
                <c:pt idx="312">
                  <c:v>6.9829999999999997</c:v>
                </c:pt>
                <c:pt idx="313">
                  <c:v>7.2279999999999998</c:v>
                </c:pt>
                <c:pt idx="314">
                  <c:v>7.4969999999999999</c:v>
                </c:pt>
                <c:pt idx="315">
                  <c:v>7.8179999999999996</c:v>
                </c:pt>
                <c:pt idx="316">
                  <c:v>8.1509999999999998</c:v>
                </c:pt>
                <c:pt idx="317">
                  <c:v>8.4830000000000005</c:v>
                </c:pt>
                <c:pt idx="318">
                  <c:v>8.7149999999999999</c:v>
                </c:pt>
                <c:pt idx="319">
                  <c:v>8.9039999999999999</c:v>
                </c:pt>
                <c:pt idx="320">
                  <c:v>9.0739999999999998</c:v>
                </c:pt>
                <c:pt idx="321">
                  <c:v>9.2970000000000006</c:v>
                </c:pt>
                <c:pt idx="322">
                  <c:v>9.5540000000000003</c:v>
                </c:pt>
                <c:pt idx="323">
                  <c:v>9.8059999999999992</c:v>
                </c:pt>
                <c:pt idx="324">
                  <c:v>10.07</c:v>
                </c:pt>
                <c:pt idx="325">
                  <c:v>10.39</c:v>
                </c:pt>
                <c:pt idx="326">
                  <c:v>10.723000000000001</c:v>
                </c:pt>
                <c:pt idx="327">
                  <c:v>11.111000000000001</c:v>
                </c:pt>
                <c:pt idx="328">
                  <c:v>11.603999999999999</c:v>
                </c:pt>
                <c:pt idx="329">
                  <c:v>12.087999999999999</c:v>
                </c:pt>
                <c:pt idx="330">
                  <c:v>12.589</c:v>
                </c:pt>
                <c:pt idx="331">
                  <c:v>13.167999999999999</c:v>
                </c:pt>
                <c:pt idx="332">
                  <c:v>13.757999999999999</c:v>
                </c:pt>
                <c:pt idx="333">
                  <c:v>14.362</c:v>
                </c:pt>
                <c:pt idx="334">
                  <c:v>15.015000000000001</c:v>
                </c:pt>
                <c:pt idx="335">
                  <c:v>15.632999999999999</c:v>
                </c:pt>
                <c:pt idx="336">
                  <c:v>16.312000000000001</c:v>
                </c:pt>
                <c:pt idx="337">
                  <c:v>17.016999999999999</c:v>
                </c:pt>
                <c:pt idx="338">
                  <c:v>17.7</c:v>
                </c:pt>
                <c:pt idx="339">
                  <c:v>18.355</c:v>
                </c:pt>
                <c:pt idx="340">
                  <c:v>19.036000000000001</c:v>
                </c:pt>
                <c:pt idx="341">
                  <c:v>19.698</c:v>
                </c:pt>
                <c:pt idx="342">
                  <c:v>20.359000000000002</c:v>
                </c:pt>
                <c:pt idx="343">
                  <c:v>21.088999999999999</c:v>
                </c:pt>
                <c:pt idx="344">
                  <c:v>21.763999999999999</c:v>
                </c:pt>
                <c:pt idx="345">
                  <c:v>22.492000000000001</c:v>
                </c:pt>
                <c:pt idx="346">
                  <c:v>23.302</c:v>
                </c:pt>
                <c:pt idx="347">
                  <c:v>24.077999999999999</c:v>
                </c:pt>
                <c:pt idx="348">
                  <c:v>24.977</c:v>
                </c:pt>
                <c:pt idx="349">
                  <c:v>25.838999999999999</c:v>
                </c:pt>
                <c:pt idx="350">
                  <c:v>26.768999999999998</c:v>
                </c:pt>
                <c:pt idx="351">
                  <c:v>27.821000000000002</c:v>
                </c:pt>
                <c:pt idx="352">
                  <c:v>28.919</c:v>
                </c:pt>
                <c:pt idx="353">
                  <c:v>30.161999999999999</c:v>
                </c:pt>
                <c:pt idx="354">
                  <c:v>31.434999999999999</c:v>
                </c:pt>
                <c:pt idx="355">
                  <c:v>32.838999999999999</c:v>
                </c:pt>
                <c:pt idx="356">
                  <c:v>34.453000000000003</c:v>
                </c:pt>
                <c:pt idx="357">
                  <c:v>36.234000000000002</c:v>
                </c:pt>
                <c:pt idx="358">
                  <c:v>38.143999999999998</c:v>
                </c:pt>
                <c:pt idx="359">
                  <c:v>40.15</c:v>
                </c:pt>
                <c:pt idx="360">
                  <c:v>42.295000000000002</c:v>
                </c:pt>
                <c:pt idx="361">
                  <c:v>44.567999999999998</c:v>
                </c:pt>
                <c:pt idx="362">
                  <c:v>46.902999999999999</c:v>
                </c:pt>
                <c:pt idx="363">
                  <c:v>49.287999999999997</c:v>
                </c:pt>
                <c:pt idx="364">
                  <c:v>51.712000000000003</c:v>
                </c:pt>
                <c:pt idx="365">
                  <c:v>54.143999999999998</c:v>
                </c:pt>
                <c:pt idx="366">
                  <c:v>56.524000000000001</c:v>
                </c:pt>
                <c:pt idx="367">
                  <c:v>58.863</c:v>
                </c:pt>
                <c:pt idx="368">
                  <c:v>61.073</c:v>
                </c:pt>
                <c:pt idx="369">
                  <c:v>63.075000000000003</c:v>
                </c:pt>
                <c:pt idx="370">
                  <c:v>64.850999999999999</c:v>
                </c:pt>
                <c:pt idx="371">
                  <c:v>66.346999999999994</c:v>
                </c:pt>
                <c:pt idx="372">
                  <c:v>67.489999999999995</c:v>
                </c:pt>
                <c:pt idx="373">
                  <c:v>68.299000000000007</c:v>
                </c:pt>
                <c:pt idx="374">
                  <c:v>68.7</c:v>
                </c:pt>
                <c:pt idx="375">
                  <c:v>68.786000000000001</c:v>
                </c:pt>
                <c:pt idx="376">
                  <c:v>68.510999999999996</c:v>
                </c:pt>
                <c:pt idx="377">
                  <c:v>67.965000000000003</c:v>
                </c:pt>
                <c:pt idx="378">
                  <c:v>67.152000000000001</c:v>
                </c:pt>
                <c:pt idx="379">
                  <c:v>66.120999999999995</c:v>
                </c:pt>
                <c:pt idx="380">
                  <c:v>64.941999999999993</c:v>
                </c:pt>
                <c:pt idx="381">
                  <c:v>63.594000000000001</c:v>
                </c:pt>
                <c:pt idx="382">
                  <c:v>62.15</c:v>
                </c:pt>
                <c:pt idx="383">
                  <c:v>60.502000000000002</c:v>
                </c:pt>
                <c:pt idx="384">
                  <c:v>58.862000000000002</c:v>
                </c:pt>
                <c:pt idx="385">
                  <c:v>57.265000000000001</c:v>
                </c:pt>
                <c:pt idx="386">
                  <c:v>55.622999999999998</c:v>
                </c:pt>
                <c:pt idx="387">
                  <c:v>54.048999999999999</c:v>
                </c:pt>
                <c:pt idx="388">
                  <c:v>52.462000000000003</c:v>
                </c:pt>
                <c:pt idx="389">
                  <c:v>50.869</c:v>
                </c:pt>
                <c:pt idx="390">
                  <c:v>49.338000000000001</c:v>
                </c:pt>
                <c:pt idx="391">
                  <c:v>47.819000000000003</c:v>
                </c:pt>
                <c:pt idx="392">
                  <c:v>46.268000000000001</c:v>
                </c:pt>
                <c:pt idx="393">
                  <c:v>44.774000000000001</c:v>
                </c:pt>
                <c:pt idx="394">
                  <c:v>43.26</c:v>
                </c:pt>
                <c:pt idx="395">
                  <c:v>41.811</c:v>
                </c:pt>
                <c:pt idx="396">
                  <c:v>40.377000000000002</c:v>
                </c:pt>
                <c:pt idx="397">
                  <c:v>38.970999999999997</c:v>
                </c:pt>
                <c:pt idx="398">
                  <c:v>37.613999999999997</c:v>
                </c:pt>
                <c:pt idx="399">
                  <c:v>36.302</c:v>
                </c:pt>
                <c:pt idx="400">
                  <c:v>35.045000000000002</c:v>
                </c:pt>
                <c:pt idx="401">
                  <c:v>33.832000000000001</c:v>
                </c:pt>
                <c:pt idx="402">
                  <c:v>32.636000000000003</c:v>
                </c:pt>
                <c:pt idx="403">
                  <c:v>31.49</c:v>
                </c:pt>
                <c:pt idx="404">
                  <c:v>30.395</c:v>
                </c:pt>
                <c:pt idx="405">
                  <c:v>29.347000000000001</c:v>
                </c:pt>
                <c:pt idx="406">
                  <c:v>28.346</c:v>
                </c:pt>
                <c:pt idx="407">
                  <c:v>27.428999999999998</c:v>
                </c:pt>
                <c:pt idx="408">
                  <c:v>26.516999999999999</c:v>
                </c:pt>
                <c:pt idx="409">
                  <c:v>25.707000000000001</c:v>
                </c:pt>
                <c:pt idx="410">
                  <c:v>24.937999999999999</c:v>
                </c:pt>
                <c:pt idx="411">
                  <c:v>24.201000000000001</c:v>
                </c:pt>
                <c:pt idx="412">
                  <c:v>23.494</c:v>
                </c:pt>
                <c:pt idx="413">
                  <c:v>22.786000000000001</c:v>
                </c:pt>
                <c:pt idx="414">
                  <c:v>22.055</c:v>
                </c:pt>
                <c:pt idx="415">
                  <c:v>21.344999999999999</c:v>
                </c:pt>
                <c:pt idx="416">
                  <c:v>20.632999999999999</c:v>
                </c:pt>
                <c:pt idx="417">
                  <c:v>19.952999999999999</c:v>
                </c:pt>
                <c:pt idx="418">
                  <c:v>19.306000000000001</c:v>
                </c:pt>
                <c:pt idx="419">
                  <c:v>18.675999999999998</c:v>
                </c:pt>
                <c:pt idx="420">
                  <c:v>18.094999999999999</c:v>
                </c:pt>
                <c:pt idx="421">
                  <c:v>17.553000000000001</c:v>
                </c:pt>
                <c:pt idx="422">
                  <c:v>17.056000000000001</c:v>
                </c:pt>
                <c:pt idx="423">
                  <c:v>16.609000000000002</c:v>
                </c:pt>
                <c:pt idx="424">
                  <c:v>16.213000000000001</c:v>
                </c:pt>
                <c:pt idx="425">
                  <c:v>15.86</c:v>
                </c:pt>
                <c:pt idx="426">
                  <c:v>15.536</c:v>
                </c:pt>
                <c:pt idx="427">
                  <c:v>15.231999999999999</c:v>
                </c:pt>
                <c:pt idx="428">
                  <c:v>14.94</c:v>
                </c:pt>
                <c:pt idx="429">
                  <c:v>14.651</c:v>
                </c:pt>
                <c:pt idx="430">
                  <c:v>14.371</c:v>
                </c:pt>
                <c:pt idx="431">
                  <c:v>14.105</c:v>
                </c:pt>
                <c:pt idx="432">
                  <c:v>13.821</c:v>
                </c:pt>
                <c:pt idx="433">
                  <c:v>13.515000000000001</c:v>
                </c:pt>
                <c:pt idx="434">
                  <c:v>13.209</c:v>
                </c:pt>
                <c:pt idx="435">
                  <c:v>12.92</c:v>
                </c:pt>
                <c:pt idx="436">
                  <c:v>12.625</c:v>
                </c:pt>
                <c:pt idx="437">
                  <c:v>12.308999999999999</c:v>
                </c:pt>
                <c:pt idx="438">
                  <c:v>11.993</c:v>
                </c:pt>
                <c:pt idx="439">
                  <c:v>11.724</c:v>
                </c:pt>
                <c:pt idx="440">
                  <c:v>11.484999999999999</c:v>
                </c:pt>
                <c:pt idx="441">
                  <c:v>11.243</c:v>
                </c:pt>
                <c:pt idx="442">
                  <c:v>11.010999999999999</c:v>
                </c:pt>
                <c:pt idx="443">
                  <c:v>10.789</c:v>
                </c:pt>
                <c:pt idx="444">
                  <c:v>10.59</c:v>
                </c:pt>
                <c:pt idx="445">
                  <c:v>10.375</c:v>
                </c:pt>
                <c:pt idx="446">
                  <c:v>10.134</c:v>
                </c:pt>
                <c:pt idx="447">
                  <c:v>9.9149999999999991</c:v>
                </c:pt>
                <c:pt idx="448">
                  <c:v>9.7279999999999998</c:v>
                </c:pt>
                <c:pt idx="449">
                  <c:v>9.5640000000000001</c:v>
                </c:pt>
                <c:pt idx="450">
                  <c:v>9.3979999999999997</c:v>
                </c:pt>
                <c:pt idx="451">
                  <c:v>9.2050000000000001</c:v>
                </c:pt>
                <c:pt idx="452">
                  <c:v>9.0299999999999994</c:v>
                </c:pt>
                <c:pt idx="453">
                  <c:v>8.8689999999999998</c:v>
                </c:pt>
                <c:pt idx="454">
                  <c:v>8.7360000000000007</c:v>
                </c:pt>
                <c:pt idx="455">
                  <c:v>8.6039999999999992</c:v>
                </c:pt>
                <c:pt idx="456">
                  <c:v>8.4760000000000009</c:v>
                </c:pt>
                <c:pt idx="457">
                  <c:v>8.3420000000000005</c:v>
                </c:pt>
                <c:pt idx="458">
                  <c:v>8.1980000000000004</c:v>
                </c:pt>
                <c:pt idx="459">
                  <c:v>8.0269999999999992</c:v>
                </c:pt>
                <c:pt idx="460">
                  <c:v>7.8449999999999998</c:v>
                </c:pt>
                <c:pt idx="461">
                  <c:v>7.6680000000000001</c:v>
                </c:pt>
                <c:pt idx="462">
                  <c:v>7.4889999999999999</c:v>
                </c:pt>
                <c:pt idx="463">
                  <c:v>7.3170000000000002</c:v>
                </c:pt>
                <c:pt idx="464">
                  <c:v>7.173</c:v>
                </c:pt>
                <c:pt idx="465">
                  <c:v>7.069</c:v>
                </c:pt>
                <c:pt idx="466">
                  <c:v>6.9820000000000002</c:v>
                </c:pt>
                <c:pt idx="467">
                  <c:v>6.9139999999999997</c:v>
                </c:pt>
                <c:pt idx="468">
                  <c:v>6.8780000000000001</c:v>
                </c:pt>
                <c:pt idx="469">
                  <c:v>6.8559999999999999</c:v>
                </c:pt>
                <c:pt idx="470">
                  <c:v>6.8289999999999997</c:v>
                </c:pt>
                <c:pt idx="471">
                  <c:v>6.8040000000000003</c:v>
                </c:pt>
                <c:pt idx="472">
                  <c:v>6.7859999999999996</c:v>
                </c:pt>
                <c:pt idx="473">
                  <c:v>6.78</c:v>
                </c:pt>
                <c:pt idx="474">
                  <c:v>6.7640000000000002</c:v>
                </c:pt>
                <c:pt idx="475">
                  <c:v>6.7240000000000002</c:v>
                </c:pt>
                <c:pt idx="476">
                  <c:v>6.6859999999999999</c:v>
                </c:pt>
                <c:pt idx="477">
                  <c:v>6.6539999999999999</c:v>
                </c:pt>
                <c:pt idx="478">
                  <c:v>6.6150000000000002</c:v>
                </c:pt>
                <c:pt idx="479">
                  <c:v>6.5410000000000004</c:v>
                </c:pt>
                <c:pt idx="480">
                  <c:v>6.4619999999999997</c:v>
                </c:pt>
                <c:pt idx="481">
                  <c:v>6.3840000000000003</c:v>
                </c:pt>
                <c:pt idx="482">
                  <c:v>6.3369999999999997</c:v>
                </c:pt>
                <c:pt idx="483">
                  <c:v>6.319</c:v>
                </c:pt>
                <c:pt idx="484">
                  <c:v>6.3109999999999999</c:v>
                </c:pt>
                <c:pt idx="485">
                  <c:v>6.2990000000000004</c:v>
                </c:pt>
                <c:pt idx="486">
                  <c:v>6.3140000000000001</c:v>
                </c:pt>
                <c:pt idx="487">
                  <c:v>6.3860000000000001</c:v>
                </c:pt>
                <c:pt idx="488">
                  <c:v>6.4889999999999999</c:v>
                </c:pt>
                <c:pt idx="489">
                  <c:v>6.569</c:v>
                </c:pt>
                <c:pt idx="490">
                  <c:v>6.593</c:v>
                </c:pt>
                <c:pt idx="491">
                  <c:v>6.6020000000000003</c:v>
                </c:pt>
                <c:pt idx="492">
                  <c:v>6.6189999999999998</c:v>
                </c:pt>
                <c:pt idx="493">
                  <c:v>6.6379999999999999</c:v>
                </c:pt>
                <c:pt idx="494">
                  <c:v>6.6139999999999999</c:v>
                </c:pt>
                <c:pt idx="495">
                  <c:v>6.55</c:v>
                </c:pt>
                <c:pt idx="496">
                  <c:v>6.4470000000000001</c:v>
                </c:pt>
                <c:pt idx="497">
                  <c:v>6.3410000000000002</c:v>
                </c:pt>
                <c:pt idx="498">
                  <c:v>6.2160000000000002</c:v>
                </c:pt>
                <c:pt idx="499">
                  <c:v>6.0860000000000003</c:v>
                </c:pt>
                <c:pt idx="500">
                  <c:v>5.94</c:v>
                </c:pt>
                <c:pt idx="501">
                  <c:v>5.7729999999999997</c:v>
                </c:pt>
                <c:pt idx="502">
                  <c:v>5.5949999999999998</c:v>
                </c:pt>
                <c:pt idx="503">
                  <c:v>5.4219999999999997</c:v>
                </c:pt>
                <c:pt idx="504">
                  <c:v>5.2489999999999997</c:v>
                </c:pt>
                <c:pt idx="505">
                  <c:v>5.085</c:v>
                </c:pt>
                <c:pt idx="506">
                  <c:v>4.9400000000000004</c:v>
                </c:pt>
                <c:pt idx="507">
                  <c:v>4.8490000000000002</c:v>
                </c:pt>
                <c:pt idx="508">
                  <c:v>4.8109999999999999</c:v>
                </c:pt>
                <c:pt idx="509">
                  <c:v>4.7939999999999996</c:v>
                </c:pt>
                <c:pt idx="510">
                  <c:v>4.79</c:v>
                </c:pt>
                <c:pt idx="511">
                  <c:v>4.8339999999999996</c:v>
                </c:pt>
                <c:pt idx="512">
                  <c:v>4.9269999999999996</c:v>
                </c:pt>
                <c:pt idx="513">
                  <c:v>5.0250000000000004</c:v>
                </c:pt>
                <c:pt idx="514">
                  <c:v>5.0880000000000001</c:v>
                </c:pt>
                <c:pt idx="515">
                  <c:v>5.09</c:v>
                </c:pt>
                <c:pt idx="516">
                  <c:v>5.0659999999999998</c:v>
                </c:pt>
                <c:pt idx="517">
                  <c:v>5.0620000000000003</c:v>
                </c:pt>
                <c:pt idx="518">
                  <c:v>5.0449999999999999</c:v>
                </c:pt>
                <c:pt idx="519">
                  <c:v>5.0039999999999996</c:v>
                </c:pt>
                <c:pt idx="520">
                  <c:v>4.9560000000000004</c:v>
                </c:pt>
                <c:pt idx="521">
                  <c:v>4.931</c:v>
                </c:pt>
                <c:pt idx="522">
                  <c:v>4.9180000000000001</c:v>
                </c:pt>
                <c:pt idx="523">
                  <c:v>4.827</c:v>
                </c:pt>
                <c:pt idx="524">
                  <c:v>4.67</c:v>
                </c:pt>
                <c:pt idx="525">
                  <c:v>4.5049999999999999</c:v>
                </c:pt>
                <c:pt idx="526">
                  <c:v>4.3940000000000001</c:v>
                </c:pt>
                <c:pt idx="527">
                  <c:v>4.3079999999999998</c:v>
                </c:pt>
                <c:pt idx="528">
                  <c:v>4.2060000000000004</c:v>
                </c:pt>
                <c:pt idx="529">
                  <c:v>4.1040000000000001</c:v>
                </c:pt>
                <c:pt idx="530">
                  <c:v>4.0339999999999998</c:v>
                </c:pt>
                <c:pt idx="531">
                  <c:v>3.992</c:v>
                </c:pt>
                <c:pt idx="532">
                  <c:v>3.9470000000000001</c:v>
                </c:pt>
                <c:pt idx="533">
                  <c:v>3.9089999999999998</c:v>
                </c:pt>
                <c:pt idx="534">
                  <c:v>3.8929999999999998</c:v>
                </c:pt>
                <c:pt idx="535">
                  <c:v>3.89</c:v>
                </c:pt>
                <c:pt idx="536">
                  <c:v>3.8740000000000001</c:v>
                </c:pt>
                <c:pt idx="537">
                  <c:v>3.8330000000000002</c:v>
                </c:pt>
                <c:pt idx="538">
                  <c:v>3.7519999999999998</c:v>
                </c:pt>
                <c:pt idx="539">
                  <c:v>3.6560000000000001</c:v>
                </c:pt>
                <c:pt idx="540">
                  <c:v>3.6019999999999999</c:v>
                </c:pt>
                <c:pt idx="541">
                  <c:v>3.6120000000000001</c:v>
                </c:pt>
                <c:pt idx="542">
                  <c:v>3.67</c:v>
                </c:pt>
                <c:pt idx="543">
                  <c:v>3.7130000000000001</c:v>
                </c:pt>
                <c:pt idx="544">
                  <c:v>3.706</c:v>
                </c:pt>
                <c:pt idx="545">
                  <c:v>3.6880000000000002</c:v>
                </c:pt>
                <c:pt idx="546">
                  <c:v>3.6520000000000001</c:v>
                </c:pt>
                <c:pt idx="547">
                  <c:v>3.59</c:v>
                </c:pt>
                <c:pt idx="548">
                  <c:v>3.516</c:v>
                </c:pt>
                <c:pt idx="549">
                  <c:v>3.4569999999999999</c:v>
                </c:pt>
                <c:pt idx="550">
                  <c:v>3.3439999999999999</c:v>
                </c:pt>
                <c:pt idx="551">
                  <c:v>3.1389999999999998</c:v>
                </c:pt>
                <c:pt idx="552">
                  <c:v>2.8980000000000001</c:v>
                </c:pt>
                <c:pt idx="553">
                  <c:v>2.7210000000000001</c:v>
                </c:pt>
                <c:pt idx="554">
                  <c:v>2.5950000000000002</c:v>
                </c:pt>
                <c:pt idx="555">
                  <c:v>2.5019999999999998</c:v>
                </c:pt>
                <c:pt idx="556">
                  <c:v>2.4849999999999999</c:v>
                </c:pt>
                <c:pt idx="557">
                  <c:v>2.4900000000000002</c:v>
                </c:pt>
                <c:pt idx="558">
                  <c:v>2.544</c:v>
                </c:pt>
                <c:pt idx="559">
                  <c:v>2.6219999999999999</c:v>
                </c:pt>
                <c:pt idx="560">
                  <c:v>2.669</c:v>
                </c:pt>
                <c:pt idx="561">
                  <c:v>2.7170000000000001</c:v>
                </c:pt>
                <c:pt idx="562">
                  <c:v>2.7280000000000002</c:v>
                </c:pt>
                <c:pt idx="563">
                  <c:v>2.6749999999999998</c:v>
                </c:pt>
                <c:pt idx="564">
                  <c:v>2.6269999999999998</c:v>
                </c:pt>
                <c:pt idx="565">
                  <c:v>2.6040000000000001</c:v>
                </c:pt>
                <c:pt idx="566">
                  <c:v>2.585</c:v>
                </c:pt>
                <c:pt idx="567">
                  <c:v>2.57</c:v>
                </c:pt>
                <c:pt idx="568">
                  <c:v>2.5299999999999998</c:v>
                </c:pt>
                <c:pt idx="569">
                  <c:v>2.452</c:v>
                </c:pt>
                <c:pt idx="570">
                  <c:v>2.41</c:v>
                </c:pt>
                <c:pt idx="571">
                  <c:v>2.379</c:v>
                </c:pt>
                <c:pt idx="572">
                  <c:v>2.4060000000000001</c:v>
                </c:pt>
                <c:pt idx="573">
                  <c:v>2.448</c:v>
                </c:pt>
                <c:pt idx="574">
                  <c:v>2.444</c:v>
                </c:pt>
                <c:pt idx="575">
                  <c:v>2.403</c:v>
                </c:pt>
                <c:pt idx="576">
                  <c:v>2.3239999999999998</c:v>
                </c:pt>
                <c:pt idx="577">
                  <c:v>2.2989999999999999</c:v>
                </c:pt>
                <c:pt idx="578">
                  <c:v>2.2709999999999999</c:v>
                </c:pt>
                <c:pt idx="579">
                  <c:v>2.2429999999999999</c:v>
                </c:pt>
                <c:pt idx="580">
                  <c:v>2.2069999999999999</c:v>
                </c:pt>
                <c:pt idx="581">
                  <c:v>2.2000000000000002</c:v>
                </c:pt>
                <c:pt idx="582">
                  <c:v>2.198</c:v>
                </c:pt>
                <c:pt idx="583">
                  <c:v>2.2040000000000002</c:v>
                </c:pt>
                <c:pt idx="584">
                  <c:v>2.1739999999999999</c:v>
                </c:pt>
                <c:pt idx="585">
                  <c:v>2.1850000000000001</c:v>
                </c:pt>
                <c:pt idx="586">
                  <c:v>2.2370000000000001</c:v>
                </c:pt>
                <c:pt idx="587">
                  <c:v>2.2890000000000001</c:v>
                </c:pt>
                <c:pt idx="588">
                  <c:v>2.3170000000000002</c:v>
                </c:pt>
                <c:pt idx="589">
                  <c:v>2.3090000000000002</c:v>
                </c:pt>
                <c:pt idx="590">
                  <c:v>2.262</c:v>
                </c:pt>
                <c:pt idx="591">
                  <c:v>2.1989999999999998</c:v>
                </c:pt>
                <c:pt idx="592">
                  <c:v>2.12</c:v>
                </c:pt>
                <c:pt idx="593">
                  <c:v>2.0270000000000001</c:v>
                </c:pt>
                <c:pt idx="594">
                  <c:v>1.9319999999999999</c:v>
                </c:pt>
                <c:pt idx="595">
                  <c:v>1.8340000000000001</c:v>
                </c:pt>
                <c:pt idx="596">
                  <c:v>1.75</c:v>
                </c:pt>
                <c:pt idx="597">
                  <c:v>1.661</c:v>
                </c:pt>
                <c:pt idx="598">
                  <c:v>1.5640000000000001</c:v>
                </c:pt>
                <c:pt idx="599">
                  <c:v>1.488</c:v>
                </c:pt>
                <c:pt idx="600">
                  <c:v>1.43</c:v>
                </c:pt>
                <c:pt idx="601">
                  <c:v>1.37</c:v>
                </c:pt>
                <c:pt idx="602">
                  <c:v>1.3109999999999999</c:v>
                </c:pt>
                <c:pt idx="603">
                  <c:v>1.2410000000000001</c:v>
                </c:pt>
                <c:pt idx="604">
                  <c:v>1.18</c:v>
                </c:pt>
                <c:pt idx="605">
                  <c:v>1.1519999999999999</c:v>
                </c:pt>
                <c:pt idx="606">
                  <c:v>1.1839999999999999</c:v>
                </c:pt>
                <c:pt idx="607">
                  <c:v>1.2689999999999999</c:v>
                </c:pt>
                <c:pt idx="608">
                  <c:v>1.3779999999999999</c:v>
                </c:pt>
                <c:pt idx="609">
                  <c:v>1.468</c:v>
                </c:pt>
                <c:pt idx="610">
                  <c:v>1.5680000000000001</c:v>
                </c:pt>
                <c:pt idx="611">
                  <c:v>1.673</c:v>
                </c:pt>
                <c:pt idx="612">
                  <c:v>1.756</c:v>
                </c:pt>
                <c:pt idx="613">
                  <c:v>1.794</c:v>
                </c:pt>
                <c:pt idx="614">
                  <c:v>1.821</c:v>
                </c:pt>
                <c:pt idx="615">
                  <c:v>1.8260000000000001</c:v>
                </c:pt>
                <c:pt idx="616">
                  <c:v>1.823</c:v>
                </c:pt>
                <c:pt idx="617">
                  <c:v>1.8180000000000001</c:v>
                </c:pt>
                <c:pt idx="618">
                  <c:v>1.8140000000000001</c:v>
                </c:pt>
                <c:pt idx="619">
                  <c:v>1.8240000000000001</c:v>
                </c:pt>
                <c:pt idx="620">
                  <c:v>1.8380000000000001</c:v>
                </c:pt>
                <c:pt idx="621">
                  <c:v>1.847</c:v>
                </c:pt>
                <c:pt idx="622">
                  <c:v>1.857</c:v>
                </c:pt>
                <c:pt idx="623">
                  <c:v>1.8560000000000001</c:v>
                </c:pt>
                <c:pt idx="624">
                  <c:v>1.8340000000000001</c:v>
                </c:pt>
                <c:pt idx="625">
                  <c:v>1.798</c:v>
                </c:pt>
                <c:pt idx="626">
                  <c:v>1.77</c:v>
                </c:pt>
                <c:pt idx="627">
                  <c:v>1.7549999999999999</c:v>
                </c:pt>
                <c:pt idx="628">
                  <c:v>1.7430000000000001</c:v>
                </c:pt>
                <c:pt idx="629">
                  <c:v>1.7250000000000001</c:v>
                </c:pt>
                <c:pt idx="630">
                  <c:v>1.7</c:v>
                </c:pt>
                <c:pt idx="631">
                  <c:v>1.68</c:v>
                </c:pt>
                <c:pt idx="632">
                  <c:v>1.6659999999999999</c:v>
                </c:pt>
                <c:pt idx="633">
                  <c:v>1.659</c:v>
                </c:pt>
                <c:pt idx="634">
                  <c:v>1.6539999999999999</c:v>
                </c:pt>
                <c:pt idx="635">
                  <c:v>1.64</c:v>
                </c:pt>
                <c:pt idx="636">
                  <c:v>1.629</c:v>
                </c:pt>
                <c:pt idx="637">
                  <c:v>1.6359999999999999</c:v>
                </c:pt>
                <c:pt idx="638">
                  <c:v>1.657</c:v>
                </c:pt>
                <c:pt idx="639">
                  <c:v>1.677</c:v>
                </c:pt>
                <c:pt idx="640">
                  <c:v>1.6890000000000001</c:v>
                </c:pt>
                <c:pt idx="641">
                  <c:v>1.6970000000000001</c:v>
                </c:pt>
                <c:pt idx="642">
                  <c:v>1.7230000000000001</c:v>
                </c:pt>
                <c:pt idx="643">
                  <c:v>1.7609999999999999</c:v>
                </c:pt>
                <c:pt idx="644">
                  <c:v>1.796</c:v>
                </c:pt>
                <c:pt idx="645">
                  <c:v>1.82</c:v>
                </c:pt>
                <c:pt idx="646">
                  <c:v>1.8460000000000001</c:v>
                </c:pt>
                <c:pt idx="647">
                  <c:v>1.8720000000000001</c:v>
                </c:pt>
                <c:pt idx="648">
                  <c:v>1.91</c:v>
                </c:pt>
                <c:pt idx="649">
                  <c:v>1.962</c:v>
                </c:pt>
                <c:pt idx="650">
                  <c:v>2.02</c:v>
                </c:pt>
                <c:pt idx="651">
                  <c:v>2.0830000000000002</c:v>
                </c:pt>
                <c:pt idx="652">
                  <c:v>2.17</c:v>
                </c:pt>
                <c:pt idx="653">
                  <c:v>2.254</c:v>
                </c:pt>
                <c:pt idx="654">
                  <c:v>2.3239999999999998</c:v>
                </c:pt>
                <c:pt idx="655">
                  <c:v>2.3460000000000001</c:v>
                </c:pt>
                <c:pt idx="656">
                  <c:v>2.3260000000000001</c:v>
                </c:pt>
                <c:pt idx="657">
                  <c:v>2.2850000000000001</c:v>
                </c:pt>
                <c:pt idx="658">
                  <c:v>2.2210000000000001</c:v>
                </c:pt>
                <c:pt idx="659">
                  <c:v>2.1349999999999998</c:v>
                </c:pt>
                <c:pt idx="660">
                  <c:v>2.0649999999999999</c:v>
                </c:pt>
                <c:pt idx="661">
                  <c:v>2.0219999999999998</c:v>
                </c:pt>
                <c:pt idx="662">
                  <c:v>1.9810000000000001</c:v>
                </c:pt>
                <c:pt idx="663">
                  <c:v>1.9430000000000001</c:v>
                </c:pt>
                <c:pt idx="664">
                  <c:v>1.885</c:v>
                </c:pt>
                <c:pt idx="665">
                  <c:v>1.865</c:v>
                </c:pt>
                <c:pt idx="666">
                  <c:v>1.913</c:v>
                </c:pt>
                <c:pt idx="667">
                  <c:v>1.986</c:v>
                </c:pt>
                <c:pt idx="668">
                  <c:v>2.0369999999999999</c:v>
                </c:pt>
                <c:pt idx="669">
                  <c:v>2.0390000000000001</c:v>
                </c:pt>
                <c:pt idx="670">
                  <c:v>2.0499999999999998</c:v>
                </c:pt>
                <c:pt idx="671">
                  <c:v>2.0579999999999998</c:v>
                </c:pt>
                <c:pt idx="672">
                  <c:v>2.048</c:v>
                </c:pt>
                <c:pt idx="673">
                  <c:v>2.032</c:v>
                </c:pt>
                <c:pt idx="674">
                  <c:v>1.9930000000000001</c:v>
                </c:pt>
                <c:pt idx="675">
                  <c:v>1.984</c:v>
                </c:pt>
                <c:pt idx="676">
                  <c:v>1.9790000000000001</c:v>
                </c:pt>
                <c:pt idx="677">
                  <c:v>1.9770000000000001</c:v>
                </c:pt>
                <c:pt idx="678">
                  <c:v>2</c:v>
                </c:pt>
                <c:pt idx="679">
                  <c:v>2.0409999999999999</c:v>
                </c:pt>
                <c:pt idx="680">
                  <c:v>2.093</c:v>
                </c:pt>
                <c:pt idx="681">
                  <c:v>2.1360000000000001</c:v>
                </c:pt>
                <c:pt idx="682">
                  <c:v>2.16</c:v>
                </c:pt>
                <c:pt idx="683">
                  <c:v>2.1480000000000001</c:v>
                </c:pt>
                <c:pt idx="684">
                  <c:v>2.121</c:v>
                </c:pt>
                <c:pt idx="685">
                  <c:v>2.1019999999999999</c:v>
                </c:pt>
                <c:pt idx="686">
                  <c:v>2.069</c:v>
                </c:pt>
                <c:pt idx="687">
                  <c:v>2</c:v>
                </c:pt>
                <c:pt idx="688">
                  <c:v>1.91</c:v>
                </c:pt>
                <c:pt idx="689">
                  <c:v>1.843</c:v>
                </c:pt>
                <c:pt idx="690">
                  <c:v>1.798</c:v>
                </c:pt>
                <c:pt idx="691">
                  <c:v>1.7689999999999999</c:v>
                </c:pt>
                <c:pt idx="692">
                  <c:v>1.7410000000000001</c:v>
                </c:pt>
                <c:pt idx="693">
                  <c:v>1.736</c:v>
                </c:pt>
                <c:pt idx="694">
                  <c:v>1.758</c:v>
                </c:pt>
                <c:pt idx="695">
                  <c:v>1.7769999999999999</c:v>
                </c:pt>
                <c:pt idx="696">
                  <c:v>1.7869999999999999</c:v>
                </c:pt>
                <c:pt idx="697">
                  <c:v>1.792</c:v>
                </c:pt>
                <c:pt idx="698">
                  <c:v>1.829</c:v>
                </c:pt>
                <c:pt idx="699">
                  <c:v>1.9019999999999999</c:v>
                </c:pt>
                <c:pt idx="700">
                  <c:v>1.972</c:v>
                </c:pt>
                <c:pt idx="701">
                  <c:v>2.02</c:v>
                </c:pt>
                <c:pt idx="702">
                  <c:v>2.0339999999999998</c:v>
                </c:pt>
                <c:pt idx="703">
                  <c:v>2.0489999999999999</c:v>
                </c:pt>
                <c:pt idx="704">
                  <c:v>2.0539999999999998</c:v>
                </c:pt>
                <c:pt idx="705">
                  <c:v>2.0369999999999999</c:v>
                </c:pt>
                <c:pt idx="706">
                  <c:v>1.998</c:v>
                </c:pt>
                <c:pt idx="707">
                  <c:v>1.952</c:v>
                </c:pt>
                <c:pt idx="708">
                  <c:v>1.895</c:v>
                </c:pt>
                <c:pt idx="709">
                  <c:v>1.8260000000000001</c:v>
                </c:pt>
                <c:pt idx="710">
                  <c:v>1.756</c:v>
                </c:pt>
                <c:pt idx="711">
                  <c:v>1.694</c:v>
                </c:pt>
                <c:pt idx="712">
                  <c:v>1.59</c:v>
                </c:pt>
                <c:pt idx="713">
                  <c:v>1.478</c:v>
                </c:pt>
                <c:pt idx="714">
                  <c:v>1.4059999999999999</c:v>
                </c:pt>
                <c:pt idx="715">
                  <c:v>1.385</c:v>
                </c:pt>
                <c:pt idx="716">
                  <c:v>1.373</c:v>
                </c:pt>
                <c:pt idx="717">
                  <c:v>1.3360000000000001</c:v>
                </c:pt>
                <c:pt idx="718">
                  <c:v>1.3360000000000001</c:v>
                </c:pt>
                <c:pt idx="719">
                  <c:v>1.446</c:v>
                </c:pt>
              </c:numCache>
            </c:numRef>
          </c:yVal>
          <c:smooth val="1"/>
          <c:extLst>
            <c:ext xmlns:c16="http://schemas.microsoft.com/office/drawing/2014/chart" uri="{C3380CC4-5D6E-409C-BE32-E72D297353CC}">
              <c16:uniqueId val="{00000003-2330-4E76-B810-1CF2E7BF73BB}"/>
            </c:ext>
          </c:extLst>
        </c:ser>
        <c:dLbls>
          <c:showLegendKey val="0"/>
          <c:showVal val="0"/>
          <c:showCatName val="0"/>
          <c:showSerName val="0"/>
          <c:showPercent val="0"/>
          <c:showBubbleSize val="0"/>
        </c:dLbls>
        <c:axId val="383670672"/>
        <c:axId val="1"/>
      </c:scatterChart>
      <c:valAx>
        <c:axId val="38367067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(Degrees)</a:t>
                </a:r>
              </a:p>
            </c:rich>
          </c:tx>
          <c:overlay val="0"/>
          <c:spPr>
            <a:noFill/>
            <a:ln w="25400">
              <a:noFill/>
            </a:ln>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crossBetween val="midCat"/>
      </c:val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Pressure</a:t>
                </a:r>
                <a:r>
                  <a:rPr lang="en-US" baseline="0"/>
                  <a:t> in Cylinder (BAR)</a:t>
                </a:r>
                <a:endParaRPr lang="en-US"/>
              </a:p>
            </c:rich>
          </c:tx>
          <c:overlay val="0"/>
          <c:spPr>
            <a:noFill/>
            <a:ln w="25400">
              <a:noFill/>
            </a:ln>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83670672"/>
        <c:crosses val="autoZero"/>
        <c:crossBetween val="midCat"/>
      </c:valAx>
      <c:spPr>
        <a:noFill/>
        <a:ln w="25400">
          <a:noFill/>
        </a:ln>
      </c:spPr>
    </c:plotArea>
    <c:legend>
      <c:legendPos val="b"/>
      <c:overlay val="0"/>
      <c:spPr>
        <a:noFill/>
        <a:ln w="25400">
          <a:noFill/>
        </a:ln>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sng" strike="noStrike" kern="1200" spc="0" baseline="0">
                <a:solidFill>
                  <a:schemeClr val="tx1">
                    <a:lumMod val="65000"/>
                    <a:lumOff val="35000"/>
                  </a:schemeClr>
                </a:solidFill>
                <a:latin typeface="+mn-lt"/>
                <a:ea typeface="+mn-ea"/>
                <a:cs typeface="+mn-cs"/>
              </a:defRPr>
            </a:pPr>
            <a:r>
              <a:rPr lang="en-GB" u="sng" baseline="0"/>
              <a:t>Graph to Show Mean Cylinder Pressure during Compression Stroke at 6500 rpm</a:t>
            </a:r>
          </a:p>
        </c:rich>
      </c:tx>
      <c:overlay val="0"/>
      <c:spPr>
        <a:noFill/>
        <a:ln w="25400">
          <a:noFill/>
        </a:ln>
      </c:spPr>
    </c:title>
    <c:autoTitleDeleted val="0"/>
    <c:plotArea>
      <c:layout/>
      <c:scatterChart>
        <c:scatterStyle val="smoothMarker"/>
        <c:varyColors val="0"/>
        <c:ser>
          <c:idx val="0"/>
          <c:order val="0"/>
          <c:spPr>
            <a:ln w="19050" cap="rnd">
              <a:solidFill>
                <a:schemeClr val="accent1"/>
              </a:solidFill>
              <a:round/>
            </a:ln>
            <a:effectLst/>
          </c:spPr>
          <c:marker>
            <c:symbol val="none"/>
          </c:marker>
          <c:trendline>
            <c:spPr>
              <a:ln w="19050" cap="rnd">
                <a:solidFill>
                  <a:schemeClr val="accent1"/>
                </a:solidFill>
                <a:prstDash val="sysDot"/>
              </a:ln>
              <a:effectLst/>
            </c:spPr>
            <c:trendlineType val="log"/>
            <c:dispRSqr val="0"/>
            <c:dispEq val="0"/>
          </c:trendline>
          <c:trendline>
            <c:spPr>
              <a:ln w="19050" cap="rnd">
                <a:solidFill>
                  <a:schemeClr val="accent1"/>
                </a:solidFill>
                <a:prstDash val="sysDot"/>
              </a:ln>
              <a:effectLst/>
            </c:spPr>
            <c:trendlineType val="log"/>
            <c:dispRSqr val="0"/>
            <c:dispEq val="0"/>
          </c:trendline>
          <c:xVal>
            <c:numRef>
              <c:f>'6500'!$A$373:$A$732</c:f>
              <c:numCache>
                <c:formatCode>General</c:formatCode>
                <c:ptCount val="360"/>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numCache>
            </c:numRef>
          </c:xVal>
          <c:yVal>
            <c:numRef>
              <c:f>'6500'!$C$373:$C$732</c:f>
              <c:numCache>
                <c:formatCode>General</c:formatCode>
                <c:ptCount val="360"/>
                <c:pt idx="0">
                  <c:v>42.695999999999998</c:v>
                </c:pt>
                <c:pt idx="1">
                  <c:v>45.061999999999998</c:v>
                </c:pt>
                <c:pt idx="2">
                  <c:v>47.484000000000002</c:v>
                </c:pt>
                <c:pt idx="3">
                  <c:v>49.917999999999999</c:v>
                </c:pt>
                <c:pt idx="4">
                  <c:v>52.290999999999997</c:v>
                </c:pt>
                <c:pt idx="5">
                  <c:v>54.579000000000001</c:v>
                </c:pt>
                <c:pt idx="6">
                  <c:v>56.743000000000002</c:v>
                </c:pt>
                <c:pt idx="7">
                  <c:v>58.783000000000001</c:v>
                </c:pt>
                <c:pt idx="8">
                  <c:v>60.654000000000003</c:v>
                </c:pt>
                <c:pt idx="9">
                  <c:v>62.323</c:v>
                </c:pt>
                <c:pt idx="10">
                  <c:v>63.784999999999997</c:v>
                </c:pt>
                <c:pt idx="11">
                  <c:v>65.007000000000005</c:v>
                </c:pt>
                <c:pt idx="12">
                  <c:v>65.954999999999998</c:v>
                </c:pt>
                <c:pt idx="13">
                  <c:v>66.623999999999995</c:v>
                </c:pt>
                <c:pt idx="14">
                  <c:v>66.995000000000005</c:v>
                </c:pt>
                <c:pt idx="15">
                  <c:v>67.102999999999994</c:v>
                </c:pt>
                <c:pt idx="16">
                  <c:v>66.965000000000003</c:v>
                </c:pt>
                <c:pt idx="17">
                  <c:v>66.587000000000003</c:v>
                </c:pt>
                <c:pt idx="18">
                  <c:v>65.992999999999995</c:v>
                </c:pt>
                <c:pt idx="19">
                  <c:v>65.225999999999999</c:v>
                </c:pt>
                <c:pt idx="20">
                  <c:v>64.296999999999997</c:v>
                </c:pt>
                <c:pt idx="21">
                  <c:v>63.241999999999997</c:v>
                </c:pt>
                <c:pt idx="22">
                  <c:v>62.070999999999998</c:v>
                </c:pt>
                <c:pt idx="23">
                  <c:v>60.823</c:v>
                </c:pt>
                <c:pt idx="24">
                  <c:v>59.526000000000003</c:v>
                </c:pt>
                <c:pt idx="25">
                  <c:v>58.192</c:v>
                </c:pt>
                <c:pt idx="26">
                  <c:v>56.872999999999998</c:v>
                </c:pt>
                <c:pt idx="27">
                  <c:v>55.53</c:v>
                </c:pt>
                <c:pt idx="28">
                  <c:v>53.966000000000001</c:v>
                </c:pt>
                <c:pt idx="29">
                  <c:v>52.212000000000003</c:v>
                </c:pt>
                <c:pt idx="30">
                  <c:v>50.463000000000001</c:v>
                </c:pt>
                <c:pt idx="31">
                  <c:v>48.777000000000001</c:v>
                </c:pt>
                <c:pt idx="32">
                  <c:v>47.113</c:v>
                </c:pt>
                <c:pt idx="33">
                  <c:v>45.473999999999997</c:v>
                </c:pt>
                <c:pt idx="34">
                  <c:v>43.912999999999997</c:v>
                </c:pt>
                <c:pt idx="35">
                  <c:v>42.363</c:v>
                </c:pt>
                <c:pt idx="36">
                  <c:v>40.877000000000002</c:v>
                </c:pt>
                <c:pt idx="37">
                  <c:v>39.445999999999998</c:v>
                </c:pt>
                <c:pt idx="38">
                  <c:v>38.058</c:v>
                </c:pt>
                <c:pt idx="39">
                  <c:v>36.728000000000002</c:v>
                </c:pt>
                <c:pt idx="40">
                  <c:v>35.447000000000003</c:v>
                </c:pt>
                <c:pt idx="41">
                  <c:v>34.210999999999999</c:v>
                </c:pt>
                <c:pt idx="42">
                  <c:v>33.018999999999998</c:v>
                </c:pt>
                <c:pt idx="43">
                  <c:v>31.885999999999999</c:v>
                </c:pt>
                <c:pt idx="44">
                  <c:v>30.783000000000001</c:v>
                </c:pt>
                <c:pt idx="45">
                  <c:v>29.736000000000001</c:v>
                </c:pt>
                <c:pt idx="46">
                  <c:v>28.736999999999998</c:v>
                </c:pt>
                <c:pt idx="47">
                  <c:v>27.771999999999998</c:v>
                </c:pt>
                <c:pt idx="48">
                  <c:v>26.86</c:v>
                </c:pt>
                <c:pt idx="49">
                  <c:v>26.001999999999999</c:v>
                </c:pt>
                <c:pt idx="50">
                  <c:v>25.167999999999999</c:v>
                </c:pt>
                <c:pt idx="51">
                  <c:v>24.381</c:v>
                </c:pt>
                <c:pt idx="52">
                  <c:v>23.623000000000001</c:v>
                </c:pt>
                <c:pt idx="53">
                  <c:v>22.887</c:v>
                </c:pt>
                <c:pt idx="54">
                  <c:v>22.178999999999998</c:v>
                </c:pt>
                <c:pt idx="55">
                  <c:v>21.492999999999999</c:v>
                </c:pt>
                <c:pt idx="56">
                  <c:v>20.829000000000001</c:v>
                </c:pt>
                <c:pt idx="57">
                  <c:v>20.206</c:v>
                </c:pt>
                <c:pt idx="58">
                  <c:v>19.594999999999999</c:v>
                </c:pt>
                <c:pt idx="59">
                  <c:v>19.013999999999999</c:v>
                </c:pt>
                <c:pt idx="60">
                  <c:v>18.47</c:v>
                </c:pt>
                <c:pt idx="61">
                  <c:v>17.943999999999999</c:v>
                </c:pt>
                <c:pt idx="62">
                  <c:v>17.449000000000002</c:v>
                </c:pt>
                <c:pt idx="63">
                  <c:v>16.972999999999999</c:v>
                </c:pt>
                <c:pt idx="64">
                  <c:v>16.533000000000001</c:v>
                </c:pt>
                <c:pt idx="65">
                  <c:v>16.116</c:v>
                </c:pt>
                <c:pt idx="66">
                  <c:v>15.72</c:v>
                </c:pt>
                <c:pt idx="67">
                  <c:v>15.345000000000001</c:v>
                </c:pt>
                <c:pt idx="68">
                  <c:v>14.981999999999999</c:v>
                </c:pt>
                <c:pt idx="69">
                  <c:v>14.631</c:v>
                </c:pt>
                <c:pt idx="70">
                  <c:v>14.291</c:v>
                </c:pt>
                <c:pt idx="71">
                  <c:v>13.961</c:v>
                </c:pt>
                <c:pt idx="72">
                  <c:v>13.651999999999999</c:v>
                </c:pt>
                <c:pt idx="73">
                  <c:v>13.332000000000001</c:v>
                </c:pt>
                <c:pt idx="74">
                  <c:v>13.028</c:v>
                </c:pt>
                <c:pt idx="75">
                  <c:v>12.73</c:v>
                </c:pt>
                <c:pt idx="76">
                  <c:v>12.439</c:v>
                </c:pt>
                <c:pt idx="77">
                  <c:v>12.16</c:v>
                </c:pt>
                <c:pt idx="78">
                  <c:v>11.884</c:v>
                </c:pt>
                <c:pt idx="79">
                  <c:v>11.63</c:v>
                </c:pt>
                <c:pt idx="80">
                  <c:v>11.39</c:v>
                </c:pt>
                <c:pt idx="81">
                  <c:v>11.151</c:v>
                </c:pt>
                <c:pt idx="82">
                  <c:v>10.920999999999999</c:v>
                </c:pt>
                <c:pt idx="83">
                  <c:v>10.696999999999999</c:v>
                </c:pt>
                <c:pt idx="84">
                  <c:v>10.493</c:v>
                </c:pt>
                <c:pt idx="85">
                  <c:v>10.294</c:v>
                </c:pt>
                <c:pt idx="86">
                  <c:v>10.087</c:v>
                </c:pt>
                <c:pt idx="87">
                  <c:v>9.89</c:v>
                </c:pt>
                <c:pt idx="88">
                  <c:v>9.7110000000000003</c:v>
                </c:pt>
                <c:pt idx="89">
                  <c:v>9.5370000000000008</c:v>
                </c:pt>
                <c:pt idx="90">
                  <c:v>9.3680000000000003</c:v>
                </c:pt>
                <c:pt idx="91">
                  <c:v>9.1999999999999993</c:v>
                </c:pt>
                <c:pt idx="92">
                  <c:v>9.0380000000000003</c:v>
                </c:pt>
                <c:pt idx="93">
                  <c:v>8.8840000000000003</c:v>
                </c:pt>
                <c:pt idx="94">
                  <c:v>8.7390000000000008</c:v>
                </c:pt>
                <c:pt idx="95">
                  <c:v>8.6039999999999992</c:v>
                </c:pt>
                <c:pt idx="96">
                  <c:v>8.4710000000000001</c:v>
                </c:pt>
                <c:pt idx="97">
                  <c:v>8.3379999999999992</c:v>
                </c:pt>
                <c:pt idx="98">
                  <c:v>8.2100000000000009</c:v>
                </c:pt>
                <c:pt idx="99">
                  <c:v>8.0760000000000005</c:v>
                </c:pt>
                <c:pt idx="100">
                  <c:v>7.9450000000000003</c:v>
                </c:pt>
                <c:pt idx="101">
                  <c:v>7.819</c:v>
                </c:pt>
                <c:pt idx="102">
                  <c:v>7.694</c:v>
                </c:pt>
                <c:pt idx="103">
                  <c:v>7.5709999999999997</c:v>
                </c:pt>
                <c:pt idx="104">
                  <c:v>7.4569999999999999</c:v>
                </c:pt>
                <c:pt idx="105">
                  <c:v>7.3570000000000002</c:v>
                </c:pt>
                <c:pt idx="106">
                  <c:v>7.2640000000000002</c:v>
                </c:pt>
                <c:pt idx="107">
                  <c:v>7.173</c:v>
                </c:pt>
                <c:pt idx="108">
                  <c:v>7.0960000000000001</c:v>
                </c:pt>
                <c:pt idx="109">
                  <c:v>7.0250000000000004</c:v>
                </c:pt>
                <c:pt idx="110">
                  <c:v>6.9530000000000003</c:v>
                </c:pt>
                <c:pt idx="111">
                  <c:v>6.8869999999999996</c:v>
                </c:pt>
                <c:pt idx="112">
                  <c:v>6.8230000000000004</c:v>
                </c:pt>
                <c:pt idx="113">
                  <c:v>6.7629999999999999</c:v>
                </c:pt>
                <c:pt idx="114">
                  <c:v>6.7030000000000003</c:v>
                </c:pt>
                <c:pt idx="115">
                  <c:v>6.6390000000000002</c:v>
                </c:pt>
                <c:pt idx="116">
                  <c:v>6.5750000000000002</c:v>
                </c:pt>
                <c:pt idx="117">
                  <c:v>6.5129999999999999</c:v>
                </c:pt>
                <c:pt idx="118">
                  <c:v>6.4589999999999996</c:v>
                </c:pt>
                <c:pt idx="119">
                  <c:v>6.3920000000000003</c:v>
                </c:pt>
                <c:pt idx="120">
                  <c:v>6.3250000000000002</c:v>
                </c:pt>
                <c:pt idx="121">
                  <c:v>6.2610000000000001</c:v>
                </c:pt>
                <c:pt idx="122">
                  <c:v>6.2009999999999996</c:v>
                </c:pt>
                <c:pt idx="123">
                  <c:v>6.1550000000000002</c:v>
                </c:pt>
                <c:pt idx="124">
                  <c:v>6.109</c:v>
                </c:pt>
                <c:pt idx="125">
                  <c:v>6.0609999999999999</c:v>
                </c:pt>
                <c:pt idx="126">
                  <c:v>6.0270000000000001</c:v>
                </c:pt>
                <c:pt idx="127">
                  <c:v>6.0060000000000002</c:v>
                </c:pt>
                <c:pt idx="128">
                  <c:v>5.992</c:v>
                </c:pt>
                <c:pt idx="129">
                  <c:v>5.9729999999999999</c:v>
                </c:pt>
                <c:pt idx="130">
                  <c:v>5.9420000000000002</c:v>
                </c:pt>
                <c:pt idx="131">
                  <c:v>5.9119999999999999</c:v>
                </c:pt>
                <c:pt idx="132">
                  <c:v>5.8810000000000002</c:v>
                </c:pt>
                <c:pt idx="133">
                  <c:v>5.8529999999999998</c:v>
                </c:pt>
                <c:pt idx="134">
                  <c:v>5.8140000000000001</c:v>
                </c:pt>
                <c:pt idx="135">
                  <c:v>5.7679999999999998</c:v>
                </c:pt>
                <c:pt idx="136">
                  <c:v>5.7089999999999996</c:v>
                </c:pt>
                <c:pt idx="137">
                  <c:v>5.6470000000000002</c:v>
                </c:pt>
                <c:pt idx="138">
                  <c:v>5.5810000000000004</c:v>
                </c:pt>
                <c:pt idx="139">
                  <c:v>5.5179999999999998</c:v>
                </c:pt>
                <c:pt idx="140">
                  <c:v>5.4489999999999998</c:v>
                </c:pt>
                <c:pt idx="141">
                  <c:v>5.3739999999999997</c:v>
                </c:pt>
                <c:pt idx="142">
                  <c:v>5.2930000000000001</c:v>
                </c:pt>
                <c:pt idx="143">
                  <c:v>5.2140000000000004</c:v>
                </c:pt>
                <c:pt idx="144">
                  <c:v>5.1379999999999999</c:v>
                </c:pt>
                <c:pt idx="145">
                  <c:v>5.0629999999999997</c:v>
                </c:pt>
                <c:pt idx="146">
                  <c:v>4.9939999999999998</c:v>
                </c:pt>
                <c:pt idx="147">
                  <c:v>4.9349999999999996</c:v>
                </c:pt>
                <c:pt idx="148">
                  <c:v>4.8920000000000003</c:v>
                </c:pt>
                <c:pt idx="149">
                  <c:v>4.8550000000000004</c:v>
                </c:pt>
                <c:pt idx="150">
                  <c:v>4.8129999999999997</c:v>
                </c:pt>
                <c:pt idx="151">
                  <c:v>4.7869999999999999</c:v>
                </c:pt>
                <c:pt idx="152">
                  <c:v>4.7759999999999998</c:v>
                </c:pt>
                <c:pt idx="153">
                  <c:v>4.7629999999999999</c:v>
                </c:pt>
                <c:pt idx="154">
                  <c:v>4.74</c:v>
                </c:pt>
                <c:pt idx="155">
                  <c:v>4.7</c:v>
                </c:pt>
                <c:pt idx="156">
                  <c:v>4.6550000000000002</c:v>
                </c:pt>
                <c:pt idx="157">
                  <c:v>4.6130000000000004</c:v>
                </c:pt>
                <c:pt idx="158">
                  <c:v>4.5679999999999996</c:v>
                </c:pt>
                <c:pt idx="159">
                  <c:v>4.5190000000000001</c:v>
                </c:pt>
                <c:pt idx="160">
                  <c:v>4.4660000000000002</c:v>
                </c:pt>
                <c:pt idx="161">
                  <c:v>4.42</c:v>
                </c:pt>
                <c:pt idx="162">
                  <c:v>4.3730000000000002</c:v>
                </c:pt>
                <c:pt idx="163">
                  <c:v>4.3090000000000002</c:v>
                </c:pt>
                <c:pt idx="164">
                  <c:v>4.2270000000000003</c:v>
                </c:pt>
                <c:pt idx="165">
                  <c:v>4.1399999999999997</c:v>
                </c:pt>
                <c:pt idx="166">
                  <c:v>4.0679999999999996</c:v>
                </c:pt>
                <c:pt idx="167">
                  <c:v>4</c:v>
                </c:pt>
                <c:pt idx="168">
                  <c:v>3.9279999999999999</c:v>
                </c:pt>
                <c:pt idx="169">
                  <c:v>3.8559999999999999</c:v>
                </c:pt>
                <c:pt idx="170">
                  <c:v>3.7949999999999999</c:v>
                </c:pt>
                <c:pt idx="171">
                  <c:v>3.7429999999999999</c:v>
                </c:pt>
                <c:pt idx="172">
                  <c:v>3.6890000000000001</c:v>
                </c:pt>
                <c:pt idx="173">
                  <c:v>3.6379999999999999</c:v>
                </c:pt>
                <c:pt idx="174">
                  <c:v>3.5910000000000002</c:v>
                </c:pt>
                <c:pt idx="175">
                  <c:v>3.5459999999999998</c:v>
                </c:pt>
                <c:pt idx="176">
                  <c:v>3.5009999999999999</c:v>
                </c:pt>
                <c:pt idx="177">
                  <c:v>3.4510000000000001</c:v>
                </c:pt>
                <c:pt idx="178">
                  <c:v>3.39</c:v>
                </c:pt>
                <c:pt idx="179">
                  <c:v>3.3239999999999998</c:v>
                </c:pt>
                <c:pt idx="180">
                  <c:v>3.2709999999999999</c:v>
                </c:pt>
                <c:pt idx="181">
                  <c:v>3.2370000000000001</c:v>
                </c:pt>
                <c:pt idx="182">
                  <c:v>3.2160000000000002</c:v>
                </c:pt>
                <c:pt idx="183">
                  <c:v>3.1930000000000001</c:v>
                </c:pt>
                <c:pt idx="184">
                  <c:v>3.1629999999999998</c:v>
                </c:pt>
                <c:pt idx="185">
                  <c:v>3.1269999999999998</c:v>
                </c:pt>
                <c:pt idx="186">
                  <c:v>3.0870000000000002</c:v>
                </c:pt>
                <c:pt idx="187">
                  <c:v>3.0409999999999999</c:v>
                </c:pt>
                <c:pt idx="188">
                  <c:v>2.99</c:v>
                </c:pt>
                <c:pt idx="189">
                  <c:v>2.9460000000000002</c:v>
                </c:pt>
                <c:pt idx="190">
                  <c:v>2.89</c:v>
                </c:pt>
                <c:pt idx="191">
                  <c:v>2.8130000000000002</c:v>
                </c:pt>
                <c:pt idx="192">
                  <c:v>2.73</c:v>
                </c:pt>
                <c:pt idx="193">
                  <c:v>2.66</c:v>
                </c:pt>
                <c:pt idx="194">
                  <c:v>2.6</c:v>
                </c:pt>
                <c:pt idx="195">
                  <c:v>2.5499999999999998</c:v>
                </c:pt>
                <c:pt idx="196">
                  <c:v>2.5169999999999999</c:v>
                </c:pt>
                <c:pt idx="197">
                  <c:v>2.4940000000000002</c:v>
                </c:pt>
                <c:pt idx="198">
                  <c:v>2.4860000000000002</c:v>
                </c:pt>
                <c:pt idx="199">
                  <c:v>2.4830000000000001</c:v>
                </c:pt>
                <c:pt idx="200">
                  <c:v>2.4740000000000002</c:v>
                </c:pt>
                <c:pt idx="201">
                  <c:v>2.4649999999999999</c:v>
                </c:pt>
                <c:pt idx="202">
                  <c:v>2.4460000000000002</c:v>
                </c:pt>
                <c:pt idx="203">
                  <c:v>2.4119999999999999</c:v>
                </c:pt>
                <c:pt idx="204">
                  <c:v>2.38</c:v>
                </c:pt>
                <c:pt idx="205">
                  <c:v>2.355</c:v>
                </c:pt>
                <c:pt idx="206">
                  <c:v>2.3290000000000002</c:v>
                </c:pt>
                <c:pt idx="207">
                  <c:v>2.3090000000000002</c:v>
                </c:pt>
                <c:pt idx="208">
                  <c:v>2.2810000000000001</c:v>
                </c:pt>
                <c:pt idx="209">
                  <c:v>2.2429999999999999</c:v>
                </c:pt>
                <c:pt idx="210">
                  <c:v>2.2160000000000002</c:v>
                </c:pt>
                <c:pt idx="211">
                  <c:v>2.1890000000000001</c:v>
                </c:pt>
                <c:pt idx="212">
                  <c:v>2.177</c:v>
                </c:pt>
                <c:pt idx="213">
                  <c:v>2.169</c:v>
                </c:pt>
                <c:pt idx="214">
                  <c:v>2.1509999999999998</c:v>
                </c:pt>
                <c:pt idx="215">
                  <c:v>2.1269999999999998</c:v>
                </c:pt>
                <c:pt idx="216">
                  <c:v>2.0910000000000002</c:v>
                </c:pt>
                <c:pt idx="217">
                  <c:v>2.0680000000000001</c:v>
                </c:pt>
                <c:pt idx="218">
                  <c:v>2.0430000000000001</c:v>
                </c:pt>
                <c:pt idx="219">
                  <c:v>2.0190000000000001</c:v>
                </c:pt>
                <c:pt idx="220">
                  <c:v>1.9950000000000001</c:v>
                </c:pt>
                <c:pt idx="221">
                  <c:v>1.978</c:v>
                </c:pt>
                <c:pt idx="222">
                  <c:v>1.964</c:v>
                </c:pt>
                <c:pt idx="223">
                  <c:v>1.9570000000000001</c:v>
                </c:pt>
                <c:pt idx="224">
                  <c:v>1.9319999999999999</c:v>
                </c:pt>
                <c:pt idx="225">
                  <c:v>1.919</c:v>
                </c:pt>
                <c:pt idx="226">
                  <c:v>1.923</c:v>
                </c:pt>
                <c:pt idx="227">
                  <c:v>1.92</c:v>
                </c:pt>
                <c:pt idx="228">
                  <c:v>1.9159999999999999</c:v>
                </c:pt>
                <c:pt idx="229">
                  <c:v>1.907</c:v>
                </c:pt>
                <c:pt idx="230">
                  <c:v>1.8819999999999999</c:v>
                </c:pt>
                <c:pt idx="231">
                  <c:v>1.8560000000000001</c:v>
                </c:pt>
                <c:pt idx="232">
                  <c:v>1.823</c:v>
                </c:pt>
                <c:pt idx="233">
                  <c:v>1.7909999999999999</c:v>
                </c:pt>
                <c:pt idx="234">
                  <c:v>1.758</c:v>
                </c:pt>
                <c:pt idx="235">
                  <c:v>1.724</c:v>
                </c:pt>
                <c:pt idx="236">
                  <c:v>1.6950000000000001</c:v>
                </c:pt>
                <c:pt idx="237">
                  <c:v>1.66</c:v>
                </c:pt>
                <c:pt idx="238">
                  <c:v>1.63</c:v>
                </c:pt>
                <c:pt idx="239">
                  <c:v>1.603</c:v>
                </c:pt>
                <c:pt idx="240">
                  <c:v>1.581</c:v>
                </c:pt>
                <c:pt idx="241">
                  <c:v>1.5609999999999999</c:v>
                </c:pt>
                <c:pt idx="242">
                  <c:v>1.5369999999999999</c:v>
                </c:pt>
                <c:pt idx="243">
                  <c:v>1.51</c:v>
                </c:pt>
                <c:pt idx="244">
                  <c:v>1.49</c:v>
                </c:pt>
                <c:pt idx="245">
                  <c:v>1.478</c:v>
                </c:pt>
                <c:pt idx="246">
                  <c:v>1.48</c:v>
                </c:pt>
                <c:pt idx="247">
                  <c:v>1.4990000000000001</c:v>
                </c:pt>
                <c:pt idx="248">
                  <c:v>1.5249999999999999</c:v>
                </c:pt>
                <c:pt idx="249">
                  <c:v>1.542</c:v>
                </c:pt>
                <c:pt idx="250">
                  <c:v>1.5580000000000001</c:v>
                </c:pt>
                <c:pt idx="251">
                  <c:v>1.5740000000000001</c:v>
                </c:pt>
                <c:pt idx="252">
                  <c:v>1.589</c:v>
                </c:pt>
                <c:pt idx="253">
                  <c:v>1.597</c:v>
                </c:pt>
                <c:pt idx="254">
                  <c:v>1.603</c:v>
                </c:pt>
                <c:pt idx="255">
                  <c:v>1.605</c:v>
                </c:pt>
                <c:pt idx="256">
                  <c:v>1.603</c:v>
                </c:pt>
                <c:pt idx="257">
                  <c:v>1.599</c:v>
                </c:pt>
                <c:pt idx="258">
                  <c:v>1.595</c:v>
                </c:pt>
                <c:pt idx="259">
                  <c:v>1.589</c:v>
                </c:pt>
                <c:pt idx="260">
                  <c:v>1.595</c:v>
                </c:pt>
                <c:pt idx="261">
                  <c:v>1.5960000000000001</c:v>
                </c:pt>
                <c:pt idx="262">
                  <c:v>1.6</c:v>
                </c:pt>
                <c:pt idx="263">
                  <c:v>1.6040000000000001</c:v>
                </c:pt>
                <c:pt idx="264">
                  <c:v>1.599</c:v>
                </c:pt>
                <c:pt idx="265">
                  <c:v>1.5880000000000001</c:v>
                </c:pt>
                <c:pt idx="266">
                  <c:v>1.5820000000000001</c:v>
                </c:pt>
                <c:pt idx="267">
                  <c:v>1.579</c:v>
                </c:pt>
                <c:pt idx="268">
                  <c:v>1.581</c:v>
                </c:pt>
                <c:pt idx="269">
                  <c:v>1.5840000000000001</c:v>
                </c:pt>
                <c:pt idx="270">
                  <c:v>1.579</c:v>
                </c:pt>
                <c:pt idx="271">
                  <c:v>1.58</c:v>
                </c:pt>
                <c:pt idx="272">
                  <c:v>1.577</c:v>
                </c:pt>
                <c:pt idx="273">
                  <c:v>1.577</c:v>
                </c:pt>
                <c:pt idx="274">
                  <c:v>1.581</c:v>
                </c:pt>
                <c:pt idx="275">
                  <c:v>1.585</c:v>
                </c:pt>
                <c:pt idx="276">
                  <c:v>1.589</c:v>
                </c:pt>
                <c:pt idx="277">
                  <c:v>1.5940000000000001</c:v>
                </c:pt>
                <c:pt idx="278">
                  <c:v>1.601</c:v>
                </c:pt>
                <c:pt idx="279">
                  <c:v>1.6060000000000001</c:v>
                </c:pt>
                <c:pt idx="280">
                  <c:v>1.6160000000000001</c:v>
                </c:pt>
                <c:pt idx="281">
                  <c:v>1.619</c:v>
                </c:pt>
                <c:pt idx="282">
                  <c:v>1.63</c:v>
                </c:pt>
                <c:pt idx="283">
                  <c:v>1.6459999999999999</c:v>
                </c:pt>
                <c:pt idx="284">
                  <c:v>1.6559999999999999</c:v>
                </c:pt>
                <c:pt idx="285">
                  <c:v>1.667</c:v>
                </c:pt>
                <c:pt idx="286">
                  <c:v>1.681</c:v>
                </c:pt>
                <c:pt idx="287">
                  <c:v>1.6919999999999999</c:v>
                </c:pt>
                <c:pt idx="288">
                  <c:v>1.7030000000000001</c:v>
                </c:pt>
                <c:pt idx="289">
                  <c:v>1.7210000000000001</c:v>
                </c:pt>
                <c:pt idx="290">
                  <c:v>1.7390000000000001</c:v>
                </c:pt>
                <c:pt idx="291">
                  <c:v>1.7609999999999999</c:v>
                </c:pt>
                <c:pt idx="292">
                  <c:v>1.786</c:v>
                </c:pt>
                <c:pt idx="293">
                  <c:v>1.8129999999999999</c:v>
                </c:pt>
                <c:pt idx="294">
                  <c:v>1.8360000000000001</c:v>
                </c:pt>
                <c:pt idx="295">
                  <c:v>1.847</c:v>
                </c:pt>
                <c:pt idx="296">
                  <c:v>1.8480000000000001</c:v>
                </c:pt>
                <c:pt idx="297">
                  <c:v>1.8420000000000001</c:v>
                </c:pt>
                <c:pt idx="298">
                  <c:v>1.831</c:v>
                </c:pt>
                <c:pt idx="299">
                  <c:v>1.8149999999999999</c:v>
                </c:pt>
                <c:pt idx="300">
                  <c:v>1.802</c:v>
                </c:pt>
                <c:pt idx="301">
                  <c:v>1.7949999999999999</c:v>
                </c:pt>
                <c:pt idx="302">
                  <c:v>1.7849999999999999</c:v>
                </c:pt>
                <c:pt idx="303">
                  <c:v>1.774</c:v>
                </c:pt>
                <c:pt idx="304">
                  <c:v>1.76</c:v>
                </c:pt>
                <c:pt idx="305">
                  <c:v>1.76</c:v>
                </c:pt>
                <c:pt idx="306">
                  <c:v>1.7749999999999999</c:v>
                </c:pt>
                <c:pt idx="307">
                  <c:v>1.792</c:v>
                </c:pt>
                <c:pt idx="308">
                  <c:v>1.8</c:v>
                </c:pt>
                <c:pt idx="309">
                  <c:v>1.798</c:v>
                </c:pt>
                <c:pt idx="310">
                  <c:v>1.8049999999999999</c:v>
                </c:pt>
                <c:pt idx="311">
                  <c:v>1.804</c:v>
                </c:pt>
                <c:pt idx="312">
                  <c:v>1.7969999999999999</c:v>
                </c:pt>
                <c:pt idx="313">
                  <c:v>1.788</c:v>
                </c:pt>
                <c:pt idx="314">
                  <c:v>1.7729999999999999</c:v>
                </c:pt>
                <c:pt idx="315">
                  <c:v>1.77</c:v>
                </c:pt>
                <c:pt idx="316">
                  <c:v>1.7609999999999999</c:v>
                </c:pt>
                <c:pt idx="317">
                  <c:v>1.754</c:v>
                </c:pt>
                <c:pt idx="318">
                  <c:v>1.758</c:v>
                </c:pt>
                <c:pt idx="319">
                  <c:v>1.7589999999999999</c:v>
                </c:pt>
                <c:pt idx="320">
                  <c:v>1.766</c:v>
                </c:pt>
                <c:pt idx="321">
                  <c:v>1.764</c:v>
                </c:pt>
                <c:pt idx="322">
                  <c:v>1.7569999999999999</c:v>
                </c:pt>
                <c:pt idx="323">
                  <c:v>1.746</c:v>
                </c:pt>
                <c:pt idx="324">
                  <c:v>1.73</c:v>
                </c:pt>
                <c:pt idx="325">
                  <c:v>1.7130000000000001</c:v>
                </c:pt>
                <c:pt idx="326">
                  <c:v>1.6919999999999999</c:v>
                </c:pt>
                <c:pt idx="327">
                  <c:v>1.6619999999999999</c:v>
                </c:pt>
                <c:pt idx="328">
                  <c:v>1.6259999999999999</c:v>
                </c:pt>
                <c:pt idx="329">
                  <c:v>1.5940000000000001</c:v>
                </c:pt>
                <c:pt idx="330">
                  <c:v>1.5660000000000001</c:v>
                </c:pt>
                <c:pt idx="331">
                  <c:v>1.544</c:v>
                </c:pt>
                <c:pt idx="332">
                  <c:v>1.5209999999999999</c:v>
                </c:pt>
                <c:pt idx="333">
                  <c:v>1.5049999999999999</c:v>
                </c:pt>
                <c:pt idx="334">
                  <c:v>1.492</c:v>
                </c:pt>
                <c:pt idx="335">
                  <c:v>1.4790000000000001</c:v>
                </c:pt>
                <c:pt idx="336">
                  <c:v>1.464</c:v>
                </c:pt>
                <c:pt idx="337">
                  <c:v>1.4430000000000001</c:v>
                </c:pt>
                <c:pt idx="338">
                  <c:v>1.4350000000000001</c:v>
                </c:pt>
                <c:pt idx="339">
                  <c:v>1.4339999999999999</c:v>
                </c:pt>
                <c:pt idx="340">
                  <c:v>1.4359999999999999</c:v>
                </c:pt>
                <c:pt idx="341">
                  <c:v>1.4330000000000001</c:v>
                </c:pt>
                <c:pt idx="342">
                  <c:v>1.419</c:v>
                </c:pt>
                <c:pt idx="343">
                  <c:v>1.413</c:v>
                </c:pt>
                <c:pt idx="344">
                  <c:v>1.3979999999999999</c:v>
                </c:pt>
                <c:pt idx="345">
                  <c:v>1.377</c:v>
                </c:pt>
                <c:pt idx="346">
                  <c:v>1.3560000000000001</c:v>
                </c:pt>
                <c:pt idx="347">
                  <c:v>1.331</c:v>
                </c:pt>
                <c:pt idx="348">
                  <c:v>1.3009999999999999</c:v>
                </c:pt>
                <c:pt idx="349">
                  <c:v>1.2709999999999999</c:v>
                </c:pt>
                <c:pt idx="350">
                  <c:v>1.2390000000000001</c:v>
                </c:pt>
                <c:pt idx="351">
                  <c:v>1.2150000000000001</c:v>
                </c:pt>
                <c:pt idx="352">
                  <c:v>1.1779999999999999</c:v>
                </c:pt>
                <c:pt idx="353">
                  <c:v>1.137</c:v>
                </c:pt>
                <c:pt idx="354">
                  <c:v>1.1080000000000001</c:v>
                </c:pt>
                <c:pt idx="355">
                  <c:v>1.089</c:v>
                </c:pt>
                <c:pt idx="356">
                  <c:v>1.0740000000000001</c:v>
                </c:pt>
                <c:pt idx="357">
                  <c:v>1.054</c:v>
                </c:pt>
                <c:pt idx="358">
                  <c:v>1.0449999999999999</c:v>
                </c:pt>
                <c:pt idx="359">
                  <c:v>1.0629999999999999</c:v>
                </c:pt>
              </c:numCache>
            </c:numRef>
          </c:yVal>
          <c:smooth val="1"/>
          <c:extLst>
            <c:ext xmlns:c16="http://schemas.microsoft.com/office/drawing/2014/chart" uri="{C3380CC4-5D6E-409C-BE32-E72D297353CC}">
              <c16:uniqueId val="{00000002-64C4-440C-8806-A045A4F4F4D9}"/>
            </c:ext>
          </c:extLst>
        </c:ser>
        <c:dLbls>
          <c:showLegendKey val="0"/>
          <c:showVal val="0"/>
          <c:showCatName val="0"/>
          <c:showSerName val="0"/>
          <c:showPercent val="0"/>
          <c:showBubbleSize val="0"/>
        </c:dLbls>
        <c:axId val="459707504"/>
        <c:axId val="1"/>
      </c:scatterChart>
      <c:valAx>
        <c:axId val="45970750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(Degrees)</a:t>
                </a:r>
                <a:endParaRPr lang="en-GB"/>
              </a:p>
            </c:rich>
          </c:tx>
          <c:overlay val="0"/>
          <c:spPr>
            <a:noFill/>
            <a:ln w="25400">
              <a:noFill/>
            </a:ln>
          </c:sp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crossBetween val="midCat"/>
      </c:val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Average</a:t>
                </a:r>
                <a:r>
                  <a:rPr lang="en-GB" baseline="0"/>
                  <a:t> Cylinder Pressure (BAR)</a:t>
                </a:r>
                <a:endParaRPr lang="en-GB"/>
              </a:p>
            </c:rich>
          </c:tx>
          <c:overlay val="0"/>
          <c:spPr>
            <a:noFill/>
            <a:ln w="25400">
              <a:noFill/>
            </a:ln>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9707504"/>
        <c:crosses val="autoZero"/>
        <c:crossBetween val="midCat"/>
      </c:valAx>
      <c:spPr>
        <a:noFill/>
        <a:ln w="25400">
          <a:noFill/>
        </a:ln>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 to Show Rate of the Change in Pressure with</a:t>
            </a:r>
            <a:r>
              <a:rPr lang="en-GB" baseline="0"/>
              <a:t> Change in Crank Angle (DY/DX) at 6500 rpm</a:t>
            </a:r>
          </a:p>
          <a:p>
            <a:pPr>
              <a:defRPr sz="1400" b="0" i="0" u="none" strike="noStrike" kern="1200" spc="0" baseline="0">
                <a:solidFill>
                  <a:schemeClr val="tx1">
                    <a:lumMod val="65000"/>
                    <a:lumOff val="35000"/>
                  </a:schemeClr>
                </a:solidFill>
                <a:latin typeface="+mn-lt"/>
                <a:ea typeface="+mn-ea"/>
                <a:cs typeface="+mn-cs"/>
              </a:defRPr>
            </a:pPr>
            <a:endParaRPr lang="en-GB"/>
          </a:p>
        </c:rich>
      </c:tx>
      <c:layout>
        <c:manualLayout>
          <c:xMode val="edge"/>
          <c:yMode val="edge"/>
          <c:x val="0.14014324480626364"/>
          <c:y val="2.7952480782669462E-2"/>
        </c:manualLayout>
      </c:layout>
      <c:overlay val="0"/>
      <c:spPr>
        <a:noFill/>
        <a:ln w="25400">
          <a:noFill/>
        </a:ln>
      </c:spPr>
    </c:title>
    <c:autoTitleDeleted val="0"/>
    <c:plotArea>
      <c:layout/>
      <c:scatterChart>
        <c:scatterStyle val="smoothMarker"/>
        <c:varyColors val="0"/>
        <c:ser>
          <c:idx val="0"/>
          <c:order val="0"/>
          <c:spPr>
            <a:ln w="19050" cap="rnd">
              <a:solidFill>
                <a:srgbClr val="4F81BD"/>
              </a:solidFill>
              <a:round/>
            </a:ln>
            <a:effectLst/>
          </c:spPr>
          <c:marker>
            <c:symbol val="none"/>
          </c:marker>
          <c:xVal>
            <c:numRef>
              <c:f>'6500'!$A$13:$A$732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'6500'!$H$13:$H$732</c:f>
              <c:numCache>
                <c:formatCode>General</c:formatCode>
                <c:ptCount val="720"/>
                <c:pt idx="0">
                  <c:v>-3.8000000000000034E-2</c:v>
                </c:pt>
                <c:pt idx="1">
                  <c:v>-1.4000000000000012E-2</c:v>
                </c:pt>
                <c:pt idx="2">
                  <c:v>-1.2000000000000011E-2</c:v>
                </c:pt>
                <c:pt idx="3">
                  <c:v>-1.2000000000000011E-2</c:v>
                </c:pt>
                <c:pt idx="4">
                  <c:v>2.0000000000000018E-2</c:v>
                </c:pt>
                <c:pt idx="5">
                  <c:v>3.8000000000000034E-2</c:v>
                </c:pt>
                <c:pt idx="6">
                  <c:v>4.6000000000000041E-2</c:v>
                </c:pt>
                <c:pt idx="7">
                  <c:v>3.8999999999999924E-2</c:v>
                </c:pt>
                <c:pt idx="8">
                  <c:v>3.1000000000000028E-2</c:v>
                </c:pt>
                <c:pt idx="9">
                  <c:v>6.1000000000000054E-2</c:v>
                </c:pt>
                <c:pt idx="10">
                  <c:v>7.7999999999999958E-2</c:v>
                </c:pt>
                <c:pt idx="11">
                  <c:v>7.5999999999999956E-2</c:v>
                </c:pt>
                <c:pt idx="12">
                  <c:v>7.6000000000000068E-2</c:v>
                </c:pt>
                <c:pt idx="13">
                  <c:v>5.9999999999999942E-2</c:v>
                </c:pt>
                <c:pt idx="14">
                  <c:v>3.1000000000000028E-2</c:v>
                </c:pt>
                <c:pt idx="15">
                  <c:v>1.7000000000000015E-2</c:v>
                </c:pt>
                <c:pt idx="16">
                  <c:v>0</c:v>
                </c:pt>
                <c:pt idx="17">
                  <c:v>-5.0000000000000044E-3</c:v>
                </c:pt>
                <c:pt idx="18">
                  <c:v>-2.0000000000000018E-3</c:v>
                </c:pt>
                <c:pt idx="19">
                  <c:v>0</c:v>
                </c:pt>
                <c:pt idx="20">
                  <c:v>-3.0000000000000027E-3</c:v>
                </c:pt>
                <c:pt idx="21">
                  <c:v>-5.0000000000000044E-3</c:v>
                </c:pt>
                <c:pt idx="22">
                  <c:v>-1.5000000000000013E-2</c:v>
                </c:pt>
                <c:pt idx="23">
                  <c:v>-2.5000000000000022E-2</c:v>
                </c:pt>
                <c:pt idx="24">
                  <c:v>-2.200000000000002E-2</c:v>
                </c:pt>
                <c:pt idx="25">
                  <c:v>-5.0000000000000044E-3</c:v>
                </c:pt>
                <c:pt idx="26">
                  <c:v>-1.9999999999999907E-2</c:v>
                </c:pt>
                <c:pt idx="27">
                  <c:v>5.0000000000000044E-3</c:v>
                </c:pt>
                <c:pt idx="28">
                  <c:v>-1.9000000000000017E-2</c:v>
                </c:pt>
                <c:pt idx="29">
                  <c:v>3.0000000000000027E-3</c:v>
                </c:pt>
                <c:pt idx="30">
                  <c:v>-1.4000000000000012E-2</c:v>
                </c:pt>
                <c:pt idx="31">
                  <c:v>2.0000000000000018E-3</c:v>
                </c:pt>
                <c:pt idx="32">
                  <c:v>1.0000000000000009E-3</c:v>
                </c:pt>
                <c:pt idx="33">
                  <c:v>1.2000000000000011E-2</c:v>
                </c:pt>
                <c:pt idx="34">
                  <c:v>2.200000000000002E-2</c:v>
                </c:pt>
                <c:pt idx="35">
                  <c:v>7.9999999999998961E-3</c:v>
                </c:pt>
                <c:pt idx="36">
                  <c:v>1.7000000000000015E-2</c:v>
                </c:pt>
                <c:pt idx="37">
                  <c:v>1.2000000000000011E-2</c:v>
                </c:pt>
                <c:pt idx="38">
                  <c:v>5.0000000000000044E-2</c:v>
                </c:pt>
                <c:pt idx="39">
                  <c:v>3.7000000000000033E-2</c:v>
                </c:pt>
                <c:pt idx="40">
                  <c:v>1.8999999999999906E-2</c:v>
                </c:pt>
                <c:pt idx="41">
                  <c:v>2.4000000000000021E-2</c:v>
                </c:pt>
                <c:pt idx="42">
                  <c:v>1.6000000000000014E-2</c:v>
                </c:pt>
                <c:pt idx="43">
                  <c:v>1.8000000000000016E-2</c:v>
                </c:pt>
                <c:pt idx="44">
                  <c:v>-1.4000000000000012E-2</c:v>
                </c:pt>
                <c:pt idx="45">
                  <c:v>-1.100000000000001E-2</c:v>
                </c:pt>
                <c:pt idx="46">
                  <c:v>-1.0000000000000009E-3</c:v>
                </c:pt>
                <c:pt idx="47">
                  <c:v>-9.000000000000008E-3</c:v>
                </c:pt>
                <c:pt idx="48">
                  <c:v>-7.0000000000000062E-3</c:v>
                </c:pt>
                <c:pt idx="49">
                  <c:v>-5.0000000000000044E-3</c:v>
                </c:pt>
                <c:pt idx="50">
                  <c:v>-1.8000000000000016E-2</c:v>
                </c:pt>
                <c:pt idx="51">
                  <c:v>-2.2999999999999909E-2</c:v>
                </c:pt>
                <c:pt idx="52">
                  <c:v>-1.8000000000000016E-2</c:v>
                </c:pt>
                <c:pt idx="53">
                  <c:v>-1.6000000000000014E-2</c:v>
                </c:pt>
                <c:pt idx="54">
                  <c:v>-1.3000000000000012E-2</c:v>
                </c:pt>
                <c:pt idx="55">
                  <c:v>-3.0000000000000027E-2</c:v>
                </c:pt>
                <c:pt idx="56">
                  <c:v>0</c:v>
                </c:pt>
                <c:pt idx="57">
                  <c:v>2.0000000000000018E-2</c:v>
                </c:pt>
                <c:pt idx="58">
                  <c:v>4.6000000000000041E-2</c:v>
                </c:pt>
                <c:pt idx="59">
                  <c:v>4.1999999999999926E-2</c:v>
                </c:pt>
                <c:pt idx="60">
                  <c:v>3.2000000000000028E-2</c:v>
                </c:pt>
                <c:pt idx="61">
                  <c:v>2.9000000000000026E-2</c:v>
                </c:pt>
                <c:pt idx="62">
                  <c:v>1.6000000000000014E-2</c:v>
                </c:pt>
                <c:pt idx="63">
                  <c:v>1.4999999999999958E-2</c:v>
                </c:pt>
                <c:pt idx="64">
                  <c:v>7.0000000000000062E-3</c:v>
                </c:pt>
                <c:pt idx="65">
                  <c:v>-1.0000000000000009E-3</c:v>
                </c:pt>
                <c:pt idx="66">
                  <c:v>4.0000000000000036E-3</c:v>
                </c:pt>
                <c:pt idx="67">
                  <c:v>4.0000000000000036E-3</c:v>
                </c:pt>
                <c:pt idx="68">
                  <c:v>3.0000000000000027E-3</c:v>
                </c:pt>
                <c:pt idx="69">
                  <c:v>1.0000000000000009E-3</c:v>
                </c:pt>
                <c:pt idx="70">
                  <c:v>8.0000000000000071E-3</c:v>
                </c:pt>
                <c:pt idx="71">
                  <c:v>6.0000000000000053E-3</c:v>
                </c:pt>
                <c:pt idx="72">
                  <c:v>-1.0000000000000009E-3</c:v>
                </c:pt>
                <c:pt idx="73">
                  <c:v>-3.0000000000000027E-3</c:v>
                </c:pt>
                <c:pt idx="74">
                  <c:v>-8.0000000000000071E-3</c:v>
                </c:pt>
                <c:pt idx="75">
                  <c:v>-1.7000000000000015E-2</c:v>
                </c:pt>
                <c:pt idx="76">
                  <c:v>-1.9999999999999962E-2</c:v>
                </c:pt>
                <c:pt idx="77">
                  <c:v>-2.7000000000000024E-2</c:v>
                </c:pt>
                <c:pt idx="78">
                  <c:v>-3.1000000000000028E-2</c:v>
                </c:pt>
                <c:pt idx="79">
                  <c:v>-2.8000000000000025E-2</c:v>
                </c:pt>
                <c:pt idx="80">
                  <c:v>-1.7999999999999905E-2</c:v>
                </c:pt>
                <c:pt idx="81">
                  <c:v>-1.4000000000000012E-2</c:v>
                </c:pt>
                <c:pt idx="82">
                  <c:v>-3.0000000000000027E-3</c:v>
                </c:pt>
                <c:pt idx="83">
                  <c:v>-6.0000000000000053E-3</c:v>
                </c:pt>
                <c:pt idx="84">
                  <c:v>2.0000000000000018E-3</c:v>
                </c:pt>
                <c:pt idx="85">
                  <c:v>8.0000000000000071E-3</c:v>
                </c:pt>
                <c:pt idx="86">
                  <c:v>9.000000000000008E-3</c:v>
                </c:pt>
                <c:pt idx="87">
                  <c:v>9.000000000000008E-3</c:v>
                </c:pt>
                <c:pt idx="88">
                  <c:v>-3.0000000000000027E-3</c:v>
                </c:pt>
                <c:pt idx="89">
                  <c:v>-1.100000000000001E-2</c:v>
                </c:pt>
                <c:pt idx="90">
                  <c:v>-2.0000000000000018E-2</c:v>
                </c:pt>
                <c:pt idx="91">
                  <c:v>-2.0000000000000018E-2</c:v>
                </c:pt>
                <c:pt idx="92">
                  <c:v>-1.9000000000000017E-2</c:v>
                </c:pt>
                <c:pt idx="93">
                  <c:v>-1.0000000000000009E-2</c:v>
                </c:pt>
                <c:pt idx="94">
                  <c:v>-8.0000000000000071E-3</c:v>
                </c:pt>
                <c:pt idx="95">
                  <c:v>-4.0000000000000036E-3</c:v>
                </c:pt>
                <c:pt idx="96">
                  <c:v>8.0000000000000071E-3</c:v>
                </c:pt>
                <c:pt idx="97">
                  <c:v>1.2000000000000011E-2</c:v>
                </c:pt>
                <c:pt idx="98">
                  <c:v>1.3000000000000012E-2</c:v>
                </c:pt>
                <c:pt idx="99">
                  <c:v>1.3000000000000012E-2</c:v>
                </c:pt>
                <c:pt idx="100">
                  <c:v>1.0000000000000009E-2</c:v>
                </c:pt>
                <c:pt idx="101">
                  <c:v>1.0000000000000009E-2</c:v>
                </c:pt>
                <c:pt idx="102">
                  <c:v>1.4000000000000012E-2</c:v>
                </c:pt>
                <c:pt idx="103">
                  <c:v>1.5000000000000013E-2</c:v>
                </c:pt>
                <c:pt idx="104">
                  <c:v>2.0999999999999908E-2</c:v>
                </c:pt>
                <c:pt idx="105">
                  <c:v>2.0000000000000018E-2</c:v>
                </c:pt>
                <c:pt idx="106">
                  <c:v>1.2000000000000011E-2</c:v>
                </c:pt>
                <c:pt idx="107">
                  <c:v>4.0000000000000036E-3</c:v>
                </c:pt>
                <c:pt idx="108">
                  <c:v>-4.0000000000000036E-3</c:v>
                </c:pt>
                <c:pt idx="109">
                  <c:v>-3.0000000000000027E-3</c:v>
                </c:pt>
                <c:pt idx="110">
                  <c:v>0</c:v>
                </c:pt>
                <c:pt idx="111">
                  <c:v>-3.0000000000000027E-3</c:v>
                </c:pt>
                <c:pt idx="112">
                  <c:v>-2.0000000000000018E-3</c:v>
                </c:pt>
                <c:pt idx="113">
                  <c:v>-4.0000000000000036E-3</c:v>
                </c:pt>
                <c:pt idx="114">
                  <c:v>7.0000000000000062E-3</c:v>
                </c:pt>
                <c:pt idx="115">
                  <c:v>1.2000000000000011E-2</c:v>
                </c:pt>
                <c:pt idx="116">
                  <c:v>4.0000000000000036E-3</c:v>
                </c:pt>
                <c:pt idx="117">
                  <c:v>-1.0000000000000009E-3</c:v>
                </c:pt>
                <c:pt idx="118">
                  <c:v>-8.0000000000000071E-3</c:v>
                </c:pt>
                <c:pt idx="119">
                  <c:v>-1.100000000000001E-2</c:v>
                </c:pt>
                <c:pt idx="120">
                  <c:v>-1.0000000000000009E-2</c:v>
                </c:pt>
                <c:pt idx="121">
                  <c:v>-1.100000000000001E-2</c:v>
                </c:pt>
                <c:pt idx="122">
                  <c:v>-9.000000000000008E-3</c:v>
                </c:pt>
                <c:pt idx="123">
                  <c:v>-4.0000000000000036E-3</c:v>
                </c:pt>
                <c:pt idx="124">
                  <c:v>-2.0000000000000018E-3</c:v>
                </c:pt>
                <c:pt idx="125">
                  <c:v>-4.9999999999998934E-3</c:v>
                </c:pt>
                <c:pt idx="126">
                  <c:v>-7.0000000000000062E-3</c:v>
                </c:pt>
                <c:pt idx="127">
                  <c:v>-7.0000000000000062E-3</c:v>
                </c:pt>
                <c:pt idx="128">
                  <c:v>-1.0000000000000009E-2</c:v>
                </c:pt>
                <c:pt idx="129">
                  <c:v>-1.3000000000000012E-2</c:v>
                </c:pt>
                <c:pt idx="130">
                  <c:v>-2.0000000000000018E-2</c:v>
                </c:pt>
                <c:pt idx="131">
                  <c:v>-2.4000000000000021E-2</c:v>
                </c:pt>
                <c:pt idx="132">
                  <c:v>-1.9000000000000017E-2</c:v>
                </c:pt>
                <c:pt idx="133">
                  <c:v>-1.2000000000000011E-2</c:v>
                </c:pt>
                <c:pt idx="134">
                  <c:v>-1.3999999999999901E-2</c:v>
                </c:pt>
                <c:pt idx="135">
                  <c:v>-1.2000000000000011E-2</c:v>
                </c:pt>
                <c:pt idx="136">
                  <c:v>-1.6000000000000014E-2</c:v>
                </c:pt>
                <c:pt idx="137">
                  <c:v>-1.6000000000000014E-2</c:v>
                </c:pt>
                <c:pt idx="138">
                  <c:v>-1.5000000000000013E-2</c:v>
                </c:pt>
                <c:pt idx="139">
                  <c:v>-1.8000000000000016E-2</c:v>
                </c:pt>
                <c:pt idx="140">
                  <c:v>-1.6000000000000014E-2</c:v>
                </c:pt>
                <c:pt idx="141">
                  <c:v>-1.100000000000001E-2</c:v>
                </c:pt>
                <c:pt idx="142">
                  <c:v>-1.3000000000000012E-2</c:v>
                </c:pt>
                <c:pt idx="143">
                  <c:v>-1.0999999999999899E-2</c:v>
                </c:pt>
                <c:pt idx="144">
                  <c:v>-5.0000000000000044E-3</c:v>
                </c:pt>
                <c:pt idx="145">
                  <c:v>0</c:v>
                </c:pt>
                <c:pt idx="146">
                  <c:v>6.0000000000000053E-3</c:v>
                </c:pt>
                <c:pt idx="147">
                  <c:v>7.9999999999998961E-3</c:v>
                </c:pt>
                <c:pt idx="148">
                  <c:v>-9.9999999999988987E-4</c:v>
                </c:pt>
                <c:pt idx="149">
                  <c:v>-7.0000000000000062E-3</c:v>
                </c:pt>
                <c:pt idx="150">
                  <c:v>-8.0000000000000071E-3</c:v>
                </c:pt>
                <c:pt idx="151">
                  <c:v>-9.000000000000008E-3</c:v>
                </c:pt>
                <c:pt idx="152">
                  <c:v>-5.0000000000000044E-3</c:v>
                </c:pt>
                <c:pt idx="153">
                  <c:v>-1.2000000000000011E-2</c:v>
                </c:pt>
                <c:pt idx="154">
                  <c:v>-2.0000000000000018E-2</c:v>
                </c:pt>
                <c:pt idx="155">
                  <c:v>-1.8000000000000016E-2</c:v>
                </c:pt>
                <c:pt idx="156">
                  <c:v>-1.6000000000000014E-2</c:v>
                </c:pt>
                <c:pt idx="157">
                  <c:v>-1.6000000000000014E-2</c:v>
                </c:pt>
                <c:pt idx="158">
                  <c:v>-1.0000000000000009E-2</c:v>
                </c:pt>
                <c:pt idx="159">
                  <c:v>-5.9999999999998943E-3</c:v>
                </c:pt>
                <c:pt idx="160">
                  <c:v>2.9999999999998916E-3</c:v>
                </c:pt>
                <c:pt idx="161">
                  <c:v>8.0000000000000071E-3</c:v>
                </c:pt>
                <c:pt idx="162">
                  <c:v>9.000000000000008E-3</c:v>
                </c:pt>
                <c:pt idx="163">
                  <c:v>8.0000000000000071E-3</c:v>
                </c:pt>
                <c:pt idx="164">
                  <c:v>6.0000000000000053E-3</c:v>
                </c:pt>
                <c:pt idx="165">
                  <c:v>8.0000000000000071E-3</c:v>
                </c:pt>
                <c:pt idx="166">
                  <c:v>5.0000000000000044E-3</c:v>
                </c:pt>
                <c:pt idx="167">
                  <c:v>-7.0000000000000062E-3</c:v>
                </c:pt>
                <c:pt idx="168">
                  <c:v>-1.0000000000000009E-2</c:v>
                </c:pt>
                <c:pt idx="169">
                  <c:v>-1.9000000000000017E-2</c:v>
                </c:pt>
                <c:pt idx="170">
                  <c:v>-2.1999999999999909E-2</c:v>
                </c:pt>
                <c:pt idx="171">
                  <c:v>-1.5000000000000013E-2</c:v>
                </c:pt>
                <c:pt idx="172">
                  <c:v>-1.4000000000000012E-2</c:v>
                </c:pt>
                <c:pt idx="173">
                  <c:v>-2.4000000000000021E-2</c:v>
                </c:pt>
                <c:pt idx="174">
                  <c:v>-3.2000000000000028E-2</c:v>
                </c:pt>
                <c:pt idx="175">
                  <c:v>-2.0999999999999908E-2</c:v>
                </c:pt>
                <c:pt idx="176">
                  <c:v>-1.5000000000000124E-2</c:v>
                </c:pt>
                <c:pt idx="177">
                  <c:v>-1.6999999999999904E-2</c:v>
                </c:pt>
                <c:pt idx="178">
                  <c:v>-2.9000000000000137E-2</c:v>
                </c:pt>
                <c:pt idx="179">
                  <c:v>-2.4999999999999911E-2</c:v>
                </c:pt>
                <c:pt idx="180">
                  <c:v>-2.4000000000000021E-2</c:v>
                </c:pt>
                <c:pt idx="181">
                  <c:v>-2.6000000000000023E-2</c:v>
                </c:pt>
                <c:pt idx="182">
                  <c:v>-3.0999999999999917E-2</c:v>
                </c:pt>
                <c:pt idx="183">
                  <c:v>-3.499999999999992E-2</c:v>
                </c:pt>
                <c:pt idx="184">
                  <c:v>-2.100000000000013E-2</c:v>
                </c:pt>
                <c:pt idx="185">
                  <c:v>-1.2999999999999901E-2</c:v>
                </c:pt>
                <c:pt idx="186">
                  <c:v>-5.0000000000001155E-3</c:v>
                </c:pt>
                <c:pt idx="187">
                  <c:v>1.0000000000001119E-3</c:v>
                </c:pt>
                <c:pt idx="188">
                  <c:v>6.9999999999998952E-3</c:v>
                </c:pt>
                <c:pt idx="189">
                  <c:v>2.5000000000000133E-2</c:v>
                </c:pt>
                <c:pt idx="190">
                  <c:v>3.499999999999992E-2</c:v>
                </c:pt>
                <c:pt idx="191">
                  <c:v>3.0000000000000027E-2</c:v>
                </c:pt>
                <c:pt idx="192">
                  <c:v>2.8000000000000025E-2</c:v>
                </c:pt>
                <c:pt idx="193">
                  <c:v>2.2999999999999909E-2</c:v>
                </c:pt>
                <c:pt idx="194">
                  <c:v>2.6000000000000023E-2</c:v>
                </c:pt>
                <c:pt idx="195">
                  <c:v>2.2999999999999909E-2</c:v>
                </c:pt>
                <c:pt idx="196">
                  <c:v>0</c:v>
                </c:pt>
                <c:pt idx="197">
                  <c:v>-1.6999999999999904E-2</c:v>
                </c:pt>
                <c:pt idx="198">
                  <c:v>-2.0000000000000018E-2</c:v>
                </c:pt>
                <c:pt idx="199">
                  <c:v>-2.4000000000000021E-2</c:v>
                </c:pt>
                <c:pt idx="200">
                  <c:v>-2.6000000000000023E-2</c:v>
                </c:pt>
                <c:pt idx="201">
                  <c:v>-3.0999999999999917E-2</c:v>
                </c:pt>
                <c:pt idx="202">
                  <c:v>-2.5000000000000133E-2</c:v>
                </c:pt>
                <c:pt idx="203">
                  <c:v>-2.4999999999999911E-2</c:v>
                </c:pt>
                <c:pt idx="204">
                  <c:v>-1.8999999999999906E-2</c:v>
                </c:pt>
                <c:pt idx="205">
                  <c:v>-1.8000000000000016E-2</c:v>
                </c:pt>
                <c:pt idx="206">
                  <c:v>-1.7000000000000126E-2</c:v>
                </c:pt>
                <c:pt idx="207">
                  <c:v>-1.6000000000000014E-2</c:v>
                </c:pt>
                <c:pt idx="208">
                  <c:v>-1.4999999999999902E-2</c:v>
                </c:pt>
                <c:pt idx="209">
                  <c:v>-2.200000000000002E-2</c:v>
                </c:pt>
                <c:pt idx="210">
                  <c:v>-2.6000000000000023E-2</c:v>
                </c:pt>
                <c:pt idx="211">
                  <c:v>-2.0999999999999908E-2</c:v>
                </c:pt>
                <c:pt idx="212">
                  <c:v>-2.6000000000000023E-2</c:v>
                </c:pt>
                <c:pt idx="213">
                  <c:v>-2.8000000000000025E-2</c:v>
                </c:pt>
                <c:pt idx="214">
                  <c:v>-2.8000000000000025E-2</c:v>
                </c:pt>
                <c:pt idx="215">
                  <c:v>-3.499999999999992E-2</c:v>
                </c:pt>
                <c:pt idx="216">
                  <c:v>-3.300000000000014E-2</c:v>
                </c:pt>
                <c:pt idx="217">
                  <c:v>-2.0000000000000018E-2</c:v>
                </c:pt>
                <c:pt idx="218">
                  <c:v>-1.6999999999999904E-2</c:v>
                </c:pt>
                <c:pt idx="219">
                  <c:v>-1.6000000000000014E-2</c:v>
                </c:pt>
                <c:pt idx="220">
                  <c:v>-8.999999999999897E-3</c:v>
                </c:pt>
                <c:pt idx="221">
                  <c:v>-7.0000000000001172E-3</c:v>
                </c:pt>
                <c:pt idx="222">
                  <c:v>1.0000000000001119E-3</c:v>
                </c:pt>
                <c:pt idx="223">
                  <c:v>4.0000000000000036E-3</c:v>
                </c:pt>
                <c:pt idx="224">
                  <c:v>1.399999999999979E-2</c:v>
                </c:pt>
                <c:pt idx="225">
                  <c:v>1.5000000000000124E-2</c:v>
                </c:pt>
                <c:pt idx="226">
                  <c:v>1.4999999999999902E-2</c:v>
                </c:pt>
                <c:pt idx="227">
                  <c:v>1.4000000000000012E-2</c:v>
                </c:pt>
                <c:pt idx="228">
                  <c:v>1.2000000000000011E-2</c:v>
                </c:pt>
                <c:pt idx="229">
                  <c:v>8.0000000000000071E-3</c:v>
                </c:pt>
                <c:pt idx="230">
                  <c:v>7.0000000000001172E-3</c:v>
                </c:pt>
                <c:pt idx="231">
                  <c:v>-1.1000000000000121E-2</c:v>
                </c:pt>
                <c:pt idx="232">
                  <c:v>-1.2999999999999901E-2</c:v>
                </c:pt>
                <c:pt idx="233">
                  <c:v>-8.0000000000000071E-3</c:v>
                </c:pt>
                <c:pt idx="234">
                  <c:v>-1.0000000000001119E-3</c:v>
                </c:pt>
                <c:pt idx="235">
                  <c:v>0</c:v>
                </c:pt>
                <c:pt idx="236">
                  <c:v>-8.0000000000000071E-3</c:v>
                </c:pt>
                <c:pt idx="237">
                  <c:v>-4.0000000000000036E-3</c:v>
                </c:pt>
                <c:pt idx="238">
                  <c:v>0</c:v>
                </c:pt>
                <c:pt idx="239">
                  <c:v>2.0000000000000018E-3</c:v>
                </c:pt>
                <c:pt idx="240">
                  <c:v>-3.8999999999999924E-2</c:v>
                </c:pt>
                <c:pt idx="241">
                  <c:v>-3.0999999999999917E-2</c:v>
                </c:pt>
                <c:pt idx="242">
                  <c:v>-3.0000000000000027E-2</c:v>
                </c:pt>
                <c:pt idx="243">
                  <c:v>-3.1000000000000139E-2</c:v>
                </c:pt>
                <c:pt idx="244">
                  <c:v>-2.9999999999998916E-3</c:v>
                </c:pt>
                <c:pt idx="245">
                  <c:v>-4.2000000000000037E-2</c:v>
                </c:pt>
                <c:pt idx="246">
                  <c:v>-2.0999999999999908E-2</c:v>
                </c:pt>
                <c:pt idx="247">
                  <c:v>-1.3000000000000123E-2</c:v>
                </c:pt>
                <c:pt idx="248">
                  <c:v>-2.6000000000000023E-2</c:v>
                </c:pt>
                <c:pt idx="249">
                  <c:v>-1.8000000000000016E-2</c:v>
                </c:pt>
                <c:pt idx="250">
                  <c:v>-2.7999999999999803E-2</c:v>
                </c:pt>
                <c:pt idx="251">
                  <c:v>-2.200000000000002E-2</c:v>
                </c:pt>
                <c:pt idx="252">
                  <c:v>-1.7000000000000126E-2</c:v>
                </c:pt>
                <c:pt idx="253">
                  <c:v>-2.0999999999999908E-2</c:v>
                </c:pt>
                <c:pt idx="254">
                  <c:v>-3.5000000000000142E-2</c:v>
                </c:pt>
                <c:pt idx="255">
                  <c:v>-6.0000000000000053E-3</c:v>
                </c:pt>
                <c:pt idx="256">
                  <c:v>-2.200000000000002E-2</c:v>
                </c:pt>
                <c:pt idx="257">
                  <c:v>-1.499999999999968E-2</c:v>
                </c:pt>
                <c:pt idx="258">
                  <c:v>-2.2000000000000242E-2</c:v>
                </c:pt>
                <c:pt idx="259">
                  <c:v>-2.4999999999999911E-2</c:v>
                </c:pt>
                <c:pt idx="260">
                  <c:v>-3.1000000000000139E-2</c:v>
                </c:pt>
                <c:pt idx="261">
                  <c:v>-2.0999999999999908E-2</c:v>
                </c:pt>
                <c:pt idx="262">
                  <c:v>-3.5000000000000142E-2</c:v>
                </c:pt>
                <c:pt idx="263">
                  <c:v>-3.6999999999999922E-2</c:v>
                </c:pt>
                <c:pt idx="264">
                  <c:v>-3.6000000000000032E-2</c:v>
                </c:pt>
                <c:pt idx="265">
                  <c:v>-3.0999999999999694E-2</c:v>
                </c:pt>
                <c:pt idx="266">
                  <c:v>-1.4000000000000234E-2</c:v>
                </c:pt>
                <c:pt idx="267">
                  <c:v>-2.8000000000000025E-2</c:v>
                </c:pt>
                <c:pt idx="268">
                  <c:v>-2.1999999999999797E-2</c:v>
                </c:pt>
                <c:pt idx="269">
                  <c:v>-4.4000000000000039E-2</c:v>
                </c:pt>
                <c:pt idx="270">
                  <c:v>-5.500000000000016E-2</c:v>
                </c:pt>
                <c:pt idx="271">
                  <c:v>-5.600000000000005E-2</c:v>
                </c:pt>
                <c:pt idx="272">
                  <c:v>-7.099999999999973E-2</c:v>
                </c:pt>
                <c:pt idx="273">
                  <c:v>-6.0000000000000053E-2</c:v>
                </c:pt>
                <c:pt idx="274">
                  <c:v>-5.0000000000000266E-2</c:v>
                </c:pt>
                <c:pt idx="275">
                  <c:v>-4.4999999999999929E-2</c:v>
                </c:pt>
                <c:pt idx="276">
                  <c:v>-3.1000000000000139E-2</c:v>
                </c:pt>
                <c:pt idx="277">
                  <c:v>-3.8999999999999702E-2</c:v>
                </c:pt>
                <c:pt idx="278">
                  <c:v>-4.7000000000000153E-2</c:v>
                </c:pt>
                <c:pt idx="279">
                  <c:v>-4.7000000000000153E-2</c:v>
                </c:pt>
                <c:pt idx="280">
                  <c:v>-6.2999999999999723E-2</c:v>
                </c:pt>
                <c:pt idx="281">
                  <c:v>-6.0999999999999943E-2</c:v>
                </c:pt>
                <c:pt idx="282">
                  <c:v>-6.899999999999995E-2</c:v>
                </c:pt>
                <c:pt idx="283">
                  <c:v>-6.6000000000000281E-2</c:v>
                </c:pt>
                <c:pt idx="284">
                  <c:v>-5.699999999999994E-2</c:v>
                </c:pt>
                <c:pt idx="285">
                  <c:v>-7.1000000000000174E-2</c:v>
                </c:pt>
                <c:pt idx="286">
                  <c:v>-7.5999999999999623E-2</c:v>
                </c:pt>
                <c:pt idx="287">
                  <c:v>-8.2000000000000295E-2</c:v>
                </c:pt>
                <c:pt idx="288">
                  <c:v>-9.9999999999999645E-2</c:v>
                </c:pt>
                <c:pt idx="289">
                  <c:v>-0.10600000000000032</c:v>
                </c:pt>
                <c:pt idx="290">
                  <c:v>-0.11099999999999977</c:v>
                </c:pt>
                <c:pt idx="291">
                  <c:v>-0.10600000000000032</c:v>
                </c:pt>
                <c:pt idx="292">
                  <c:v>-0.10699999999999976</c:v>
                </c:pt>
                <c:pt idx="293">
                  <c:v>-0.11099999999999977</c:v>
                </c:pt>
                <c:pt idx="294">
                  <c:v>-0.11500000000000021</c:v>
                </c:pt>
                <c:pt idx="295">
                  <c:v>-0.12000000000000011</c:v>
                </c:pt>
                <c:pt idx="296">
                  <c:v>-0.12300000000000022</c:v>
                </c:pt>
                <c:pt idx="297">
                  <c:v>-0.11699999999999999</c:v>
                </c:pt>
                <c:pt idx="298">
                  <c:v>-0.12399999999999967</c:v>
                </c:pt>
                <c:pt idx="299">
                  <c:v>-0.13999999999999968</c:v>
                </c:pt>
                <c:pt idx="300">
                  <c:v>-0.15700000000000003</c:v>
                </c:pt>
                <c:pt idx="301">
                  <c:v>-0.15000000000000036</c:v>
                </c:pt>
                <c:pt idx="302">
                  <c:v>-0.13600000000000012</c:v>
                </c:pt>
                <c:pt idx="303">
                  <c:v>-0.13499999999999979</c:v>
                </c:pt>
                <c:pt idx="304">
                  <c:v>-0.14299999999999979</c:v>
                </c:pt>
                <c:pt idx="305">
                  <c:v>-0.16800000000000015</c:v>
                </c:pt>
                <c:pt idx="306">
                  <c:v>-0.1800000000000006</c:v>
                </c:pt>
                <c:pt idx="307">
                  <c:v>-0.18699999999999939</c:v>
                </c:pt>
                <c:pt idx="308">
                  <c:v>-0.20300000000000029</c:v>
                </c:pt>
                <c:pt idx="309">
                  <c:v>-0.20500000000000007</c:v>
                </c:pt>
                <c:pt idx="310">
                  <c:v>-0.21099999999999941</c:v>
                </c:pt>
                <c:pt idx="311">
                  <c:v>-0.22300000000000075</c:v>
                </c:pt>
                <c:pt idx="312">
                  <c:v>-0.23299999999999965</c:v>
                </c:pt>
                <c:pt idx="313">
                  <c:v>-0.25199999999999978</c:v>
                </c:pt>
                <c:pt idx="314">
                  <c:v>-0.2759999999999998</c:v>
                </c:pt>
                <c:pt idx="315">
                  <c:v>-0.28900000000000059</c:v>
                </c:pt>
                <c:pt idx="316">
                  <c:v>-0.29300000000000015</c:v>
                </c:pt>
                <c:pt idx="317">
                  <c:v>-0.27200000000000024</c:v>
                </c:pt>
                <c:pt idx="318">
                  <c:v>-0.27099999999999902</c:v>
                </c:pt>
                <c:pt idx="319">
                  <c:v>-0.2970000000000006</c:v>
                </c:pt>
                <c:pt idx="320">
                  <c:v>-0.32699999999999996</c:v>
                </c:pt>
                <c:pt idx="321">
                  <c:v>-0.32000000000000028</c:v>
                </c:pt>
                <c:pt idx="322">
                  <c:v>-0.32099999999999973</c:v>
                </c:pt>
                <c:pt idx="323">
                  <c:v>-0.37299999999999933</c:v>
                </c:pt>
                <c:pt idx="324">
                  <c:v>-0.39100000000000001</c:v>
                </c:pt>
                <c:pt idx="325">
                  <c:v>-0.39300000000000068</c:v>
                </c:pt>
                <c:pt idx="326">
                  <c:v>-0.44299999999999962</c:v>
                </c:pt>
                <c:pt idx="327">
                  <c:v>-0.46700000000000053</c:v>
                </c:pt>
                <c:pt idx="328">
                  <c:v>-0.45399999999999885</c:v>
                </c:pt>
                <c:pt idx="329">
                  <c:v>-0.51600000000000001</c:v>
                </c:pt>
                <c:pt idx="330">
                  <c:v>-0.55400000000000027</c:v>
                </c:pt>
                <c:pt idx="331">
                  <c:v>-0.52800000000000047</c:v>
                </c:pt>
                <c:pt idx="332">
                  <c:v>-0.5860000000000003</c:v>
                </c:pt>
                <c:pt idx="333">
                  <c:v>-0.58699999999999974</c:v>
                </c:pt>
                <c:pt idx="334">
                  <c:v>-0.58799999999999919</c:v>
                </c:pt>
                <c:pt idx="335">
                  <c:v>-0.6440000000000019</c:v>
                </c:pt>
                <c:pt idx="336">
                  <c:v>-0.66300000000000026</c:v>
                </c:pt>
                <c:pt idx="337">
                  <c:v>-0.6579999999999977</c:v>
                </c:pt>
                <c:pt idx="338">
                  <c:v>-0.66600000000000037</c:v>
                </c:pt>
                <c:pt idx="339">
                  <c:v>-0.69900000000000162</c:v>
                </c:pt>
                <c:pt idx="340">
                  <c:v>-0.69999999999999929</c:v>
                </c:pt>
                <c:pt idx="341">
                  <c:v>-0.72700000000000031</c:v>
                </c:pt>
                <c:pt idx="342">
                  <c:v>-0.75999999999999801</c:v>
                </c:pt>
                <c:pt idx="343">
                  <c:v>-0.6980000000000004</c:v>
                </c:pt>
                <c:pt idx="344">
                  <c:v>-0.80000000000000071</c:v>
                </c:pt>
                <c:pt idx="345">
                  <c:v>-0.78099999999999881</c:v>
                </c:pt>
                <c:pt idx="346">
                  <c:v>-0.82200000000000273</c:v>
                </c:pt>
                <c:pt idx="347">
                  <c:v>-0.8539999999999992</c:v>
                </c:pt>
                <c:pt idx="348">
                  <c:v>-0.86100000000000065</c:v>
                </c:pt>
                <c:pt idx="349">
                  <c:v>-0.91799999999999926</c:v>
                </c:pt>
                <c:pt idx="350">
                  <c:v>-1.032</c:v>
                </c:pt>
                <c:pt idx="351">
                  <c:v>-1.0599999999999987</c:v>
                </c:pt>
                <c:pt idx="352">
                  <c:v>-1.1859999999999999</c:v>
                </c:pt>
                <c:pt idx="353">
                  <c:v>-1.2570000000000014</c:v>
                </c:pt>
                <c:pt idx="354">
                  <c:v>-1.4209999999999994</c:v>
                </c:pt>
                <c:pt idx="355">
                  <c:v>-1.6090000000000018</c:v>
                </c:pt>
                <c:pt idx="356">
                  <c:v>-1.7659999999999982</c:v>
                </c:pt>
                <c:pt idx="357">
                  <c:v>-1.911999999999999</c:v>
                </c:pt>
                <c:pt idx="358">
                  <c:v>-2.0549999999999997</c:v>
                </c:pt>
                <c:pt idx="359">
                  <c:v>-2.2319999999999993</c:v>
                </c:pt>
                <c:pt idx="360">
                  <c:v>-2.3659999999999997</c:v>
                </c:pt>
                <c:pt idx="361">
                  <c:v>-2.4220000000000041</c:v>
                </c:pt>
                <c:pt idx="362">
                  <c:v>-2.4339999999999975</c:v>
                </c:pt>
                <c:pt idx="363">
                  <c:v>-2.3729999999999976</c:v>
                </c:pt>
                <c:pt idx="364">
                  <c:v>-2.2880000000000038</c:v>
                </c:pt>
                <c:pt idx="365">
                  <c:v>-2.1640000000000015</c:v>
                </c:pt>
                <c:pt idx="366">
                  <c:v>-2.0399999999999991</c:v>
                </c:pt>
                <c:pt idx="367">
                  <c:v>-1.8710000000000022</c:v>
                </c:pt>
                <c:pt idx="368">
                  <c:v>-1.6689999999999969</c:v>
                </c:pt>
                <c:pt idx="369">
                  <c:v>-1.4619999999999962</c:v>
                </c:pt>
                <c:pt idx="370">
                  <c:v>-1.2220000000000084</c:v>
                </c:pt>
                <c:pt idx="371">
                  <c:v>-0.94799999999999329</c:v>
                </c:pt>
                <c:pt idx="372">
                  <c:v>-0.66899999999999693</c:v>
                </c:pt>
                <c:pt idx="373">
                  <c:v>-0.37100000000000932</c:v>
                </c:pt>
                <c:pt idx="374">
                  <c:v>-0.10799999999998988</c:v>
                </c:pt>
                <c:pt idx="375">
                  <c:v>0.13799999999999102</c:v>
                </c:pt>
                <c:pt idx="376">
                  <c:v>0.37800000000000011</c:v>
                </c:pt>
                <c:pt idx="377">
                  <c:v>0.5940000000000083</c:v>
                </c:pt>
                <c:pt idx="378">
                  <c:v>0.76699999999999591</c:v>
                </c:pt>
                <c:pt idx="379">
                  <c:v>0.92900000000000205</c:v>
                </c:pt>
                <c:pt idx="380">
                  <c:v>1.0549999999999997</c:v>
                </c:pt>
                <c:pt idx="381">
                  <c:v>1.1709999999999994</c:v>
                </c:pt>
                <c:pt idx="382">
                  <c:v>1.2479999999999976</c:v>
                </c:pt>
                <c:pt idx="383">
                  <c:v>1.296999999999997</c:v>
                </c:pt>
                <c:pt idx="384">
                  <c:v>1.3340000000000032</c:v>
                </c:pt>
                <c:pt idx="385">
                  <c:v>1.3190000000000026</c:v>
                </c:pt>
                <c:pt idx="386">
                  <c:v>1.3429999999999964</c:v>
                </c:pt>
                <c:pt idx="387">
                  <c:v>1.5640000000000001</c:v>
                </c:pt>
                <c:pt idx="388">
                  <c:v>1.7539999999999978</c:v>
                </c:pt>
                <c:pt idx="389">
                  <c:v>1.7490000000000023</c:v>
                </c:pt>
                <c:pt idx="390">
                  <c:v>1.6859999999999999</c:v>
                </c:pt>
                <c:pt idx="391">
                  <c:v>1.6640000000000015</c:v>
                </c:pt>
                <c:pt idx="392">
                  <c:v>1.6390000000000029</c:v>
                </c:pt>
                <c:pt idx="393">
                  <c:v>1.5609999999999999</c:v>
                </c:pt>
                <c:pt idx="394">
                  <c:v>1.5499999999999972</c:v>
                </c:pt>
                <c:pt idx="395">
                  <c:v>1.4859999999999971</c:v>
                </c:pt>
                <c:pt idx="396">
                  <c:v>1.4310000000000045</c:v>
                </c:pt>
                <c:pt idx="397">
                  <c:v>1.3879999999999981</c:v>
                </c:pt>
                <c:pt idx="398">
                  <c:v>1.3299999999999983</c:v>
                </c:pt>
                <c:pt idx="399">
                  <c:v>1.2809999999999988</c:v>
                </c:pt>
                <c:pt idx="400">
                  <c:v>1.2360000000000042</c:v>
                </c:pt>
                <c:pt idx="401">
                  <c:v>1.1920000000000002</c:v>
                </c:pt>
                <c:pt idx="402">
                  <c:v>1.1329999999999991</c:v>
                </c:pt>
                <c:pt idx="403">
                  <c:v>1.102999999999998</c:v>
                </c:pt>
                <c:pt idx="404">
                  <c:v>1.0470000000000006</c:v>
                </c:pt>
                <c:pt idx="405">
                  <c:v>0.99900000000000233</c:v>
                </c:pt>
                <c:pt idx="406">
                  <c:v>0.96499999999999986</c:v>
                </c:pt>
                <c:pt idx="407">
                  <c:v>0.91199999999999903</c:v>
                </c:pt>
                <c:pt idx="408">
                  <c:v>0.85800000000000054</c:v>
                </c:pt>
                <c:pt idx="409">
                  <c:v>0.83399999999999963</c:v>
                </c:pt>
                <c:pt idx="410">
                  <c:v>0.78699999999999903</c:v>
                </c:pt>
                <c:pt idx="411">
                  <c:v>0.75799999999999912</c:v>
                </c:pt>
                <c:pt idx="412">
                  <c:v>0.73600000000000065</c:v>
                </c:pt>
                <c:pt idx="413">
                  <c:v>0.70800000000000196</c:v>
                </c:pt>
                <c:pt idx="414">
                  <c:v>0.68599999999999994</c:v>
                </c:pt>
                <c:pt idx="415">
                  <c:v>0.66399999999999793</c:v>
                </c:pt>
                <c:pt idx="416">
                  <c:v>0.62300000000000111</c:v>
                </c:pt>
                <c:pt idx="417">
                  <c:v>0.61100000000000065</c:v>
                </c:pt>
                <c:pt idx="418">
                  <c:v>0.58099999999999952</c:v>
                </c:pt>
                <c:pt idx="419">
                  <c:v>0.54400000000000048</c:v>
                </c:pt>
                <c:pt idx="420">
                  <c:v>0.5259999999999998</c:v>
                </c:pt>
                <c:pt idx="421">
                  <c:v>0.49499999999999744</c:v>
                </c:pt>
                <c:pt idx="422">
                  <c:v>0.47600000000000264</c:v>
                </c:pt>
                <c:pt idx="423">
                  <c:v>0.43999999999999773</c:v>
                </c:pt>
                <c:pt idx="424">
                  <c:v>0.41700000000000159</c:v>
                </c:pt>
                <c:pt idx="425">
                  <c:v>0.39599999999999902</c:v>
                </c:pt>
                <c:pt idx="426">
                  <c:v>0.375</c:v>
                </c:pt>
                <c:pt idx="427">
                  <c:v>0.36300000000000132</c:v>
                </c:pt>
                <c:pt idx="428">
                  <c:v>0.35099999999999909</c:v>
                </c:pt>
                <c:pt idx="429">
                  <c:v>0.33999999999999986</c:v>
                </c:pt>
                <c:pt idx="430">
                  <c:v>0.33000000000000007</c:v>
                </c:pt>
                <c:pt idx="431">
                  <c:v>0.30900000000000105</c:v>
                </c:pt>
                <c:pt idx="432">
                  <c:v>0.31999999999999851</c:v>
                </c:pt>
                <c:pt idx="433">
                  <c:v>0.30400000000000027</c:v>
                </c:pt>
                <c:pt idx="434">
                  <c:v>0.29800000000000004</c:v>
                </c:pt>
                <c:pt idx="435">
                  <c:v>0.29100000000000037</c:v>
                </c:pt>
                <c:pt idx="436">
                  <c:v>0.27899999999999991</c:v>
                </c:pt>
                <c:pt idx="437">
                  <c:v>0.2759999999999998</c:v>
                </c:pt>
                <c:pt idx="438">
                  <c:v>0.25399999999999956</c:v>
                </c:pt>
                <c:pt idx="439">
                  <c:v>0.24000000000000021</c:v>
                </c:pt>
                <c:pt idx="440">
                  <c:v>0.23900000000000077</c:v>
                </c:pt>
                <c:pt idx="441">
                  <c:v>0.23000000000000043</c:v>
                </c:pt>
                <c:pt idx="442">
                  <c:v>0.2240000000000002</c:v>
                </c:pt>
                <c:pt idx="443">
                  <c:v>0.20399999999999885</c:v>
                </c:pt>
                <c:pt idx="444">
                  <c:v>0.19899999999999984</c:v>
                </c:pt>
                <c:pt idx="445">
                  <c:v>0.20700000000000074</c:v>
                </c:pt>
                <c:pt idx="446">
                  <c:v>0.19699999999999918</c:v>
                </c:pt>
                <c:pt idx="447">
                  <c:v>0.17900000000000027</c:v>
                </c:pt>
                <c:pt idx="448">
                  <c:v>0.17399999999999949</c:v>
                </c:pt>
                <c:pt idx="449">
                  <c:v>0.16900000000000048</c:v>
                </c:pt>
                <c:pt idx="450">
                  <c:v>0.16800000000000104</c:v>
                </c:pt>
                <c:pt idx="451">
                  <c:v>0.16199999999999903</c:v>
                </c:pt>
                <c:pt idx="452">
                  <c:v>0.15399999999999991</c:v>
                </c:pt>
                <c:pt idx="453">
                  <c:v>0.14499999999999957</c:v>
                </c:pt>
                <c:pt idx="454">
                  <c:v>0.13500000000000156</c:v>
                </c:pt>
                <c:pt idx="455">
                  <c:v>0.13299999999999912</c:v>
                </c:pt>
                <c:pt idx="456">
                  <c:v>0.1330000000000009</c:v>
                </c:pt>
                <c:pt idx="457">
                  <c:v>0.12799999999999834</c:v>
                </c:pt>
                <c:pt idx="458">
                  <c:v>0.13400000000000034</c:v>
                </c:pt>
                <c:pt idx="459">
                  <c:v>0.13100000000000023</c:v>
                </c:pt>
                <c:pt idx="460">
                  <c:v>0.12600000000000033</c:v>
                </c:pt>
                <c:pt idx="461">
                  <c:v>0.125</c:v>
                </c:pt>
                <c:pt idx="462">
                  <c:v>0.12300000000000022</c:v>
                </c:pt>
                <c:pt idx="463">
                  <c:v>0.11399999999999988</c:v>
                </c:pt>
                <c:pt idx="464">
                  <c:v>9.9999999999999645E-2</c:v>
                </c:pt>
                <c:pt idx="465">
                  <c:v>9.2999999999999972E-2</c:v>
                </c:pt>
                <c:pt idx="466">
                  <c:v>9.1000000000000192E-2</c:v>
                </c:pt>
                <c:pt idx="467">
                  <c:v>7.6999999999999957E-2</c:v>
                </c:pt>
                <c:pt idx="468">
                  <c:v>7.099999999999973E-2</c:v>
                </c:pt>
                <c:pt idx="469">
                  <c:v>7.2000000000000064E-2</c:v>
                </c:pt>
                <c:pt idx="470">
                  <c:v>6.6000000000000725E-2</c:v>
                </c:pt>
                <c:pt idx="471">
                  <c:v>6.3999999999999169E-2</c:v>
                </c:pt>
                <c:pt idx="472">
                  <c:v>6.0000000000000497E-2</c:v>
                </c:pt>
                <c:pt idx="473">
                  <c:v>5.9999999999999609E-2</c:v>
                </c:pt>
                <c:pt idx="474">
                  <c:v>6.4000000000000057E-2</c:v>
                </c:pt>
                <c:pt idx="475">
                  <c:v>6.4000000000000057E-2</c:v>
                </c:pt>
                <c:pt idx="476">
                  <c:v>6.2000000000000277E-2</c:v>
                </c:pt>
                <c:pt idx="477">
                  <c:v>5.400000000000027E-2</c:v>
                </c:pt>
                <c:pt idx="478">
                  <c:v>6.6999999999999282E-2</c:v>
                </c:pt>
                <c:pt idx="479">
                  <c:v>6.7000000000000171E-2</c:v>
                </c:pt>
                <c:pt idx="480">
                  <c:v>6.4000000000000057E-2</c:v>
                </c:pt>
                <c:pt idx="481">
                  <c:v>6.0000000000000497E-2</c:v>
                </c:pt>
                <c:pt idx="482">
                  <c:v>4.5999999999999375E-2</c:v>
                </c:pt>
                <c:pt idx="483">
                  <c:v>4.6000000000000263E-2</c:v>
                </c:pt>
                <c:pt idx="484">
                  <c:v>4.8000000000000043E-2</c:v>
                </c:pt>
                <c:pt idx="485">
                  <c:v>3.3999999999999808E-2</c:v>
                </c:pt>
                <c:pt idx="486">
                  <c:v>2.0999999999999908E-2</c:v>
                </c:pt>
                <c:pt idx="487">
                  <c:v>1.4000000000000234E-2</c:v>
                </c:pt>
                <c:pt idx="488">
                  <c:v>1.9000000000000128E-2</c:v>
                </c:pt>
                <c:pt idx="489">
                  <c:v>3.0999999999999694E-2</c:v>
                </c:pt>
                <c:pt idx="490">
                  <c:v>3.0000000000000249E-2</c:v>
                </c:pt>
                <c:pt idx="491">
                  <c:v>3.0999999999999694E-2</c:v>
                </c:pt>
                <c:pt idx="492">
                  <c:v>2.8000000000000469E-2</c:v>
                </c:pt>
                <c:pt idx="493">
                  <c:v>3.8999999999999702E-2</c:v>
                </c:pt>
                <c:pt idx="494">
                  <c:v>4.6000000000000263E-2</c:v>
                </c:pt>
                <c:pt idx="495">
                  <c:v>5.9000000000000163E-2</c:v>
                </c:pt>
                <c:pt idx="496">
                  <c:v>6.1999999999999389E-2</c:v>
                </c:pt>
                <c:pt idx="497">
                  <c:v>6.5999999999999837E-2</c:v>
                </c:pt>
                <c:pt idx="498">
                  <c:v>6.3000000000000611E-2</c:v>
                </c:pt>
                <c:pt idx="499">
                  <c:v>6.899999999999995E-2</c:v>
                </c:pt>
                <c:pt idx="500">
                  <c:v>7.5000000000000178E-2</c:v>
                </c:pt>
                <c:pt idx="501">
                  <c:v>8.0999999999999517E-2</c:v>
                </c:pt>
                <c:pt idx="502">
                  <c:v>7.8999999999999737E-2</c:v>
                </c:pt>
                <c:pt idx="503">
                  <c:v>7.6000000000000512E-2</c:v>
                </c:pt>
                <c:pt idx="504">
                  <c:v>7.5000000000000178E-2</c:v>
                </c:pt>
                <c:pt idx="505">
                  <c:v>6.899999999999995E-2</c:v>
                </c:pt>
                <c:pt idx="506">
                  <c:v>5.9000000000000163E-2</c:v>
                </c:pt>
                <c:pt idx="507">
                  <c:v>4.2999999999999261E-2</c:v>
                </c:pt>
                <c:pt idx="508">
                  <c:v>3.6999999999999922E-2</c:v>
                </c:pt>
                <c:pt idx="509">
                  <c:v>4.2000000000000703E-2</c:v>
                </c:pt>
                <c:pt idx="510">
                  <c:v>2.5999999999999801E-2</c:v>
                </c:pt>
                <c:pt idx="511">
                  <c:v>1.1000000000000121E-2</c:v>
                </c:pt>
                <c:pt idx="512">
                  <c:v>1.2999999999999901E-2</c:v>
                </c:pt>
                <c:pt idx="513">
                  <c:v>2.2999999999999687E-2</c:v>
                </c:pt>
                <c:pt idx="514">
                  <c:v>4.0000000000000036E-2</c:v>
                </c:pt>
                <c:pt idx="515">
                  <c:v>4.4999999999999929E-2</c:v>
                </c:pt>
                <c:pt idx="516">
                  <c:v>4.1999999999999815E-2</c:v>
                </c:pt>
                <c:pt idx="517">
                  <c:v>4.5000000000000817E-2</c:v>
                </c:pt>
                <c:pt idx="518">
                  <c:v>4.8999999999999488E-2</c:v>
                </c:pt>
                <c:pt idx="519">
                  <c:v>5.2999999999999936E-2</c:v>
                </c:pt>
                <c:pt idx="520">
                  <c:v>4.6000000000000263E-2</c:v>
                </c:pt>
                <c:pt idx="521">
                  <c:v>4.6999999999999709E-2</c:v>
                </c:pt>
                <c:pt idx="522">
                  <c:v>6.4000000000000057E-2</c:v>
                </c:pt>
                <c:pt idx="523">
                  <c:v>8.1999999999999851E-2</c:v>
                </c:pt>
                <c:pt idx="524">
                  <c:v>8.7000000000000632E-2</c:v>
                </c:pt>
                <c:pt idx="525">
                  <c:v>7.2000000000000064E-2</c:v>
                </c:pt>
                <c:pt idx="526">
                  <c:v>6.7999999999999616E-2</c:v>
                </c:pt>
                <c:pt idx="527">
                  <c:v>7.2000000000000064E-2</c:v>
                </c:pt>
                <c:pt idx="528">
                  <c:v>7.2000000000000064E-2</c:v>
                </c:pt>
                <c:pt idx="529">
                  <c:v>6.0999999999999943E-2</c:v>
                </c:pt>
                <c:pt idx="530">
                  <c:v>5.2000000000000046E-2</c:v>
                </c:pt>
                <c:pt idx="531">
                  <c:v>5.3999999999999826E-2</c:v>
                </c:pt>
                <c:pt idx="532">
                  <c:v>5.1000000000000156E-2</c:v>
                </c:pt>
                <c:pt idx="533">
                  <c:v>4.6999999999999709E-2</c:v>
                </c:pt>
                <c:pt idx="534">
                  <c:v>4.5000000000000373E-2</c:v>
                </c:pt>
                <c:pt idx="535">
                  <c:v>4.4999999999999929E-2</c:v>
                </c:pt>
                <c:pt idx="536">
                  <c:v>4.9999999999999822E-2</c:v>
                </c:pt>
                <c:pt idx="537">
                  <c:v>6.0999999999999943E-2</c:v>
                </c:pt>
                <c:pt idx="538">
                  <c:v>6.6000000000000281E-2</c:v>
                </c:pt>
                <c:pt idx="539">
                  <c:v>5.2999999999999936E-2</c:v>
                </c:pt>
                <c:pt idx="540">
                  <c:v>3.3999999999999808E-2</c:v>
                </c:pt>
                <c:pt idx="541">
                  <c:v>2.0999999999999908E-2</c:v>
                </c:pt>
                <c:pt idx="542">
                  <c:v>2.3000000000000131E-2</c:v>
                </c:pt>
                <c:pt idx="543">
                  <c:v>3.0000000000000249E-2</c:v>
                </c:pt>
                <c:pt idx="544">
                  <c:v>3.6000000000000032E-2</c:v>
                </c:pt>
                <c:pt idx="545">
                  <c:v>3.9999999999999591E-2</c:v>
                </c:pt>
                <c:pt idx="546">
                  <c:v>4.6000000000000263E-2</c:v>
                </c:pt>
                <c:pt idx="547">
                  <c:v>5.0999999999999712E-2</c:v>
                </c:pt>
                <c:pt idx="548">
                  <c:v>4.4000000000000039E-2</c:v>
                </c:pt>
                <c:pt idx="549">
                  <c:v>5.600000000000005E-2</c:v>
                </c:pt>
                <c:pt idx="550">
                  <c:v>7.6999999999999957E-2</c:v>
                </c:pt>
                <c:pt idx="551">
                  <c:v>8.3000000000000185E-2</c:v>
                </c:pt>
                <c:pt idx="552">
                  <c:v>6.999999999999984E-2</c:v>
                </c:pt>
                <c:pt idx="553">
                  <c:v>6.0000000000000053E-2</c:v>
                </c:pt>
                <c:pt idx="554">
                  <c:v>5.0000000000000266E-2</c:v>
                </c:pt>
                <c:pt idx="555">
                  <c:v>3.2999999999999918E-2</c:v>
                </c:pt>
                <c:pt idx="556">
                  <c:v>2.2999999999999687E-2</c:v>
                </c:pt>
                <c:pt idx="557">
                  <c:v>8.0000000000000071E-3</c:v>
                </c:pt>
                <c:pt idx="558">
                  <c:v>3.0000000000001137E-3</c:v>
                </c:pt>
                <c:pt idx="559">
                  <c:v>8.999999999999897E-3</c:v>
                </c:pt>
                <c:pt idx="560">
                  <c:v>9.0000000000003411E-3</c:v>
                </c:pt>
                <c:pt idx="561">
                  <c:v>1.8999999999999684E-2</c:v>
                </c:pt>
                <c:pt idx="562">
                  <c:v>3.4000000000000252E-2</c:v>
                </c:pt>
                <c:pt idx="563">
                  <c:v>3.2000000000000028E-2</c:v>
                </c:pt>
                <c:pt idx="564">
                  <c:v>2.4999999999999911E-2</c:v>
                </c:pt>
                <c:pt idx="565">
                  <c:v>2.5999999999999801E-2</c:v>
                </c:pt>
                <c:pt idx="566">
                  <c:v>2.0000000000000018E-2</c:v>
                </c:pt>
                <c:pt idx="567">
                  <c:v>2.8000000000000025E-2</c:v>
                </c:pt>
                <c:pt idx="568">
                  <c:v>3.8000000000000256E-2</c:v>
                </c:pt>
                <c:pt idx="569">
                  <c:v>2.6999999999999691E-2</c:v>
                </c:pt>
                <c:pt idx="570">
                  <c:v>2.7000000000000135E-2</c:v>
                </c:pt>
                <c:pt idx="571">
                  <c:v>1.2000000000000011E-2</c:v>
                </c:pt>
                <c:pt idx="572">
                  <c:v>8.0000000000000071E-3</c:v>
                </c:pt>
                <c:pt idx="573">
                  <c:v>1.8000000000000238E-2</c:v>
                </c:pt>
                <c:pt idx="574">
                  <c:v>2.4000000000000021E-2</c:v>
                </c:pt>
                <c:pt idx="575">
                  <c:v>3.5999999999999588E-2</c:v>
                </c:pt>
                <c:pt idx="576">
                  <c:v>2.3000000000000131E-2</c:v>
                </c:pt>
                <c:pt idx="577">
                  <c:v>2.4999999999999911E-2</c:v>
                </c:pt>
                <c:pt idx="578">
                  <c:v>2.4000000000000021E-2</c:v>
                </c:pt>
                <c:pt idx="579">
                  <c:v>2.4000000000000021E-2</c:v>
                </c:pt>
                <c:pt idx="580">
                  <c:v>1.7000000000000126E-2</c:v>
                </c:pt>
                <c:pt idx="581">
                  <c:v>1.4000000000000012E-2</c:v>
                </c:pt>
                <c:pt idx="582">
                  <c:v>6.9999999999998952E-3</c:v>
                </c:pt>
                <c:pt idx="583">
                  <c:v>2.5000000000000133E-2</c:v>
                </c:pt>
                <c:pt idx="584">
                  <c:v>1.2999999999999901E-2</c:v>
                </c:pt>
                <c:pt idx="585">
                  <c:v>-4.0000000000000036E-3</c:v>
                </c:pt>
                <c:pt idx="586">
                  <c:v>3.0000000000001137E-3</c:v>
                </c:pt>
                <c:pt idx="587">
                  <c:v>4.0000000000000036E-3</c:v>
                </c:pt>
                <c:pt idx="588">
                  <c:v>8.999999999999897E-3</c:v>
                </c:pt>
                <c:pt idx="589">
                  <c:v>2.5000000000000133E-2</c:v>
                </c:pt>
                <c:pt idx="590">
                  <c:v>2.5999999999999801E-2</c:v>
                </c:pt>
                <c:pt idx="591">
                  <c:v>3.300000000000014E-2</c:v>
                </c:pt>
                <c:pt idx="592">
                  <c:v>3.2000000000000028E-2</c:v>
                </c:pt>
                <c:pt idx="593">
                  <c:v>3.2999999999999918E-2</c:v>
                </c:pt>
                <c:pt idx="594">
                  <c:v>3.400000000000003E-2</c:v>
                </c:pt>
                <c:pt idx="595">
                  <c:v>2.8999999999999915E-2</c:v>
                </c:pt>
                <c:pt idx="596">
                  <c:v>3.5000000000000142E-2</c:v>
                </c:pt>
                <c:pt idx="597">
                  <c:v>3.0000000000000027E-2</c:v>
                </c:pt>
                <c:pt idx="598">
                  <c:v>2.6999999999999913E-2</c:v>
                </c:pt>
                <c:pt idx="599">
                  <c:v>2.200000000000002E-2</c:v>
                </c:pt>
                <c:pt idx="600">
                  <c:v>2.0000000000000018E-2</c:v>
                </c:pt>
                <c:pt idx="601">
                  <c:v>2.4000000000000021E-2</c:v>
                </c:pt>
                <c:pt idx="602">
                  <c:v>2.6999999999999913E-2</c:v>
                </c:pt>
                <c:pt idx="603">
                  <c:v>2.0000000000000018E-2</c:v>
                </c:pt>
                <c:pt idx="604">
                  <c:v>1.2000000000000011E-2</c:v>
                </c:pt>
                <c:pt idx="605">
                  <c:v>-2.0000000000000018E-3</c:v>
                </c:pt>
                <c:pt idx="606">
                  <c:v>-1.9000000000000128E-2</c:v>
                </c:pt>
                <c:pt idx="607">
                  <c:v>-2.5999999999999801E-2</c:v>
                </c:pt>
                <c:pt idx="608">
                  <c:v>-1.7000000000000126E-2</c:v>
                </c:pt>
                <c:pt idx="609">
                  <c:v>-1.6000000000000014E-2</c:v>
                </c:pt>
                <c:pt idx="610">
                  <c:v>-1.6000000000000014E-2</c:v>
                </c:pt>
                <c:pt idx="611">
                  <c:v>-1.4999999999999902E-2</c:v>
                </c:pt>
                <c:pt idx="612">
                  <c:v>-8.0000000000000071E-3</c:v>
                </c:pt>
                <c:pt idx="613">
                  <c:v>-6.0000000000000053E-3</c:v>
                </c:pt>
                <c:pt idx="614">
                  <c:v>-2.0000000000000018E-3</c:v>
                </c:pt>
                <c:pt idx="615">
                  <c:v>2.0000000000000018E-3</c:v>
                </c:pt>
                <c:pt idx="616">
                  <c:v>4.0000000000000036E-3</c:v>
                </c:pt>
                <c:pt idx="617">
                  <c:v>4.0000000000000036E-3</c:v>
                </c:pt>
                <c:pt idx="618">
                  <c:v>6.0000000000000053E-3</c:v>
                </c:pt>
                <c:pt idx="619">
                  <c:v>-6.0000000000000053E-3</c:v>
                </c:pt>
                <c:pt idx="620">
                  <c:v>-1.0000000000001119E-3</c:v>
                </c:pt>
                <c:pt idx="621">
                  <c:v>-4.0000000000000036E-3</c:v>
                </c:pt>
                <c:pt idx="622">
                  <c:v>-4.0000000000000036E-3</c:v>
                </c:pt>
                <c:pt idx="623">
                  <c:v>5.0000000000001155E-3</c:v>
                </c:pt>
                <c:pt idx="624">
                  <c:v>1.0999999999999899E-2</c:v>
                </c:pt>
                <c:pt idx="625">
                  <c:v>6.0000000000000053E-3</c:v>
                </c:pt>
                <c:pt idx="626">
                  <c:v>3.0000000000001137E-3</c:v>
                </c:pt>
                <c:pt idx="627">
                  <c:v>-2.0000000000000018E-3</c:v>
                </c:pt>
                <c:pt idx="628">
                  <c:v>-3.0000000000001137E-3</c:v>
                </c:pt>
                <c:pt idx="629">
                  <c:v>5.0000000000001155E-3</c:v>
                </c:pt>
                <c:pt idx="630">
                  <c:v>-1.0000000000001119E-3</c:v>
                </c:pt>
                <c:pt idx="631">
                  <c:v>3.0000000000001137E-3</c:v>
                </c:pt>
                <c:pt idx="632">
                  <c:v>0</c:v>
                </c:pt>
                <c:pt idx="633">
                  <c:v>-4.0000000000000036E-3</c:v>
                </c:pt>
                <c:pt idx="634">
                  <c:v>-4.0000000000000036E-3</c:v>
                </c:pt>
                <c:pt idx="635">
                  <c:v>-4.0000000000000036E-3</c:v>
                </c:pt>
                <c:pt idx="636">
                  <c:v>-5.0000000000001155E-3</c:v>
                </c:pt>
                <c:pt idx="637">
                  <c:v>-6.9999999999998952E-3</c:v>
                </c:pt>
                <c:pt idx="638">
                  <c:v>-5.0000000000001155E-3</c:v>
                </c:pt>
                <c:pt idx="639">
                  <c:v>-1.0000000000000009E-2</c:v>
                </c:pt>
                <c:pt idx="640">
                  <c:v>-2.9999999999998916E-3</c:v>
                </c:pt>
                <c:pt idx="641">
                  <c:v>-1.0999999999999899E-2</c:v>
                </c:pt>
                <c:pt idx="642">
                  <c:v>-1.6000000000000014E-2</c:v>
                </c:pt>
                <c:pt idx="643">
                  <c:v>-1.0000000000000009E-2</c:v>
                </c:pt>
                <c:pt idx="644">
                  <c:v>-1.1000000000000121E-2</c:v>
                </c:pt>
                <c:pt idx="645">
                  <c:v>-1.4000000000000012E-2</c:v>
                </c:pt>
                <c:pt idx="646">
                  <c:v>-1.0999999999999899E-2</c:v>
                </c:pt>
                <c:pt idx="647">
                  <c:v>-1.1000000000000121E-2</c:v>
                </c:pt>
                <c:pt idx="648">
                  <c:v>-1.8000000000000016E-2</c:v>
                </c:pt>
                <c:pt idx="649">
                  <c:v>-1.8000000000000016E-2</c:v>
                </c:pt>
                <c:pt idx="650">
                  <c:v>-2.1999999999999797E-2</c:v>
                </c:pt>
                <c:pt idx="651">
                  <c:v>-2.5000000000000133E-2</c:v>
                </c:pt>
                <c:pt idx="652">
                  <c:v>-2.6999999999999913E-2</c:v>
                </c:pt>
                <c:pt idx="653">
                  <c:v>-2.3000000000000131E-2</c:v>
                </c:pt>
                <c:pt idx="654">
                  <c:v>-1.0999999999999899E-2</c:v>
                </c:pt>
                <c:pt idx="655">
                  <c:v>-1.0000000000001119E-3</c:v>
                </c:pt>
                <c:pt idx="656">
                  <c:v>6.0000000000000053E-3</c:v>
                </c:pt>
                <c:pt idx="657">
                  <c:v>1.1000000000000121E-2</c:v>
                </c:pt>
                <c:pt idx="658">
                  <c:v>1.6000000000000014E-2</c:v>
                </c:pt>
                <c:pt idx="659">
                  <c:v>1.2999999999999901E-2</c:v>
                </c:pt>
                <c:pt idx="660">
                  <c:v>7.0000000000001172E-3</c:v>
                </c:pt>
                <c:pt idx="661">
                  <c:v>1.0000000000000009E-2</c:v>
                </c:pt>
                <c:pt idx="662">
                  <c:v>1.0999999999999899E-2</c:v>
                </c:pt>
                <c:pt idx="663">
                  <c:v>1.4000000000000012E-2</c:v>
                </c:pt>
                <c:pt idx="664">
                  <c:v>0</c:v>
                </c:pt>
                <c:pt idx="665">
                  <c:v>-1.4999999999999902E-2</c:v>
                </c:pt>
                <c:pt idx="666">
                  <c:v>-1.7000000000000126E-2</c:v>
                </c:pt>
                <c:pt idx="667">
                  <c:v>-8.0000000000000071E-3</c:v>
                </c:pt>
                <c:pt idx="668">
                  <c:v>2.0000000000000018E-3</c:v>
                </c:pt>
                <c:pt idx="669">
                  <c:v>-6.9999999999998952E-3</c:v>
                </c:pt>
                <c:pt idx="670">
                  <c:v>9.9999999999988987E-4</c:v>
                </c:pt>
                <c:pt idx="671">
                  <c:v>7.0000000000001172E-3</c:v>
                </c:pt>
                <c:pt idx="672">
                  <c:v>8.999999999999897E-3</c:v>
                </c:pt>
                <c:pt idx="673">
                  <c:v>1.5000000000000124E-2</c:v>
                </c:pt>
                <c:pt idx="674">
                  <c:v>2.9999999999998916E-3</c:v>
                </c:pt>
                <c:pt idx="675">
                  <c:v>9.000000000000119E-3</c:v>
                </c:pt>
                <c:pt idx="676">
                  <c:v>6.9999999999998952E-3</c:v>
                </c:pt>
                <c:pt idx="677">
                  <c:v>-4.0000000000000036E-3</c:v>
                </c:pt>
                <c:pt idx="678">
                  <c:v>-9.9999999999988987E-4</c:v>
                </c:pt>
                <c:pt idx="679">
                  <c:v>-7.0000000000001172E-3</c:v>
                </c:pt>
                <c:pt idx="680">
                  <c:v>2.0000000000000018E-3</c:v>
                </c:pt>
                <c:pt idx="681">
                  <c:v>7.0000000000001172E-3</c:v>
                </c:pt>
                <c:pt idx="682">
                  <c:v>1.0999999999999899E-2</c:v>
                </c:pt>
                <c:pt idx="683">
                  <c:v>1.6000000000000014E-2</c:v>
                </c:pt>
                <c:pt idx="684">
                  <c:v>1.6999999999999904E-2</c:v>
                </c:pt>
                <c:pt idx="685">
                  <c:v>2.100000000000013E-2</c:v>
                </c:pt>
                <c:pt idx="686">
                  <c:v>3.0000000000000027E-2</c:v>
                </c:pt>
                <c:pt idx="687">
                  <c:v>3.6000000000000032E-2</c:v>
                </c:pt>
                <c:pt idx="688">
                  <c:v>3.1999999999999806E-2</c:v>
                </c:pt>
                <c:pt idx="689">
                  <c:v>2.8000000000000025E-2</c:v>
                </c:pt>
                <c:pt idx="690">
                  <c:v>2.200000000000002E-2</c:v>
                </c:pt>
                <c:pt idx="691">
                  <c:v>2.3000000000000131E-2</c:v>
                </c:pt>
                <c:pt idx="692">
                  <c:v>1.6000000000000014E-2</c:v>
                </c:pt>
                <c:pt idx="693">
                  <c:v>1.2999999999999901E-2</c:v>
                </c:pt>
                <c:pt idx="694">
                  <c:v>1.2999999999999901E-2</c:v>
                </c:pt>
                <c:pt idx="695">
                  <c:v>1.5000000000000124E-2</c:v>
                </c:pt>
                <c:pt idx="696">
                  <c:v>2.0999999999999908E-2</c:v>
                </c:pt>
                <c:pt idx="697">
                  <c:v>8.0000000000000071E-3</c:v>
                </c:pt>
                <c:pt idx="698">
                  <c:v>1.0000000000001119E-3</c:v>
                </c:pt>
                <c:pt idx="699">
                  <c:v>-2.0000000000000018E-3</c:v>
                </c:pt>
                <c:pt idx="700">
                  <c:v>2.9999999999998916E-3</c:v>
                </c:pt>
                <c:pt idx="701">
                  <c:v>1.4000000000000012E-2</c:v>
                </c:pt>
                <c:pt idx="702">
                  <c:v>6.0000000000000053E-3</c:v>
                </c:pt>
                <c:pt idx="703">
                  <c:v>1.5000000000000124E-2</c:v>
                </c:pt>
                <c:pt idx="704">
                  <c:v>2.0999999999999908E-2</c:v>
                </c:pt>
                <c:pt idx="705">
                  <c:v>2.0999999999999908E-2</c:v>
                </c:pt>
                <c:pt idx="706">
                  <c:v>2.5000000000000133E-2</c:v>
                </c:pt>
                <c:pt idx="707">
                  <c:v>3.0000000000000027E-2</c:v>
                </c:pt>
                <c:pt idx="708">
                  <c:v>3.0000000000000027E-2</c:v>
                </c:pt>
                <c:pt idx="709">
                  <c:v>3.1999999999999806E-2</c:v>
                </c:pt>
                <c:pt idx="710">
                  <c:v>2.4000000000000021E-2</c:v>
                </c:pt>
                <c:pt idx="711">
                  <c:v>3.7000000000000144E-2</c:v>
                </c:pt>
                <c:pt idx="712">
                  <c:v>4.0999999999999925E-2</c:v>
                </c:pt>
                <c:pt idx="713">
                  <c:v>2.8999999999999915E-2</c:v>
                </c:pt>
                <c:pt idx="714">
                  <c:v>1.9000000000000128E-2</c:v>
                </c:pt>
                <c:pt idx="715">
                  <c:v>1.4999999999999902E-2</c:v>
                </c:pt>
                <c:pt idx="716">
                  <c:v>2.0000000000000018E-2</c:v>
                </c:pt>
                <c:pt idx="717">
                  <c:v>9.000000000000119E-3</c:v>
                </c:pt>
                <c:pt idx="718">
                  <c:v>-1.8000000000000016E-2</c:v>
                </c:pt>
                <c:pt idx="719">
                  <c:v>-2.9610027855153202E-3</c:v>
                </c:pt>
              </c:numCache>
            </c:numRef>
          </c:yVal>
          <c:smooth val="1"/>
          <c:extLst>
            <c:ext xmlns:c16="http://schemas.microsoft.com/office/drawing/2014/chart" uri="{C3380CC4-5D6E-409C-BE32-E72D297353CC}">
              <c16:uniqueId val="{00000000-BDCD-4F4B-9F3E-ADC743584E17}"/>
            </c:ext>
          </c:extLst>
        </c:ser>
        <c:dLbls>
          <c:showLegendKey val="0"/>
          <c:showVal val="0"/>
          <c:showCatName val="0"/>
          <c:showSerName val="0"/>
          <c:showPercent val="0"/>
          <c:showBubbleSize val="0"/>
        </c:dLbls>
        <c:axId val="459706848"/>
        <c:axId val="1"/>
      </c:scatterChart>
      <c:valAx>
        <c:axId val="45970684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(degrees)</a:t>
                </a:r>
              </a:p>
            </c:rich>
          </c:tx>
          <c:overlay val="0"/>
          <c:spPr>
            <a:noFill/>
            <a:ln w="25400">
              <a:noFill/>
            </a:ln>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crossBetween val="midCat"/>
      </c:val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Pressure</a:t>
                </a:r>
                <a:r>
                  <a:rPr lang="en-GB" baseline="0"/>
                  <a:t> (bar)</a:t>
                </a:r>
                <a:endParaRPr lang="en-GB"/>
              </a:p>
            </c:rich>
          </c:tx>
          <c:overlay val="0"/>
          <c:spPr>
            <a:noFill/>
            <a:ln w="25400">
              <a:noFill/>
            </a:ln>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9706848"/>
        <c:crosses val="autoZero"/>
        <c:crossBetween val="midCat"/>
      </c:valAx>
      <c:spPr>
        <a:noFill/>
        <a:ln w="25400">
          <a:noFill/>
        </a:ln>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u="sng"/>
              <a:t>Graph to Show Mean Cylinder Pressure</a:t>
            </a:r>
            <a:r>
              <a:rPr lang="en-US" u="sng" baseline="0"/>
              <a:t> against Volume </a:t>
            </a:r>
            <a:endParaRPr lang="en-US" u="sng"/>
          </a:p>
        </c:rich>
      </c:tx>
      <c:overlay val="0"/>
      <c:spPr>
        <a:noFill/>
        <a:ln w="25400">
          <a:noFill/>
        </a:ln>
      </c:spPr>
    </c:title>
    <c:autoTitleDeleted val="0"/>
    <c:plotArea>
      <c:layout/>
      <c:scatterChart>
        <c:scatterStyle val="smoothMarker"/>
        <c:varyColors val="0"/>
        <c:ser>
          <c:idx val="0"/>
          <c:order val="0"/>
          <c:tx>
            <c:strRef>
              <c:f>'6500'!$C$12</c:f>
              <c:strCache>
                <c:ptCount val="1"/>
                <c:pt idx="0">
                  <c:v>MEAN(B)</c:v>
                </c:pt>
              </c:strCache>
            </c:strRef>
          </c:tx>
          <c:spPr>
            <a:ln w="22225" cap="rnd">
              <a:solidFill>
                <a:schemeClr val="accent1"/>
              </a:solidFill>
              <a:round/>
            </a:ln>
            <a:effectLst/>
          </c:spPr>
          <c:marker>
            <c:symbol val="none"/>
          </c:marker>
          <c:xVal>
            <c:numRef>
              <c:f>'6500'!$B$13:$B$732</c:f>
              <c:numCache>
                <c:formatCode>General</c:formatCode>
                <c:ptCount val="720"/>
                <c:pt idx="0">
                  <c:v>39.270000000000003</c:v>
                </c:pt>
                <c:pt idx="1">
                  <c:v>39.31</c:v>
                </c:pt>
                <c:pt idx="2">
                  <c:v>39.43</c:v>
                </c:pt>
                <c:pt idx="3">
                  <c:v>39.630000000000003</c:v>
                </c:pt>
                <c:pt idx="4">
                  <c:v>39.9</c:v>
                </c:pt>
                <c:pt idx="5">
                  <c:v>40.26</c:v>
                </c:pt>
                <c:pt idx="6">
                  <c:v>40.69</c:v>
                </c:pt>
                <c:pt idx="7">
                  <c:v>41.2</c:v>
                </c:pt>
                <c:pt idx="8">
                  <c:v>41.79</c:v>
                </c:pt>
                <c:pt idx="9">
                  <c:v>42.45</c:v>
                </c:pt>
                <c:pt idx="10">
                  <c:v>43.2</c:v>
                </c:pt>
                <c:pt idx="11">
                  <c:v>44.02</c:v>
                </c:pt>
                <c:pt idx="12">
                  <c:v>44.91</c:v>
                </c:pt>
                <c:pt idx="13">
                  <c:v>45.89</c:v>
                </c:pt>
                <c:pt idx="14">
                  <c:v>46.93</c:v>
                </c:pt>
                <c:pt idx="15">
                  <c:v>48.06</c:v>
                </c:pt>
                <c:pt idx="16">
                  <c:v>49.26</c:v>
                </c:pt>
                <c:pt idx="17">
                  <c:v>50.53</c:v>
                </c:pt>
                <c:pt idx="18">
                  <c:v>51.87</c:v>
                </c:pt>
                <c:pt idx="19">
                  <c:v>53.29</c:v>
                </c:pt>
                <c:pt idx="20">
                  <c:v>54.78</c:v>
                </c:pt>
                <c:pt idx="21">
                  <c:v>56.34</c:v>
                </c:pt>
                <c:pt idx="22">
                  <c:v>57.97</c:v>
                </c:pt>
                <c:pt idx="23">
                  <c:v>59.67</c:v>
                </c:pt>
                <c:pt idx="24">
                  <c:v>61.44</c:v>
                </c:pt>
                <c:pt idx="25">
                  <c:v>63.28</c:v>
                </c:pt>
                <c:pt idx="26">
                  <c:v>65.180000000000007</c:v>
                </c:pt>
                <c:pt idx="27">
                  <c:v>67.150000000000006</c:v>
                </c:pt>
                <c:pt idx="28">
                  <c:v>69.19</c:v>
                </c:pt>
                <c:pt idx="29">
                  <c:v>71.290000000000006</c:v>
                </c:pt>
                <c:pt idx="30">
                  <c:v>73.45</c:v>
                </c:pt>
                <c:pt idx="31">
                  <c:v>75.67</c:v>
                </c:pt>
                <c:pt idx="32">
                  <c:v>77.959999999999994</c:v>
                </c:pt>
                <c:pt idx="33">
                  <c:v>80.31</c:v>
                </c:pt>
                <c:pt idx="34">
                  <c:v>82.71</c:v>
                </c:pt>
                <c:pt idx="35">
                  <c:v>85.17</c:v>
                </c:pt>
                <c:pt idx="36">
                  <c:v>87.69</c:v>
                </c:pt>
                <c:pt idx="37">
                  <c:v>90.26</c:v>
                </c:pt>
                <c:pt idx="38">
                  <c:v>92.89</c:v>
                </c:pt>
                <c:pt idx="39">
                  <c:v>95.57</c:v>
                </c:pt>
                <c:pt idx="40">
                  <c:v>98.3</c:v>
                </c:pt>
                <c:pt idx="41">
                  <c:v>101.09</c:v>
                </c:pt>
                <c:pt idx="42">
                  <c:v>103.92</c:v>
                </c:pt>
                <c:pt idx="43">
                  <c:v>106.8</c:v>
                </c:pt>
                <c:pt idx="44">
                  <c:v>109.72</c:v>
                </c:pt>
                <c:pt idx="45">
                  <c:v>112.69</c:v>
                </c:pt>
                <c:pt idx="46">
                  <c:v>115.7</c:v>
                </c:pt>
                <c:pt idx="47">
                  <c:v>118.76</c:v>
                </c:pt>
                <c:pt idx="48">
                  <c:v>121.85</c:v>
                </c:pt>
                <c:pt idx="49">
                  <c:v>124.99</c:v>
                </c:pt>
                <c:pt idx="50">
                  <c:v>128.16</c:v>
                </c:pt>
                <c:pt idx="51">
                  <c:v>131.37</c:v>
                </c:pt>
                <c:pt idx="52">
                  <c:v>134.61000000000001</c:v>
                </c:pt>
                <c:pt idx="53">
                  <c:v>137.88999999999999</c:v>
                </c:pt>
                <c:pt idx="54">
                  <c:v>141.19</c:v>
                </c:pt>
                <c:pt idx="55">
                  <c:v>144.53</c:v>
                </c:pt>
                <c:pt idx="56">
                  <c:v>147.9</c:v>
                </c:pt>
                <c:pt idx="57">
                  <c:v>151.30000000000001</c:v>
                </c:pt>
                <c:pt idx="58">
                  <c:v>154.72</c:v>
                </c:pt>
                <c:pt idx="59">
                  <c:v>158.16</c:v>
                </c:pt>
                <c:pt idx="60">
                  <c:v>161.63</c:v>
                </c:pt>
                <c:pt idx="61">
                  <c:v>165.12</c:v>
                </c:pt>
                <c:pt idx="62">
                  <c:v>168.63</c:v>
                </c:pt>
                <c:pt idx="63">
                  <c:v>172.16</c:v>
                </c:pt>
                <c:pt idx="64">
                  <c:v>175.7</c:v>
                </c:pt>
                <c:pt idx="65">
                  <c:v>179.26</c:v>
                </c:pt>
                <c:pt idx="66">
                  <c:v>182.83</c:v>
                </c:pt>
                <c:pt idx="67">
                  <c:v>186.42</c:v>
                </c:pt>
                <c:pt idx="68">
                  <c:v>190.02</c:v>
                </c:pt>
                <c:pt idx="69">
                  <c:v>193.62</c:v>
                </c:pt>
                <c:pt idx="70">
                  <c:v>197.24</c:v>
                </c:pt>
                <c:pt idx="71">
                  <c:v>200.86</c:v>
                </c:pt>
                <c:pt idx="72">
                  <c:v>204.49</c:v>
                </c:pt>
                <c:pt idx="73">
                  <c:v>208.12</c:v>
                </c:pt>
                <c:pt idx="74">
                  <c:v>211.75</c:v>
                </c:pt>
                <c:pt idx="75">
                  <c:v>215.38</c:v>
                </c:pt>
                <c:pt idx="76">
                  <c:v>219.02</c:v>
                </c:pt>
                <c:pt idx="77">
                  <c:v>222.65</c:v>
                </c:pt>
                <c:pt idx="78">
                  <c:v>226.27</c:v>
                </c:pt>
                <c:pt idx="79">
                  <c:v>229.9</c:v>
                </c:pt>
                <c:pt idx="80">
                  <c:v>233.51</c:v>
                </c:pt>
                <c:pt idx="81">
                  <c:v>237.12</c:v>
                </c:pt>
                <c:pt idx="82">
                  <c:v>240.73</c:v>
                </c:pt>
                <c:pt idx="83">
                  <c:v>244.32</c:v>
                </c:pt>
                <c:pt idx="84">
                  <c:v>247.9</c:v>
                </c:pt>
                <c:pt idx="85">
                  <c:v>251.47</c:v>
                </c:pt>
                <c:pt idx="86">
                  <c:v>255.03</c:v>
                </c:pt>
                <c:pt idx="87">
                  <c:v>258.57</c:v>
                </c:pt>
                <c:pt idx="88">
                  <c:v>262.08999999999997</c:v>
                </c:pt>
                <c:pt idx="89">
                  <c:v>265.60000000000002</c:v>
                </c:pt>
                <c:pt idx="90">
                  <c:v>269.08999999999997</c:v>
                </c:pt>
                <c:pt idx="91">
                  <c:v>272.57</c:v>
                </c:pt>
                <c:pt idx="92">
                  <c:v>276.02</c:v>
                </c:pt>
                <c:pt idx="93">
                  <c:v>279.45</c:v>
                </c:pt>
                <c:pt idx="94">
                  <c:v>282.86</c:v>
                </c:pt>
                <c:pt idx="95">
                  <c:v>286.24</c:v>
                </c:pt>
                <c:pt idx="96">
                  <c:v>289.61</c:v>
                </c:pt>
                <c:pt idx="97">
                  <c:v>292.95</c:v>
                </c:pt>
                <c:pt idx="98">
                  <c:v>296.26</c:v>
                </c:pt>
                <c:pt idx="99">
                  <c:v>299.54000000000002</c:v>
                </c:pt>
                <c:pt idx="100">
                  <c:v>302.8</c:v>
                </c:pt>
                <c:pt idx="101">
                  <c:v>306.02999999999997</c:v>
                </c:pt>
                <c:pt idx="102">
                  <c:v>309.23</c:v>
                </c:pt>
                <c:pt idx="103">
                  <c:v>312.39999999999998</c:v>
                </c:pt>
                <c:pt idx="104">
                  <c:v>315.54000000000002</c:v>
                </c:pt>
                <c:pt idx="105">
                  <c:v>318.64999999999998</c:v>
                </c:pt>
                <c:pt idx="106">
                  <c:v>321.73</c:v>
                </c:pt>
                <c:pt idx="107">
                  <c:v>324.77</c:v>
                </c:pt>
                <c:pt idx="108">
                  <c:v>327.79</c:v>
                </c:pt>
                <c:pt idx="109">
                  <c:v>330.76</c:v>
                </c:pt>
                <c:pt idx="110">
                  <c:v>333.71</c:v>
                </c:pt>
                <c:pt idx="111">
                  <c:v>336.61</c:v>
                </c:pt>
                <c:pt idx="112">
                  <c:v>339.49</c:v>
                </c:pt>
                <c:pt idx="113">
                  <c:v>342.32</c:v>
                </c:pt>
                <c:pt idx="114">
                  <c:v>345.12</c:v>
                </c:pt>
                <c:pt idx="115">
                  <c:v>347.89</c:v>
                </c:pt>
                <c:pt idx="116">
                  <c:v>350.61</c:v>
                </c:pt>
                <c:pt idx="117">
                  <c:v>353.3</c:v>
                </c:pt>
                <c:pt idx="118">
                  <c:v>355.95</c:v>
                </c:pt>
                <c:pt idx="119">
                  <c:v>358.56</c:v>
                </c:pt>
                <c:pt idx="120">
                  <c:v>361.13</c:v>
                </c:pt>
                <c:pt idx="121">
                  <c:v>363.66</c:v>
                </c:pt>
                <c:pt idx="122">
                  <c:v>366.16</c:v>
                </c:pt>
                <c:pt idx="123">
                  <c:v>368.61</c:v>
                </c:pt>
                <c:pt idx="124">
                  <c:v>371.02</c:v>
                </c:pt>
                <c:pt idx="125">
                  <c:v>373.39</c:v>
                </c:pt>
                <c:pt idx="126">
                  <c:v>375.72</c:v>
                </c:pt>
                <c:pt idx="127">
                  <c:v>378.01</c:v>
                </c:pt>
                <c:pt idx="128">
                  <c:v>380.26</c:v>
                </c:pt>
                <c:pt idx="129">
                  <c:v>382.47</c:v>
                </c:pt>
                <c:pt idx="130">
                  <c:v>384.63</c:v>
                </c:pt>
                <c:pt idx="131">
                  <c:v>386.76</c:v>
                </c:pt>
                <c:pt idx="132">
                  <c:v>388.84</c:v>
                </c:pt>
                <c:pt idx="133">
                  <c:v>390.88</c:v>
                </c:pt>
                <c:pt idx="134">
                  <c:v>392.87</c:v>
                </c:pt>
                <c:pt idx="135">
                  <c:v>394.83</c:v>
                </c:pt>
                <c:pt idx="136">
                  <c:v>396.74</c:v>
                </c:pt>
                <c:pt idx="137">
                  <c:v>398.61</c:v>
                </c:pt>
                <c:pt idx="138">
                  <c:v>400.43</c:v>
                </c:pt>
                <c:pt idx="139">
                  <c:v>402.22</c:v>
                </c:pt>
                <c:pt idx="140">
                  <c:v>403.96</c:v>
                </c:pt>
                <c:pt idx="141">
                  <c:v>405.66</c:v>
                </c:pt>
                <c:pt idx="142">
                  <c:v>407.31</c:v>
                </c:pt>
                <c:pt idx="143">
                  <c:v>408.92</c:v>
                </c:pt>
                <c:pt idx="144">
                  <c:v>410.49</c:v>
                </c:pt>
                <c:pt idx="145">
                  <c:v>412.02</c:v>
                </c:pt>
                <c:pt idx="146">
                  <c:v>413.5</c:v>
                </c:pt>
                <c:pt idx="147">
                  <c:v>414.94</c:v>
                </c:pt>
                <c:pt idx="148">
                  <c:v>416.33</c:v>
                </c:pt>
                <c:pt idx="149">
                  <c:v>417.69</c:v>
                </c:pt>
                <c:pt idx="150">
                  <c:v>419</c:v>
                </c:pt>
                <c:pt idx="151">
                  <c:v>420.26</c:v>
                </c:pt>
                <c:pt idx="152">
                  <c:v>421.49</c:v>
                </c:pt>
                <c:pt idx="153">
                  <c:v>422.67</c:v>
                </c:pt>
                <c:pt idx="154">
                  <c:v>423.8</c:v>
                </c:pt>
                <c:pt idx="155">
                  <c:v>424.9</c:v>
                </c:pt>
                <c:pt idx="156">
                  <c:v>425.95</c:v>
                </c:pt>
                <c:pt idx="157">
                  <c:v>426.96</c:v>
                </c:pt>
                <c:pt idx="158">
                  <c:v>427.92</c:v>
                </c:pt>
                <c:pt idx="159">
                  <c:v>428.84</c:v>
                </c:pt>
                <c:pt idx="160">
                  <c:v>429.72</c:v>
                </c:pt>
                <c:pt idx="161">
                  <c:v>430.55</c:v>
                </c:pt>
                <c:pt idx="162">
                  <c:v>431.35</c:v>
                </c:pt>
                <c:pt idx="163">
                  <c:v>432.1</c:v>
                </c:pt>
                <c:pt idx="164">
                  <c:v>432.8</c:v>
                </c:pt>
                <c:pt idx="165">
                  <c:v>433.47</c:v>
                </c:pt>
                <c:pt idx="166">
                  <c:v>434.09</c:v>
                </c:pt>
                <c:pt idx="167">
                  <c:v>434.66</c:v>
                </c:pt>
                <c:pt idx="168">
                  <c:v>435.2</c:v>
                </c:pt>
                <c:pt idx="169">
                  <c:v>435.69</c:v>
                </c:pt>
                <c:pt idx="170">
                  <c:v>436.14</c:v>
                </c:pt>
                <c:pt idx="171">
                  <c:v>436.54</c:v>
                </c:pt>
                <c:pt idx="172">
                  <c:v>436.91</c:v>
                </c:pt>
                <c:pt idx="173">
                  <c:v>437.23</c:v>
                </c:pt>
                <c:pt idx="174">
                  <c:v>437.51</c:v>
                </c:pt>
                <c:pt idx="175">
                  <c:v>437.74</c:v>
                </c:pt>
                <c:pt idx="176">
                  <c:v>437.93</c:v>
                </c:pt>
                <c:pt idx="177">
                  <c:v>438.08</c:v>
                </c:pt>
                <c:pt idx="178">
                  <c:v>438.19</c:v>
                </c:pt>
                <c:pt idx="179">
                  <c:v>438.25</c:v>
                </c:pt>
                <c:pt idx="180">
                  <c:v>438.28</c:v>
                </c:pt>
                <c:pt idx="181">
                  <c:v>438.25</c:v>
                </c:pt>
                <c:pt idx="182">
                  <c:v>438.19</c:v>
                </c:pt>
                <c:pt idx="183">
                  <c:v>438.08</c:v>
                </c:pt>
                <c:pt idx="184">
                  <c:v>437.93</c:v>
                </c:pt>
                <c:pt idx="185">
                  <c:v>437.74</c:v>
                </c:pt>
                <c:pt idx="186">
                  <c:v>437.51</c:v>
                </c:pt>
                <c:pt idx="187">
                  <c:v>437.23</c:v>
                </c:pt>
                <c:pt idx="188">
                  <c:v>436.91</c:v>
                </c:pt>
                <c:pt idx="189">
                  <c:v>436.54</c:v>
                </c:pt>
                <c:pt idx="190">
                  <c:v>436.14</c:v>
                </c:pt>
                <c:pt idx="191">
                  <c:v>435.69</c:v>
                </c:pt>
                <c:pt idx="192">
                  <c:v>435.2</c:v>
                </c:pt>
                <c:pt idx="193">
                  <c:v>434.66</c:v>
                </c:pt>
                <c:pt idx="194">
                  <c:v>434.09</c:v>
                </c:pt>
                <c:pt idx="195">
                  <c:v>433.47</c:v>
                </c:pt>
                <c:pt idx="196">
                  <c:v>432.8</c:v>
                </c:pt>
                <c:pt idx="197">
                  <c:v>432.1</c:v>
                </c:pt>
                <c:pt idx="198">
                  <c:v>431.35</c:v>
                </c:pt>
                <c:pt idx="199">
                  <c:v>430.55</c:v>
                </c:pt>
                <c:pt idx="200">
                  <c:v>429.72</c:v>
                </c:pt>
                <c:pt idx="201">
                  <c:v>428.84</c:v>
                </c:pt>
                <c:pt idx="202">
                  <c:v>427.92</c:v>
                </c:pt>
                <c:pt idx="203">
                  <c:v>426.96</c:v>
                </c:pt>
                <c:pt idx="204">
                  <c:v>425.95</c:v>
                </c:pt>
                <c:pt idx="205">
                  <c:v>424.9</c:v>
                </c:pt>
                <c:pt idx="206">
                  <c:v>423.8</c:v>
                </c:pt>
                <c:pt idx="207">
                  <c:v>422.67</c:v>
                </c:pt>
                <c:pt idx="208">
                  <c:v>421.49</c:v>
                </c:pt>
                <c:pt idx="209">
                  <c:v>420.26</c:v>
                </c:pt>
                <c:pt idx="210">
                  <c:v>419</c:v>
                </c:pt>
                <c:pt idx="211">
                  <c:v>417.69</c:v>
                </c:pt>
                <c:pt idx="212">
                  <c:v>416.33</c:v>
                </c:pt>
                <c:pt idx="213">
                  <c:v>414.94</c:v>
                </c:pt>
                <c:pt idx="214">
                  <c:v>413.5</c:v>
                </c:pt>
                <c:pt idx="215">
                  <c:v>412.02</c:v>
                </c:pt>
                <c:pt idx="216">
                  <c:v>410.49</c:v>
                </c:pt>
                <c:pt idx="217">
                  <c:v>408.92</c:v>
                </c:pt>
                <c:pt idx="218">
                  <c:v>407.31</c:v>
                </c:pt>
                <c:pt idx="219">
                  <c:v>405.66</c:v>
                </c:pt>
                <c:pt idx="220">
                  <c:v>403.96</c:v>
                </c:pt>
                <c:pt idx="221">
                  <c:v>402.22</c:v>
                </c:pt>
                <c:pt idx="222">
                  <c:v>400.43</c:v>
                </c:pt>
                <c:pt idx="223">
                  <c:v>398.61</c:v>
                </c:pt>
                <c:pt idx="224">
                  <c:v>396.74</c:v>
                </c:pt>
                <c:pt idx="225">
                  <c:v>394.83</c:v>
                </c:pt>
                <c:pt idx="226">
                  <c:v>392.87</c:v>
                </c:pt>
                <c:pt idx="227">
                  <c:v>390.88</c:v>
                </c:pt>
                <c:pt idx="228">
                  <c:v>388.84</c:v>
                </c:pt>
                <c:pt idx="229">
                  <c:v>386.76</c:v>
                </c:pt>
                <c:pt idx="230">
                  <c:v>384.63</c:v>
                </c:pt>
                <c:pt idx="231">
                  <c:v>382.47</c:v>
                </c:pt>
                <c:pt idx="232">
                  <c:v>380.26</c:v>
                </c:pt>
                <c:pt idx="233">
                  <c:v>378.01</c:v>
                </c:pt>
                <c:pt idx="234">
                  <c:v>375.72</c:v>
                </c:pt>
                <c:pt idx="235">
                  <c:v>373.39</c:v>
                </c:pt>
                <c:pt idx="236">
                  <c:v>371.02</c:v>
                </c:pt>
                <c:pt idx="237">
                  <c:v>368.61</c:v>
                </c:pt>
                <c:pt idx="238">
                  <c:v>366.16</c:v>
                </c:pt>
                <c:pt idx="239">
                  <c:v>363.66</c:v>
                </c:pt>
                <c:pt idx="240">
                  <c:v>361.13</c:v>
                </c:pt>
                <c:pt idx="241">
                  <c:v>358.56</c:v>
                </c:pt>
                <c:pt idx="242">
                  <c:v>355.95</c:v>
                </c:pt>
                <c:pt idx="243">
                  <c:v>353.3</c:v>
                </c:pt>
                <c:pt idx="244">
                  <c:v>350.61</c:v>
                </c:pt>
                <c:pt idx="245">
                  <c:v>347.89</c:v>
                </c:pt>
                <c:pt idx="246">
                  <c:v>345.12</c:v>
                </c:pt>
                <c:pt idx="247">
                  <c:v>342.32</c:v>
                </c:pt>
                <c:pt idx="248">
                  <c:v>339.49</c:v>
                </c:pt>
                <c:pt idx="249">
                  <c:v>336.61</c:v>
                </c:pt>
                <c:pt idx="250">
                  <c:v>333.71</c:v>
                </c:pt>
                <c:pt idx="251">
                  <c:v>330.76</c:v>
                </c:pt>
                <c:pt idx="252">
                  <c:v>327.79</c:v>
                </c:pt>
                <c:pt idx="253">
                  <c:v>324.77</c:v>
                </c:pt>
                <c:pt idx="254">
                  <c:v>321.73</c:v>
                </c:pt>
                <c:pt idx="255">
                  <c:v>318.64999999999998</c:v>
                </c:pt>
                <c:pt idx="256">
                  <c:v>315.54000000000002</c:v>
                </c:pt>
                <c:pt idx="257">
                  <c:v>312.39999999999998</c:v>
                </c:pt>
                <c:pt idx="258">
                  <c:v>309.23</c:v>
                </c:pt>
                <c:pt idx="259">
                  <c:v>306.02999999999997</c:v>
                </c:pt>
                <c:pt idx="260">
                  <c:v>302.8</c:v>
                </c:pt>
                <c:pt idx="261">
                  <c:v>299.54000000000002</c:v>
                </c:pt>
                <c:pt idx="262">
                  <c:v>296.26</c:v>
                </c:pt>
                <c:pt idx="263">
                  <c:v>292.95</c:v>
                </c:pt>
                <c:pt idx="264">
                  <c:v>289.61</c:v>
                </c:pt>
                <c:pt idx="265">
                  <c:v>286.24</c:v>
                </c:pt>
                <c:pt idx="266">
                  <c:v>282.86</c:v>
                </c:pt>
                <c:pt idx="267">
                  <c:v>279.45</c:v>
                </c:pt>
                <c:pt idx="268">
                  <c:v>276.02</c:v>
                </c:pt>
                <c:pt idx="269">
                  <c:v>272.57</c:v>
                </c:pt>
                <c:pt idx="270">
                  <c:v>269.08999999999997</c:v>
                </c:pt>
                <c:pt idx="271">
                  <c:v>265.60000000000002</c:v>
                </c:pt>
                <c:pt idx="272">
                  <c:v>262.08999999999997</c:v>
                </c:pt>
                <c:pt idx="273">
                  <c:v>258.57</c:v>
                </c:pt>
                <c:pt idx="274">
                  <c:v>255.03</c:v>
                </c:pt>
                <c:pt idx="275">
                  <c:v>251.47</c:v>
                </c:pt>
                <c:pt idx="276">
                  <c:v>247.9</c:v>
                </c:pt>
                <c:pt idx="277">
                  <c:v>244.32</c:v>
                </c:pt>
                <c:pt idx="278">
                  <c:v>240.73</c:v>
                </c:pt>
                <c:pt idx="279">
                  <c:v>237.12</c:v>
                </c:pt>
                <c:pt idx="280">
                  <c:v>233.51</c:v>
                </c:pt>
                <c:pt idx="281">
                  <c:v>229.9</c:v>
                </c:pt>
                <c:pt idx="282">
                  <c:v>226.27</c:v>
                </c:pt>
                <c:pt idx="283">
                  <c:v>222.65</c:v>
                </c:pt>
                <c:pt idx="284">
                  <c:v>219.02</c:v>
                </c:pt>
                <c:pt idx="285">
                  <c:v>215.38</c:v>
                </c:pt>
                <c:pt idx="286">
                  <c:v>211.75</c:v>
                </c:pt>
                <c:pt idx="287">
                  <c:v>208.12</c:v>
                </c:pt>
                <c:pt idx="288">
                  <c:v>204.49</c:v>
                </c:pt>
                <c:pt idx="289">
                  <c:v>200.86</c:v>
                </c:pt>
                <c:pt idx="290">
                  <c:v>197.24</c:v>
                </c:pt>
                <c:pt idx="291">
                  <c:v>193.62</c:v>
                </c:pt>
                <c:pt idx="292">
                  <c:v>190.02</c:v>
                </c:pt>
                <c:pt idx="293">
                  <c:v>186.42</c:v>
                </c:pt>
                <c:pt idx="294">
                  <c:v>182.83</c:v>
                </c:pt>
                <c:pt idx="295">
                  <c:v>179.26</c:v>
                </c:pt>
                <c:pt idx="296">
                  <c:v>175.7</c:v>
                </c:pt>
                <c:pt idx="297">
                  <c:v>172.16</c:v>
                </c:pt>
                <c:pt idx="298">
                  <c:v>168.63</c:v>
                </c:pt>
                <c:pt idx="299">
                  <c:v>165.12</c:v>
                </c:pt>
                <c:pt idx="300">
                  <c:v>161.63</c:v>
                </c:pt>
                <c:pt idx="301">
                  <c:v>158.16</c:v>
                </c:pt>
                <c:pt idx="302">
                  <c:v>154.72</c:v>
                </c:pt>
                <c:pt idx="303">
                  <c:v>151.30000000000001</c:v>
                </c:pt>
                <c:pt idx="304">
                  <c:v>147.9</c:v>
                </c:pt>
                <c:pt idx="305">
                  <c:v>144.53</c:v>
                </c:pt>
                <c:pt idx="306">
                  <c:v>141.19</c:v>
                </c:pt>
                <c:pt idx="307">
                  <c:v>137.88999999999999</c:v>
                </c:pt>
                <c:pt idx="308">
                  <c:v>134.61000000000001</c:v>
                </c:pt>
                <c:pt idx="309">
                  <c:v>131.37</c:v>
                </c:pt>
                <c:pt idx="310">
                  <c:v>128.16</c:v>
                </c:pt>
                <c:pt idx="311">
                  <c:v>124.99</c:v>
                </c:pt>
                <c:pt idx="312">
                  <c:v>121.85</c:v>
                </c:pt>
                <c:pt idx="313">
                  <c:v>118.76</c:v>
                </c:pt>
                <c:pt idx="314">
                  <c:v>115.7</c:v>
                </c:pt>
                <c:pt idx="315">
                  <c:v>112.69</c:v>
                </c:pt>
                <c:pt idx="316">
                  <c:v>109.72</c:v>
                </c:pt>
                <c:pt idx="317">
                  <c:v>106.8</c:v>
                </c:pt>
                <c:pt idx="318">
                  <c:v>103.92</c:v>
                </c:pt>
                <c:pt idx="319">
                  <c:v>101.09</c:v>
                </c:pt>
                <c:pt idx="320">
                  <c:v>98.3</c:v>
                </c:pt>
                <c:pt idx="321">
                  <c:v>95.57</c:v>
                </c:pt>
                <c:pt idx="322">
                  <c:v>92.89</c:v>
                </c:pt>
                <c:pt idx="323">
                  <c:v>90.26</c:v>
                </c:pt>
                <c:pt idx="324">
                  <c:v>87.69</c:v>
                </c:pt>
                <c:pt idx="325">
                  <c:v>85.17</c:v>
                </c:pt>
                <c:pt idx="326">
                  <c:v>82.71</c:v>
                </c:pt>
                <c:pt idx="327">
                  <c:v>80.31</c:v>
                </c:pt>
                <c:pt idx="328">
                  <c:v>77.959999999999994</c:v>
                </c:pt>
                <c:pt idx="329">
                  <c:v>75.67</c:v>
                </c:pt>
                <c:pt idx="330">
                  <c:v>73.45</c:v>
                </c:pt>
                <c:pt idx="331">
                  <c:v>71.290000000000006</c:v>
                </c:pt>
                <c:pt idx="332">
                  <c:v>69.19</c:v>
                </c:pt>
                <c:pt idx="333">
                  <c:v>67.150000000000006</c:v>
                </c:pt>
                <c:pt idx="334">
                  <c:v>65.180000000000007</c:v>
                </c:pt>
                <c:pt idx="335">
                  <c:v>63.28</c:v>
                </c:pt>
                <c:pt idx="336">
                  <c:v>61.44</c:v>
                </c:pt>
                <c:pt idx="337">
                  <c:v>59.67</c:v>
                </c:pt>
                <c:pt idx="338">
                  <c:v>57.97</c:v>
                </c:pt>
                <c:pt idx="339">
                  <c:v>56.34</c:v>
                </c:pt>
                <c:pt idx="340">
                  <c:v>54.78</c:v>
                </c:pt>
                <c:pt idx="341">
                  <c:v>53.29</c:v>
                </c:pt>
                <c:pt idx="342">
                  <c:v>51.87</c:v>
                </c:pt>
                <c:pt idx="343">
                  <c:v>50.53</c:v>
                </c:pt>
                <c:pt idx="344">
                  <c:v>49.26</c:v>
                </c:pt>
                <c:pt idx="345">
                  <c:v>48.06</c:v>
                </c:pt>
                <c:pt idx="346">
                  <c:v>46.93</c:v>
                </c:pt>
                <c:pt idx="347">
                  <c:v>45.89</c:v>
                </c:pt>
                <c:pt idx="348">
                  <c:v>44.91</c:v>
                </c:pt>
                <c:pt idx="349">
                  <c:v>44.02</c:v>
                </c:pt>
                <c:pt idx="350">
                  <c:v>43.2</c:v>
                </c:pt>
                <c:pt idx="351">
                  <c:v>42.45</c:v>
                </c:pt>
                <c:pt idx="352">
                  <c:v>41.79</c:v>
                </c:pt>
                <c:pt idx="353">
                  <c:v>41.2</c:v>
                </c:pt>
                <c:pt idx="354">
                  <c:v>40.69</c:v>
                </c:pt>
                <c:pt idx="355">
                  <c:v>40.26</c:v>
                </c:pt>
                <c:pt idx="356">
                  <c:v>39.9</c:v>
                </c:pt>
                <c:pt idx="357">
                  <c:v>39.630000000000003</c:v>
                </c:pt>
                <c:pt idx="358">
                  <c:v>39.43</c:v>
                </c:pt>
                <c:pt idx="359">
                  <c:v>39.31</c:v>
                </c:pt>
                <c:pt idx="360">
                  <c:v>39.270000000000003</c:v>
                </c:pt>
                <c:pt idx="361">
                  <c:v>39.31</c:v>
                </c:pt>
                <c:pt idx="362">
                  <c:v>39.43</c:v>
                </c:pt>
                <c:pt idx="363">
                  <c:v>39.630000000000003</c:v>
                </c:pt>
                <c:pt idx="364">
                  <c:v>39.9</c:v>
                </c:pt>
                <c:pt idx="365">
                  <c:v>40.26</c:v>
                </c:pt>
                <c:pt idx="366">
                  <c:v>40.69</c:v>
                </c:pt>
                <c:pt idx="367">
                  <c:v>41.2</c:v>
                </c:pt>
                <c:pt idx="368">
                  <c:v>41.79</c:v>
                </c:pt>
                <c:pt idx="369">
                  <c:v>42.45</c:v>
                </c:pt>
                <c:pt idx="370">
                  <c:v>43.2</c:v>
                </c:pt>
                <c:pt idx="371">
                  <c:v>44.02</c:v>
                </c:pt>
                <c:pt idx="372">
                  <c:v>44.91</c:v>
                </c:pt>
                <c:pt idx="373">
                  <c:v>45.89</c:v>
                </c:pt>
                <c:pt idx="374">
                  <c:v>46.93</c:v>
                </c:pt>
                <c:pt idx="375">
                  <c:v>48.06</c:v>
                </c:pt>
                <c:pt idx="376">
                  <c:v>49.26</c:v>
                </c:pt>
                <c:pt idx="377">
                  <c:v>50.53</c:v>
                </c:pt>
                <c:pt idx="378">
                  <c:v>51.87</c:v>
                </c:pt>
                <c:pt idx="379">
                  <c:v>53.29</c:v>
                </c:pt>
                <c:pt idx="380">
                  <c:v>54.78</c:v>
                </c:pt>
                <c:pt idx="381">
                  <c:v>56.34</c:v>
                </c:pt>
                <c:pt idx="382">
                  <c:v>57.97</c:v>
                </c:pt>
                <c:pt idx="383">
                  <c:v>59.67</c:v>
                </c:pt>
                <c:pt idx="384">
                  <c:v>61.44</c:v>
                </c:pt>
                <c:pt idx="385">
                  <c:v>63.28</c:v>
                </c:pt>
                <c:pt idx="386">
                  <c:v>65.180000000000007</c:v>
                </c:pt>
                <c:pt idx="387">
                  <c:v>67.150000000000006</c:v>
                </c:pt>
                <c:pt idx="388">
                  <c:v>69.19</c:v>
                </c:pt>
                <c:pt idx="389">
                  <c:v>71.290000000000006</c:v>
                </c:pt>
                <c:pt idx="390">
                  <c:v>73.45</c:v>
                </c:pt>
                <c:pt idx="391">
                  <c:v>75.67</c:v>
                </c:pt>
                <c:pt idx="392">
                  <c:v>77.959999999999994</c:v>
                </c:pt>
                <c:pt idx="393">
                  <c:v>80.31</c:v>
                </c:pt>
                <c:pt idx="394">
                  <c:v>82.71</c:v>
                </c:pt>
                <c:pt idx="395">
                  <c:v>85.17</c:v>
                </c:pt>
                <c:pt idx="396">
                  <c:v>87.69</c:v>
                </c:pt>
                <c:pt idx="397">
                  <c:v>90.26</c:v>
                </c:pt>
                <c:pt idx="398">
                  <c:v>92.89</c:v>
                </c:pt>
                <c:pt idx="399">
                  <c:v>95.57</c:v>
                </c:pt>
                <c:pt idx="400">
                  <c:v>98.3</c:v>
                </c:pt>
                <c:pt idx="401">
                  <c:v>101.09</c:v>
                </c:pt>
                <c:pt idx="402">
                  <c:v>103.92</c:v>
                </c:pt>
                <c:pt idx="403">
                  <c:v>106.8</c:v>
                </c:pt>
                <c:pt idx="404">
                  <c:v>109.72</c:v>
                </c:pt>
                <c:pt idx="405">
                  <c:v>112.69</c:v>
                </c:pt>
                <c:pt idx="406">
                  <c:v>115.7</c:v>
                </c:pt>
                <c:pt idx="407">
                  <c:v>118.76</c:v>
                </c:pt>
                <c:pt idx="408">
                  <c:v>121.85</c:v>
                </c:pt>
                <c:pt idx="409">
                  <c:v>124.99</c:v>
                </c:pt>
                <c:pt idx="410">
                  <c:v>128.16</c:v>
                </c:pt>
                <c:pt idx="411">
                  <c:v>131.37</c:v>
                </c:pt>
                <c:pt idx="412">
                  <c:v>134.61000000000001</c:v>
                </c:pt>
                <c:pt idx="413">
                  <c:v>137.88999999999999</c:v>
                </c:pt>
                <c:pt idx="414">
                  <c:v>141.19</c:v>
                </c:pt>
                <c:pt idx="415">
                  <c:v>144.53</c:v>
                </c:pt>
                <c:pt idx="416">
                  <c:v>147.9</c:v>
                </c:pt>
                <c:pt idx="417">
                  <c:v>151.30000000000001</c:v>
                </c:pt>
                <c:pt idx="418">
                  <c:v>154.72</c:v>
                </c:pt>
                <c:pt idx="419">
                  <c:v>158.16</c:v>
                </c:pt>
                <c:pt idx="420">
                  <c:v>161.63</c:v>
                </c:pt>
                <c:pt idx="421">
                  <c:v>165.12</c:v>
                </c:pt>
                <c:pt idx="422">
                  <c:v>168.63</c:v>
                </c:pt>
                <c:pt idx="423">
                  <c:v>172.16</c:v>
                </c:pt>
                <c:pt idx="424">
                  <c:v>175.7</c:v>
                </c:pt>
                <c:pt idx="425">
                  <c:v>179.26</c:v>
                </c:pt>
                <c:pt idx="426">
                  <c:v>182.83</c:v>
                </c:pt>
                <c:pt idx="427">
                  <c:v>186.42</c:v>
                </c:pt>
                <c:pt idx="428">
                  <c:v>190.02</c:v>
                </c:pt>
                <c:pt idx="429">
                  <c:v>193.62</c:v>
                </c:pt>
                <c:pt idx="430">
                  <c:v>197.24</c:v>
                </c:pt>
                <c:pt idx="431">
                  <c:v>200.86</c:v>
                </c:pt>
                <c:pt idx="432">
                  <c:v>204.49</c:v>
                </c:pt>
                <c:pt idx="433">
                  <c:v>208.12</c:v>
                </c:pt>
                <c:pt idx="434">
                  <c:v>211.75</c:v>
                </c:pt>
                <c:pt idx="435">
                  <c:v>215.38</c:v>
                </c:pt>
                <c:pt idx="436">
                  <c:v>219.02</c:v>
                </c:pt>
                <c:pt idx="437">
                  <c:v>222.65</c:v>
                </c:pt>
                <c:pt idx="438">
                  <c:v>226.27</c:v>
                </c:pt>
                <c:pt idx="439">
                  <c:v>229.9</c:v>
                </c:pt>
                <c:pt idx="440">
                  <c:v>233.51</c:v>
                </c:pt>
                <c:pt idx="441">
                  <c:v>237.12</c:v>
                </c:pt>
                <c:pt idx="442">
                  <c:v>240.73</c:v>
                </c:pt>
                <c:pt idx="443">
                  <c:v>244.32</c:v>
                </c:pt>
                <c:pt idx="444">
                  <c:v>247.9</c:v>
                </c:pt>
                <c:pt idx="445">
                  <c:v>251.47</c:v>
                </c:pt>
                <c:pt idx="446">
                  <c:v>255.03</c:v>
                </c:pt>
                <c:pt idx="447">
                  <c:v>258.57</c:v>
                </c:pt>
                <c:pt idx="448">
                  <c:v>262.08999999999997</c:v>
                </c:pt>
                <c:pt idx="449">
                  <c:v>265.60000000000002</c:v>
                </c:pt>
                <c:pt idx="450">
                  <c:v>269.08999999999997</c:v>
                </c:pt>
                <c:pt idx="451">
                  <c:v>272.57</c:v>
                </c:pt>
                <c:pt idx="452">
                  <c:v>276.02</c:v>
                </c:pt>
                <c:pt idx="453">
                  <c:v>279.45</c:v>
                </c:pt>
                <c:pt idx="454">
                  <c:v>282.86</c:v>
                </c:pt>
                <c:pt idx="455">
                  <c:v>286.24</c:v>
                </c:pt>
                <c:pt idx="456">
                  <c:v>289.61</c:v>
                </c:pt>
                <c:pt idx="457">
                  <c:v>292.95</c:v>
                </c:pt>
                <c:pt idx="458">
                  <c:v>296.26</c:v>
                </c:pt>
                <c:pt idx="459">
                  <c:v>299.54000000000002</c:v>
                </c:pt>
                <c:pt idx="460">
                  <c:v>302.8</c:v>
                </c:pt>
                <c:pt idx="461">
                  <c:v>306.02999999999997</c:v>
                </c:pt>
                <c:pt idx="462">
                  <c:v>309.23</c:v>
                </c:pt>
                <c:pt idx="463">
                  <c:v>312.39999999999998</c:v>
                </c:pt>
                <c:pt idx="464">
                  <c:v>315.54000000000002</c:v>
                </c:pt>
                <c:pt idx="465">
                  <c:v>318.64999999999998</c:v>
                </c:pt>
                <c:pt idx="466">
                  <c:v>321.73</c:v>
                </c:pt>
                <c:pt idx="467">
                  <c:v>324.77</c:v>
                </c:pt>
                <c:pt idx="468">
                  <c:v>327.79</c:v>
                </c:pt>
                <c:pt idx="469">
                  <c:v>330.76</c:v>
                </c:pt>
                <c:pt idx="470">
                  <c:v>333.71</c:v>
                </c:pt>
                <c:pt idx="471">
                  <c:v>336.61</c:v>
                </c:pt>
                <c:pt idx="472">
                  <c:v>339.49</c:v>
                </c:pt>
                <c:pt idx="473">
                  <c:v>342.32</c:v>
                </c:pt>
                <c:pt idx="474">
                  <c:v>345.12</c:v>
                </c:pt>
                <c:pt idx="475">
                  <c:v>347.89</c:v>
                </c:pt>
                <c:pt idx="476">
                  <c:v>350.61</c:v>
                </c:pt>
                <c:pt idx="477">
                  <c:v>353.3</c:v>
                </c:pt>
                <c:pt idx="478">
                  <c:v>355.95</c:v>
                </c:pt>
                <c:pt idx="479">
                  <c:v>358.56</c:v>
                </c:pt>
                <c:pt idx="480">
                  <c:v>361.13</c:v>
                </c:pt>
                <c:pt idx="481">
                  <c:v>363.66</c:v>
                </c:pt>
                <c:pt idx="482">
                  <c:v>366.16</c:v>
                </c:pt>
                <c:pt idx="483">
                  <c:v>368.61</c:v>
                </c:pt>
                <c:pt idx="484">
                  <c:v>371.02</c:v>
                </c:pt>
                <c:pt idx="485">
                  <c:v>373.39</c:v>
                </c:pt>
                <c:pt idx="486">
                  <c:v>375.72</c:v>
                </c:pt>
                <c:pt idx="487">
                  <c:v>378.01</c:v>
                </c:pt>
                <c:pt idx="488">
                  <c:v>380.26</c:v>
                </c:pt>
                <c:pt idx="489">
                  <c:v>382.47</c:v>
                </c:pt>
                <c:pt idx="490">
                  <c:v>384.63</c:v>
                </c:pt>
                <c:pt idx="491">
                  <c:v>386.76</c:v>
                </c:pt>
                <c:pt idx="492">
                  <c:v>388.84</c:v>
                </c:pt>
                <c:pt idx="493">
                  <c:v>390.88</c:v>
                </c:pt>
                <c:pt idx="494">
                  <c:v>392.87</c:v>
                </c:pt>
                <c:pt idx="495">
                  <c:v>394.83</c:v>
                </c:pt>
                <c:pt idx="496">
                  <c:v>396.74</c:v>
                </c:pt>
                <c:pt idx="497">
                  <c:v>398.61</c:v>
                </c:pt>
                <c:pt idx="498">
                  <c:v>400.43</c:v>
                </c:pt>
                <c:pt idx="499">
                  <c:v>402.22</c:v>
                </c:pt>
                <c:pt idx="500">
                  <c:v>403.96</c:v>
                </c:pt>
                <c:pt idx="501">
                  <c:v>405.66</c:v>
                </c:pt>
                <c:pt idx="502">
                  <c:v>407.31</c:v>
                </c:pt>
                <c:pt idx="503">
                  <c:v>408.92</c:v>
                </c:pt>
                <c:pt idx="504">
                  <c:v>410.49</c:v>
                </c:pt>
                <c:pt idx="505">
                  <c:v>412.02</c:v>
                </c:pt>
                <c:pt idx="506">
                  <c:v>413.5</c:v>
                </c:pt>
                <c:pt idx="507">
                  <c:v>414.94</c:v>
                </c:pt>
                <c:pt idx="508">
                  <c:v>416.33</c:v>
                </c:pt>
                <c:pt idx="509">
                  <c:v>417.69</c:v>
                </c:pt>
                <c:pt idx="510">
                  <c:v>419</c:v>
                </c:pt>
                <c:pt idx="511">
                  <c:v>420.26</c:v>
                </c:pt>
                <c:pt idx="512">
                  <c:v>421.49</c:v>
                </c:pt>
                <c:pt idx="513">
                  <c:v>422.67</c:v>
                </c:pt>
                <c:pt idx="514">
                  <c:v>423.8</c:v>
                </c:pt>
                <c:pt idx="515">
                  <c:v>424.9</c:v>
                </c:pt>
                <c:pt idx="516">
                  <c:v>425.95</c:v>
                </c:pt>
                <c:pt idx="517">
                  <c:v>426.96</c:v>
                </c:pt>
                <c:pt idx="518">
                  <c:v>427.92</c:v>
                </c:pt>
                <c:pt idx="519">
                  <c:v>428.84</c:v>
                </c:pt>
                <c:pt idx="520">
                  <c:v>429.72</c:v>
                </c:pt>
                <c:pt idx="521">
                  <c:v>430.55</c:v>
                </c:pt>
                <c:pt idx="522">
                  <c:v>431.35</c:v>
                </c:pt>
                <c:pt idx="523">
                  <c:v>432.1</c:v>
                </c:pt>
                <c:pt idx="524">
                  <c:v>432.8</c:v>
                </c:pt>
                <c:pt idx="525">
                  <c:v>433.47</c:v>
                </c:pt>
                <c:pt idx="526">
                  <c:v>434.09</c:v>
                </c:pt>
                <c:pt idx="527">
                  <c:v>434.66</c:v>
                </c:pt>
                <c:pt idx="528">
                  <c:v>435.2</c:v>
                </c:pt>
                <c:pt idx="529">
                  <c:v>435.69</c:v>
                </c:pt>
                <c:pt idx="530">
                  <c:v>436.14</c:v>
                </c:pt>
                <c:pt idx="531">
                  <c:v>436.54</c:v>
                </c:pt>
                <c:pt idx="532">
                  <c:v>436.91</c:v>
                </c:pt>
                <c:pt idx="533">
                  <c:v>437.23</c:v>
                </c:pt>
                <c:pt idx="534">
                  <c:v>437.51</c:v>
                </c:pt>
                <c:pt idx="535">
                  <c:v>437.74</c:v>
                </c:pt>
                <c:pt idx="536">
                  <c:v>437.93</c:v>
                </c:pt>
                <c:pt idx="537">
                  <c:v>438.08</c:v>
                </c:pt>
                <c:pt idx="538">
                  <c:v>438.19</c:v>
                </c:pt>
                <c:pt idx="539">
                  <c:v>438.25</c:v>
                </c:pt>
                <c:pt idx="540">
                  <c:v>438.28</c:v>
                </c:pt>
                <c:pt idx="541">
                  <c:v>438.25</c:v>
                </c:pt>
                <c:pt idx="542">
                  <c:v>438.19</c:v>
                </c:pt>
                <c:pt idx="543">
                  <c:v>438.08</c:v>
                </c:pt>
                <c:pt idx="544">
                  <c:v>437.93</c:v>
                </c:pt>
                <c:pt idx="545">
                  <c:v>437.74</c:v>
                </c:pt>
                <c:pt idx="546">
                  <c:v>437.51</c:v>
                </c:pt>
                <c:pt idx="547">
                  <c:v>437.23</c:v>
                </c:pt>
                <c:pt idx="548">
                  <c:v>436.91</c:v>
                </c:pt>
                <c:pt idx="549">
                  <c:v>436.54</c:v>
                </c:pt>
                <c:pt idx="550">
                  <c:v>436.14</c:v>
                </c:pt>
                <c:pt idx="551">
                  <c:v>435.69</c:v>
                </c:pt>
                <c:pt idx="552">
                  <c:v>435.2</c:v>
                </c:pt>
                <c:pt idx="553">
                  <c:v>434.66</c:v>
                </c:pt>
                <c:pt idx="554">
                  <c:v>434.09</c:v>
                </c:pt>
                <c:pt idx="555">
                  <c:v>433.47</c:v>
                </c:pt>
                <c:pt idx="556">
                  <c:v>432.8</c:v>
                </c:pt>
                <c:pt idx="557">
                  <c:v>432.1</c:v>
                </c:pt>
                <c:pt idx="558">
                  <c:v>431.35</c:v>
                </c:pt>
                <c:pt idx="559">
                  <c:v>430.55</c:v>
                </c:pt>
                <c:pt idx="560">
                  <c:v>429.72</c:v>
                </c:pt>
                <c:pt idx="561">
                  <c:v>428.84</c:v>
                </c:pt>
                <c:pt idx="562">
                  <c:v>427.92</c:v>
                </c:pt>
                <c:pt idx="563">
                  <c:v>426.96</c:v>
                </c:pt>
                <c:pt idx="564">
                  <c:v>425.95</c:v>
                </c:pt>
                <c:pt idx="565">
                  <c:v>424.9</c:v>
                </c:pt>
                <c:pt idx="566">
                  <c:v>423.8</c:v>
                </c:pt>
                <c:pt idx="567">
                  <c:v>422.67</c:v>
                </c:pt>
                <c:pt idx="568">
                  <c:v>421.49</c:v>
                </c:pt>
                <c:pt idx="569">
                  <c:v>420.26</c:v>
                </c:pt>
                <c:pt idx="570">
                  <c:v>419</c:v>
                </c:pt>
                <c:pt idx="571">
                  <c:v>417.69</c:v>
                </c:pt>
                <c:pt idx="572">
                  <c:v>416.33</c:v>
                </c:pt>
                <c:pt idx="573">
                  <c:v>414.94</c:v>
                </c:pt>
                <c:pt idx="574">
                  <c:v>413.5</c:v>
                </c:pt>
                <c:pt idx="575">
                  <c:v>412.02</c:v>
                </c:pt>
                <c:pt idx="576">
                  <c:v>410.49</c:v>
                </c:pt>
                <c:pt idx="577">
                  <c:v>408.92</c:v>
                </c:pt>
                <c:pt idx="578">
                  <c:v>407.31</c:v>
                </c:pt>
                <c:pt idx="579">
                  <c:v>405.66</c:v>
                </c:pt>
                <c:pt idx="580">
                  <c:v>403.96</c:v>
                </c:pt>
                <c:pt idx="581">
                  <c:v>402.22</c:v>
                </c:pt>
                <c:pt idx="582">
                  <c:v>400.43</c:v>
                </c:pt>
                <c:pt idx="583">
                  <c:v>398.61</c:v>
                </c:pt>
                <c:pt idx="584">
                  <c:v>396.74</c:v>
                </c:pt>
                <c:pt idx="585">
                  <c:v>394.83</c:v>
                </c:pt>
                <c:pt idx="586">
                  <c:v>392.87</c:v>
                </c:pt>
                <c:pt idx="587">
                  <c:v>390.88</c:v>
                </c:pt>
                <c:pt idx="588">
                  <c:v>388.84</c:v>
                </c:pt>
                <c:pt idx="589">
                  <c:v>386.76</c:v>
                </c:pt>
                <c:pt idx="590">
                  <c:v>384.63</c:v>
                </c:pt>
                <c:pt idx="591">
                  <c:v>382.47</c:v>
                </c:pt>
                <c:pt idx="592">
                  <c:v>380.26</c:v>
                </c:pt>
                <c:pt idx="593">
                  <c:v>378.01</c:v>
                </c:pt>
                <c:pt idx="594">
                  <c:v>375.72</c:v>
                </c:pt>
                <c:pt idx="595">
                  <c:v>373.39</c:v>
                </c:pt>
                <c:pt idx="596">
                  <c:v>371.02</c:v>
                </c:pt>
                <c:pt idx="597">
                  <c:v>368.61</c:v>
                </c:pt>
                <c:pt idx="598">
                  <c:v>366.16</c:v>
                </c:pt>
                <c:pt idx="599">
                  <c:v>363.66</c:v>
                </c:pt>
                <c:pt idx="600">
                  <c:v>361.13</c:v>
                </c:pt>
                <c:pt idx="601">
                  <c:v>358.56</c:v>
                </c:pt>
                <c:pt idx="602">
                  <c:v>355.95</c:v>
                </c:pt>
                <c:pt idx="603">
                  <c:v>353.3</c:v>
                </c:pt>
                <c:pt idx="604">
                  <c:v>350.61</c:v>
                </c:pt>
                <c:pt idx="605">
                  <c:v>347.89</c:v>
                </c:pt>
                <c:pt idx="606">
                  <c:v>345.12</c:v>
                </c:pt>
                <c:pt idx="607">
                  <c:v>342.32</c:v>
                </c:pt>
                <c:pt idx="608">
                  <c:v>339.49</c:v>
                </c:pt>
                <c:pt idx="609">
                  <c:v>336.61</c:v>
                </c:pt>
                <c:pt idx="610">
                  <c:v>333.71</c:v>
                </c:pt>
                <c:pt idx="611">
                  <c:v>330.76</c:v>
                </c:pt>
                <c:pt idx="612">
                  <c:v>327.79</c:v>
                </c:pt>
                <c:pt idx="613">
                  <c:v>324.77</c:v>
                </c:pt>
                <c:pt idx="614">
                  <c:v>321.73</c:v>
                </c:pt>
                <c:pt idx="615">
                  <c:v>318.64999999999998</c:v>
                </c:pt>
                <c:pt idx="616">
                  <c:v>315.54000000000002</c:v>
                </c:pt>
                <c:pt idx="617">
                  <c:v>312.39999999999998</c:v>
                </c:pt>
                <c:pt idx="618">
                  <c:v>309.23</c:v>
                </c:pt>
                <c:pt idx="619">
                  <c:v>306.02999999999997</c:v>
                </c:pt>
                <c:pt idx="620">
                  <c:v>302.8</c:v>
                </c:pt>
                <c:pt idx="621">
                  <c:v>299.54000000000002</c:v>
                </c:pt>
                <c:pt idx="622">
                  <c:v>296.26</c:v>
                </c:pt>
                <c:pt idx="623">
                  <c:v>292.94</c:v>
                </c:pt>
                <c:pt idx="624">
                  <c:v>289.61</c:v>
                </c:pt>
                <c:pt idx="625">
                  <c:v>286.24</c:v>
                </c:pt>
                <c:pt idx="626">
                  <c:v>282.86</c:v>
                </c:pt>
                <c:pt idx="627">
                  <c:v>279.45</c:v>
                </c:pt>
                <c:pt idx="628">
                  <c:v>276.02</c:v>
                </c:pt>
                <c:pt idx="629">
                  <c:v>272.56</c:v>
                </c:pt>
                <c:pt idx="630">
                  <c:v>269.08999999999997</c:v>
                </c:pt>
                <c:pt idx="631">
                  <c:v>265.60000000000002</c:v>
                </c:pt>
                <c:pt idx="632">
                  <c:v>262.08999999999997</c:v>
                </c:pt>
                <c:pt idx="633">
                  <c:v>258.57</c:v>
                </c:pt>
                <c:pt idx="634">
                  <c:v>255.03</c:v>
                </c:pt>
                <c:pt idx="635">
                  <c:v>251.47</c:v>
                </c:pt>
                <c:pt idx="636">
                  <c:v>247.9</c:v>
                </c:pt>
                <c:pt idx="637">
                  <c:v>244.32</c:v>
                </c:pt>
                <c:pt idx="638">
                  <c:v>240.73</c:v>
                </c:pt>
                <c:pt idx="639">
                  <c:v>237.12</c:v>
                </c:pt>
                <c:pt idx="640">
                  <c:v>233.51</c:v>
                </c:pt>
                <c:pt idx="641">
                  <c:v>229.9</c:v>
                </c:pt>
                <c:pt idx="642">
                  <c:v>226.27</c:v>
                </c:pt>
                <c:pt idx="643">
                  <c:v>222.65</c:v>
                </c:pt>
                <c:pt idx="644">
                  <c:v>219.01</c:v>
                </c:pt>
                <c:pt idx="645">
                  <c:v>215.38</c:v>
                </c:pt>
                <c:pt idx="646">
                  <c:v>211.75</c:v>
                </c:pt>
                <c:pt idx="647">
                  <c:v>208.12</c:v>
                </c:pt>
                <c:pt idx="648">
                  <c:v>204.49</c:v>
                </c:pt>
                <c:pt idx="649">
                  <c:v>200.86</c:v>
                </c:pt>
                <c:pt idx="650">
                  <c:v>197.24</c:v>
                </c:pt>
                <c:pt idx="651">
                  <c:v>193.62</c:v>
                </c:pt>
                <c:pt idx="652">
                  <c:v>190.02</c:v>
                </c:pt>
                <c:pt idx="653">
                  <c:v>186.42</c:v>
                </c:pt>
                <c:pt idx="654">
                  <c:v>182.83</c:v>
                </c:pt>
                <c:pt idx="655">
                  <c:v>179.26</c:v>
                </c:pt>
                <c:pt idx="656">
                  <c:v>175.7</c:v>
                </c:pt>
                <c:pt idx="657">
                  <c:v>172.16</c:v>
                </c:pt>
                <c:pt idx="658">
                  <c:v>168.63</c:v>
                </c:pt>
                <c:pt idx="659">
                  <c:v>165.12</c:v>
                </c:pt>
                <c:pt idx="660">
                  <c:v>161.63</c:v>
                </c:pt>
                <c:pt idx="661">
                  <c:v>158.16</c:v>
                </c:pt>
                <c:pt idx="662">
                  <c:v>154.72</c:v>
                </c:pt>
                <c:pt idx="663">
                  <c:v>151.30000000000001</c:v>
                </c:pt>
                <c:pt idx="664">
                  <c:v>147.9</c:v>
                </c:pt>
                <c:pt idx="665">
                  <c:v>144.53</c:v>
                </c:pt>
                <c:pt idx="666">
                  <c:v>141.19</c:v>
                </c:pt>
                <c:pt idx="667">
                  <c:v>137.88999999999999</c:v>
                </c:pt>
                <c:pt idx="668">
                  <c:v>134.61000000000001</c:v>
                </c:pt>
                <c:pt idx="669">
                  <c:v>131.37</c:v>
                </c:pt>
                <c:pt idx="670">
                  <c:v>128.16</c:v>
                </c:pt>
                <c:pt idx="671">
                  <c:v>124.99</c:v>
                </c:pt>
                <c:pt idx="672">
                  <c:v>121.85</c:v>
                </c:pt>
                <c:pt idx="673">
                  <c:v>118.76</c:v>
                </c:pt>
                <c:pt idx="674">
                  <c:v>115.7</c:v>
                </c:pt>
                <c:pt idx="675">
                  <c:v>112.69</c:v>
                </c:pt>
                <c:pt idx="676">
                  <c:v>109.72</c:v>
                </c:pt>
                <c:pt idx="677">
                  <c:v>106.8</c:v>
                </c:pt>
                <c:pt idx="678">
                  <c:v>103.92</c:v>
                </c:pt>
                <c:pt idx="679">
                  <c:v>101.09</c:v>
                </c:pt>
                <c:pt idx="680">
                  <c:v>98.3</c:v>
                </c:pt>
                <c:pt idx="681">
                  <c:v>95.57</c:v>
                </c:pt>
                <c:pt idx="682">
                  <c:v>92.89</c:v>
                </c:pt>
                <c:pt idx="683">
                  <c:v>90.26</c:v>
                </c:pt>
                <c:pt idx="684">
                  <c:v>87.69</c:v>
                </c:pt>
                <c:pt idx="685">
                  <c:v>85.17</c:v>
                </c:pt>
                <c:pt idx="686">
                  <c:v>82.71</c:v>
                </c:pt>
                <c:pt idx="687">
                  <c:v>80.31</c:v>
                </c:pt>
                <c:pt idx="688">
                  <c:v>77.959999999999994</c:v>
                </c:pt>
                <c:pt idx="689">
                  <c:v>75.67</c:v>
                </c:pt>
                <c:pt idx="690">
                  <c:v>73.45</c:v>
                </c:pt>
                <c:pt idx="691">
                  <c:v>71.290000000000006</c:v>
                </c:pt>
                <c:pt idx="692">
                  <c:v>69.19</c:v>
                </c:pt>
                <c:pt idx="693">
                  <c:v>67.150000000000006</c:v>
                </c:pt>
                <c:pt idx="694">
                  <c:v>65.180000000000007</c:v>
                </c:pt>
                <c:pt idx="695">
                  <c:v>63.28</c:v>
                </c:pt>
                <c:pt idx="696">
                  <c:v>61.44</c:v>
                </c:pt>
                <c:pt idx="697">
                  <c:v>59.67</c:v>
                </c:pt>
                <c:pt idx="698">
                  <c:v>57.97</c:v>
                </c:pt>
                <c:pt idx="699">
                  <c:v>56.34</c:v>
                </c:pt>
                <c:pt idx="700">
                  <c:v>54.78</c:v>
                </c:pt>
                <c:pt idx="701">
                  <c:v>53.29</c:v>
                </c:pt>
                <c:pt idx="702">
                  <c:v>51.87</c:v>
                </c:pt>
                <c:pt idx="703">
                  <c:v>50.53</c:v>
                </c:pt>
                <c:pt idx="704">
                  <c:v>49.26</c:v>
                </c:pt>
                <c:pt idx="705">
                  <c:v>48.06</c:v>
                </c:pt>
                <c:pt idx="706">
                  <c:v>46.93</c:v>
                </c:pt>
                <c:pt idx="707">
                  <c:v>45.89</c:v>
                </c:pt>
                <c:pt idx="708">
                  <c:v>44.91</c:v>
                </c:pt>
                <c:pt idx="709">
                  <c:v>44.02</c:v>
                </c:pt>
                <c:pt idx="710">
                  <c:v>43.2</c:v>
                </c:pt>
                <c:pt idx="711">
                  <c:v>42.45</c:v>
                </c:pt>
                <c:pt idx="712">
                  <c:v>41.79</c:v>
                </c:pt>
                <c:pt idx="713">
                  <c:v>41.2</c:v>
                </c:pt>
                <c:pt idx="714">
                  <c:v>40.69</c:v>
                </c:pt>
                <c:pt idx="715">
                  <c:v>40.26</c:v>
                </c:pt>
                <c:pt idx="716">
                  <c:v>39.9</c:v>
                </c:pt>
                <c:pt idx="717">
                  <c:v>39.630000000000003</c:v>
                </c:pt>
                <c:pt idx="718">
                  <c:v>39.43</c:v>
                </c:pt>
                <c:pt idx="719">
                  <c:v>39.31</c:v>
                </c:pt>
              </c:numCache>
            </c:numRef>
          </c:xVal>
          <c:yVal>
            <c:numRef>
              <c:f>'6500'!$C$13:$C$732</c:f>
              <c:numCache>
                <c:formatCode>General</c:formatCode>
                <c:ptCount val="720"/>
                <c:pt idx="0">
                  <c:v>1.097</c:v>
                </c:pt>
                <c:pt idx="1">
                  <c:v>1.135</c:v>
                </c:pt>
                <c:pt idx="2">
                  <c:v>1.149</c:v>
                </c:pt>
                <c:pt idx="3">
                  <c:v>1.161</c:v>
                </c:pt>
                <c:pt idx="4">
                  <c:v>1.173</c:v>
                </c:pt>
                <c:pt idx="5">
                  <c:v>1.153</c:v>
                </c:pt>
                <c:pt idx="6">
                  <c:v>1.115</c:v>
                </c:pt>
                <c:pt idx="7">
                  <c:v>1.069</c:v>
                </c:pt>
                <c:pt idx="8">
                  <c:v>1.03</c:v>
                </c:pt>
                <c:pt idx="9">
                  <c:v>0.999</c:v>
                </c:pt>
                <c:pt idx="10">
                  <c:v>0.93799999999999994</c:v>
                </c:pt>
                <c:pt idx="11">
                  <c:v>0.86</c:v>
                </c:pt>
                <c:pt idx="12">
                  <c:v>0.78400000000000003</c:v>
                </c:pt>
                <c:pt idx="13">
                  <c:v>0.70799999999999996</c:v>
                </c:pt>
                <c:pt idx="14">
                  <c:v>0.64800000000000002</c:v>
                </c:pt>
                <c:pt idx="15">
                  <c:v>0.61699999999999999</c:v>
                </c:pt>
                <c:pt idx="16">
                  <c:v>0.6</c:v>
                </c:pt>
                <c:pt idx="17">
                  <c:v>0.6</c:v>
                </c:pt>
                <c:pt idx="18">
                  <c:v>0.60499999999999998</c:v>
                </c:pt>
                <c:pt idx="19">
                  <c:v>0.60699999999999998</c:v>
                </c:pt>
                <c:pt idx="20">
                  <c:v>0.60699999999999998</c:v>
                </c:pt>
                <c:pt idx="21">
                  <c:v>0.61</c:v>
                </c:pt>
                <c:pt idx="22">
                  <c:v>0.61499999999999999</c:v>
                </c:pt>
                <c:pt idx="23">
                  <c:v>0.63</c:v>
                </c:pt>
                <c:pt idx="24">
                  <c:v>0.65500000000000003</c:v>
                </c:pt>
                <c:pt idx="25">
                  <c:v>0.67700000000000005</c:v>
                </c:pt>
                <c:pt idx="26">
                  <c:v>0.68200000000000005</c:v>
                </c:pt>
                <c:pt idx="27">
                  <c:v>0.70199999999999996</c:v>
                </c:pt>
                <c:pt idx="28">
                  <c:v>0.69699999999999995</c:v>
                </c:pt>
                <c:pt idx="29">
                  <c:v>0.71599999999999997</c:v>
                </c:pt>
                <c:pt idx="30">
                  <c:v>0.71299999999999997</c:v>
                </c:pt>
                <c:pt idx="31">
                  <c:v>0.72699999999999998</c:v>
                </c:pt>
                <c:pt idx="32">
                  <c:v>0.72499999999999998</c:v>
                </c:pt>
                <c:pt idx="33">
                  <c:v>0.72399999999999998</c:v>
                </c:pt>
                <c:pt idx="34">
                  <c:v>0.71199999999999997</c:v>
                </c:pt>
                <c:pt idx="35">
                  <c:v>0.69</c:v>
                </c:pt>
                <c:pt idx="36">
                  <c:v>0.68200000000000005</c:v>
                </c:pt>
                <c:pt idx="37">
                  <c:v>0.66500000000000004</c:v>
                </c:pt>
                <c:pt idx="38">
                  <c:v>0.65300000000000002</c:v>
                </c:pt>
                <c:pt idx="39">
                  <c:v>0.60299999999999998</c:v>
                </c:pt>
                <c:pt idx="40">
                  <c:v>0.56599999999999995</c:v>
                </c:pt>
                <c:pt idx="41">
                  <c:v>0.54700000000000004</c:v>
                </c:pt>
                <c:pt idx="42">
                  <c:v>0.52300000000000002</c:v>
                </c:pt>
                <c:pt idx="43">
                  <c:v>0.50700000000000001</c:v>
                </c:pt>
                <c:pt idx="44">
                  <c:v>0.48899999999999999</c:v>
                </c:pt>
                <c:pt idx="45">
                  <c:v>0.503</c:v>
                </c:pt>
                <c:pt idx="46">
                  <c:v>0.51400000000000001</c:v>
                </c:pt>
                <c:pt idx="47">
                  <c:v>0.51500000000000001</c:v>
                </c:pt>
                <c:pt idx="48">
                  <c:v>0.52400000000000002</c:v>
                </c:pt>
                <c:pt idx="49">
                  <c:v>0.53100000000000003</c:v>
                </c:pt>
                <c:pt idx="50">
                  <c:v>0.53600000000000003</c:v>
                </c:pt>
                <c:pt idx="51">
                  <c:v>0.55400000000000005</c:v>
                </c:pt>
                <c:pt idx="52">
                  <c:v>0.57699999999999996</c:v>
                </c:pt>
                <c:pt idx="53">
                  <c:v>0.59499999999999997</c:v>
                </c:pt>
                <c:pt idx="54">
                  <c:v>0.61099999999999999</c:v>
                </c:pt>
                <c:pt idx="55">
                  <c:v>0.624</c:v>
                </c:pt>
                <c:pt idx="56">
                  <c:v>0.65400000000000003</c:v>
                </c:pt>
                <c:pt idx="57">
                  <c:v>0.65400000000000003</c:v>
                </c:pt>
                <c:pt idx="58">
                  <c:v>0.63400000000000001</c:v>
                </c:pt>
                <c:pt idx="59">
                  <c:v>0.58799999999999997</c:v>
                </c:pt>
                <c:pt idx="60">
                  <c:v>0.54600000000000004</c:v>
                </c:pt>
                <c:pt idx="61">
                  <c:v>0.51400000000000001</c:v>
                </c:pt>
                <c:pt idx="62">
                  <c:v>0.48499999999999999</c:v>
                </c:pt>
                <c:pt idx="63">
                  <c:v>0.46899999999999997</c:v>
                </c:pt>
                <c:pt idx="64">
                  <c:v>0.45400000000000001</c:v>
                </c:pt>
                <c:pt idx="65">
                  <c:v>0.44700000000000001</c:v>
                </c:pt>
                <c:pt idx="66">
                  <c:v>0.44800000000000001</c:v>
                </c:pt>
                <c:pt idx="67">
                  <c:v>0.44400000000000001</c:v>
                </c:pt>
                <c:pt idx="68">
                  <c:v>0.44</c:v>
                </c:pt>
                <c:pt idx="69">
                  <c:v>0.437</c:v>
                </c:pt>
                <c:pt idx="70">
                  <c:v>0.436</c:v>
                </c:pt>
                <c:pt idx="71">
                  <c:v>0.42799999999999999</c:v>
                </c:pt>
                <c:pt idx="72">
                  <c:v>0.42199999999999999</c:v>
                </c:pt>
                <c:pt idx="73">
                  <c:v>0.42299999999999999</c:v>
                </c:pt>
                <c:pt idx="74">
                  <c:v>0.42599999999999999</c:v>
                </c:pt>
                <c:pt idx="75">
                  <c:v>0.434</c:v>
                </c:pt>
                <c:pt idx="76">
                  <c:v>0.45100000000000001</c:v>
                </c:pt>
                <c:pt idx="77">
                  <c:v>0.47099999999999997</c:v>
                </c:pt>
                <c:pt idx="78">
                  <c:v>0.498</c:v>
                </c:pt>
                <c:pt idx="79">
                  <c:v>0.52900000000000003</c:v>
                </c:pt>
                <c:pt idx="80">
                  <c:v>0.55700000000000005</c:v>
                </c:pt>
                <c:pt idx="81">
                  <c:v>0.57499999999999996</c:v>
                </c:pt>
                <c:pt idx="82">
                  <c:v>0.58899999999999997</c:v>
                </c:pt>
                <c:pt idx="83">
                  <c:v>0.59199999999999997</c:v>
                </c:pt>
                <c:pt idx="84">
                  <c:v>0.59799999999999998</c:v>
                </c:pt>
                <c:pt idx="85">
                  <c:v>0.59599999999999997</c:v>
                </c:pt>
                <c:pt idx="86">
                  <c:v>0.58799999999999997</c:v>
                </c:pt>
                <c:pt idx="87">
                  <c:v>0.57899999999999996</c:v>
                </c:pt>
                <c:pt idx="88">
                  <c:v>0.56999999999999995</c:v>
                </c:pt>
                <c:pt idx="89">
                  <c:v>0.57299999999999995</c:v>
                </c:pt>
                <c:pt idx="90">
                  <c:v>0.58399999999999996</c:v>
                </c:pt>
                <c:pt idx="91">
                  <c:v>0.60399999999999998</c:v>
                </c:pt>
                <c:pt idx="92">
                  <c:v>0.624</c:v>
                </c:pt>
                <c:pt idx="93">
                  <c:v>0.64300000000000002</c:v>
                </c:pt>
                <c:pt idx="94">
                  <c:v>0.65300000000000002</c:v>
                </c:pt>
                <c:pt idx="95">
                  <c:v>0.66100000000000003</c:v>
                </c:pt>
                <c:pt idx="96">
                  <c:v>0.66500000000000004</c:v>
                </c:pt>
                <c:pt idx="97">
                  <c:v>0.65700000000000003</c:v>
                </c:pt>
                <c:pt idx="98">
                  <c:v>0.64500000000000002</c:v>
                </c:pt>
                <c:pt idx="99">
                  <c:v>0.63200000000000001</c:v>
                </c:pt>
                <c:pt idx="100">
                  <c:v>0.61899999999999999</c:v>
                </c:pt>
                <c:pt idx="101">
                  <c:v>0.60899999999999999</c:v>
                </c:pt>
                <c:pt idx="102">
                  <c:v>0.59899999999999998</c:v>
                </c:pt>
                <c:pt idx="103">
                  <c:v>0.58499999999999996</c:v>
                </c:pt>
                <c:pt idx="104">
                  <c:v>0.56999999999999995</c:v>
                </c:pt>
                <c:pt idx="105">
                  <c:v>0.54900000000000004</c:v>
                </c:pt>
                <c:pt idx="106">
                  <c:v>0.52900000000000003</c:v>
                </c:pt>
                <c:pt idx="107">
                  <c:v>0.51700000000000002</c:v>
                </c:pt>
                <c:pt idx="108">
                  <c:v>0.51300000000000001</c:v>
                </c:pt>
                <c:pt idx="109">
                  <c:v>0.51700000000000002</c:v>
                </c:pt>
                <c:pt idx="110">
                  <c:v>0.52</c:v>
                </c:pt>
                <c:pt idx="111">
                  <c:v>0.52</c:v>
                </c:pt>
                <c:pt idx="112">
                  <c:v>0.52300000000000002</c:v>
                </c:pt>
                <c:pt idx="113">
                  <c:v>0.52500000000000002</c:v>
                </c:pt>
                <c:pt idx="114">
                  <c:v>0.52900000000000003</c:v>
                </c:pt>
                <c:pt idx="115">
                  <c:v>0.52200000000000002</c:v>
                </c:pt>
                <c:pt idx="116">
                  <c:v>0.51</c:v>
                </c:pt>
                <c:pt idx="117">
                  <c:v>0.50600000000000001</c:v>
                </c:pt>
                <c:pt idx="118">
                  <c:v>0.50700000000000001</c:v>
                </c:pt>
                <c:pt idx="119">
                  <c:v>0.51500000000000001</c:v>
                </c:pt>
                <c:pt idx="120">
                  <c:v>0.52600000000000002</c:v>
                </c:pt>
                <c:pt idx="121">
                  <c:v>0.53600000000000003</c:v>
                </c:pt>
                <c:pt idx="122">
                  <c:v>0.54700000000000004</c:v>
                </c:pt>
                <c:pt idx="123">
                  <c:v>0.55600000000000005</c:v>
                </c:pt>
                <c:pt idx="124">
                  <c:v>0.56000000000000005</c:v>
                </c:pt>
                <c:pt idx="125">
                  <c:v>0.56200000000000006</c:v>
                </c:pt>
                <c:pt idx="126">
                  <c:v>0.56699999999999995</c:v>
                </c:pt>
                <c:pt idx="127">
                  <c:v>0.57399999999999995</c:v>
                </c:pt>
                <c:pt idx="128">
                  <c:v>0.58099999999999996</c:v>
                </c:pt>
                <c:pt idx="129">
                  <c:v>0.59099999999999997</c:v>
                </c:pt>
                <c:pt idx="130">
                  <c:v>0.60399999999999998</c:v>
                </c:pt>
                <c:pt idx="131">
                  <c:v>0.624</c:v>
                </c:pt>
                <c:pt idx="132">
                  <c:v>0.64800000000000002</c:v>
                </c:pt>
                <c:pt idx="133">
                  <c:v>0.66700000000000004</c:v>
                </c:pt>
                <c:pt idx="134">
                  <c:v>0.67900000000000005</c:v>
                </c:pt>
                <c:pt idx="135">
                  <c:v>0.69299999999999995</c:v>
                </c:pt>
                <c:pt idx="136">
                  <c:v>0.70499999999999996</c:v>
                </c:pt>
                <c:pt idx="137">
                  <c:v>0.72099999999999997</c:v>
                </c:pt>
                <c:pt idx="138">
                  <c:v>0.73699999999999999</c:v>
                </c:pt>
                <c:pt idx="139">
                  <c:v>0.752</c:v>
                </c:pt>
                <c:pt idx="140">
                  <c:v>0.77</c:v>
                </c:pt>
                <c:pt idx="141">
                  <c:v>0.78600000000000003</c:v>
                </c:pt>
                <c:pt idx="142">
                  <c:v>0.79700000000000004</c:v>
                </c:pt>
                <c:pt idx="143">
                  <c:v>0.81</c:v>
                </c:pt>
                <c:pt idx="144">
                  <c:v>0.82099999999999995</c:v>
                </c:pt>
                <c:pt idx="145">
                  <c:v>0.82599999999999996</c:v>
                </c:pt>
                <c:pt idx="146">
                  <c:v>0.82599999999999996</c:v>
                </c:pt>
                <c:pt idx="147">
                  <c:v>0.82</c:v>
                </c:pt>
                <c:pt idx="148">
                  <c:v>0.81200000000000006</c:v>
                </c:pt>
                <c:pt idx="149">
                  <c:v>0.81299999999999994</c:v>
                </c:pt>
                <c:pt idx="150">
                  <c:v>0.82</c:v>
                </c:pt>
                <c:pt idx="151">
                  <c:v>0.82799999999999996</c:v>
                </c:pt>
                <c:pt idx="152">
                  <c:v>0.83699999999999997</c:v>
                </c:pt>
                <c:pt idx="153">
                  <c:v>0.84199999999999997</c:v>
                </c:pt>
                <c:pt idx="154">
                  <c:v>0.85399999999999998</c:v>
                </c:pt>
                <c:pt idx="155">
                  <c:v>0.874</c:v>
                </c:pt>
                <c:pt idx="156">
                  <c:v>0.89200000000000002</c:v>
                </c:pt>
                <c:pt idx="157">
                  <c:v>0.90800000000000003</c:v>
                </c:pt>
                <c:pt idx="158">
                  <c:v>0.92400000000000004</c:v>
                </c:pt>
                <c:pt idx="159">
                  <c:v>0.93400000000000005</c:v>
                </c:pt>
                <c:pt idx="160">
                  <c:v>0.94</c:v>
                </c:pt>
                <c:pt idx="161">
                  <c:v>0.93700000000000006</c:v>
                </c:pt>
                <c:pt idx="162">
                  <c:v>0.92900000000000005</c:v>
                </c:pt>
                <c:pt idx="163">
                  <c:v>0.92</c:v>
                </c:pt>
                <c:pt idx="164">
                  <c:v>0.91200000000000003</c:v>
                </c:pt>
                <c:pt idx="165">
                  <c:v>0.90600000000000003</c:v>
                </c:pt>
                <c:pt idx="166">
                  <c:v>0.89800000000000002</c:v>
                </c:pt>
                <c:pt idx="167">
                  <c:v>0.89300000000000002</c:v>
                </c:pt>
                <c:pt idx="168">
                  <c:v>0.9</c:v>
                </c:pt>
                <c:pt idx="169">
                  <c:v>0.91</c:v>
                </c:pt>
                <c:pt idx="170">
                  <c:v>0.92900000000000005</c:v>
                </c:pt>
                <c:pt idx="171">
                  <c:v>0.95099999999999996</c:v>
                </c:pt>
                <c:pt idx="172">
                  <c:v>0.96599999999999997</c:v>
                </c:pt>
                <c:pt idx="173">
                  <c:v>0.98</c:v>
                </c:pt>
                <c:pt idx="174">
                  <c:v>1.004</c:v>
                </c:pt>
                <c:pt idx="175">
                  <c:v>1.036</c:v>
                </c:pt>
                <c:pt idx="176">
                  <c:v>1.0569999999999999</c:v>
                </c:pt>
                <c:pt idx="177">
                  <c:v>1.0720000000000001</c:v>
                </c:pt>
                <c:pt idx="178">
                  <c:v>1.089</c:v>
                </c:pt>
                <c:pt idx="179">
                  <c:v>1.1180000000000001</c:v>
                </c:pt>
                <c:pt idx="180">
                  <c:v>1.143</c:v>
                </c:pt>
                <c:pt idx="181">
                  <c:v>1.167</c:v>
                </c:pt>
                <c:pt idx="182">
                  <c:v>1.1930000000000001</c:v>
                </c:pt>
                <c:pt idx="183">
                  <c:v>1.224</c:v>
                </c:pt>
                <c:pt idx="184">
                  <c:v>1.2589999999999999</c:v>
                </c:pt>
                <c:pt idx="185">
                  <c:v>1.28</c:v>
                </c:pt>
                <c:pt idx="186">
                  <c:v>1.2929999999999999</c:v>
                </c:pt>
                <c:pt idx="187">
                  <c:v>1.298</c:v>
                </c:pt>
                <c:pt idx="188">
                  <c:v>1.2969999999999999</c:v>
                </c:pt>
                <c:pt idx="189">
                  <c:v>1.29</c:v>
                </c:pt>
                <c:pt idx="190">
                  <c:v>1.2649999999999999</c:v>
                </c:pt>
                <c:pt idx="191">
                  <c:v>1.23</c:v>
                </c:pt>
                <c:pt idx="192">
                  <c:v>1.2</c:v>
                </c:pt>
                <c:pt idx="193">
                  <c:v>1.1719999999999999</c:v>
                </c:pt>
                <c:pt idx="194">
                  <c:v>1.149</c:v>
                </c:pt>
                <c:pt idx="195">
                  <c:v>1.123</c:v>
                </c:pt>
                <c:pt idx="196">
                  <c:v>1.1000000000000001</c:v>
                </c:pt>
                <c:pt idx="197">
                  <c:v>1.1000000000000001</c:v>
                </c:pt>
                <c:pt idx="198">
                  <c:v>1.117</c:v>
                </c:pt>
                <c:pt idx="199">
                  <c:v>1.137</c:v>
                </c:pt>
                <c:pt idx="200">
                  <c:v>1.161</c:v>
                </c:pt>
                <c:pt idx="201">
                  <c:v>1.1870000000000001</c:v>
                </c:pt>
                <c:pt idx="202">
                  <c:v>1.218</c:v>
                </c:pt>
                <c:pt idx="203">
                  <c:v>1.2430000000000001</c:v>
                </c:pt>
                <c:pt idx="204">
                  <c:v>1.268</c:v>
                </c:pt>
                <c:pt idx="205">
                  <c:v>1.2869999999999999</c:v>
                </c:pt>
                <c:pt idx="206">
                  <c:v>1.3049999999999999</c:v>
                </c:pt>
                <c:pt idx="207">
                  <c:v>1.3220000000000001</c:v>
                </c:pt>
                <c:pt idx="208">
                  <c:v>1.3380000000000001</c:v>
                </c:pt>
                <c:pt idx="209">
                  <c:v>1.353</c:v>
                </c:pt>
                <c:pt idx="210">
                  <c:v>1.375</c:v>
                </c:pt>
                <c:pt idx="211">
                  <c:v>1.401</c:v>
                </c:pt>
                <c:pt idx="212">
                  <c:v>1.4219999999999999</c:v>
                </c:pt>
                <c:pt idx="213">
                  <c:v>1.448</c:v>
                </c:pt>
                <c:pt idx="214">
                  <c:v>1.476</c:v>
                </c:pt>
                <c:pt idx="215">
                  <c:v>1.504</c:v>
                </c:pt>
                <c:pt idx="216">
                  <c:v>1.5389999999999999</c:v>
                </c:pt>
                <c:pt idx="217">
                  <c:v>1.5720000000000001</c:v>
                </c:pt>
                <c:pt idx="218">
                  <c:v>1.5920000000000001</c:v>
                </c:pt>
                <c:pt idx="219">
                  <c:v>1.609</c:v>
                </c:pt>
                <c:pt idx="220">
                  <c:v>1.625</c:v>
                </c:pt>
                <c:pt idx="221">
                  <c:v>1.6339999999999999</c:v>
                </c:pt>
                <c:pt idx="222">
                  <c:v>1.641</c:v>
                </c:pt>
                <c:pt idx="223">
                  <c:v>1.64</c:v>
                </c:pt>
                <c:pt idx="224">
                  <c:v>1.6359999999999999</c:v>
                </c:pt>
                <c:pt idx="225">
                  <c:v>1.6220000000000001</c:v>
                </c:pt>
                <c:pt idx="226">
                  <c:v>1.607</c:v>
                </c:pt>
                <c:pt idx="227">
                  <c:v>1.5920000000000001</c:v>
                </c:pt>
                <c:pt idx="228">
                  <c:v>1.5780000000000001</c:v>
                </c:pt>
                <c:pt idx="229">
                  <c:v>1.5660000000000001</c:v>
                </c:pt>
                <c:pt idx="230">
                  <c:v>1.5580000000000001</c:v>
                </c:pt>
                <c:pt idx="231">
                  <c:v>1.5509999999999999</c:v>
                </c:pt>
                <c:pt idx="232">
                  <c:v>1.5620000000000001</c:v>
                </c:pt>
                <c:pt idx="233">
                  <c:v>1.575</c:v>
                </c:pt>
                <c:pt idx="234">
                  <c:v>1.583</c:v>
                </c:pt>
                <c:pt idx="235">
                  <c:v>1.5840000000000001</c:v>
                </c:pt>
                <c:pt idx="236">
                  <c:v>1.5840000000000001</c:v>
                </c:pt>
                <c:pt idx="237">
                  <c:v>1.5920000000000001</c:v>
                </c:pt>
                <c:pt idx="238">
                  <c:v>1.5960000000000001</c:v>
                </c:pt>
                <c:pt idx="239">
                  <c:v>1.5960000000000001</c:v>
                </c:pt>
                <c:pt idx="240">
                  <c:v>1.5940000000000001</c:v>
                </c:pt>
                <c:pt idx="241">
                  <c:v>1.633</c:v>
                </c:pt>
                <c:pt idx="242">
                  <c:v>1.6639999999999999</c:v>
                </c:pt>
                <c:pt idx="243">
                  <c:v>1.694</c:v>
                </c:pt>
                <c:pt idx="244">
                  <c:v>1.7250000000000001</c:v>
                </c:pt>
                <c:pt idx="245">
                  <c:v>1.728</c:v>
                </c:pt>
                <c:pt idx="246">
                  <c:v>1.77</c:v>
                </c:pt>
                <c:pt idx="247">
                  <c:v>1.7909999999999999</c:v>
                </c:pt>
                <c:pt idx="248">
                  <c:v>1.804</c:v>
                </c:pt>
                <c:pt idx="249">
                  <c:v>1.83</c:v>
                </c:pt>
                <c:pt idx="250">
                  <c:v>1.8480000000000001</c:v>
                </c:pt>
                <c:pt idx="251">
                  <c:v>1.8759999999999999</c:v>
                </c:pt>
                <c:pt idx="252">
                  <c:v>1.8979999999999999</c:v>
                </c:pt>
                <c:pt idx="253">
                  <c:v>1.915</c:v>
                </c:pt>
                <c:pt idx="254">
                  <c:v>1.9359999999999999</c:v>
                </c:pt>
                <c:pt idx="255">
                  <c:v>1.9710000000000001</c:v>
                </c:pt>
                <c:pt idx="256">
                  <c:v>1.9770000000000001</c:v>
                </c:pt>
                <c:pt idx="257">
                  <c:v>1.9990000000000001</c:v>
                </c:pt>
                <c:pt idx="258">
                  <c:v>2.0139999999999998</c:v>
                </c:pt>
                <c:pt idx="259">
                  <c:v>2.036</c:v>
                </c:pt>
                <c:pt idx="260">
                  <c:v>2.0609999999999999</c:v>
                </c:pt>
                <c:pt idx="261">
                  <c:v>2.0920000000000001</c:v>
                </c:pt>
                <c:pt idx="262">
                  <c:v>2.113</c:v>
                </c:pt>
                <c:pt idx="263">
                  <c:v>2.1480000000000001</c:v>
                </c:pt>
                <c:pt idx="264">
                  <c:v>2.1850000000000001</c:v>
                </c:pt>
                <c:pt idx="265">
                  <c:v>2.2210000000000001</c:v>
                </c:pt>
                <c:pt idx="266">
                  <c:v>2.2519999999999998</c:v>
                </c:pt>
                <c:pt idx="267">
                  <c:v>2.266</c:v>
                </c:pt>
                <c:pt idx="268">
                  <c:v>2.294</c:v>
                </c:pt>
                <c:pt idx="269">
                  <c:v>2.3159999999999998</c:v>
                </c:pt>
                <c:pt idx="270">
                  <c:v>2.36</c:v>
                </c:pt>
                <c:pt idx="271">
                  <c:v>2.415</c:v>
                </c:pt>
                <c:pt idx="272">
                  <c:v>2.4710000000000001</c:v>
                </c:pt>
                <c:pt idx="273">
                  <c:v>2.5419999999999998</c:v>
                </c:pt>
                <c:pt idx="274">
                  <c:v>2.6019999999999999</c:v>
                </c:pt>
                <c:pt idx="275">
                  <c:v>2.6520000000000001</c:v>
                </c:pt>
                <c:pt idx="276">
                  <c:v>2.6970000000000001</c:v>
                </c:pt>
                <c:pt idx="277">
                  <c:v>2.7280000000000002</c:v>
                </c:pt>
                <c:pt idx="278">
                  <c:v>2.7669999999999999</c:v>
                </c:pt>
                <c:pt idx="279">
                  <c:v>2.8140000000000001</c:v>
                </c:pt>
                <c:pt idx="280">
                  <c:v>2.8610000000000002</c:v>
                </c:pt>
                <c:pt idx="281">
                  <c:v>2.9239999999999999</c:v>
                </c:pt>
                <c:pt idx="282">
                  <c:v>2.9849999999999999</c:v>
                </c:pt>
                <c:pt idx="283">
                  <c:v>3.0539999999999998</c:v>
                </c:pt>
                <c:pt idx="284">
                  <c:v>3.12</c:v>
                </c:pt>
                <c:pt idx="285">
                  <c:v>3.177</c:v>
                </c:pt>
                <c:pt idx="286">
                  <c:v>3.2480000000000002</c:v>
                </c:pt>
                <c:pt idx="287">
                  <c:v>3.3239999999999998</c:v>
                </c:pt>
                <c:pt idx="288">
                  <c:v>3.4060000000000001</c:v>
                </c:pt>
                <c:pt idx="289">
                  <c:v>3.5059999999999998</c:v>
                </c:pt>
                <c:pt idx="290">
                  <c:v>3.6120000000000001</c:v>
                </c:pt>
                <c:pt idx="291">
                  <c:v>3.7229999999999999</c:v>
                </c:pt>
                <c:pt idx="292">
                  <c:v>3.8290000000000002</c:v>
                </c:pt>
                <c:pt idx="293">
                  <c:v>3.9359999999999999</c:v>
                </c:pt>
                <c:pt idx="294">
                  <c:v>4.0469999999999997</c:v>
                </c:pt>
                <c:pt idx="295">
                  <c:v>4.1619999999999999</c:v>
                </c:pt>
                <c:pt idx="296">
                  <c:v>4.282</c:v>
                </c:pt>
                <c:pt idx="297">
                  <c:v>4.4050000000000002</c:v>
                </c:pt>
                <c:pt idx="298">
                  <c:v>4.5220000000000002</c:v>
                </c:pt>
                <c:pt idx="299">
                  <c:v>4.6459999999999999</c:v>
                </c:pt>
                <c:pt idx="300">
                  <c:v>4.7859999999999996</c:v>
                </c:pt>
                <c:pt idx="301">
                  <c:v>4.9429999999999996</c:v>
                </c:pt>
                <c:pt idx="302">
                  <c:v>5.093</c:v>
                </c:pt>
                <c:pt idx="303">
                  <c:v>5.2290000000000001</c:v>
                </c:pt>
                <c:pt idx="304">
                  <c:v>5.3639999999999999</c:v>
                </c:pt>
                <c:pt idx="305">
                  <c:v>5.5069999999999997</c:v>
                </c:pt>
                <c:pt idx="306">
                  <c:v>5.6749999999999998</c:v>
                </c:pt>
                <c:pt idx="307">
                  <c:v>5.8550000000000004</c:v>
                </c:pt>
                <c:pt idx="308">
                  <c:v>6.0419999999999998</c:v>
                </c:pt>
                <c:pt idx="309">
                  <c:v>6.2450000000000001</c:v>
                </c:pt>
                <c:pt idx="310">
                  <c:v>6.45</c:v>
                </c:pt>
                <c:pt idx="311">
                  <c:v>6.6609999999999996</c:v>
                </c:pt>
                <c:pt idx="312">
                  <c:v>6.8840000000000003</c:v>
                </c:pt>
                <c:pt idx="313">
                  <c:v>7.117</c:v>
                </c:pt>
                <c:pt idx="314">
                  <c:v>7.3689999999999998</c:v>
                </c:pt>
                <c:pt idx="315">
                  <c:v>7.6449999999999996</c:v>
                </c:pt>
                <c:pt idx="316">
                  <c:v>7.9340000000000002</c:v>
                </c:pt>
                <c:pt idx="317">
                  <c:v>8.2270000000000003</c:v>
                </c:pt>
                <c:pt idx="318">
                  <c:v>8.4990000000000006</c:v>
                </c:pt>
                <c:pt idx="319">
                  <c:v>8.77</c:v>
                </c:pt>
                <c:pt idx="320">
                  <c:v>9.0670000000000002</c:v>
                </c:pt>
                <c:pt idx="321">
                  <c:v>9.3940000000000001</c:v>
                </c:pt>
                <c:pt idx="322">
                  <c:v>9.7140000000000004</c:v>
                </c:pt>
                <c:pt idx="323">
                  <c:v>10.035</c:v>
                </c:pt>
                <c:pt idx="324">
                  <c:v>10.407999999999999</c:v>
                </c:pt>
                <c:pt idx="325">
                  <c:v>10.798999999999999</c:v>
                </c:pt>
                <c:pt idx="326">
                  <c:v>11.192</c:v>
                </c:pt>
                <c:pt idx="327">
                  <c:v>11.635</c:v>
                </c:pt>
                <c:pt idx="328">
                  <c:v>12.102</c:v>
                </c:pt>
                <c:pt idx="329">
                  <c:v>12.555999999999999</c:v>
                </c:pt>
                <c:pt idx="330">
                  <c:v>13.071999999999999</c:v>
                </c:pt>
                <c:pt idx="331">
                  <c:v>13.625999999999999</c:v>
                </c:pt>
                <c:pt idx="332">
                  <c:v>14.154</c:v>
                </c:pt>
                <c:pt idx="333">
                  <c:v>14.74</c:v>
                </c:pt>
                <c:pt idx="334">
                  <c:v>15.327</c:v>
                </c:pt>
                <c:pt idx="335">
                  <c:v>15.914999999999999</c:v>
                </c:pt>
                <c:pt idx="336">
                  <c:v>16.559000000000001</c:v>
                </c:pt>
                <c:pt idx="337">
                  <c:v>17.222000000000001</c:v>
                </c:pt>
                <c:pt idx="338">
                  <c:v>17.88</c:v>
                </c:pt>
                <c:pt idx="339">
                  <c:v>18.545999999999999</c:v>
                </c:pt>
                <c:pt idx="340">
                  <c:v>19.245000000000001</c:v>
                </c:pt>
                <c:pt idx="341">
                  <c:v>19.945</c:v>
                </c:pt>
                <c:pt idx="342">
                  <c:v>20.672000000000001</c:v>
                </c:pt>
                <c:pt idx="343">
                  <c:v>21.431999999999999</c:v>
                </c:pt>
                <c:pt idx="344">
                  <c:v>22.13</c:v>
                </c:pt>
                <c:pt idx="345">
                  <c:v>22.93</c:v>
                </c:pt>
                <c:pt idx="346">
                  <c:v>23.710999999999999</c:v>
                </c:pt>
                <c:pt idx="347">
                  <c:v>24.533000000000001</c:v>
                </c:pt>
                <c:pt idx="348">
                  <c:v>25.387</c:v>
                </c:pt>
                <c:pt idx="349">
                  <c:v>26.248000000000001</c:v>
                </c:pt>
                <c:pt idx="350">
                  <c:v>27.166</c:v>
                </c:pt>
                <c:pt idx="351">
                  <c:v>28.198</c:v>
                </c:pt>
                <c:pt idx="352">
                  <c:v>29.257999999999999</c:v>
                </c:pt>
                <c:pt idx="353">
                  <c:v>30.443999999999999</c:v>
                </c:pt>
                <c:pt idx="354">
                  <c:v>31.701000000000001</c:v>
                </c:pt>
                <c:pt idx="355">
                  <c:v>33.122</c:v>
                </c:pt>
                <c:pt idx="356">
                  <c:v>34.731000000000002</c:v>
                </c:pt>
                <c:pt idx="357">
                  <c:v>36.497</c:v>
                </c:pt>
                <c:pt idx="358">
                  <c:v>38.408999999999999</c:v>
                </c:pt>
                <c:pt idx="359">
                  <c:v>40.463999999999999</c:v>
                </c:pt>
                <c:pt idx="360">
                  <c:v>42.695999999999998</c:v>
                </c:pt>
                <c:pt idx="361">
                  <c:v>45.061999999999998</c:v>
                </c:pt>
                <c:pt idx="362">
                  <c:v>47.484000000000002</c:v>
                </c:pt>
                <c:pt idx="363">
                  <c:v>49.917999999999999</c:v>
                </c:pt>
                <c:pt idx="364">
                  <c:v>52.290999999999997</c:v>
                </c:pt>
                <c:pt idx="365">
                  <c:v>54.579000000000001</c:v>
                </c:pt>
                <c:pt idx="366">
                  <c:v>56.743000000000002</c:v>
                </c:pt>
                <c:pt idx="367">
                  <c:v>58.783000000000001</c:v>
                </c:pt>
                <c:pt idx="368">
                  <c:v>60.654000000000003</c:v>
                </c:pt>
                <c:pt idx="369">
                  <c:v>62.323</c:v>
                </c:pt>
                <c:pt idx="370">
                  <c:v>63.784999999999997</c:v>
                </c:pt>
                <c:pt idx="371">
                  <c:v>65.007000000000005</c:v>
                </c:pt>
                <c:pt idx="372">
                  <c:v>65.954999999999998</c:v>
                </c:pt>
                <c:pt idx="373">
                  <c:v>66.623999999999995</c:v>
                </c:pt>
                <c:pt idx="374">
                  <c:v>66.995000000000005</c:v>
                </c:pt>
                <c:pt idx="375">
                  <c:v>67.102999999999994</c:v>
                </c:pt>
                <c:pt idx="376">
                  <c:v>66.965000000000003</c:v>
                </c:pt>
                <c:pt idx="377">
                  <c:v>66.587000000000003</c:v>
                </c:pt>
                <c:pt idx="378">
                  <c:v>65.992999999999995</c:v>
                </c:pt>
                <c:pt idx="379">
                  <c:v>65.225999999999999</c:v>
                </c:pt>
                <c:pt idx="380">
                  <c:v>64.296999999999997</c:v>
                </c:pt>
                <c:pt idx="381">
                  <c:v>63.241999999999997</c:v>
                </c:pt>
                <c:pt idx="382">
                  <c:v>62.070999999999998</c:v>
                </c:pt>
                <c:pt idx="383">
                  <c:v>60.823</c:v>
                </c:pt>
                <c:pt idx="384">
                  <c:v>59.526000000000003</c:v>
                </c:pt>
                <c:pt idx="385">
                  <c:v>58.192</c:v>
                </c:pt>
                <c:pt idx="386">
                  <c:v>56.872999999999998</c:v>
                </c:pt>
                <c:pt idx="387">
                  <c:v>55.53</c:v>
                </c:pt>
                <c:pt idx="388">
                  <c:v>53.966000000000001</c:v>
                </c:pt>
                <c:pt idx="389">
                  <c:v>52.212000000000003</c:v>
                </c:pt>
                <c:pt idx="390">
                  <c:v>50.463000000000001</c:v>
                </c:pt>
                <c:pt idx="391">
                  <c:v>48.777000000000001</c:v>
                </c:pt>
                <c:pt idx="392">
                  <c:v>47.113</c:v>
                </c:pt>
                <c:pt idx="393">
                  <c:v>45.473999999999997</c:v>
                </c:pt>
                <c:pt idx="394">
                  <c:v>43.912999999999997</c:v>
                </c:pt>
                <c:pt idx="395">
                  <c:v>42.363</c:v>
                </c:pt>
                <c:pt idx="396">
                  <c:v>40.877000000000002</c:v>
                </c:pt>
                <c:pt idx="397">
                  <c:v>39.445999999999998</c:v>
                </c:pt>
                <c:pt idx="398">
                  <c:v>38.058</c:v>
                </c:pt>
                <c:pt idx="399">
                  <c:v>36.728000000000002</c:v>
                </c:pt>
                <c:pt idx="400">
                  <c:v>35.447000000000003</c:v>
                </c:pt>
                <c:pt idx="401">
                  <c:v>34.210999999999999</c:v>
                </c:pt>
                <c:pt idx="402">
                  <c:v>33.018999999999998</c:v>
                </c:pt>
                <c:pt idx="403">
                  <c:v>31.885999999999999</c:v>
                </c:pt>
                <c:pt idx="404">
                  <c:v>30.783000000000001</c:v>
                </c:pt>
                <c:pt idx="405">
                  <c:v>29.736000000000001</c:v>
                </c:pt>
                <c:pt idx="406">
                  <c:v>28.736999999999998</c:v>
                </c:pt>
                <c:pt idx="407">
                  <c:v>27.771999999999998</c:v>
                </c:pt>
                <c:pt idx="408">
                  <c:v>26.86</c:v>
                </c:pt>
                <c:pt idx="409">
                  <c:v>26.001999999999999</c:v>
                </c:pt>
                <c:pt idx="410">
                  <c:v>25.167999999999999</c:v>
                </c:pt>
                <c:pt idx="411">
                  <c:v>24.381</c:v>
                </c:pt>
                <c:pt idx="412">
                  <c:v>23.623000000000001</c:v>
                </c:pt>
                <c:pt idx="413">
                  <c:v>22.887</c:v>
                </c:pt>
                <c:pt idx="414">
                  <c:v>22.178999999999998</c:v>
                </c:pt>
                <c:pt idx="415">
                  <c:v>21.492999999999999</c:v>
                </c:pt>
                <c:pt idx="416">
                  <c:v>20.829000000000001</c:v>
                </c:pt>
                <c:pt idx="417">
                  <c:v>20.206</c:v>
                </c:pt>
                <c:pt idx="418">
                  <c:v>19.594999999999999</c:v>
                </c:pt>
                <c:pt idx="419">
                  <c:v>19.013999999999999</c:v>
                </c:pt>
                <c:pt idx="420">
                  <c:v>18.47</c:v>
                </c:pt>
                <c:pt idx="421">
                  <c:v>17.943999999999999</c:v>
                </c:pt>
                <c:pt idx="422">
                  <c:v>17.449000000000002</c:v>
                </c:pt>
                <c:pt idx="423">
                  <c:v>16.972999999999999</c:v>
                </c:pt>
                <c:pt idx="424">
                  <c:v>16.533000000000001</c:v>
                </c:pt>
                <c:pt idx="425">
                  <c:v>16.116</c:v>
                </c:pt>
                <c:pt idx="426">
                  <c:v>15.72</c:v>
                </c:pt>
                <c:pt idx="427">
                  <c:v>15.345000000000001</c:v>
                </c:pt>
                <c:pt idx="428">
                  <c:v>14.981999999999999</c:v>
                </c:pt>
                <c:pt idx="429">
                  <c:v>14.631</c:v>
                </c:pt>
                <c:pt idx="430">
                  <c:v>14.291</c:v>
                </c:pt>
                <c:pt idx="431">
                  <c:v>13.961</c:v>
                </c:pt>
                <c:pt idx="432">
                  <c:v>13.651999999999999</c:v>
                </c:pt>
                <c:pt idx="433">
                  <c:v>13.332000000000001</c:v>
                </c:pt>
                <c:pt idx="434">
                  <c:v>13.028</c:v>
                </c:pt>
                <c:pt idx="435">
                  <c:v>12.73</c:v>
                </c:pt>
                <c:pt idx="436">
                  <c:v>12.439</c:v>
                </c:pt>
                <c:pt idx="437">
                  <c:v>12.16</c:v>
                </c:pt>
                <c:pt idx="438">
                  <c:v>11.884</c:v>
                </c:pt>
                <c:pt idx="439">
                  <c:v>11.63</c:v>
                </c:pt>
                <c:pt idx="440">
                  <c:v>11.39</c:v>
                </c:pt>
                <c:pt idx="441">
                  <c:v>11.151</c:v>
                </c:pt>
                <c:pt idx="442">
                  <c:v>10.920999999999999</c:v>
                </c:pt>
                <c:pt idx="443">
                  <c:v>10.696999999999999</c:v>
                </c:pt>
                <c:pt idx="444">
                  <c:v>10.493</c:v>
                </c:pt>
                <c:pt idx="445">
                  <c:v>10.294</c:v>
                </c:pt>
                <c:pt idx="446">
                  <c:v>10.087</c:v>
                </c:pt>
                <c:pt idx="447">
                  <c:v>9.89</c:v>
                </c:pt>
                <c:pt idx="448">
                  <c:v>9.7110000000000003</c:v>
                </c:pt>
                <c:pt idx="449">
                  <c:v>9.5370000000000008</c:v>
                </c:pt>
                <c:pt idx="450">
                  <c:v>9.3680000000000003</c:v>
                </c:pt>
                <c:pt idx="451">
                  <c:v>9.1999999999999993</c:v>
                </c:pt>
                <c:pt idx="452">
                  <c:v>9.0380000000000003</c:v>
                </c:pt>
                <c:pt idx="453">
                  <c:v>8.8840000000000003</c:v>
                </c:pt>
                <c:pt idx="454">
                  <c:v>8.7390000000000008</c:v>
                </c:pt>
                <c:pt idx="455">
                  <c:v>8.6039999999999992</c:v>
                </c:pt>
                <c:pt idx="456">
                  <c:v>8.4710000000000001</c:v>
                </c:pt>
                <c:pt idx="457">
                  <c:v>8.3379999999999992</c:v>
                </c:pt>
                <c:pt idx="458">
                  <c:v>8.2100000000000009</c:v>
                </c:pt>
                <c:pt idx="459">
                  <c:v>8.0760000000000005</c:v>
                </c:pt>
                <c:pt idx="460">
                  <c:v>7.9450000000000003</c:v>
                </c:pt>
                <c:pt idx="461">
                  <c:v>7.819</c:v>
                </c:pt>
                <c:pt idx="462">
                  <c:v>7.694</c:v>
                </c:pt>
                <c:pt idx="463">
                  <c:v>7.5709999999999997</c:v>
                </c:pt>
                <c:pt idx="464">
                  <c:v>7.4569999999999999</c:v>
                </c:pt>
                <c:pt idx="465">
                  <c:v>7.3570000000000002</c:v>
                </c:pt>
                <c:pt idx="466">
                  <c:v>7.2640000000000002</c:v>
                </c:pt>
                <c:pt idx="467">
                  <c:v>7.173</c:v>
                </c:pt>
                <c:pt idx="468">
                  <c:v>7.0960000000000001</c:v>
                </c:pt>
                <c:pt idx="469">
                  <c:v>7.0250000000000004</c:v>
                </c:pt>
                <c:pt idx="470">
                  <c:v>6.9530000000000003</c:v>
                </c:pt>
                <c:pt idx="471">
                  <c:v>6.8869999999999996</c:v>
                </c:pt>
                <c:pt idx="472">
                  <c:v>6.8230000000000004</c:v>
                </c:pt>
                <c:pt idx="473">
                  <c:v>6.7629999999999999</c:v>
                </c:pt>
                <c:pt idx="474">
                  <c:v>6.7030000000000003</c:v>
                </c:pt>
                <c:pt idx="475">
                  <c:v>6.6390000000000002</c:v>
                </c:pt>
                <c:pt idx="476">
                  <c:v>6.5750000000000002</c:v>
                </c:pt>
                <c:pt idx="477">
                  <c:v>6.5129999999999999</c:v>
                </c:pt>
                <c:pt idx="478">
                  <c:v>6.4589999999999996</c:v>
                </c:pt>
                <c:pt idx="479">
                  <c:v>6.3920000000000003</c:v>
                </c:pt>
                <c:pt idx="480">
                  <c:v>6.3250000000000002</c:v>
                </c:pt>
                <c:pt idx="481">
                  <c:v>6.2610000000000001</c:v>
                </c:pt>
                <c:pt idx="482">
                  <c:v>6.2009999999999996</c:v>
                </c:pt>
                <c:pt idx="483">
                  <c:v>6.1550000000000002</c:v>
                </c:pt>
                <c:pt idx="484">
                  <c:v>6.109</c:v>
                </c:pt>
                <c:pt idx="485">
                  <c:v>6.0609999999999999</c:v>
                </c:pt>
                <c:pt idx="486">
                  <c:v>6.0270000000000001</c:v>
                </c:pt>
                <c:pt idx="487">
                  <c:v>6.0060000000000002</c:v>
                </c:pt>
                <c:pt idx="488">
                  <c:v>5.992</c:v>
                </c:pt>
                <c:pt idx="489">
                  <c:v>5.9729999999999999</c:v>
                </c:pt>
                <c:pt idx="490">
                  <c:v>5.9420000000000002</c:v>
                </c:pt>
                <c:pt idx="491">
                  <c:v>5.9119999999999999</c:v>
                </c:pt>
                <c:pt idx="492">
                  <c:v>5.8810000000000002</c:v>
                </c:pt>
                <c:pt idx="493">
                  <c:v>5.8529999999999998</c:v>
                </c:pt>
                <c:pt idx="494">
                  <c:v>5.8140000000000001</c:v>
                </c:pt>
                <c:pt idx="495">
                  <c:v>5.7679999999999998</c:v>
                </c:pt>
                <c:pt idx="496">
                  <c:v>5.7089999999999996</c:v>
                </c:pt>
                <c:pt idx="497">
                  <c:v>5.6470000000000002</c:v>
                </c:pt>
                <c:pt idx="498">
                  <c:v>5.5810000000000004</c:v>
                </c:pt>
                <c:pt idx="499">
                  <c:v>5.5179999999999998</c:v>
                </c:pt>
                <c:pt idx="500">
                  <c:v>5.4489999999999998</c:v>
                </c:pt>
                <c:pt idx="501">
                  <c:v>5.3739999999999997</c:v>
                </c:pt>
                <c:pt idx="502">
                  <c:v>5.2930000000000001</c:v>
                </c:pt>
                <c:pt idx="503">
                  <c:v>5.2140000000000004</c:v>
                </c:pt>
                <c:pt idx="504">
                  <c:v>5.1379999999999999</c:v>
                </c:pt>
                <c:pt idx="505">
                  <c:v>5.0629999999999997</c:v>
                </c:pt>
                <c:pt idx="506">
                  <c:v>4.9939999999999998</c:v>
                </c:pt>
                <c:pt idx="507">
                  <c:v>4.9349999999999996</c:v>
                </c:pt>
                <c:pt idx="508">
                  <c:v>4.8920000000000003</c:v>
                </c:pt>
                <c:pt idx="509">
                  <c:v>4.8550000000000004</c:v>
                </c:pt>
                <c:pt idx="510">
                  <c:v>4.8129999999999997</c:v>
                </c:pt>
                <c:pt idx="511">
                  <c:v>4.7869999999999999</c:v>
                </c:pt>
                <c:pt idx="512">
                  <c:v>4.7759999999999998</c:v>
                </c:pt>
                <c:pt idx="513">
                  <c:v>4.7629999999999999</c:v>
                </c:pt>
                <c:pt idx="514">
                  <c:v>4.74</c:v>
                </c:pt>
                <c:pt idx="515">
                  <c:v>4.7</c:v>
                </c:pt>
                <c:pt idx="516">
                  <c:v>4.6550000000000002</c:v>
                </c:pt>
                <c:pt idx="517">
                  <c:v>4.6130000000000004</c:v>
                </c:pt>
                <c:pt idx="518">
                  <c:v>4.5679999999999996</c:v>
                </c:pt>
                <c:pt idx="519">
                  <c:v>4.5190000000000001</c:v>
                </c:pt>
                <c:pt idx="520">
                  <c:v>4.4660000000000002</c:v>
                </c:pt>
                <c:pt idx="521">
                  <c:v>4.42</c:v>
                </c:pt>
                <c:pt idx="522">
                  <c:v>4.3730000000000002</c:v>
                </c:pt>
                <c:pt idx="523">
                  <c:v>4.3090000000000002</c:v>
                </c:pt>
                <c:pt idx="524">
                  <c:v>4.2270000000000003</c:v>
                </c:pt>
                <c:pt idx="525">
                  <c:v>4.1399999999999997</c:v>
                </c:pt>
                <c:pt idx="526">
                  <c:v>4.0679999999999996</c:v>
                </c:pt>
                <c:pt idx="527">
                  <c:v>4</c:v>
                </c:pt>
                <c:pt idx="528">
                  <c:v>3.9279999999999999</c:v>
                </c:pt>
                <c:pt idx="529">
                  <c:v>3.8559999999999999</c:v>
                </c:pt>
                <c:pt idx="530">
                  <c:v>3.7949999999999999</c:v>
                </c:pt>
                <c:pt idx="531">
                  <c:v>3.7429999999999999</c:v>
                </c:pt>
                <c:pt idx="532">
                  <c:v>3.6890000000000001</c:v>
                </c:pt>
                <c:pt idx="533">
                  <c:v>3.6379999999999999</c:v>
                </c:pt>
                <c:pt idx="534">
                  <c:v>3.5910000000000002</c:v>
                </c:pt>
                <c:pt idx="535">
                  <c:v>3.5459999999999998</c:v>
                </c:pt>
                <c:pt idx="536">
                  <c:v>3.5009999999999999</c:v>
                </c:pt>
                <c:pt idx="537">
                  <c:v>3.4510000000000001</c:v>
                </c:pt>
                <c:pt idx="538">
                  <c:v>3.39</c:v>
                </c:pt>
                <c:pt idx="539">
                  <c:v>3.3239999999999998</c:v>
                </c:pt>
                <c:pt idx="540">
                  <c:v>3.2709999999999999</c:v>
                </c:pt>
                <c:pt idx="541">
                  <c:v>3.2370000000000001</c:v>
                </c:pt>
                <c:pt idx="542">
                  <c:v>3.2160000000000002</c:v>
                </c:pt>
                <c:pt idx="543">
                  <c:v>3.1930000000000001</c:v>
                </c:pt>
                <c:pt idx="544">
                  <c:v>3.1629999999999998</c:v>
                </c:pt>
                <c:pt idx="545">
                  <c:v>3.1269999999999998</c:v>
                </c:pt>
                <c:pt idx="546">
                  <c:v>3.0870000000000002</c:v>
                </c:pt>
                <c:pt idx="547">
                  <c:v>3.0409999999999999</c:v>
                </c:pt>
                <c:pt idx="548">
                  <c:v>2.99</c:v>
                </c:pt>
                <c:pt idx="549">
                  <c:v>2.9460000000000002</c:v>
                </c:pt>
                <c:pt idx="550">
                  <c:v>2.89</c:v>
                </c:pt>
                <c:pt idx="551">
                  <c:v>2.8130000000000002</c:v>
                </c:pt>
                <c:pt idx="552">
                  <c:v>2.73</c:v>
                </c:pt>
                <c:pt idx="553">
                  <c:v>2.66</c:v>
                </c:pt>
                <c:pt idx="554">
                  <c:v>2.6</c:v>
                </c:pt>
                <c:pt idx="555">
                  <c:v>2.5499999999999998</c:v>
                </c:pt>
                <c:pt idx="556">
                  <c:v>2.5169999999999999</c:v>
                </c:pt>
                <c:pt idx="557">
                  <c:v>2.4940000000000002</c:v>
                </c:pt>
                <c:pt idx="558">
                  <c:v>2.4860000000000002</c:v>
                </c:pt>
                <c:pt idx="559">
                  <c:v>2.4830000000000001</c:v>
                </c:pt>
                <c:pt idx="560">
                  <c:v>2.4740000000000002</c:v>
                </c:pt>
                <c:pt idx="561">
                  <c:v>2.4649999999999999</c:v>
                </c:pt>
                <c:pt idx="562">
                  <c:v>2.4460000000000002</c:v>
                </c:pt>
                <c:pt idx="563">
                  <c:v>2.4119999999999999</c:v>
                </c:pt>
                <c:pt idx="564">
                  <c:v>2.38</c:v>
                </c:pt>
                <c:pt idx="565">
                  <c:v>2.355</c:v>
                </c:pt>
                <c:pt idx="566">
                  <c:v>2.3290000000000002</c:v>
                </c:pt>
                <c:pt idx="567">
                  <c:v>2.3090000000000002</c:v>
                </c:pt>
                <c:pt idx="568">
                  <c:v>2.2810000000000001</c:v>
                </c:pt>
                <c:pt idx="569">
                  <c:v>2.2429999999999999</c:v>
                </c:pt>
                <c:pt idx="570">
                  <c:v>2.2160000000000002</c:v>
                </c:pt>
                <c:pt idx="571">
                  <c:v>2.1890000000000001</c:v>
                </c:pt>
                <c:pt idx="572">
                  <c:v>2.177</c:v>
                </c:pt>
                <c:pt idx="573">
                  <c:v>2.169</c:v>
                </c:pt>
                <c:pt idx="574">
                  <c:v>2.1509999999999998</c:v>
                </c:pt>
                <c:pt idx="575">
                  <c:v>2.1269999999999998</c:v>
                </c:pt>
                <c:pt idx="576">
                  <c:v>2.0910000000000002</c:v>
                </c:pt>
                <c:pt idx="577">
                  <c:v>2.0680000000000001</c:v>
                </c:pt>
                <c:pt idx="578">
                  <c:v>2.0430000000000001</c:v>
                </c:pt>
                <c:pt idx="579">
                  <c:v>2.0190000000000001</c:v>
                </c:pt>
                <c:pt idx="580">
                  <c:v>1.9950000000000001</c:v>
                </c:pt>
                <c:pt idx="581">
                  <c:v>1.978</c:v>
                </c:pt>
                <c:pt idx="582">
                  <c:v>1.964</c:v>
                </c:pt>
                <c:pt idx="583">
                  <c:v>1.9570000000000001</c:v>
                </c:pt>
                <c:pt idx="584">
                  <c:v>1.9319999999999999</c:v>
                </c:pt>
                <c:pt idx="585">
                  <c:v>1.919</c:v>
                </c:pt>
                <c:pt idx="586">
                  <c:v>1.923</c:v>
                </c:pt>
                <c:pt idx="587">
                  <c:v>1.92</c:v>
                </c:pt>
                <c:pt idx="588">
                  <c:v>1.9159999999999999</c:v>
                </c:pt>
                <c:pt idx="589">
                  <c:v>1.907</c:v>
                </c:pt>
                <c:pt idx="590">
                  <c:v>1.8819999999999999</c:v>
                </c:pt>
                <c:pt idx="591">
                  <c:v>1.8560000000000001</c:v>
                </c:pt>
                <c:pt idx="592">
                  <c:v>1.823</c:v>
                </c:pt>
                <c:pt idx="593">
                  <c:v>1.7909999999999999</c:v>
                </c:pt>
                <c:pt idx="594">
                  <c:v>1.758</c:v>
                </c:pt>
                <c:pt idx="595">
                  <c:v>1.724</c:v>
                </c:pt>
                <c:pt idx="596">
                  <c:v>1.6950000000000001</c:v>
                </c:pt>
                <c:pt idx="597">
                  <c:v>1.66</c:v>
                </c:pt>
                <c:pt idx="598">
                  <c:v>1.63</c:v>
                </c:pt>
                <c:pt idx="599">
                  <c:v>1.603</c:v>
                </c:pt>
                <c:pt idx="600">
                  <c:v>1.581</c:v>
                </c:pt>
                <c:pt idx="601">
                  <c:v>1.5609999999999999</c:v>
                </c:pt>
                <c:pt idx="602">
                  <c:v>1.5369999999999999</c:v>
                </c:pt>
                <c:pt idx="603">
                  <c:v>1.51</c:v>
                </c:pt>
                <c:pt idx="604">
                  <c:v>1.49</c:v>
                </c:pt>
                <c:pt idx="605">
                  <c:v>1.478</c:v>
                </c:pt>
                <c:pt idx="606">
                  <c:v>1.48</c:v>
                </c:pt>
                <c:pt idx="607">
                  <c:v>1.4990000000000001</c:v>
                </c:pt>
                <c:pt idx="608">
                  <c:v>1.5249999999999999</c:v>
                </c:pt>
                <c:pt idx="609">
                  <c:v>1.542</c:v>
                </c:pt>
                <c:pt idx="610">
                  <c:v>1.5580000000000001</c:v>
                </c:pt>
                <c:pt idx="611">
                  <c:v>1.5740000000000001</c:v>
                </c:pt>
                <c:pt idx="612">
                  <c:v>1.589</c:v>
                </c:pt>
                <c:pt idx="613">
                  <c:v>1.597</c:v>
                </c:pt>
                <c:pt idx="614">
                  <c:v>1.603</c:v>
                </c:pt>
                <c:pt idx="615">
                  <c:v>1.605</c:v>
                </c:pt>
                <c:pt idx="616">
                  <c:v>1.603</c:v>
                </c:pt>
                <c:pt idx="617">
                  <c:v>1.599</c:v>
                </c:pt>
                <c:pt idx="618">
                  <c:v>1.595</c:v>
                </c:pt>
                <c:pt idx="619">
                  <c:v>1.589</c:v>
                </c:pt>
                <c:pt idx="620">
                  <c:v>1.595</c:v>
                </c:pt>
                <c:pt idx="621">
                  <c:v>1.5960000000000001</c:v>
                </c:pt>
                <c:pt idx="622">
                  <c:v>1.6</c:v>
                </c:pt>
                <c:pt idx="623">
                  <c:v>1.6040000000000001</c:v>
                </c:pt>
                <c:pt idx="624">
                  <c:v>1.599</c:v>
                </c:pt>
                <c:pt idx="625">
                  <c:v>1.5880000000000001</c:v>
                </c:pt>
                <c:pt idx="626">
                  <c:v>1.5820000000000001</c:v>
                </c:pt>
                <c:pt idx="627">
                  <c:v>1.579</c:v>
                </c:pt>
                <c:pt idx="628">
                  <c:v>1.581</c:v>
                </c:pt>
                <c:pt idx="629">
                  <c:v>1.5840000000000001</c:v>
                </c:pt>
                <c:pt idx="630">
                  <c:v>1.579</c:v>
                </c:pt>
                <c:pt idx="631">
                  <c:v>1.58</c:v>
                </c:pt>
                <c:pt idx="632">
                  <c:v>1.577</c:v>
                </c:pt>
                <c:pt idx="633">
                  <c:v>1.577</c:v>
                </c:pt>
                <c:pt idx="634">
                  <c:v>1.581</c:v>
                </c:pt>
                <c:pt idx="635">
                  <c:v>1.585</c:v>
                </c:pt>
                <c:pt idx="636">
                  <c:v>1.589</c:v>
                </c:pt>
                <c:pt idx="637">
                  <c:v>1.5940000000000001</c:v>
                </c:pt>
                <c:pt idx="638">
                  <c:v>1.601</c:v>
                </c:pt>
                <c:pt idx="639">
                  <c:v>1.6060000000000001</c:v>
                </c:pt>
                <c:pt idx="640">
                  <c:v>1.6160000000000001</c:v>
                </c:pt>
                <c:pt idx="641">
                  <c:v>1.619</c:v>
                </c:pt>
                <c:pt idx="642">
                  <c:v>1.63</c:v>
                </c:pt>
                <c:pt idx="643">
                  <c:v>1.6459999999999999</c:v>
                </c:pt>
                <c:pt idx="644">
                  <c:v>1.6559999999999999</c:v>
                </c:pt>
                <c:pt idx="645">
                  <c:v>1.667</c:v>
                </c:pt>
                <c:pt idx="646">
                  <c:v>1.681</c:v>
                </c:pt>
                <c:pt idx="647">
                  <c:v>1.6919999999999999</c:v>
                </c:pt>
                <c:pt idx="648">
                  <c:v>1.7030000000000001</c:v>
                </c:pt>
                <c:pt idx="649">
                  <c:v>1.7210000000000001</c:v>
                </c:pt>
                <c:pt idx="650">
                  <c:v>1.7390000000000001</c:v>
                </c:pt>
                <c:pt idx="651">
                  <c:v>1.7609999999999999</c:v>
                </c:pt>
                <c:pt idx="652">
                  <c:v>1.786</c:v>
                </c:pt>
                <c:pt idx="653">
                  <c:v>1.8129999999999999</c:v>
                </c:pt>
                <c:pt idx="654">
                  <c:v>1.8360000000000001</c:v>
                </c:pt>
                <c:pt idx="655">
                  <c:v>1.847</c:v>
                </c:pt>
                <c:pt idx="656">
                  <c:v>1.8480000000000001</c:v>
                </c:pt>
                <c:pt idx="657">
                  <c:v>1.8420000000000001</c:v>
                </c:pt>
                <c:pt idx="658">
                  <c:v>1.831</c:v>
                </c:pt>
                <c:pt idx="659">
                  <c:v>1.8149999999999999</c:v>
                </c:pt>
                <c:pt idx="660">
                  <c:v>1.802</c:v>
                </c:pt>
                <c:pt idx="661">
                  <c:v>1.7949999999999999</c:v>
                </c:pt>
                <c:pt idx="662">
                  <c:v>1.7849999999999999</c:v>
                </c:pt>
                <c:pt idx="663">
                  <c:v>1.774</c:v>
                </c:pt>
                <c:pt idx="664">
                  <c:v>1.76</c:v>
                </c:pt>
                <c:pt idx="665">
                  <c:v>1.76</c:v>
                </c:pt>
                <c:pt idx="666">
                  <c:v>1.7749999999999999</c:v>
                </c:pt>
                <c:pt idx="667">
                  <c:v>1.792</c:v>
                </c:pt>
                <c:pt idx="668">
                  <c:v>1.8</c:v>
                </c:pt>
                <c:pt idx="669">
                  <c:v>1.798</c:v>
                </c:pt>
                <c:pt idx="670">
                  <c:v>1.8049999999999999</c:v>
                </c:pt>
                <c:pt idx="671">
                  <c:v>1.804</c:v>
                </c:pt>
                <c:pt idx="672">
                  <c:v>1.7969999999999999</c:v>
                </c:pt>
                <c:pt idx="673">
                  <c:v>1.788</c:v>
                </c:pt>
                <c:pt idx="674">
                  <c:v>1.7729999999999999</c:v>
                </c:pt>
                <c:pt idx="675">
                  <c:v>1.77</c:v>
                </c:pt>
                <c:pt idx="676">
                  <c:v>1.7609999999999999</c:v>
                </c:pt>
                <c:pt idx="677">
                  <c:v>1.754</c:v>
                </c:pt>
                <c:pt idx="678">
                  <c:v>1.758</c:v>
                </c:pt>
                <c:pt idx="679">
                  <c:v>1.7589999999999999</c:v>
                </c:pt>
                <c:pt idx="680">
                  <c:v>1.766</c:v>
                </c:pt>
                <c:pt idx="681">
                  <c:v>1.764</c:v>
                </c:pt>
                <c:pt idx="682">
                  <c:v>1.7569999999999999</c:v>
                </c:pt>
                <c:pt idx="683">
                  <c:v>1.746</c:v>
                </c:pt>
                <c:pt idx="684">
                  <c:v>1.73</c:v>
                </c:pt>
                <c:pt idx="685">
                  <c:v>1.7130000000000001</c:v>
                </c:pt>
                <c:pt idx="686">
                  <c:v>1.6919999999999999</c:v>
                </c:pt>
                <c:pt idx="687">
                  <c:v>1.6619999999999999</c:v>
                </c:pt>
                <c:pt idx="688">
                  <c:v>1.6259999999999999</c:v>
                </c:pt>
                <c:pt idx="689">
                  <c:v>1.5940000000000001</c:v>
                </c:pt>
                <c:pt idx="690">
                  <c:v>1.5660000000000001</c:v>
                </c:pt>
                <c:pt idx="691">
                  <c:v>1.544</c:v>
                </c:pt>
                <c:pt idx="692">
                  <c:v>1.5209999999999999</c:v>
                </c:pt>
                <c:pt idx="693">
                  <c:v>1.5049999999999999</c:v>
                </c:pt>
                <c:pt idx="694">
                  <c:v>1.492</c:v>
                </c:pt>
                <c:pt idx="695">
                  <c:v>1.4790000000000001</c:v>
                </c:pt>
                <c:pt idx="696">
                  <c:v>1.464</c:v>
                </c:pt>
                <c:pt idx="697">
                  <c:v>1.4430000000000001</c:v>
                </c:pt>
                <c:pt idx="698">
                  <c:v>1.4350000000000001</c:v>
                </c:pt>
                <c:pt idx="699">
                  <c:v>1.4339999999999999</c:v>
                </c:pt>
                <c:pt idx="700">
                  <c:v>1.4359999999999999</c:v>
                </c:pt>
                <c:pt idx="701">
                  <c:v>1.4330000000000001</c:v>
                </c:pt>
                <c:pt idx="702">
                  <c:v>1.419</c:v>
                </c:pt>
                <c:pt idx="703">
                  <c:v>1.413</c:v>
                </c:pt>
                <c:pt idx="704">
                  <c:v>1.3979999999999999</c:v>
                </c:pt>
                <c:pt idx="705">
                  <c:v>1.377</c:v>
                </c:pt>
                <c:pt idx="706">
                  <c:v>1.3560000000000001</c:v>
                </c:pt>
                <c:pt idx="707">
                  <c:v>1.331</c:v>
                </c:pt>
                <c:pt idx="708">
                  <c:v>1.3009999999999999</c:v>
                </c:pt>
                <c:pt idx="709">
                  <c:v>1.2709999999999999</c:v>
                </c:pt>
                <c:pt idx="710">
                  <c:v>1.2390000000000001</c:v>
                </c:pt>
                <c:pt idx="711">
                  <c:v>1.2150000000000001</c:v>
                </c:pt>
                <c:pt idx="712">
                  <c:v>1.1779999999999999</c:v>
                </c:pt>
                <c:pt idx="713">
                  <c:v>1.137</c:v>
                </c:pt>
                <c:pt idx="714">
                  <c:v>1.1080000000000001</c:v>
                </c:pt>
                <c:pt idx="715">
                  <c:v>1.089</c:v>
                </c:pt>
                <c:pt idx="716">
                  <c:v>1.0740000000000001</c:v>
                </c:pt>
                <c:pt idx="717">
                  <c:v>1.054</c:v>
                </c:pt>
                <c:pt idx="718">
                  <c:v>1.0449999999999999</c:v>
                </c:pt>
                <c:pt idx="719">
                  <c:v>1.0629999999999999</c:v>
                </c:pt>
              </c:numCache>
            </c:numRef>
          </c:yVal>
          <c:smooth val="1"/>
          <c:extLst>
            <c:ext xmlns:c16="http://schemas.microsoft.com/office/drawing/2014/chart" uri="{C3380CC4-5D6E-409C-BE32-E72D297353CC}">
              <c16:uniqueId val="{00000000-AA42-47B8-9E62-826E153B2494}"/>
            </c:ext>
          </c:extLst>
        </c:ser>
        <c:dLbls>
          <c:showLegendKey val="0"/>
          <c:showVal val="0"/>
          <c:showCatName val="0"/>
          <c:showSerName val="0"/>
          <c:showPercent val="0"/>
          <c:showBubbleSize val="0"/>
        </c:dLbls>
        <c:axId val="459706192"/>
        <c:axId val="1"/>
      </c:scatterChart>
      <c:valAx>
        <c:axId val="45970619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Volume (cc)</a:t>
                </a:r>
              </a:p>
            </c:rich>
          </c:tx>
          <c:overlay val="0"/>
          <c:spPr>
            <a:noFill/>
            <a:ln w="25400">
              <a:noFill/>
            </a:ln>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crossBetween val="midCat"/>
      </c:val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Mean</a:t>
                </a:r>
                <a:r>
                  <a:rPr lang="en-GB" baseline="0"/>
                  <a:t> Cylinder Pressure (BAR)</a:t>
                </a:r>
                <a:endParaRPr lang="en-GB"/>
              </a:p>
            </c:rich>
          </c:tx>
          <c:overlay val="0"/>
          <c:spPr>
            <a:noFill/>
            <a:ln w="25400">
              <a:noFill/>
            </a:ln>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9706192"/>
        <c:crosses val="autoZero"/>
        <c:crossBetween val="midCat"/>
      </c:valAx>
      <c:spPr>
        <a:noFill/>
        <a:ln w="25400">
          <a:noFill/>
        </a:ln>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u="sng"/>
              <a:t>Cylinder</a:t>
            </a:r>
            <a:r>
              <a:rPr lang="en-GB" u="sng" baseline="0"/>
              <a:t> Pressure against Crank Angle at 2,000 rpm</a:t>
            </a:r>
            <a:endParaRPr lang="en-GB" u="sng"/>
          </a:p>
        </c:rich>
      </c:tx>
      <c:overlay val="0"/>
      <c:spPr>
        <a:noFill/>
        <a:ln>
          <a:noFill/>
        </a:ln>
        <a:effectLst/>
      </c:spPr>
    </c:title>
    <c:autoTitleDeleted val="0"/>
    <c:plotArea>
      <c:layout/>
      <c:scatterChart>
        <c:scatterStyle val="smoothMarker"/>
        <c:varyColors val="0"/>
        <c:ser>
          <c:idx val="0"/>
          <c:order val="0"/>
          <c:tx>
            <c:strRef>
              <c:f>'2000'!$D$12</c:f>
              <c:strCache>
                <c:ptCount val="1"/>
                <c:pt idx="0">
                  <c:v>CYL_1</c:v>
                </c:pt>
              </c:strCache>
            </c:strRef>
          </c:tx>
          <c:spPr>
            <a:ln w="19050" cap="rnd">
              <a:solidFill>
                <a:schemeClr val="accent1"/>
              </a:solidFill>
              <a:round/>
            </a:ln>
            <a:effectLst/>
          </c:spPr>
          <c:marker>
            <c:symbol val="none"/>
          </c:marker>
          <c:xVal>
            <c:numRef>
              <c:f>'2000'!$A$13:$A$732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'2000'!$D$13:$D$732</c:f>
              <c:numCache>
                <c:formatCode>General</c:formatCode>
                <c:ptCount val="720"/>
                <c:pt idx="0">
                  <c:v>0.91500000000000004</c:v>
                </c:pt>
                <c:pt idx="1">
                  <c:v>0.91</c:v>
                </c:pt>
                <c:pt idx="2">
                  <c:v>0.91300000000000003</c:v>
                </c:pt>
                <c:pt idx="3">
                  <c:v>0.90800000000000003</c:v>
                </c:pt>
                <c:pt idx="4">
                  <c:v>0.90500000000000003</c:v>
                </c:pt>
                <c:pt idx="5">
                  <c:v>0.90700000000000003</c:v>
                </c:pt>
                <c:pt idx="6">
                  <c:v>0.90500000000000003</c:v>
                </c:pt>
                <c:pt idx="7">
                  <c:v>0.90700000000000003</c:v>
                </c:pt>
                <c:pt idx="8">
                  <c:v>0.90400000000000003</c:v>
                </c:pt>
                <c:pt idx="9">
                  <c:v>0.90900000000000003</c:v>
                </c:pt>
                <c:pt idx="10">
                  <c:v>0.90900000000000003</c:v>
                </c:pt>
                <c:pt idx="11">
                  <c:v>0.91100000000000003</c:v>
                </c:pt>
                <c:pt idx="12">
                  <c:v>0.91200000000000003</c:v>
                </c:pt>
                <c:pt idx="13">
                  <c:v>0.91700000000000004</c:v>
                </c:pt>
                <c:pt idx="14">
                  <c:v>0.92200000000000004</c:v>
                </c:pt>
                <c:pt idx="15">
                  <c:v>0.92200000000000004</c:v>
                </c:pt>
                <c:pt idx="16">
                  <c:v>0.92700000000000005</c:v>
                </c:pt>
                <c:pt idx="17">
                  <c:v>0.92800000000000005</c:v>
                </c:pt>
                <c:pt idx="18">
                  <c:v>0.93899999999999995</c:v>
                </c:pt>
                <c:pt idx="19">
                  <c:v>0.93899999999999995</c:v>
                </c:pt>
                <c:pt idx="20">
                  <c:v>0.94099999999999995</c:v>
                </c:pt>
                <c:pt idx="21">
                  <c:v>0.94099999999999995</c:v>
                </c:pt>
                <c:pt idx="22">
                  <c:v>0.94499999999999995</c:v>
                </c:pt>
                <c:pt idx="23">
                  <c:v>0.94199999999999995</c:v>
                </c:pt>
                <c:pt idx="24">
                  <c:v>0.94499999999999995</c:v>
                </c:pt>
                <c:pt idx="25">
                  <c:v>0.94499999999999995</c:v>
                </c:pt>
                <c:pt idx="26">
                  <c:v>0.94599999999999995</c:v>
                </c:pt>
                <c:pt idx="27">
                  <c:v>0.94299999999999995</c:v>
                </c:pt>
                <c:pt idx="28">
                  <c:v>0.94199999999999995</c:v>
                </c:pt>
                <c:pt idx="29">
                  <c:v>0.94299999999999995</c:v>
                </c:pt>
                <c:pt idx="30">
                  <c:v>0.94099999999999995</c:v>
                </c:pt>
                <c:pt idx="31">
                  <c:v>0.94099999999999995</c:v>
                </c:pt>
                <c:pt idx="32">
                  <c:v>0.93600000000000005</c:v>
                </c:pt>
                <c:pt idx="33">
                  <c:v>0.93899999999999995</c:v>
                </c:pt>
                <c:pt idx="34">
                  <c:v>0.93300000000000005</c:v>
                </c:pt>
                <c:pt idx="35">
                  <c:v>0.93899999999999995</c:v>
                </c:pt>
                <c:pt idx="36">
                  <c:v>0.93600000000000005</c:v>
                </c:pt>
                <c:pt idx="37">
                  <c:v>0.93899999999999995</c:v>
                </c:pt>
                <c:pt idx="38">
                  <c:v>0.93899999999999995</c:v>
                </c:pt>
                <c:pt idx="39">
                  <c:v>0.94099999999999995</c:v>
                </c:pt>
                <c:pt idx="40">
                  <c:v>0.94199999999999995</c:v>
                </c:pt>
                <c:pt idx="41">
                  <c:v>0.93899999999999995</c:v>
                </c:pt>
                <c:pt idx="42">
                  <c:v>0.94099999999999995</c:v>
                </c:pt>
                <c:pt idx="43">
                  <c:v>0.93600000000000005</c:v>
                </c:pt>
                <c:pt idx="44">
                  <c:v>0.93799999999999994</c:v>
                </c:pt>
                <c:pt idx="45">
                  <c:v>0.93300000000000005</c:v>
                </c:pt>
                <c:pt idx="46">
                  <c:v>0.93500000000000005</c:v>
                </c:pt>
                <c:pt idx="47">
                  <c:v>0.92700000000000005</c:v>
                </c:pt>
                <c:pt idx="48">
                  <c:v>0.92800000000000005</c:v>
                </c:pt>
                <c:pt idx="49">
                  <c:v>0.92100000000000004</c:v>
                </c:pt>
                <c:pt idx="50">
                  <c:v>0.92</c:v>
                </c:pt>
                <c:pt idx="51">
                  <c:v>0.91300000000000003</c:v>
                </c:pt>
                <c:pt idx="52">
                  <c:v>0.91</c:v>
                </c:pt>
                <c:pt idx="53">
                  <c:v>0.90600000000000003</c:v>
                </c:pt>
                <c:pt idx="54">
                  <c:v>0.90200000000000002</c:v>
                </c:pt>
                <c:pt idx="55">
                  <c:v>0.90200000000000002</c:v>
                </c:pt>
                <c:pt idx="56">
                  <c:v>0.9</c:v>
                </c:pt>
                <c:pt idx="57">
                  <c:v>0.89900000000000002</c:v>
                </c:pt>
                <c:pt idx="58">
                  <c:v>0.89300000000000002</c:v>
                </c:pt>
                <c:pt idx="59">
                  <c:v>0.89100000000000001</c:v>
                </c:pt>
                <c:pt idx="60">
                  <c:v>0.89100000000000001</c:v>
                </c:pt>
                <c:pt idx="61">
                  <c:v>0.89100000000000001</c:v>
                </c:pt>
                <c:pt idx="62">
                  <c:v>0.89</c:v>
                </c:pt>
                <c:pt idx="63">
                  <c:v>0.89100000000000001</c:v>
                </c:pt>
                <c:pt idx="64">
                  <c:v>0.88500000000000001</c:v>
                </c:pt>
                <c:pt idx="65">
                  <c:v>0.89</c:v>
                </c:pt>
                <c:pt idx="66">
                  <c:v>0.88900000000000001</c:v>
                </c:pt>
                <c:pt idx="67">
                  <c:v>0.89300000000000002</c:v>
                </c:pt>
                <c:pt idx="68">
                  <c:v>0.89</c:v>
                </c:pt>
                <c:pt idx="69">
                  <c:v>0.89400000000000002</c:v>
                </c:pt>
                <c:pt idx="70">
                  <c:v>0.89300000000000002</c:v>
                </c:pt>
                <c:pt idx="71">
                  <c:v>0.89400000000000002</c:v>
                </c:pt>
                <c:pt idx="72">
                  <c:v>0.89700000000000002</c:v>
                </c:pt>
                <c:pt idx="73">
                  <c:v>0.89600000000000002</c:v>
                </c:pt>
                <c:pt idx="74">
                  <c:v>0.89900000000000002</c:v>
                </c:pt>
                <c:pt idx="75">
                  <c:v>0.90100000000000002</c:v>
                </c:pt>
                <c:pt idx="76">
                  <c:v>0.89900000000000002</c:v>
                </c:pt>
                <c:pt idx="77">
                  <c:v>0.90100000000000002</c:v>
                </c:pt>
                <c:pt idx="78">
                  <c:v>0.90400000000000003</c:v>
                </c:pt>
                <c:pt idx="79">
                  <c:v>0.90300000000000002</c:v>
                </c:pt>
                <c:pt idx="80">
                  <c:v>0.90700000000000003</c:v>
                </c:pt>
                <c:pt idx="81">
                  <c:v>0.90900000000000003</c:v>
                </c:pt>
                <c:pt idx="82">
                  <c:v>0.91</c:v>
                </c:pt>
                <c:pt idx="83">
                  <c:v>0.91200000000000003</c:v>
                </c:pt>
                <c:pt idx="84">
                  <c:v>0.91500000000000004</c:v>
                </c:pt>
                <c:pt idx="85">
                  <c:v>0.91600000000000004</c:v>
                </c:pt>
                <c:pt idx="86">
                  <c:v>0.91800000000000004</c:v>
                </c:pt>
                <c:pt idx="87">
                  <c:v>0.92200000000000004</c:v>
                </c:pt>
                <c:pt idx="88">
                  <c:v>0.92400000000000004</c:v>
                </c:pt>
                <c:pt idx="89">
                  <c:v>0.92800000000000005</c:v>
                </c:pt>
                <c:pt idx="90">
                  <c:v>0.93400000000000005</c:v>
                </c:pt>
                <c:pt idx="91">
                  <c:v>0.93799999999999994</c:v>
                </c:pt>
                <c:pt idx="92">
                  <c:v>0.94099999999999995</c:v>
                </c:pt>
                <c:pt idx="93">
                  <c:v>0.94399999999999995</c:v>
                </c:pt>
                <c:pt idx="94">
                  <c:v>0.94799999999999995</c:v>
                </c:pt>
                <c:pt idx="95">
                  <c:v>0.95</c:v>
                </c:pt>
                <c:pt idx="96">
                  <c:v>0.95599999999999996</c:v>
                </c:pt>
                <c:pt idx="97">
                  <c:v>0.95699999999999996</c:v>
                </c:pt>
                <c:pt idx="98">
                  <c:v>0.96199999999999997</c:v>
                </c:pt>
                <c:pt idx="99">
                  <c:v>0.96699999999999997</c:v>
                </c:pt>
                <c:pt idx="100">
                  <c:v>0.97</c:v>
                </c:pt>
                <c:pt idx="101">
                  <c:v>0.97299999999999998</c:v>
                </c:pt>
                <c:pt idx="102">
                  <c:v>0.97499999999999998</c:v>
                </c:pt>
                <c:pt idx="103">
                  <c:v>0.97899999999999998</c:v>
                </c:pt>
                <c:pt idx="104">
                  <c:v>0.98099999999999998</c:v>
                </c:pt>
                <c:pt idx="105">
                  <c:v>0.98399999999999999</c:v>
                </c:pt>
                <c:pt idx="106">
                  <c:v>0.98699999999999999</c:v>
                </c:pt>
                <c:pt idx="107">
                  <c:v>0.99</c:v>
                </c:pt>
                <c:pt idx="108">
                  <c:v>0.99299999999999999</c:v>
                </c:pt>
                <c:pt idx="109">
                  <c:v>0.995</c:v>
                </c:pt>
                <c:pt idx="110">
                  <c:v>0.998</c:v>
                </c:pt>
                <c:pt idx="111">
                  <c:v>1.0009999999999999</c:v>
                </c:pt>
                <c:pt idx="112">
                  <c:v>1.0029999999999999</c:v>
                </c:pt>
                <c:pt idx="113">
                  <c:v>1.0069999999999999</c:v>
                </c:pt>
                <c:pt idx="114">
                  <c:v>1.01</c:v>
                </c:pt>
                <c:pt idx="115">
                  <c:v>1.0109999999999999</c:v>
                </c:pt>
                <c:pt idx="116">
                  <c:v>1.0169999999999999</c:v>
                </c:pt>
                <c:pt idx="117">
                  <c:v>1.0189999999999999</c:v>
                </c:pt>
                <c:pt idx="118">
                  <c:v>1.022</c:v>
                </c:pt>
                <c:pt idx="119">
                  <c:v>1.024</c:v>
                </c:pt>
                <c:pt idx="120">
                  <c:v>1.0269999999999999</c:v>
                </c:pt>
                <c:pt idx="121">
                  <c:v>1.0329999999999999</c:v>
                </c:pt>
                <c:pt idx="122">
                  <c:v>1.0329999999999999</c:v>
                </c:pt>
                <c:pt idx="123">
                  <c:v>1.0369999999999999</c:v>
                </c:pt>
                <c:pt idx="124">
                  <c:v>1.04</c:v>
                </c:pt>
                <c:pt idx="125">
                  <c:v>1.042</c:v>
                </c:pt>
                <c:pt idx="126">
                  <c:v>1.0469999999999999</c:v>
                </c:pt>
                <c:pt idx="127">
                  <c:v>1.048</c:v>
                </c:pt>
                <c:pt idx="128">
                  <c:v>1.05</c:v>
                </c:pt>
                <c:pt idx="129">
                  <c:v>1.0549999999999999</c:v>
                </c:pt>
                <c:pt idx="130">
                  <c:v>1.0589999999999999</c:v>
                </c:pt>
                <c:pt idx="131">
                  <c:v>1.0620000000000001</c:v>
                </c:pt>
                <c:pt idx="132">
                  <c:v>1.0629999999999999</c:v>
                </c:pt>
                <c:pt idx="133">
                  <c:v>1.0660000000000001</c:v>
                </c:pt>
                <c:pt idx="134">
                  <c:v>1.069</c:v>
                </c:pt>
                <c:pt idx="135">
                  <c:v>1.071</c:v>
                </c:pt>
                <c:pt idx="136">
                  <c:v>1.0720000000000001</c:v>
                </c:pt>
                <c:pt idx="137">
                  <c:v>1.0760000000000001</c:v>
                </c:pt>
                <c:pt idx="138">
                  <c:v>1.077</c:v>
                </c:pt>
                <c:pt idx="139">
                  <c:v>1.0820000000000001</c:v>
                </c:pt>
                <c:pt idx="140">
                  <c:v>1.081</c:v>
                </c:pt>
                <c:pt idx="141">
                  <c:v>1.0840000000000001</c:v>
                </c:pt>
                <c:pt idx="142">
                  <c:v>1.0880000000000001</c:v>
                </c:pt>
                <c:pt idx="143">
                  <c:v>1.0880000000000001</c:v>
                </c:pt>
                <c:pt idx="144">
                  <c:v>1.093</c:v>
                </c:pt>
                <c:pt idx="145">
                  <c:v>1.0940000000000001</c:v>
                </c:pt>
                <c:pt idx="146">
                  <c:v>1.097</c:v>
                </c:pt>
                <c:pt idx="147">
                  <c:v>1.1000000000000001</c:v>
                </c:pt>
                <c:pt idx="148">
                  <c:v>1.101</c:v>
                </c:pt>
                <c:pt idx="149">
                  <c:v>1.1060000000000001</c:v>
                </c:pt>
                <c:pt idx="150">
                  <c:v>1.107</c:v>
                </c:pt>
                <c:pt idx="151">
                  <c:v>1.109</c:v>
                </c:pt>
                <c:pt idx="152">
                  <c:v>1.113</c:v>
                </c:pt>
                <c:pt idx="153">
                  <c:v>1.115</c:v>
                </c:pt>
                <c:pt idx="154">
                  <c:v>1.1160000000000001</c:v>
                </c:pt>
                <c:pt idx="155">
                  <c:v>1.119</c:v>
                </c:pt>
                <c:pt idx="156">
                  <c:v>1.1200000000000001</c:v>
                </c:pt>
                <c:pt idx="157">
                  <c:v>1.123</c:v>
                </c:pt>
                <c:pt idx="158">
                  <c:v>1.1240000000000001</c:v>
                </c:pt>
                <c:pt idx="159">
                  <c:v>1.129</c:v>
                </c:pt>
                <c:pt idx="160">
                  <c:v>1.1279999999999999</c:v>
                </c:pt>
                <c:pt idx="161">
                  <c:v>1.1339999999999999</c:v>
                </c:pt>
                <c:pt idx="162">
                  <c:v>1.1339999999999999</c:v>
                </c:pt>
                <c:pt idx="163">
                  <c:v>1.137</c:v>
                </c:pt>
                <c:pt idx="164">
                  <c:v>1.137</c:v>
                </c:pt>
                <c:pt idx="165">
                  <c:v>1.139</c:v>
                </c:pt>
                <c:pt idx="166">
                  <c:v>1.141</c:v>
                </c:pt>
                <c:pt idx="167">
                  <c:v>1.1419999999999999</c:v>
                </c:pt>
                <c:pt idx="168">
                  <c:v>1.145</c:v>
                </c:pt>
                <c:pt idx="169">
                  <c:v>1.147</c:v>
                </c:pt>
                <c:pt idx="170">
                  <c:v>1.149</c:v>
                </c:pt>
                <c:pt idx="171">
                  <c:v>1.149</c:v>
                </c:pt>
                <c:pt idx="172">
                  <c:v>1.1439999999999999</c:v>
                </c:pt>
                <c:pt idx="173">
                  <c:v>1.147</c:v>
                </c:pt>
                <c:pt idx="174">
                  <c:v>1.147</c:v>
                </c:pt>
                <c:pt idx="175">
                  <c:v>1.1499999999999999</c:v>
                </c:pt>
                <c:pt idx="176">
                  <c:v>1.1499999999999999</c:v>
                </c:pt>
                <c:pt idx="177">
                  <c:v>1.153</c:v>
                </c:pt>
                <c:pt idx="178">
                  <c:v>1.153</c:v>
                </c:pt>
                <c:pt idx="179">
                  <c:v>1.153</c:v>
                </c:pt>
                <c:pt idx="180">
                  <c:v>1.157</c:v>
                </c:pt>
                <c:pt idx="181">
                  <c:v>1.1559999999999999</c:v>
                </c:pt>
                <c:pt idx="182">
                  <c:v>1.159</c:v>
                </c:pt>
                <c:pt idx="183">
                  <c:v>1.1579999999999999</c:v>
                </c:pt>
                <c:pt idx="184">
                  <c:v>1.163</c:v>
                </c:pt>
                <c:pt idx="185">
                  <c:v>1.163</c:v>
                </c:pt>
                <c:pt idx="186">
                  <c:v>1.17</c:v>
                </c:pt>
                <c:pt idx="187">
                  <c:v>1.17</c:v>
                </c:pt>
                <c:pt idx="188">
                  <c:v>1.1739999999999999</c:v>
                </c:pt>
                <c:pt idx="189">
                  <c:v>1.1759999999999999</c:v>
                </c:pt>
                <c:pt idx="190">
                  <c:v>1.1779999999999999</c:v>
                </c:pt>
                <c:pt idx="191">
                  <c:v>1.1830000000000001</c:v>
                </c:pt>
                <c:pt idx="192">
                  <c:v>1.1830000000000001</c:v>
                </c:pt>
                <c:pt idx="193">
                  <c:v>1.1890000000000001</c:v>
                </c:pt>
                <c:pt idx="194">
                  <c:v>1.1890000000000001</c:v>
                </c:pt>
                <c:pt idx="195">
                  <c:v>1.194</c:v>
                </c:pt>
                <c:pt idx="196">
                  <c:v>1.196</c:v>
                </c:pt>
                <c:pt idx="197">
                  <c:v>1.1990000000000001</c:v>
                </c:pt>
                <c:pt idx="198">
                  <c:v>1.2030000000000001</c:v>
                </c:pt>
                <c:pt idx="199">
                  <c:v>1.2050000000000001</c:v>
                </c:pt>
                <c:pt idx="200">
                  <c:v>1.2090000000000001</c:v>
                </c:pt>
                <c:pt idx="201">
                  <c:v>1.212</c:v>
                </c:pt>
                <c:pt idx="202">
                  <c:v>1.2150000000000001</c:v>
                </c:pt>
                <c:pt idx="203">
                  <c:v>1.218</c:v>
                </c:pt>
                <c:pt idx="204">
                  <c:v>1.2190000000000001</c:v>
                </c:pt>
                <c:pt idx="205">
                  <c:v>1.2230000000000001</c:v>
                </c:pt>
                <c:pt idx="206">
                  <c:v>1.226</c:v>
                </c:pt>
                <c:pt idx="207">
                  <c:v>1.2270000000000001</c:v>
                </c:pt>
                <c:pt idx="208">
                  <c:v>1.232</c:v>
                </c:pt>
                <c:pt idx="209">
                  <c:v>1.2330000000000001</c:v>
                </c:pt>
                <c:pt idx="210">
                  <c:v>1.236</c:v>
                </c:pt>
                <c:pt idx="211">
                  <c:v>1.238</c:v>
                </c:pt>
                <c:pt idx="212">
                  <c:v>1.2410000000000001</c:v>
                </c:pt>
                <c:pt idx="213">
                  <c:v>1.24</c:v>
                </c:pt>
                <c:pt idx="214">
                  <c:v>1.244</c:v>
                </c:pt>
                <c:pt idx="215">
                  <c:v>1.246</c:v>
                </c:pt>
                <c:pt idx="216">
                  <c:v>1.2529999999999999</c:v>
                </c:pt>
                <c:pt idx="217">
                  <c:v>1.256</c:v>
                </c:pt>
                <c:pt idx="218">
                  <c:v>1.2649999999999999</c:v>
                </c:pt>
                <c:pt idx="219">
                  <c:v>1.27</c:v>
                </c:pt>
                <c:pt idx="220">
                  <c:v>1.276</c:v>
                </c:pt>
                <c:pt idx="221">
                  <c:v>1.278</c:v>
                </c:pt>
                <c:pt idx="222">
                  <c:v>1.286</c:v>
                </c:pt>
                <c:pt idx="223">
                  <c:v>1.294</c:v>
                </c:pt>
                <c:pt idx="224">
                  <c:v>1.302</c:v>
                </c:pt>
                <c:pt idx="225">
                  <c:v>1.3069999999999999</c:v>
                </c:pt>
                <c:pt idx="226">
                  <c:v>1.3149999999999999</c:v>
                </c:pt>
                <c:pt idx="227">
                  <c:v>1.3220000000000001</c:v>
                </c:pt>
                <c:pt idx="228">
                  <c:v>1.3320000000000001</c:v>
                </c:pt>
                <c:pt idx="229">
                  <c:v>1.34</c:v>
                </c:pt>
                <c:pt idx="230">
                  <c:v>1.349</c:v>
                </c:pt>
                <c:pt idx="231">
                  <c:v>1.3580000000000001</c:v>
                </c:pt>
                <c:pt idx="232">
                  <c:v>1.363</c:v>
                </c:pt>
                <c:pt idx="233">
                  <c:v>1.3759999999999999</c:v>
                </c:pt>
                <c:pt idx="234">
                  <c:v>1.383</c:v>
                </c:pt>
                <c:pt idx="235">
                  <c:v>1.3939999999999999</c:v>
                </c:pt>
                <c:pt idx="236">
                  <c:v>1.405</c:v>
                </c:pt>
                <c:pt idx="237">
                  <c:v>1.4139999999999999</c:v>
                </c:pt>
                <c:pt idx="238">
                  <c:v>1.4259999999999999</c:v>
                </c:pt>
                <c:pt idx="239">
                  <c:v>1.4410000000000001</c:v>
                </c:pt>
                <c:pt idx="240">
                  <c:v>1.4510000000000001</c:v>
                </c:pt>
                <c:pt idx="241">
                  <c:v>1.4690000000000001</c:v>
                </c:pt>
                <c:pt idx="242">
                  <c:v>1.48</c:v>
                </c:pt>
                <c:pt idx="243">
                  <c:v>1.496</c:v>
                </c:pt>
                <c:pt idx="244">
                  <c:v>1.5109999999999999</c:v>
                </c:pt>
                <c:pt idx="245">
                  <c:v>1.522</c:v>
                </c:pt>
                <c:pt idx="246">
                  <c:v>1.544</c:v>
                </c:pt>
                <c:pt idx="247">
                  <c:v>1.5580000000000001</c:v>
                </c:pt>
                <c:pt idx="248">
                  <c:v>1.575</c:v>
                </c:pt>
                <c:pt idx="249">
                  <c:v>1.591</c:v>
                </c:pt>
                <c:pt idx="250">
                  <c:v>1.61</c:v>
                </c:pt>
                <c:pt idx="251">
                  <c:v>1.6279999999999999</c:v>
                </c:pt>
                <c:pt idx="252">
                  <c:v>1.65</c:v>
                </c:pt>
                <c:pt idx="253">
                  <c:v>1.6679999999999999</c:v>
                </c:pt>
                <c:pt idx="254">
                  <c:v>1.6910000000000001</c:v>
                </c:pt>
                <c:pt idx="255">
                  <c:v>1.71</c:v>
                </c:pt>
                <c:pt idx="256">
                  <c:v>1.7350000000000001</c:v>
                </c:pt>
                <c:pt idx="257">
                  <c:v>1.7549999999999999</c:v>
                </c:pt>
                <c:pt idx="258">
                  <c:v>1.78</c:v>
                </c:pt>
                <c:pt idx="259">
                  <c:v>1.8049999999999999</c:v>
                </c:pt>
                <c:pt idx="260">
                  <c:v>1.8280000000000001</c:v>
                </c:pt>
                <c:pt idx="261">
                  <c:v>1.8560000000000001</c:v>
                </c:pt>
                <c:pt idx="262">
                  <c:v>1.883</c:v>
                </c:pt>
                <c:pt idx="263">
                  <c:v>1.911</c:v>
                </c:pt>
                <c:pt idx="264">
                  <c:v>1.94</c:v>
                </c:pt>
                <c:pt idx="265">
                  <c:v>1.97</c:v>
                </c:pt>
                <c:pt idx="266">
                  <c:v>2.0009999999999999</c:v>
                </c:pt>
                <c:pt idx="267">
                  <c:v>2.032</c:v>
                </c:pt>
                <c:pt idx="268">
                  <c:v>2.0659999999999998</c:v>
                </c:pt>
                <c:pt idx="269">
                  <c:v>2.1019999999999999</c:v>
                </c:pt>
                <c:pt idx="270">
                  <c:v>2.137</c:v>
                </c:pt>
                <c:pt idx="271">
                  <c:v>2.1760000000000002</c:v>
                </c:pt>
                <c:pt idx="272">
                  <c:v>2.2130000000000001</c:v>
                </c:pt>
                <c:pt idx="273">
                  <c:v>2.2589999999999999</c:v>
                </c:pt>
                <c:pt idx="274">
                  <c:v>2.2970000000000002</c:v>
                </c:pt>
                <c:pt idx="275">
                  <c:v>2.3460000000000001</c:v>
                </c:pt>
                <c:pt idx="276">
                  <c:v>2.3879999999999999</c:v>
                </c:pt>
                <c:pt idx="277">
                  <c:v>2.4380000000000002</c:v>
                </c:pt>
                <c:pt idx="278">
                  <c:v>2.4849999999999999</c:v>
                </c:pt>
                <c:pt idx="279">
                  <c:v>2.5369999999999999</c:v>
                </c:pt>
                <c:pt idx="280">
                  <c:v>2.5859999999999999</c:v>
                </c:pt>
                <c:pt idx="281">
                  <c:v>2.641</c:v>
                </c:pt>
                <c:pt idx="282">
                  <c:v>2.6949999999999998</c:v>
                </c:pt>
                <c:pt idx="283">
                  <c:v>2.7509999999999999</c:v>
                </c:pt>
                <c:pt idx="284">
                  <c:v>2.8109999999999999</c:v>
                </c:pt>
                <c:pt idx="285">
                  <c:v>2.875</c:v>
                </c:pt>
                <c:pt idx="286">
                  <c:v>2.9390000000000001</c:v>
                </c:pt>
                <c:pt idx="287">
                  <c:v>3.0049999999999999</c:v>
                </c:pt>
                <c:pt idx="288">
                  <c:v>3.073</c:v>
                </c:pt>
                <c:pt idx="289">
                  <c:v>3.1459999999999999</c:v>
                </c:pt>
                <c:pt idx="290">
                  <c:v>3.2229999999999999</c:v>
                </c:pt>
                <c:pt idx="291">
                  <c:v>3.3</c:v>
                </c:pt>
                <c:pt idx="292">
                  <c:v>3.383</c:v>
                </c:pt>
                <c:pt idx="293">
                  <c:v>3.4670000000000001</c:v>
                </c:pt>
                <c:pt idx="294">
                  <c:v>3.556</c:v>
                </c:pt>
                <c:pt idx="295">
                  <c:v>3.6480000000000001</c:v>
                </c:pt>
                <c:pt idx="296">
                  <c:v>3.7469999999999999</c:v>
                </c:pt>
                <c:pt idx="297">
                  <c:v>3.8450000000000002</c:v>
                </c:pt>
                <c:pt idx="298">
                  <c:v>3.9569999999999999</c:v>
                </c:pt>
                <c:pt idx="299">
                  <c:v>4.0720000000000001</c:v>
                </c:pt>
                <c:pt idx="300">
                  <c:v>4.1929999999999996</c:v>
                </c:pt>
                <c:pt idx="301">
                  <c:v>4.3120000000000003</c:v>
                </c:pt>
                <c:pt idx="302">
                  <c:v>4.4429999999999996</c:v>
                </c:pt>
                <c:pt idx="303">
                  <c:v>4.5730000000000004</c:v>
                </c:pt>
                <c:pt idx="304">
                  <c:v>4.7119999999999997</c:v>
                </c:pt>
                <c:pt idx="305">
                  <c:v>4.859</c:v>
                </c:pt>
                <c:pt idx="306">
                  <c:v>5.0110000000000001</c:v>
                </c:pt>
                <c:pt idx="307">
                  <c:v>5.17</c:v>
                </c:pt>
                <c:pt idx="308">
                  <c:v>5.3330000000000002</c:v>
                </c:pt>
                <c:pt idx="309">
                  <c:v>5.508</c:v>
                </c:pt>
                <c:pt idx="310">
                  <c:v>5.6870000000000003</c:v>
                </c:pt>
                <c:pt idx="311">
                  <c:v>5.8819999999999997</c:v>
                </c:pt>
                <c:pt idx="312">
                  <c:v>6.0789999999999997</c:v>
                </c:pt>
                <c:pt idx="313">
                  <c:v>6.29</c:v>
                </c:pt>
                <c:pt idx="314">
                  <c:v>6.5010000000000003</c:v>
                </c:pt>
                <c:pt idx="315">
                  <c:v>6.7329999999999997</c:v>
                </c:pt>
                <c:pt idx="316">
                  <c:v>6.9640000000000004</c:v>
                </c:pt>
                <c:pt idx="317">
                  <c:v>7.2110000000000003</c:v>
                </c:pt>
                <c:pt idx="318">
                  <c:v>7.47</c:v>
                </c:pt>
                <c:pt idx="319">
                  <c:v>7.7549999999999999</c:v>
                </c:pt>
                <c:pt idx="320">
                  <c:v>8.0350000000000001</c:v>
                </c:pt>
                <c:pt idx="321">
                  <c:v>8.3320000000000007</c:v>
                </c:pt>
                <c:pt idx="322">
                  <c:v>8.6449999999999996</c:v>
                </c:pt>
                <c:pt idx="323">
                  <c:v>8.9689999999999994</c:v>
                </c:pt>
                <c:pt idx="324">
                  <c:v>9.3149999999999995</c:v>
                </c:pt>
                <c:pt idx="325">
                  <c:v>9.6709999999999994</c:v>
                </c:pt>
                <c:pt idx="326">
                  <c:v>10.045</c:v>
                </c:pt>
                <c:pt idx="327">
                  <c:v>10.433</c:v>
                </c:pt>
                <c:pt idx="328">
                  <c:v>10.842000000000001</c:v>
                </c:pt>
                <c:pt idx="329">
                  <c:v>11.273999999999999</c:v>
                </c:pt>
                <c:pt idx="330">
                  <c:v>11.714</c:v>
                </c:pt>
                <c:pt idx="331">
                  <c:v>12.173</c:v>
                </c:pt>
                <c:pt idx="332">
                  <c:v>12.651999999999999</c:v>
                </c:pt>
                <c:pt idx="333">
                  <c:v>13.15</c:v>
                </c:pt>
                <c:pt idx="334">
                  <c:v>13.663</c:v>
                </c:pt>
                <c:pt idx="335">
                  <c:v>14.186999999999999</c:v>
                </c:pt>
                <c:pt idx="336">
                  <c:v>14.744</c:v>
                </c:pt>
                <c:pt idx="337">
                  <c:v>15.302</c:v>
                </c:pt>
                <c:pt idx="338">
                  <c:v>15.87</c:v>
                </c:pt>
                <c:pt idx="339">
                  <c:v>16.463000000000001</c:v>
                </c:pt>
                <c:pt idx="340">
                  <c:v>17.053999999999998</c:v>
                </c:pt>
                <c:pt idx="341">
                  <c:v>17.658999999999999</c:v>
                </c:pt>
                <c:pt idx="342">
                  <c:v>18.277000000000001</c:v>
                </c:pt>
                <c:pt idx="343">
                  <c:v>18.888000000000002</c:v>
                </c:pt>
                <c:pt idx="344">
                  <c:v>19.491</c:v>
                </c:pt>
                <c:pt idx="345">
                  <c:v>20.103000000000002</c:v>
                </c:pt>
                <c:pt idx="346">
                  <c:v>20.696000000000002</c:v>
                </c:pt>
                <c:pt idx="347">
                  <c:v>21.277999999999999</c:v>
                </c:pt>
                <c:pt idx="348">
                  <c:v>21.85</c:v>
                </c:pt>
                <c:pt idx="349">
                  <c:v>22.396999999999998</c:v>
                </c:pt>
                <c:pt idx="350">
                  <c:v>22.908000000000001</c:v>
                </c:pt>
                <c:pt idx="351">
                  <c:v>23.401</c:v>
                </c:pt>
                <c:pt idx="352">
                  <c:v>23.849</c:v>
                </c:pt>
                <c:pt idx="353">
                  <c:v>24.283999999999999</c:v>
                </c:pt>
                <c:pt idx="354">
                  <c:v>24.696999999999999</c:v>
                </c:pt>
                <c:pt idx="355">
                  <c:v>25.111999999999998</c:v>
                </c:pt>
                <c:pt idx="356">
                  <c:v>25.533999999999999</c:v>
                </c:pt>
                <c:pt idx="357">
                  <c:v>26.003</c:v>
                </c:pt>
                <c:pt idx="358">
                  <c:v>26.542000000000002</c:v>
                </c:pt>
                <c:pt idx="359">
                  <c:v>27.193999999999999</c:v>
                </c:pt>
                <c:pt idx="360">
                  <c:v>28.010999999999999</c:v>
                </c:pt>
                <c:pt idx="361">
                  <c:v>29.042000000000002</c:v>
                </c:pt>
                <c:pt idx="362">
                  <c:v>30.315000000000001</c:v>
                </c:pt>
                <c:pt idx="363">
                  <c:v>31.853999999999999</c:v>
                </c:pt>
                <c:pt idx="364">
                  <c:v>33.700000000000003</c:v>
                </c:pt>
                <c:pt idx="365">
                  <c:v>35.811999999999998</c:v>
                </c:pt>
                <c:pt idx="366">
                  <c:v>38.161999999999999</c:v>
                </c:pt>
                <c:pt idx="367">
                  <c:v>40.713000000000001</c:v>
                </c:pt>
                <c:pt idx="368">
                  <c:v>43.418999999999997</c:v>
                </c:pt>
                <c:pt idx="369">
                  <c:v>46.228999999999999</c:v>
                </c:pt>
                <c:pt idx="370">
                  <c:v>49.101999999999997</c:v>
                </c:pt>
                <c:pt idx="371">
                  <c:v>51.975999999999999</c:v>
                </c:pt>
                <c:pt idx="372">
                  <c:v>54.756999999999998</c:v>
                </c:pt>
                <c:pt idx="373">
                  <c:v>57.334000000000003</c:v>
                </c:pt>
                <c:pt idx="374">
                  <c:v>59.61</c:v>
                </c:pt>
                <c:pt idx="375">
                  <c:v>61.491999999999997</c:v>
                </c:pt>
                <c:pt idx="376">
                  <c:v>62.94</c:v>
                </c:pt>
                <c:pt idx="377">
                  <c:v>63.957999999999998</c:v>
                </c:pt>
                <c:pt idx="378">
                  <c:v>64.497</c:v>
                </c:pt>
                <c:pt idx="379">
                  <c:v>64.531000000000006</c:v>
                </c:pt>
                <c:pt idx="380">
                  <c:v>64.129000000000005</c:v>
                </c:pt>
                <c:pt idx="381">
                  <c:v>63.42</c:v>
                </c:pt>
                <c:pt idx="382">
                  <c:v>62.356000000000002</c:v>
                </c:pt>
                <c:pt idx="383">
                  <c:v>60.988999999999997</c:v>
                </c:pt>
                <c:pt idx="384">
                  <c:v>59.366999999999997</c:v>
                </c:pt>
                <c:pt idx="385">
                  <c:v>57.622999999999998</c:v>
                </c:pt>
                <c:pt idx="386">
                  <c:v>55.781999999999996</c:v>
                </c:pt>
                <c:pt idx="387">
                  <c:v>53.887</c:v>
                </c:pt>
                <c:pt idx="388">
                  <c:v>51.98</c:v>
                </c:pt>
                <c:pt idx="389">
                  <c:v>50.115000000000002</c:v>
                </c:pt>
                <c:pt idx="390">
                  <c:v>48.28</c:v>
                </c:pt>
                <c:pt idx="391">
                  <c:v>46.475999999999999</c:v>
                </c:pt>
                <c:pt idx="392">
                  <c:v>44.716000000000001</c:v>
                </c:pt>
                <c:pt idx="393">
                  <c:v>43.045000000000002</c:v>
                </c:pt>
                <c:pt idx="394">
                  <c:v>41.442999999999998</c:v>
                </c:pt>
                <c:pt idx="395">
                  <c:v>39.896000000000001</c:v>
                </c:pt>
                <c:pt idx="396">
                  <c:v>38.4</c:v>
                </c:pt>
                <c:pt idx="397">
                  <c:v>36.97</c:v>
                </c:pt>
                <c:pt idx="398">
                  <c:v>35.612000000000002</c:v>
                </c:pt>
                <c:pt idx="399">
                  <c:v>34.313000000000002</c:v>
                </c:pt>
                <c:pt idx="400">
                  <c:v>33.066000000000003</c:v>
                </c:pt>
                <c:pt idx="401">
                  <c:v>31.873000000000001</c:v>
                </c:pt>
                <c:pt idx="402">
                  <c:v>30.736999999999998</c:v>
                </c:pt>
                <c:pt idx="403">
                  <c:v>29.652999999999999</c:v>
                </c:pt>
                <c:pt idx="404">
                  <c:v>28.622</c:v>
                </c:pt>
                <c:pt idx="405">
                  <c:v>27.632000000000001</c:v>
                </c:pt>
                <c:pt idx="406">
                  <c:v>26.689</c:v>
                </c:pt>
                <c:pt idx="407">
                  <c:v>25.785</c:v>
                </c:pt>
                <c:pt idx="408">
                  <c:v>24.925999999999998</c:v>
                </c:pt>
                <c:pt idx="409">
                  <c:v>24.102</c:v>
                </c:pt>
                <c:pt idx="410">
                  <c:v>23.318999999999999</c:v>
                </c:pt>
                <c:pt idx="411">
                  <c:v>22.568000000000001</c:v>
                </c:pt>
                <c:pt idx="412">
                  <c:v>21.855</c:v>
                </c:pt>
                <c:pt idx="413">
                  <c:v>21.169</c:v>
                </c:pt>
                <c:pt idx="414">
                  <c:v>20.516999999999999</c:v>
                </c:pt>
                <c:pt idx="415">
                  <c:v>19.891999999999999</c:v>
                </c:pt>
                <c:pt idx="416">
                  <c:v>19.295999999999999</c:v>
                </c:pt>
                <c:pt idx="417">
                  <c:v>18.728000000000002</c:v>
                </c:pt>
                <c:pt idx="418">
                  <c:v>18.178999999999998</c:v>
                </c:pt>
                <c:pt idx="419">
                  <c:v>17.648</c:v>
                </c:pt>
                <c:pt idx="420">
                  <c:v>17.146999999999998</c:v>
                </c:pt>
                <c:pt idx="421">
                  <c:v>16.667000000000002</c:v>
                </c:pt>
                <c:pt idx="422">
                  <c:v>16.206</c:v>
                </c:pt>
                <c:pt idx="423">
                  <c:v>15.765000000000001</c:v>
                </c:pt>
                <c:pt idx="424">
                  <c:v>15.343</c:v>
                </c:pt>
                <c:pt idx="425">
                  <c:v>14.94</c:v>
                </c:pt>
                <c:pt idx="426">
                  <c:v>14.548</c:v>
                </c:pt>
                <c:pt idx="427">
                  <c:v>14.169</c:v>
                </c:pt>
                <c:pt idx="428">
                  <c:v>13.811</c:v>
                </c:pt>
                <c:pt idx="429">
                  <c:v>13.467000000000001</c:v>
                </c:pt>
                <c:pt idx="430">
                  <c:v>13.138</c:v>
                </c:pt>
                <c:pt idx="431">
                  <c:v>12.821</c:v>
                </c:pt>
                <c:pt idx="432">
                  <c:v>12.513999999999999</c:v>
                </c:pt>
                <c:pt idx="433">
                  <c:v>12.22</c:v>
                </c:pt>
                <c:pt idx="434">
                  <c:v>11.94</c:v>
                </c:pt>
                <c:pt idx="435">
                  <c:v>11.667999999999999</c:v>
                </c:pt>
                <c:pt idx="436">
                  <c:v>11.409000000000001</c:v>
                </c:pt>
                <c:pt idx="437">
                  <c:v>11.159000000000001</c:v>
                </c:pt>
                <c:pt idx="438">
                  <c:v>10.913</c:v>
                </c:pt>
                <c:pt idx="439">
                  <c:v>10.68</c:v>
                </c:pt>
                <c:pt idx="440">
                  <c:v>10.456</c:v>
                </c:pt>
                <c:pt idx="441">
                  <c:v>10.241</c:v>
                </c:pt>
                <c:pt idx="442">
                  <c:v>10.035</c:v>
                </c:pt>
                <c:pt idx="443">
                  <c:v>9.8350000000000009</c:v>
                </c:pt>
                <c:pt idx="444">
                  <c:v>9.641</c:v>
                </c:pt>
                <c:pt idx="445">
                  <c:v>9.4570000000000007</c:v>
                </c:pt>
                <c:pt idx="446">
                  <c:v>9.2750000000000004</c:v>
                </c:pt>
                <c:pt idx="447">
                  <c:v>9.0990000000000002</c:v>
                </c:pt>
                <c:pt idx="448">
                  <c:v>8.9290000000000003</c:v>
                </c:pt>
                <c:pt idx="449">
                  <c:v>8.77</c:v>
                </c:pt>
                <c:pt idx="450">
                  <c:v>8.6140000000000008</c:v>
                </c:pt>
                <c:pt idx="451">
                  <c:v>8.4670000000000005</c:v>
                </c:pt>
                <c:pt idx="452">
                  <c:v>8.32</c:v>
                </c:pt>
                <c:pt idx="453">
                  <c:v>8.1809999999999992</c:v>
                </c:pt>
                <c:pt idx="454">
                  <c:v>8.0440000000000005</c:v>
                </c:pt>
                <c:pt idx="455">
                  <c:v>7.9189999999999996</c:v>
                </c:pt>
                <c:pt idx="456">
                  <c:v>7.7910000000000004</c:v>
                </c:pt>
                <c:pt idx="457">
                  <c:v>7.6719999999999997</c:v>
                </c:pt>
                <c:pt idx="458">
                  <c:v>7.5549999999999997</c:v>
                </c:pt>
                <c:pt idx="459">
                  <c:v>7.44</c:v>
                </c:pt>
                <c:pt idx="460">
                  <c:v>7.3289999999999997</c:v>
                </c:pt>
                <c:pt idx="461">
                  <c:v>7.2240000000000002</c:v>
                </c:pt>
                <c:pt idx="462">
                  <c:v>7.1230000000000002</c:v>
                </c:pt>
                <c:pt idx="463">
                  <c:v>7.0270000000000001</c:v>
                </c:pt>
                <c:pt idx="464">
                  <c:v>6.9320000000000004</c:v>
                </c:pt>
                <c:pt idx="465">
                  <c:v>6.8390000000000004</c:v>
                </c:pt>
                <c:pt idx="466">
                  <c:v>6.7539999999999996</c:v>
                </c:pt>
                <c:pt idx="467">
                  <c:v>6.6669999999999998</c:v>
                </c:pt>
                <c:pt idx="468">
                  <c:v>6.5830000000000002</c:v>
                </c:pt>
                <c:pt idx="469">
                  <c:v>6.5010000000000003</c:v>
                </c:pt>
                <c:pt idx="470">
                  <c:v>6.4249999999999998</c:v>
                </c:pt>
                <c:pt idx="471">
                  <c:v>6.3479999999999999</c:v>
                </c:pt>
                <c:pt idx="472">
                  <c:v>6.2750000000000004</c:v>
                </c:pt>
                <c:pt idx="473">
                  <c:v>6.2050000000000001</c:v>
                </c:pt>
                <c:pt idx="474">
                  <c:v>6.1390000000000002</c:v>
                </c:pt>
                <c:pt idx="475">
                  <c:v>6.0709999999999997</c:v>
                </c:pt>
                <c:pt idx="476">
                  <c:v>6.0060000000000002</c:v>
                </c:pt>
                <c:pt idx="477">
                  <c:v>5.9420000000000002</c:v>
                </c:pt>
                <c:pt idx="478">
                  <c:v>5.8819999999999997</c:v>
                </c:pt>
                <c:pt idx="479">
                  <c:v>5.8259999999999996</c:v>
                </c:pt>
                <c:pt idx="480">
                  <c:v>5.7670000000000003</c:v>
                </c:pt>
                <c:pt idx="481">
                  <c:v>5.7119999999999997</c:v>
                </c:pt>
                <c:pt idx="482">
                  <c:v>5.657</c:v>
                </c:pt>
                <c:pt idx="483">
                  <c:v>5.6050000000000004</c:v>
                </c:pt>
                <c:pt idx="484">
                  <c:v>5.5590000000000002</c:v>
                </c:pt>
                <c:pt idx="485">
                  <c:v>5.51</c:v>
                </c:pt>
                <c:pt idx="486">
                  <c:v>5.46</c:v>
                </c:pt>
                <c:pt idx="487">
                  <c:v>5.4180000000000001</c:v>
                </c:pt>
                <c:pt idx="488">
                  <c:v>5.375</c:v>
                </c:pt>
                <c:pt idx="489">
                  <c:v>5.3330000000000002</c:v>
                </c:pt>
                <c:pt idx="490">
                  <c:v>5.2949999999999999</c:v>
                </c:pt>
                <c:pt idx="491">
                  <c:v>5.2549999999999999</c:v>
                </c:pt>
                <c:pt idx="492">
                  <c:v>5.2160000000000002</c:v>
                </c:pt>
                <c:pt idx="493">
                  <c:v>5.1829999999999998</c:v>
                </c:pt>
                <c:pt idx="494">
                  <c:v>5.1470000000000002</c:v>
                </c:pt>
                <c:pt idx="495">
                  <c:v>5.1139999999999999</c:v>
                </c:pt>
                <c:pt idx="496">
                  <c:v>5.0819999999999999</c:v>
                </c:pt>
                <c:pt idx="497">
                  <c:v>5.05</c:v>
                </c:pt>
                <c:pt idx="498">
                  <c:v>5.0209999999999999</c:v>
                </c:pt>
                <c:pt idx="499">
                  <c:v>4.9909999999999997</c:v>
                </c:pt>
                <c:pt idx="500">
                  <c:v>4.9630000000000001</c:v>
                </c:pt>
                <c:pt idx="501">
                  <c:v>4.9359999999999999</c:v>
                </c:pt>
                <c:pt idx="502">
                  <c:v>4.9089999999999998</c:v>
                </c:pt>
                <c:pt idx="503">
                  <c:v>4.883</c:v>
                </c:pt>
                <c:pt idx="504">
                  <c:v>4.8559999999999999</c:v>
                </c:pt>
                <c:pt idx="505">
                  <c:v>4.8289999999999997</c:v>
                </c:pt>
                <c:pt idx="506">
                  <c:v>4.806</c:v>
                </c:pt>
                <c:pt idx="507">
                  <c:v>4.78</c:v>
                </c:pt>
                <c:pt idx="508">
                  <c:v>4.7560000000000002</c:v>
                </c:pt>
                <c:pt idx="509">
                  <c:v>4.7279999999999998</c:v>
                </c:pt>
                <c:pt idx="510">
                  <c:v>4.7080000000000002</c:v>
                </c:pt>
                <c:pt idx="511">
                  <c:v>4.6820000000000004</c:v>
                </c:pt>
                <c:pt idx="512">
                  <c:v>4.6580000000000004</c:v>
                </c:pt>
                <c:pt idx="513">
                  <c:v>4.6319999999999997</c:v>
                </c:pt>
                <c:pt idx="514">
                  <c:v>4.6050000000000004</c:v>
                </c:pt>
                <c:pt idx="515">
                  <c:v>4.5780000000000003</c:v>
                </c:pt>
                <c:pt idx="516">
                  <c:v>4.55</c:v>
                </c:pt>
                <c:pt idx="517">
                  <c:v>4.5179999999999998</c:v>
                </c:pt>
                <c:pt idx="518">
                  <c:v>4.4829999999999997</c:v>
                </c:pt>
                <c:pt idx="519">
                  <c:v>4.4489999999999998</c:v>
                </c:pt>
                <c:pt idx="520">
                  <c:v>4.4089999999999998</c:v>
                </c:pt>
                <c:pt idx="521">
                  <c:v>4.37</c:v>
                </c:pt>
                <c:pt idx="522">
                  <c:v>4.3239999999999998</c:v>
                </c:pt>
                <c:pt idx="523">
                  <c:v>4.2750000000000004</c:v>
                </c:pt>
                <c:pt idx="524">
                  <c:v>4.2220000000000004</c:v>
                </c:pt>
                <c:pt idx="525">
                  <c:v>4.1680000000000001</c:v>
                </c:pt>
                <c:pt idx="526">
                  <c:v>4.1109999999999998</c:v>
                </c:pt>
                <c:pt idx="527">
                  <c:v>4.0469999999999997</c:v>
                </c:pt>
                <c:pt idx="528">
                  <c:v>3.9790000000000001</c:v>
                </c:pt>
                <c:pt idx="529">
                  <c:v>3.9079999999999999</c:v>
                </c:pt>
                <c:pt idx="530">
                  <c:v>3.8359999999999999</c:v>
                </c:pt>
                <c:pt idx="531">
                  <c:v>3.7509999999999999</c:v>
                </c:pt>
                <c:pt idx="532">
                  <c:v>3.6789999999999998</c:v>
                </c:pt>
                <c:pt idx="533">
                  <c:v>3.597</c:v>
                </c:pt>
                <c:pt idx="534">
                  <c:v>3.5190000000000001</c:v>
                </c:pt>
                <c:pt idx="535">
                  <c:v>3.4340000000000002</c:v>
                </c:pt>
                <c:pt idx="536">
                  <c:v>3.3460000000000001</c:v>
                </c:pt>
                <c:pt idx="537">
                  <c:v>3.2570000000000001</c:v>
                </c:pt>
                <c:pt idx="538">
                  <c:v>3.1659999999999999</c:v>
                </c:pt>
                <c:pt idx="539">
                  <c:v>3.0710000000000002</c:v>
                </c:pt>
                <c:pt idx="540">
                  <c:v>2.976</c:v>
                </c:pt>
                <c:pt idx="541">
                  <c:v>2.8820000000000001</c:v>
                </c:pt>
                <c:pt idx="542">
                  <c:v>2.7879999999999998</c:v>
                </c:pt>
                <c:pt idx="543">
                  <c:v>2.6869999999999998</c:v>
                </c:pt>
                <c:pt idx="544">
                  <c:v>2.5920000000000001</c:v>
                </c:pt>
                <c:pt idx="545">
                  <c:v>2.4940000000000002</c:v>
                </c:pt>
                <c:pt idx="546">
                  <c:v>2.4009999999999998</c:v>
                </c:pt>
                <c:pt idx="547">
                  <c:v>2.3029999999999999</c:v>
                </c:pt>
                <c:pt idx="548">
                  <c:v>2.206</c:v>
                </c:pt>
                <c:pt idx="549">
                  <c:v>2.1120000000000001</c:v>
                </c:pt>
                <c:pt idx="550">
                  <c:v>2.02</c:v>
                </c:pt>
                <c:pt idx="551">
                  <c:v>1.9319999999999999</c:v>
                </c:pt>
                <c:pt idx="552">
                  <c:v>1.8460000000000001</c:v>
                </c:pt>
                <c:pt idx="553">
                  <c:v>1.7629999999999999</c:v>
                </c:pt>
                <c:pt idx="554">
                  <c:v>1.6890000000000001</c:v>
                </c:pt>
                <c:pt idx="555">
                  <c:v>1.6120000000000001</c:v>
                </c:pt>
                <c:pt idx="556">
                  <c:v>1.544</c:v>
                </c:pt>
                <c:pt idx="557">
                  <c:v>1.4750000000000001</c:v>
                </c:pt>
                <c:pt idx="558">
                  <c:v>1.415</c:v>
                </c:pt>
                <c:pt idx="559">
                  <c:v>1.355</c:v>
                </c:pt>
                <c:pt idx="560">
                  <c:v>1.2969999999999999</c:v>
                </c:pt>
                <c:pt idx="561">
                  <c:v>1.246</c:v>
                </c:pt>
                <c:pt idx="562">
                  <c:v>1.196</c:v>
                </c:pt>
                <c:pt idx="563">
                  <c:v>1.1479999999999999</c:v>
                </c:pt>
                <c:pt idx="564">
                  <c:v>1.103</c:v>
                </c:pt>
                <c:pt idx="565">
                  <c:v>1.0609999999999999</c:v>
                </c:pt>
                <c:pt idx="566">
                  <c:v>1.02</c:v>
                </c:pt>
                <c:pt idx="567">
                  <c:v>0.98799999999999999</c:v>
                </c:pt>
                <c:pt idx="568">
                  <c:v>0.95199999999999996</c:v>
                </c:pt>
                <c:pt idx="569">
                  <c:v>0.92400000000000004</c:v>
                </c:pt>
                <c:pt idx="570">
                  <c:v>0.89600000000000002</c:v>
                </c:pt>
                <c:pt idx="571">
                  <c:v>0.873</c:v>
                </c:pt>
                <c:pt idx="572">
                  <c:v>0.85099999999999998</c:v>
                </c:pt>
                <c:pt idx="573">
                  <c:v>0.83199999999999996</c:v>
                </c:pt>
                <c:pt idx="574">
                  <c:v>0.82</c:v>
                </c:pt>
                <c:pt idx="575">
                  <c:v>0.80700000000000005</c:v>
                </c:pt>
                <c:pt idx="576">
                  <c:v>0.8</c:v>
                </c:pt>
                <c:pt idx="577">
                  <c:v>0.79</c:v>
                </c:pt>
                <c:pt idx="578">
                  <c:v>0.78900000000000003</c:v>
                </c:pt>
                <c:pt idx="579">
                  <c:v>0.78300000000000003</c:v>
                </c:pt>
                <c:pt idx="580">
                  <c:v>0.78</c:v>
                </c:pt>
                <c:pt idx="581">
                  <c:v>0.77900000000000003</c:v>
                </c:pt>
                <c:pt idx="582">
                  <c:v>0.77900000000000003</c:v>
                </c:pt>
                <c:pt idx="583">
                  <c:v>0.78400000000000003</c:v>
                </c:pt>
                <c:pt idx="584">
                  <c:v>0.78600000000000003</c:v>
                </c:pt>
                <c:pt idx="585">
                  <c:v>0.79</c:v>
                </c:pt>
                <c:pt idx="586">
                  <c:v>0.79300000000000004</c:v>
                </c:pt>
                <c:pt idx="587">
                  <c:v>0.8</c:v>
                </c:pt>
                <c:pt idx="588">
                  <c:v>0.80300000000000005</c:v>
                </c:pt>
                <c:pt idx="589">
                  <c:v>0.81100000000000005</c:v>
                </c:pt>
                <c:pt idx="590">
                  <c:v>0.81399999999999995</c:v>
                </c:pt>
                <c:pt idx="591">
                  <c:v>0.82099999999999995</c:v>
                </c:pt>
                <c:pt idx="592">
                  <c:v>0.82399999999999995</c:v>
                </c:pt>
                <c:pt idx="593">
                  <c:v>0.83099999999999996</c:v>
                </c:pt>
                <c:pt idx="594">
                  <c:v>0.83399999999999996</c:v>
                </c:pt>
                <c:pt idx="595">
                  <c:v>0.83699999999999997</c:v>
                </c:pt>
                <c:pt idx="596">
                  <c:v>0.84099999999999997</c:v>
                </c:pt>
                <c:pt idx="597">
                  <c:v>0.84299999999999997</c:v>
                </c:pt>
                <c:pt idx="598">
                  <c:v>0.84399999999999997</c:v>
                </c:pt>
                <c:pt idx="599">
                  <c:v>0.84599999999999997</c:v>
                </c:pt>
                <c:pt idx="600">
                  <c:v>0.84399999999999997</c:v>
                </c:pt>
                <c:pt idx="601">
                  <c:v>0.84699999999999998</c:v>
                </c:pt>
                <c:pt idx="602">
                  <c:v>0.84499999999999997</c:v>
                </c:pt>
                <c:pt idx="603">
                  <c:v>0.84599999999999997</c:v>
                </c:pt>
                <c:pt idx="604">
                  <c:v>0.84399999999999997</c:v>
                </c:pt>
                <c:pt idx="605">
                  <c:v>0.84299999999999997</c:v>
                </c:pt>
                <c:pt idx="606">
                  <c:v>0.83899999999999997</c:v>
                </c:pt>
                <c:pt idx="607">
                  <c:v>0.83699999999999997</c:v>
                </c:pt>
                <c:pt idx="608">
                  <c:v>0.83499999999999996</c:v>
                </c:pt>
                <c:pt idx="609">
                  <c:v>0.82899999999999996</c:v>
                </c:pt>
                <c:pt idx="610">
                  <c:v>0.82799999999999996</c:v>
                </c:pt>
                <c:pt idx="611">
                  <c:v>0.82199999999999995</c:v>
                </c:pt>
                <c:pt idx="612">
                  <c:v>0.82</c:v>
                </c:pt>
                <c:pt idx="613">
                  <c:v>0.81599999999999995</c:v>
                </c:pt>
                <c:pt idx="614">
                  <c:v>0.81399999999999995</c:v>
                </c:pt>
                <c:pt idx="615">
                  <c:v>0.81</c:v>
                </c:pt>
                <c:pt idx="616">
                  <c:v>0.81</c:v>
                </c:pt>
                <c:pt idx="617">
                  <c:v>0.80600000000000005</c:v>
                </c:pt>
                <c:pt idx="618">
                  <c:v>0.80500000000000005</c:v>
                </c:pt>
                <c:pt idx="619">
                  <c:v>0.80200000000000005</c:v>
                </c:pt>
                <c:pt idx="620">
                  <c:v>0.80300000000000005</c:v>
                </c:pt>
                <c:pt idx="621">
                  <c:v>0.80200000000000005</c:v>
                </c:pt>
                <c:pt idx="622">
                  <c:v>0.80700000000000005</c:v>
                </c:pt>
                <c:pt idx="623">
                  <c:v>0.80600000000000005</c:v>
                </c:pt>
                <c:pt idx="624">
                  <c:v>0.81200000000000006</c:v>
                </c:pt>
                <c:pt idx="625">
                  <c:v>0.81399999999999995</c:v>
                </c:pt>
                <c:pt idx="626">
                  <c:v>0.82</c:v>
                </c:pt>
                <c:pt idx="627">
                  <c:v>0.82599999999999996</c:v>
                </c:pt>
                <c:pt idx="628">
                  <c:v>0.83199999999999996</c:v>
                </c:pt>
                <c:pt idx="629">
                  <c:v>0.83899999999999997</c:v>
                </c:pt>
                <c:pt idx="630">
                  <c:v>0.84599999999999997</c:v>
                </c:pt>
                <c:pt idx="631">
                  <c:v>0.85599999999999998</c:v>
                </c:pt>
                <c:pt idx="632">
                  <c:v>0.86399999999999999</c:v>
                </c:pt>
                <c:pt idx="633">
                  <c:v>0.874</c:v>
                </c:pt>
                <c:pt idx="634">
                  <c:v>0.88</c:v>
                </c:pt>
                <c:pt idx="635">
                  <c:v>0.89200000000000002</c:v>
                </c:pt>
                <c:pt idx="636">
                  <c:v>0.89700000000000002</c:v>
                </c:pt>
                <c:pt idx="637">
                  <c:v>0.90700000000000003</c:v>
                </c:pt>
                <c:pt idx="638">
                  <c:v>0.91300000000000003</c:v>
                </c:pt>
                <c:pt idx="639">
                  <c:v>0.92200000000000004</c:v>
                </c:pt>
                <c:pt idx="640">
                  <c:v>0.92500000000000004</c:v>
                </c:pt>
                <c:pt idx="641">
                  <c:v>0.93500000000000005</c:v>
                </c:pt>
                <c:pt idx="642">
                  <c:v>0.93600000000000005</c:v>
                </c:pt>
                <c:pt idx="643">
                  <c:v>0.93899999999999995</c:v>
                </c:pt>
                <c:pt idx="644">
                  <c:v>0.93899999999999995</c:v>
                </c:pt>
                <c:pt idx="645">
                  <c:v>0.94299999999999995</c:v>
                </c:pt>
                <c:pt idx="646">
                  <c:v>0.94099999999999995</c:v>
                </c:pt>
                <c:pt idx="647">
                  <c:v>0.93899999999999995</c:v>
                </c:pt>
                <c:pt idx="648">
                  <c:v>0.93899999999999995</c:v>
                </c:pt>
                <c:pt idx="649">
                  <c:v>0.93100000000000005</c:v>
                </c:pt>
                <c:pt idx="650">
                  <c:v>0.92700000000000005</c:v>
                </c:pt>
                <c:pt idx="651">
                  <c:v>0.91900000000000004</c:v>
                </c:pt>
                <c:pt idx="652">
                  <c:v>0.91400000000000003</c:v>
                </c:pt>
                <c:pt idx="653">
                  <c:v>0.90200000000000002</c:v>
                </c:pt>
                <c:pt idx="654">
                  <c:v>0.89600000000000002</c:v>
                </c:pt>
                <c:pt idx="655">
                  <c:v>0.88600000000000001</c:v>
                </c:pt>
                <c:pt idx="656">
                  <c:v>0.878</c:v>
                </c:pt>
                <c:pt idx="657">
                  <c:v>0.86699999999999999</c:v>
                </c:pt>
                <c:pt idx="658">
                  <c:v>0.85799999999999998</c:v>
                </c:pt>
                <c:pt idx="659">
                  <c:v>0.84499999999999997</c:v>
                </c:pt>
                <c:pt idx="660">
                  <c:v>0.83699999999999997</c:v>
                </c:pt>
                <c:pt idx="661">
                  <c:v>0.82599999999999996</c:v>
                </c:pt>
                <c:pt idx="662">
                  <c:v>0.81899999999999995</c:v>
                </c:pt>
                <c:pt idx="663">
                  <c:v>0.81</c:v>
                </c:pt>
                <c:pt idx="664">
                  <c:v>0.80200000000000005</c:v>
                </c:pt>
                <c:pt idx="665">
                  <c:v>0.79900000000000004</c:v>
                </c:pt>
                <c:pt idx="666">
                  <c:v>0.79700000000000004</c:v>
                </c:pt>
                <c:pt idx="667">
                  <c:v>0.79200000000000004</c:v>
                </c:pt>
                <c:pt idx="668">
                  <c:v>0.79200000000000004</c:v>
                </c:pt>
                <c:pt idx="669">
                  <c:v>0.79400000000000004</c:v>
                </c:pt>
                <c:pt idx="670">
                  <c:v>0.79500000000000004</c:v>
                </c:pt>
                <c:pt idx="671">
                  <c:v>0.8</c:v>
                </c:pt>
                <c:pt idx="672">
                  <c:v>0.8</c:v>
                </c:pt>
                <c:pt idx="673">
                  <c:v>0.81499999999999995</c:v>
                </c:pt>
                <c:pt idx="674">
                  <c:v>0.82</c:v>
                </c:pt>
                <c:pt idx="675">
                  <c:v>0.83499999999999996</c:v>
                </c:pt>
                <c:pt idx="676">
                  <c:v>0.84399999999999997</c:v>
                </c:pt>
                <c:pt idx="677">
                  <c:v>0.85499999999999998</c:v>
                </c:pt>
                <c:pt idx="678">
                  <c:v>0.86099999999999999</c:v>
                </c:pt>
                <c:pt idx="679">
                  <c:v>0.875</c:v>
                </c:pt>
                <c:pt idx="680">
                  <c:v>0.879</c:v>
                </c:pt>
                <c:pt idx="681">
                  <c:v>0.89</c:v>
                </c:pt>
                <c:pt idx="682">
                  <c:v>0.89500000000000002</c:v>
                </c:pt>
                <c:pt idx="683">
                  <c:v>0.89900000000000002</c:v>
                </c:pt>
                <c:pt idx="684">
                  <c:v>0.90300000000000002</c:v>
                </c:pt>
                <c:pt idx="685">
                  <c:v>0.90500000000000003</c:v>
                </c:pt>
                <c:pt idx="686">
                  <c:v>0.90400000000000003</c:v>
                </c:pt>
                <c:pt idx="687">
                  <c:v>0.90300000000000002</c:v>
                </c:pt>
                <c:pt idx="688">
                  <c:v>0.90300000000000002</c:v>
                </c:pt>
                <c:pt idx="689">
                  <c:v>0.89600000000000002</c:v>
                </c:pt>
                <c:pt idx="690">
                  <c:v>0.89</c:v>
                </c:pt>
                <c:pt idx="691">
                  <c:v>0.88400000000000001</c:v>
                </c:pt>
                <c:pt idx="692">
                  <c:v>0.878</c:v>
                </c:pt>
                <c:pt idx="693">
                  <c:v>0.87</c:v>
                </c:pt>
                <c:pt idx="694">
                  <c:v>0.86199999999999999</c:v>
                </c:pt>
                <c:pt idx="695">
                  <c:v>0.85399999999999998</c:v>
                </c:pt>
                <c:pt idx="696">
                  <c:v>0.85</c:v>
                </c:pt>
                <c:pt idx="697">
                  <c:v>0.84599999999999997</c:v>
                </c:pt>
                <c:pt idx="698">
                  <c:v>0.84</c:v>
                </c:pt>
                <c:pt idx="699">
                  <c:v>0.83599999999999997</c:v>
                </c:pt>
                <c:pt idx="700">
                  <c:v>0.83599999999999997</c:v>
                </c:pt>
                <c:pt idx="701">
                  <c:v>0.83399999999999996</c:v>
                </c:pt>
                <c:pt idx="702">
                  <c:v>0.83699999999999997</c:v>
                </c:pt>
                <c:pt idx="703">
                  <c:v>0.84099999999999997</c:v>
                </c:pt>
                <c:pt idx="704">
                  <c:v>0.84699999999999998</c:v>
                </c:pt>
                <c:pt idx="705">
                  <c:v>0.85599999999999998</c:v>
                </c:pt>
                <c:pt idx="706">
                  <c:v>0.86399999999999999</c:v>
                </c:pt>
                <c:pt idx="707">
                  <c:v>0.873</c:v>
                </c:pt>
                <c:pt idx="708">
                  <c:v>0.88100000000000001</c:v>
                </c:pt>
                <c:pt idx="709">
                  <c:v>0.89</c:v>
                </c:pt>
                <c:pt idx="710">
                  <c:v>0.89500000000000002</c:v>
                </c:pt>
                <c:pt idx="711">
                  <c:v>0.90100000000000002</c:v>
                </c:pt>
                <c:pt idx="712">
                  <c:v>0.90700000000000003</c:v>
                </c:pt>
                <c:pt idx="713">
                  <c:v>0.90900000000000003</c:v>
                </c:pt>
                <c:pt idx="714">
                  <c:v>0.91</c:v>
                </c:pt>
                <c:pt idx="715">
                  <c:v>0.91200000000000003</c:v>
                </c:pt>
                <c:pt idx="716">
                  <c:v>0.91700000000000004</c:v>
                </c:pt>
                <c:pt idx="717">
                  <c:v>0.91600000000000004</c:v>
                </c:pt>
                <c:pt idx="718">
                  <c:v>0.91800000000000004</c:v>
                </c:pt>
                <c:pt idx="719">
                  <c:v>0.91600000000000004</c:v>
                </c:pt>
              </c:numCache>
            </c:numRef>
          </c:yVal>
          <c:smooth val="1"/>
          <c:extLst>
            <c:ext xmlns:c16="http://schemas.microsoft.com/office/drawing/2014/chart" uri="{C3380CC4-5D6E-409C-BE32-E72D297353CC}">
              <c16:uniqueId val="{00000000-C958-427B-BC94-E7A1B2827748}"/>
            </c:ext>
          </c:extLst>
        </c:ser>
        <c:ser>
          <c:idx val="1"/>
          <c:order val="1"/>
          <c:tx>
            <c:strRef>
              <c:f>'2000'!$E$12</c:f>
              <c:strCache>
                <c:ptCount val="1"/>
                <c:pt idx="0">
                  <c:v>CYL_2</c:v>
                </c:pt>
              </c:strCache>
            </c:strRef>
          </c:tx>
          <c:spPr>
            <a:ln w="19050" cap="rnd">
              <a:solidFill>
                <a:schemeClr val="accent2"/>
              </a:solidFill>
              <a:round/>
            </a:ln>
            <a:effectLst/>
          </c:spPr>
          <c:marker>
            <c:symbol val="none"/>
          </c:marker>
          <c:xVal>
            <c:numRef>
              <c:f>'2000'!$A$13:$A$732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'2000'!$E$13:$E$732</c:f>
              <c:numCache>
                <c:formatCode>General</c:formatCode>
                <c:ptCount val="720"/>
                <c:pt idx="0">
                  <c:v>0.97799999999999998</c:v>
                </c:pt>
                <c:pt idx="1">
                  <c:v>0.97599999999999998</c:v>
                </c:pt>
                <c:pt idx="2">
                  <c:v>0.97699999999999998</c:v>
                </c:pt>
                <c:pt idx="3">
                  <c:v>0.97699999999999998</c:v>
                </c:pt>
                <c:pt idx="4">
                  <c:v>0.97699999999999998</c:v>
                </c:pt>
                <c:pt idx="5">
                  <c:v>0.97099999999999997</c:v>
                </c:pt>
                <c:pt idx="6">
                  <c:v>0.97</c:v>
                </c:pt>
                <c:pt idx="7">
                  <c:v>0.96899999999999997</c:v>
                </c:pt>
                <c:pt idx="8">
                  <c:v>0.96799999999999997</c:v>
                </c:pt>
                <c:pt idx="9">
                  <c:v>0.96699999999999997</c:v>
                </c:pt>
                <c:pt idx="10">
                  <c:v>0.96499999999999997</c:v>
                </c:pt>
                <c:pt idx="11">
                  <c:v>0.96599999999999997</c:v>
                </c:pt>
                <c:pt idx="12">
                  <c:v>0.96299999999999997</c:v>
                </c:pt>
                <c:pt idx="13">
                  <c:v>0.96299999999999997</c:v>
                </c:pt>
                <c:pt idx="14">
                  <c:v>0.96499999999999997</c:v>
                </c:pt>
                <c:pt idx="15">
                  <c:v>0.96699999999999997</c:v>
                </c:pt>
                <c:pt idx="16">
                  <c:v>0.96699999999999997</c:v>
                </c:pt>
                <c:pt idx="17">
                  <c:v>0.97299999999999998</c:v>
                </c:pt>
                <c:pt idx="18">
                  <c:v>0.97299999999999998</c:v>
                </c:pt>
                <c:pt idx="19">
                  <c:v>0.97599999999999998</c:v>
                </c:pt>
                <c:pt idx="20">
                  <c:v>0.97599999999999998</c:v>
                </c:pt>
                <c:pt idx="21">
                  <c:v>0.98</c:v>
                </c:pt>
                <c:pt idx="22">
                  <c:v>0.97799999999999998</c:v>
                </c:pt>
                <c:pt idx="23">
                  <c:v>0.97699999999999998</c:v>
                </c:pt>
                <c:pt idx="24">
                  <c:v>0.97899999999999998</c:v>
                </c:pt>
                <c:pt idx="25">
                  <c:v>0.97499999999999998</c:v>
                </c:pt>
                <c:pt idx="26">
                  <c:v>0.97599999999999998</c:v>
                </c:pt>
                <c:pt idx="27">
                  <c:v>0.97499999999999998</c:v>
                </c:pt>
                <c:pt idx="28">
                  <c:v>0.97499999999999998</c:v>
                </c:pt>
                <c:pt idx="29">
                  <c:v>0.97299999999999998</c:v>
                </c:pt>
                <c:pt idx="30">
                  <c:v>0.96799999999999997</c:v>
                </c:pt>
                <c:pt idx="31">
                  <c:v>0.96599999999999997</c:v>
                </c:pt>
                <c:pt idx="32">
                  <c:v>0.96399999999999997</c:v>
                </c:pt>
                <c:pt idx="33">
                  <c:v>0.95899999999999996</c:v>
                </c:pt>
                <c:pt idx="34">
                  <c:v>0.95699999999999996</c:v>
                </c:pt>
                <c:pt idx="35">
                  <c:v>0.95499999999999996</c:v>
                </c:pt>
                <c:pt idx="36">
                  <c:v>0.95599999999999996</c:v>
                </c:pt>
                <c:pt idx="37">
                  <c:v>0.95199999999999996</c:v>
                </c:pt>
                <c:pt idx="38">
                  <c:v>0.95699999999999996</c:v>
                </c:pt>
                <c:pt idx="39">
                  <c:v>0.95299999999999996</c:v>
                </c:pt>
                <c:pt idx="40">
                  <c:v>0.95499999999999996</c:v>
                </c:pt>
                <c:pt idx="41">
                  <c:v>0.95399999999999996</c:v>
                </c:pt>
                <c:pt idx="42">
                  <c:v>0.95399999999999996</c:v>
                </c:pt>
                <c:pt idx="43">
                  <c:v>0.95399999999999996</c:v>
                </c:pt>
                <c:pt idx="44">
                  <c:v>0.95299999999999996</c:v>
                </c:pt>
                <c:pt idx="45">
                  <c:v>0.95</c:v>
                </c:pt>
                <c:pt idx="46">
                  <c:v>0.95</c:v>
                </c:pt>
                <c:pt idx="47">
                  <c:v>0.94499999999999995</c:v>
                </c:pt>
                <c:pt idx="48">
                  <c:v>0.94299999999999995</c:v>
                </c:pt>
                <c:pt idx="49">
                  <c:v>0.94199999999999995</c:v>
                </c:pt>
                <c:pt idx="50">
                  <c:v>0.94199999999999995</c:v>
                </c:pt>
                <c:pt idx="51">
                  <c:v>0.93799999999999994</c:v>
                </c:pt>
                <c:pt idx="52">
                  <c:v>0.93300000000000005</c:v>
                </c:pt>
                <c:pt idx="53">
                  <c:v>0.93200000000000005</c:v>
                </c:pt>
                <c:pt idx="54">
                  <c:v>0.92700000000000005</c:v>
                </c:pt>
                <c:pt idx="55">
                  <c:v>0.92400000000000004</c:v>
                </c:pt>
                <c:pt idx="56">
                  <c:v>0.92</c:v>
                </c:pt>
                <c:pt idx="57">
                  <c:v>0.91900000000000004</c:v>
                </c:pt>
                <c:pt idx="58">
                  <c:v>0.91400000000000003</c:v>
                </c:pt>
                <c:pt idx="59">
                  <c:v>0.91400000000000003</c:v>
                </c:pt>
                <c:pt idx="60">
                  <c:v>0.91200000000000003</c:v>
                </c:pt>
                <c:pt idx="61">
                  <c:v>0.91100000000000003</c:v>
                </c:pt>
                <c:pt idx="62">
                  <c:v>0.91100000000000003</c:v>
                </c:pt>
                <c:pt idx="63">
                  <c:v>0.90900000000000003</c:v>
                </c:pt>
                <c:pt idx="64">
                  <c:v>0.91</c:v>
                </c:pt>
                <c:pt idx="65">
                  <c:v>0.91</c:v>
                </c:pt>
                <c:pt idx="66">
                  <c:v>0.91200000000000003</c:v>
                </c:pt>
                <c:pt idx="67">
                  <c:v>0.91300000000000003</c:v>
                </c:pt>
                <c:pt idx="68">
                  <c:v>0.91300000000000003</c:v>
                </c:pt>
                <c:pt idx="69">
                  <c:v>0.91400000000000003</c:v>
                </c:pt>
                <c:pt idx="70">
                  <c:v>0.91600000000000004</c:v>
                </c:pt>
                <c:pt idx="71">
                  <c:v>0.91500000000000004</c:v>
                </c:pt>
                <c:pt idx="72">
                  <c:v>0.92200000000000004</c:v>
                </c:pt>
                <c:pt idx="73">
                  <c:v>0.91800000000000004</c:v>
                </c:pt>
                <c:pt idx="74">
                  <c:v>0.91900000000000004</c:v>
                </c:pt>
                <c:pt idx="75">
                  <c:v>0.92</c:v>
                </c:pt>
                <c:pt idx="76">
                  <c:v>0.92300000000000004</c:v>
                </c:pt>
                <c:pt idx="77">
                  <c:v>0.92200000000000004</c:v>
                </c:pt>
                <c:pt idx="78">
                  <c:v>0.92400000000000004</c:v>
                </c:pt>
                <c:pt idx="79">
                  <c:v>0.92400000000000004</c:v>
                </c:pt>
                <c:pt idx="80">
                  <c:v>0.92500000000000004</c:v>
                </c:pt>
                <c:pt idx="81">
                  <c:v>0.92500000000000004</c:v>
                </c:pt>
                <c:pt idx="82">
                  <c:v>0.92900000000000005</c:v>
                </c:pt>
                <c:pt idx="83">
                  <c:v>0.92800000000000005</c:v>
                </c:pt>
                <c:pt idx="84">
                  <c:v>0.93300000000000005</c:v>
                </c:pt>
                <c:pt idx="85">
                  <c:v>0.93500000000000005</c:v>
                </c:pt>
                <c:pt idx="86">
                  <c:v>0.93700000000000006</c:v>
                </c:pt>
                <c:pt idx="87">
                  <c:v>0.94</c:v>
                </c:pt>
                <c:pt idx="88">
                  <c:v>0.94199999999999995</c:v>
                </c:pt>
                <c:pt idx="89">
                  <c:v>0.94699999999999995</c:v>
                </c:pt>
                <c:pt idx="90">
                  <c:v>0.95099999999999996</c:v>
                </c:pt>
                <c:pt idx="91">
                  <c:v>0.95199999999999996</c:v>
                </c:pt>
                <c:pt idx="92">
                  <c:v>0.95599999999999996</c:v>
                </c:pt>
                <c:pt idx="93">
                  <c:v>0.96199999999999997</c:v>
                </c:pt>
                <c:pt idx="94">
                  <c:v>0.96499999999999997</c:v>
                </c:pt>
                <c:pt idx="95">
                  <c:v>0.96899999999999997</c:v>
                </c:pt>
                <c:pt idx="96">
                  <c:v>0.97099999999999997</c:v>
                </c:pt>
                <c:pt idx="97">
                  <c:v>0.97699999999999998</c:v>
                </c:pt>
                <c:pt idx="98">
                  <c:v>0.97899999999999998</c:v>
                </c:pt>
                <c:pt idx="99">
                  <c:v>0.98499999999999999</c:v>
                </c:pt>
                <c:pt idx="100">
                  <c:v>0.98399999999999999</c:v>
                </c:pt>
                <c:pt idx="101">
                  <c:v>0.99199999999999999</c:v>
                </c:pt>
                <c:pt idx="102">
                  <c:v>0.99</c:v>
                </c:pt>
                <c:pt idx="103">
                  <c:v>0.996</c:v>
                </c:pt>
                <c:pt idx="104">
                  <c:v>0.996</c:v>
                </c:pt>
                <c:pt idx="105">
                  <c:v>1.0029999999999999</c:v>
                </c:pt>
                <c:pt idx="106">
                  <c:v>1.0049999999999999</c:v>
                </c:pt>
                <c:pt idx="107">
                  <c:v>1.0089999999999999</c:v>
                </c:pt>
                <c:pt idx="108">
                  <c:v>1.0109999999999999</c:v>
                </c:pt>
                <c:pt idx="109">
                  <c:v>1.0129999999999999</c:v>
                </c:pt>
                <c:pt idx="110">
                  <c:v>1.0169999999999999</c:v>
                </c:pt>
                <c:pt idx="111">
                  <c:v>1.0169999999999999</c:v>
                </c:pt>
                <c:pt idx="112">
                  <c:v>1.0229999999999999</c:v>
                </c:pt>
                <c:pt idx="113">
                  <c:v>1.0229999999999999</c:v>
                </c:pt>
                <c:pt idx="114">
                  <c:v>1.028</c:v>
                </c:pt>
                <c:pt idx="115">
                  <c:v>1.03</c:v>
                </c:pt>
                <c:pt idx="116">
                  <c:v>1.0349999999999999</c:v>
                </c:pt>
                <c:pt idx="117">
                  <c:v>1.0349999999999999</c:v>
                </c:pt>
                <c:pt idx="118">
                  <c:v>1.04</c:v>
                </c:pt>
                <c:pt idx="119">
                  <c:v>1.0429999999999999</c:v>
                </c:pt>
                <c:pt idx="120">
                  <c:v>1.046</c:v>
                </c:pt>
                <c:pt idx="121">
                  <c:v>1.048</c:v>
                </c:pt>
                <c:pt idx="122">
                  <c:v>1.0509999999999999</c:v>
                </c:pt>
                <c:pt idx="123">
                  <c:v>1.052</c:v>
                </c:pt>
                <c:pt idx="124">
                  <c:v>1.0569999999999999</c:v>
                </c:pt>
                <c:pt idx="125">
                  <c:v>1.0580000000000001</c:v>
                </c:pt>
                <c:pt idx="126">
                  <c:v>1.0609999999999999</c:v>
                </c:pt>
                <c:pt idx="127">
                  <c:v>1.0620000000000001</c:v>
                </c:pt>
                <c:pt idx="128">
                  <c:v>1.0629999999999999</c:v>
                </c:pt>
                <c:pt idx="129">
                  <c:v>1.0640000000000001</c:v>
                </c:pt>
                <c:pt idx="130">
                  <c:v>1.069</c:v>
                </c:pt>
                <c:pt idx="131">
                  <c:v>1.0680000000000001</c:v>
                </c:pt>
                <c:pt idx="132">
                  <c:v>1.069</c:v>
                </c:pt>
                <c:pt idx="133">
                  <c:v>1.071</c:v>
                </c:pt>
                <c:pt idx="134">
                  <c:v>1.073</c:v>
                </c:pt>
                <c:pt idx="135">
                  <c:v>1.073</c:v>
                </c:pt>
                <c:pt idx="136">
                  <c:v>1.0740000000000001</c:v>
                </c:pt>
                <c:pt idx="137">
                  <c:v>1.077</c:v>
                </c:pt>
                <c:pt idx="138">
                  <c:v>1.0760000000000001</c:v>
                </c:pt>
                <c:pt idx="139">
                  <c:v>1.079</c:v>
                </c:pt>
                <c:pt idx="140">
                  <c:v>1.079</c:v>
                </c:pt>
                <c:pt idx="141">
                  <c:v>1.083</c:v>
                </c:pt>
                <c:pt idx="142">
                  <c:v>1.083</c:v>
                </c:pt>
                <c:pt idx="143">
                  <c:v>1.0840000000000001</c:v>
                </c:pt>
                <c:pt idx="144">
                  <c:v>1.085</c:v>
                </c:pt>
                <c:pt idx="145">
                  <c:v>1.0860000000000001</c:v>
                </c:pt>
                <c:pt idx="146">
                  <c:v>1.0880000000000001</c:v>
                </c:pt>
                <c:pt idx="147">
                  <c:v>1.089</c:v>
                </c:pt>
                <c:pt idx="148">
                  <c:v>1.091</c:v>
                </c:pt>
                <c:pt idx="149">
                  <c:v>1.0920000000000001</c:v>
                </c:pt>
                <c:pt idx="150">
                  <c:v>1.093</c:v>
                </c:pt>
                <c:pt idx="151">
                  <c:v>1.0960000000000001</c:v>
                </c:pt>
                <c:pt idx="152">
                  <c:v>1.097</c:v>
                </c:pt>
                <c:pt idx="153">
                  <c:v>1.097</c:v>
                </c:pt>
                <c:pt idx="154">
                  <c:v>1.099</c:v>
                </c:pt>
                <c:pt idx="155">
                  <c:v>1.101</c:v>
                </c:pt>
                <c:pt idx="156">
                  <c:v>1.103</c:v>
                </c:pt>
                <c:pt idx="157">
                  <c:v>1.107</c:v>
                </c:pt>
                <c:pt idx="158">
                  <c:v>1.1060000000000001</c:v>
                </c:pt>
                <c:pt idx="159">
                  <c:v>1.1060000000000001</c:v>
                </c:pt>
                <c:pt idx="160">
                  <c:v>1.1120000000000001</c:v>
                </c:pt>
                <c:pt idx="161">
                  <c:v>1.1100000000000001</c:v>
                </c:pt>
                <c:pt idx="162">
                  <c:v>1.113</c:v>
                </c:pt>
                <c:pt idx="163">
                  <c:v>1.115</c:v>
                </c:pt>
                <c:pt idx="164">
                  <c:v>1.117</c:v>
                </c:pt>
                <c:pt idx="165">
                  <c:v>1.1200000000000001</c:v>
                </c:pt>
                <c:pt idx="166">
                  <c:v>1.117</c:v>
                </c:pt>
                <c:pt idx="167">
                  <c:v>1.119</c:v>
                </c:pt>
                <c:pt idx="168">
                  <c:v>1.1220000000000001</c:v>
                </c:pt>
                <c:pt idx="169">
                  <c:v>1.123</c:v>
                </c:pt>
                <c:pt idx="170">
                  <c:v>1.125</c:v>
                </c:pt>
                <c:pt idx="171">
                  <c:v>1.125</c:v>
                </c:pt>
                <c:pt idx="172">
                  <c:v>1.129</c:v>
                </c:pt>
                <c:pt idx="173">
                  <c:v>1.1240000000000001</c:v>
                </c:pt>
                <c:pt idx="174">
                  <c:v>1.127</c:v>
                </c:pt>
                <c:pt idx="175">
                  <c:v>1.127</c:v>
                </c:pt>
                <c:pt idx="176">
                  <c:v>1.129</c:v>
                </c:pt>
                <c:pt idx="177">
                  <c:v>1.131</c:v>
                </c:pt>
                <c:pt idx="178">
                  <c:v>1.133</c:v>
                </c:pt>
                <c:pt idx="179">
                  <c:v>1.135</c:v>
                </c:pt>
                <c:pt idx="180">
                  <c:v>1.1379999999999999</c:v>
                </c:pt>
                <c:pt idx="181">
                  <c:v>1.1359999999999999</c:v>
                </c:pt>
                <c:pt idx="182">
                  <c:v>1.139</c:v>
                </c:pt>
                <c:pt idx="183">
                  <c:v>1.1399999999999999</c:v>
                </c:pt>
                <c:pt idx="184">
                  <c:v>1.1439999999999999</c:v>
                </c:pt>
                <c:pt idx="185">
                  <c:v>1.145</c:v>
                </c:pt>
                <c:pt idx="186">
                  <c:v>1.145</c:v>
                </c:pt>
                <c:pt idx="187">
                  <c:v>1.1479999999999999</c:v>
                </c:pt>
                <c:pt idx="188">
                  <c:v>1.147</c:v>
                </c:pt>
                <c:pt idx="189">
                  <c:v>1.1499999999999999</c:v>
                </c:pt>
                <c:pt idx="190">
                  <c:v>1.149</c:v>
                </c:pt>
                <c:pt idx="191">
                  <c:v>1.151</c:v>
                </c:pt>
                <c:pt idx="192">
                  <c:v>1.1499999999999999</c:v>
                </c:pt>
                <c:pt idx="193">
                  <c:v>1.153</c:v>
                </c:pt>
                <c:pt idx="194">
                  <c:v>1.1539999999999999</c:v>
                </c:pt>
                <c:pt idx="195">
                  <c:v>1.1519999999999999</c:v>
                </c:pt>
                <c:pt idx="196">
                  <c:v>1.1579999999999999</c:v>
                </c:pt>
                <c:pt idx="197">
                  <c:v>1.1539999999999999</c:v>
                </c:pt>
                <c:pt idx="198">
                  <c:v>1.161</c:v>
                </c:pt>
                <c:pt idx="199">
                  <c:v>1.161</c:v>
                </c:pt>
                <c:pt idx="200">
                  <c:v>1.1659999999999999</c:v>
                </c:pt>
                <c:pt idx="201">
                  <c:v>1.1639999999999999</c:v>
                </c:pt>
                <c:pt idx="202">
                  <c:v>1.1719999999999999</c:v>
                </c:pt>
                <c:pt idx="203">
                  <c:v>1.173</c:v>
                </c:pt>
                <c:pt idx="204">
                  <c:v>1.1779999999999999</c:v>
                </c:pt>
                <c:pt idx="205">
                  <c:v>1.181</c:v>
                </c:pt>
                <c:pt idx="206">
                  <c:v>1.1859999999999999</c:v>
                </c:pt>
                <c:pt idx="207">
                  <c:v>1.1879999999999999</c:v>
                </c:pt>
                <c:pt idx="208">
                  <c:v>1.1930000000000001</c:v>
                </c:pt>
                <c:pt idx="209">
                  <c:v>1.198</c:v>
                </c:pt>
                <c:pt idx="210">
                  <c:v>1.2</c:v>
                </c:pt>
                <c:pt idx="211">
                  <c:v>1.206</c:v>
                </c:pt>
                <c:pt idx="212">
                  <c:v>1.206</c:v>
                </c:pt>
                <c:pt idx="213">
                  <c:v>1.2150000000000001</c:v>
                </c:pt>
                <c:pt idx="214">
                  <c:v>1.2150000000000001</c:v>
                </c:pt>
                <c:pt idx="215">
                  <c:v>1.2230000000000001</c:v>
                </c:pt>
                <c:pt idx="216">
                  <c:v>1.224</c:v>
                </c:pt>
                <c:pt idx="217">
                  <c:v>1.2310000000000001</c:v>
                </c:pt>
                <c:pt idx="218">
                  <c:v>1.238</c:v>
                </c:pt>
                <c:pt idx="219">
                  <c:v>1.244</c:v>
                </c:pt>
                <c:pt idx="220">
                  <c:v>1.25</c:v>
                </c:pt>
                <c:pt idx="221">
                  <c:v>1.2529999999999999</c:v>
                </c:pt>
                <c:pt idx="222">
                  <c:v>1.264</c:v>
                </c:pt>
                <c:pt idx="223">
                  <c:v>1.266</c:v>
                </c:pt>
                <c:pt idx="224">
                  <c:v>1.278</c:v>
                </c:pt>
                <c:pt idx="225">
                  <c:v>1.282</c:v>
                </c:pt>
                <c:pt idx="226">
                  <c:v>1.2929999999999999</c:v>
                </c:pt>
                <c:pt idx="227">
                  <c:v>1.296</c:v>
                </c:pt>
                <c:pt idx="228">
                  <c:v>1.3080000000000001</c:v>
                </c:pt>
                <c:pt idx="229">
                  <c:v>1.3140000000000001</c:v>
                </c:pt>
                <c:pt idx="230">
                  <c:v>1.325</c:v>
                </c:pt>
                <c:pt idx="231">
                  <c:v>1.331</c:v>
                </c:pt>
                <c:pt idx="232">
                  <c:v>1.3440000000000001</c:v>
                </c:pt>
                <c:pt idx="233">
                  <c:v>1.3540000000000001</c:v>
                </c:pt>
                <c:pt idx="234">
                  <c:v>1.377</c:v>
                </c:pt>
                <c:pt idx="235">
                  <c:v>1.3859999999999999</c:v>
                </c:pt>
                <c:pt idx="236">
                  <c:v>1.3979999999999999</c:v>
                </c:pt>
                <c:pt idx="237">
                  <c:v>1.417</c:v>
                </c:pt>
                <c:pt idx="238">
                  <c:v>1.43</c:v>
                </c:pt>
                <c:pt idx="239">
                  <c:v>1.4390000000000001</c:v>
                </c:pt>
                <c:pt idx="240">
                  <c:v>1.458</c:v>
                </c:pt>
                <c:pt idx="241">
                  <c:v>1.47</c:v>
                </c:pt>
                <c:pt idx="242">
                  <c:v>1.4850000000000001</c:v>
                </c:pt>
                <c:pt idx="243">
                  <c:v>1.4970000000000001</c:v>
                </c:pt>
                <c:pt idx="244">
                  <c:v>1.512</c:v>
                </c:pt>
                <c:pt idx="245">
                  <c:v>1.53</c:v>
                </c:pt>
                <c:pt idx="246">
                  <c:v>1.54</c:v>
                </c:pt>
                <c:pt idx="247">
                  <c:v>1.5589999999999999</c:v>
                </c:pt>
                <c:pt idx="248">
                  <c:v>1.5740000000000001</c:v>
                </c:pt>
                <c:pt idx="249">
                  <c:v>1.593</c:v>
                </c:pt>
                <c:pt idx="250">
                  <c:v>1.61</c:v>
                </c:pt>
                <c:pt idx="251">
                  <c:v>1.6279999999999999</c:v>
                </c:pt>
                <c:pt idx="252">
                  <c:v>1.647</c:v>
                </c:pt>
                <c:pt idx="253">
                  <c:v>1.667</c:v>
                </c:pt>
                <c:pt idx="254">
                  <c:v>1.6839999999999999</c:v>
                </c:pt>
                <c:pt idx="255">
                  <c:v>1.7070000000000001</c:v>
                </c:pt>
                <c:pt idx="256">
                  <c:v>1.728</c:v>
                </c:pt>
                <c:pt idx="257">
                  <c:v>1.752</c:v>
                </c:pt>
                <c:pt idx="258">
                  <c:v>1.7749999999999999</c:v>
                </c:pt>
                <c:pt idx="259">
                  <c:v>1.7989999999999999</c:v>
                </c:pt>
                <c:pt idx="260">
                  <c:v>1.8240000000000001</c:v>
                </c:pt>
                <c:pt idx="261">
                  <c:v>1.85</c:v>
                </c:pt>
                <c:pt idx="262">
                  <c:v>1.8779999999999999</c:v>
                </c:pt>
                <c:pt idx="263">
                  <c:v>1.907</c:v>
                </c:pt>
                <c:pt idx="264">
                  <c:v>1.9379999999999999</c:v>
                </c:pt>
                <c:pt idx="265">
                  <c:v>1.9670000000000001</c:v>
                </c:pt>
                <c:pt idx="266">
                  <c:v>2.0009999999999999</c:v>
                </c:pt>
                <c:pt idx="267">
                  <c:v>2.0310000000000001</c:v>
                </c:pt>
                <c:pt idx="268">
                  <c:v>2.0649999999999999</c:v>
                </c:pt>
                <c:pt idx="269">
                  <c:v>2.101</c:v>
                </c:pt>
                <c:pt idx="270">
                  <c:v>2.1389999999999998</c:v>
                </c:pt>
                <c:pt idx="271">
                  <c:v>2.1739999999999999</c:v>
                </c:pt>
                <c:pt idx="272">
                  <c:v>2.214</c:v>
                </c:pt>
                <c:pt idx="273">
                  <c:v>2.2530000000000001</c:v>
                </c:pt>
                <c:pt idx="274">
                  <c:v>2.2970000000000002</c:v>
                </c:pt>
                <c:pt idx="275">
                  <c:v>2.339</c:v>
                </c:pt>
                <c:pt idx="276">
                  <c:v>2.3839999999999999</c:v>
                </c:pt>
                <c:pt idx="277">
                  <c:v>2.431</c:v>
                </c:pt>
                <c:pt idx="278">
                  <c:v>2.4790000000000001</c:v>
                </c:pt>
                <c:pt idx="279">
                  <c:v>2.5289999999999999</c:v>
                </c:pt>
                <c:pt idx="280">
                  <c:v>2.581</c:v>
                </c:pt>
                <c:pt idx="281">
                  <c:v>2.633</c:v>
                </c:pt>
                <c:pt idx="282">
                  <c:v>2.6880000000000002</c:v>
                </c:pt>
                <c:pt idx="283">
                  <c:v>2.7440000000000002</c:v>
                </c:pt>
                <c:pt idx="284">
                  <c:v>2.8039999999999998</c:v>
                </c:pt>
                <c:pt idx="285">
                  <c:v>2.867</c:v>
                </c:pt>
                <c:pt idx="286">
                  <c:v>2.9319999999999999</c:v>
                </c:pt>
                <c:pt idx="287">
                  <c:v>2.9990000000000001</c:v>
                </c:pt>
                <c:pt idx="288">
                  <c:v>3.07</c:v>
                </c:pt>
                <c:pt idx="289">
                  <c:v>3.141</c:v>
                </c:pt>
                <c:pt idx="290">
                  <c:v>3.2160000000000002</c:v>
                </c:pt>
                <c:pt idx="291">
                  <c:v>3.2949999999999999</c:v>
                </c:pt>
                <c:pt idx="292">
                  <c:v>3.3759999999999999</c:v>
                </c:pt>
                <c:pt idx="293">
                  <c:v>3.4630000000000001</c:v>
                </c:pt>
                <c:pt idx="294">
                  <c:v>3.552</c:v>
                </c:pt>
                <c:pt idx="295">
                  <c:v>3.6469999999999998</c:v>
                </c:pt>
                <c:pt idx="296">
                  <c:v>3.7440000000000002</c:v>
                </c:pt>
                <c:pt idx="297">
                  <c:v>3.8479999999999999</c:v>
                </c:pt>
                <c:pt idx="298">
                  <c:v>3.9550000000000001</c:v>
                </c:pt>
                <c:pt idx="299">
                  <c:v>4.0670000000000002</c:v>
                </c:pt>
                <c:pt idx="300">
                  <c:v>4.181</c:v>
                </c:pt>
                <c:pt idx="301">
                  <c:v>4.306</c:v>
                </c:pt>
                <c:pt idx="302">
                  <c:v>4.431</c:v>
                </c:pt>
                <c:pt idx="303">
                  <c:v>4.5650000000000004</c:v>
                </c:pt>
                <c:pt idx="304">
                  <c:v>4.7009999999999996</c:v>
                </c:pt>
                <c:pt idx="305">
                  <c:v>4.8460000000000001</c:v>
                </c:pt>
                <c:pt idx="306">
                  <c:v>4.9950000000000001</c:v>
                </c:pt>
                <c:pt idx="307">
                  <c:v>5.1520000000000001</c:v>
                </c:pt>
                <c:pt idx="308">
                  <c:v>5.3150000000000004</c:v>
                </c:pt>
                <c:pt idx="309">
                  <c:v>5.4930000000000003</c:v>
                </c:pt>
                <c:pt idx="310">
                  <c:v>5.6779999999999999</c:v>
                </c:pt>
                <c:pt idx="311">
                  <c:v>5.8719999999999999</c:v>
                </c:pt>
                <c:pt idx="312">
                  <c:v>6.069</c:v>
                </c:pt>
                <c:pt idx="313">
                  <c:v>6.2770000000000001</c:v>
                </c:pt>
                <c:pt idx="314">
                  <c:v>6.4950000000000001</c:v>
                </c:pt>
                <c:pt idx="315">
                  <c:v>6.7249999999999996</c:v>
                </c:pt>
                <c:pt idx="316">
                  <c:v>6.9619999999999997</c:v>
                </c:pt>
                <c:pt idx="317">
                  <c:v>7.2130000000000001</c:v>
                </c:pt>
                <c:pt idx="318">
                  <c:v>7.4770000000000003</c:v>
                </c:pt>
                <c:pt idx="319">
                  <c:v>7.7549999999999999</c:v>
                </c:pt>
                <c:pt idx="320">
                  <c:v>8.0410000000000004</c:v>
                </c:pt>
                <c:pt idx="321">
                  <c:v>8.343</c:v>
                </c:pt>
                <c:pt idx="322">
                  <c:v>8.657</c:v>
                </c:pt>
                <c:pt idx="323">
                  <c:v>8.9879999999999995</c:v>
                </c:pt>
                <c:pt idx="324">
                  <c:v>9.34</c:v>
                </c:pt>
                <c:pt idx="325">
                  <c:v>9.7010000000000005</c:v>
                </c:pt>
                <c:pt idx="326">
                  <c:v>10.074999999999999</c:v>
                </c:pt>
                <c:pt idx="327">
                  <c:v>10.465999999999999</c:v>
                </c:pt>
                <c:pt idx="328">
                  <c:v>10.88</c:v>
                </c:pt>
                <c:pt idx="329">
                  <c:v>11.31</c:v>
                </c:pt>
                <c:pt idx="330">
                  <c:v>11.753</c:v>
                </c:pt>
                <c:pt idx="331">
                  <c:v>12.214</c:v>
                </c:pt>
                <c:pt idx="332">
                  <c:v>12.701000000000001</c:v>
                </c:pt>
                <c:pt idx="333">
                  <c:v>13.199</c:v>
                </c:pt>
                <c:pt idx="334">
                  <c:v>13.709</c:v>
                </c:pt>
                <c:pt idx="335">
                  <c:v>14.242000000000001</c:v>
                </c:pt>
                <c:pt idx="336">
                  <c:v>14.795</c:v>
                </c:pt>
                <c:pt idx="337">
                  <c:v>15.356</c:v>
                </c:pt>
                <c:pt idx="338">
                  <c:v>15.930999999999999</c:v>
                </c:pt>
                <c:pt idx="339">
                  <c:v>16.53</c:v>
                </c:pt>
                <c:pt idx="340">
                  <c:v>17.126999999999999</c:v>
                </c:pt>
                <c:pt idx="341">
                  <c:v>17.738</c:v>
                </c:pt>
                <c:pt idx="342">
                  <c:v>18.356999999999999</c:v>
                </c:pt>
                <c:pt idx="343">
                  <c:v>18.971</c:v>
                </c:pt>
                <c:pt idx="344">
                  <c:v>19.591000000000001</c:v>
                </c:pt>
                <c:pt idx="345">
                  <c:v>20.207999999999998</c:v>
                </c:pt>
                <c:pt idx="346">
                  <c:v>20.81</c:v>
                </c:pt>
                <c:pt idx="347">
                  <c:v>21.405999999999999</c:v>
                </c:pt>
                <c:pt idx="348">
                  <c:v>21.981000000000002</c:v>
                </c:pt>
                <c:pt idx="349">
                  <c:v>22.532</c:v>
                </c:pt>
                <c:pt idx="350">
                  <c:v>23.061</c:v>
                </c:pt>
                <c:pt idx="351">
                  <c:v>23.555</c:v>
                </c:pt>
                <c:pt idx="352">
                  <c:v>24.01</c:v>
                </c:pt>
                <c:pt idx="353">
                  <c:v>24.422999999999998</c:v>
                </c:pt>
                <c:pt idx="354">
                  <c:v>24.800999999999998</c:v>
                </c:pt>
                <c:pt idx="355">
                  <c:v>25.163</c:v>
                </c:pt>
                <c:pt idx="356">
                  <c:v>25.492000000000001</c:v>
                </c:pt>
                <c:pt idx="357">
                  <c:v>25.818000000000001</c:v>
                </c:pt>
                <c:pt idx="358">
                  <c:v>26.164999999999999</c:v>
                </c:pt>
                <c:pt idx="359">
                  <c:v>26.565999999999999</c:v>
                </c:pt>
                <c:pt idx="360">
                  <c:v>27.053999999999998</c:v>
                </c:pt>
                <c:pt idx="361">
                  <c:v>27.657</c:v>
                </c:pt>
                <c:pt idx="362">
                  <c:v>28.411000000000001</c:v>
                </c:pt>
                <c:pt idx="363">
                  <c:v>29.361999999999998</c:v>
                </c:pt>
                <c:pt idx="364">
                  <c:v>30.576000000000001</c:v>
                </c:pt>
                <c:pt idx="365">
                  <c:v>32.048000000000002</c:v>
                </c:pt>
                <c:pt idx="366">
                  <c:v>33.79</c:v>
                </c:pt>
                <c:pt idx="367">
                  <c:v>35.780999999999999</c:v>
                </c:pt>
                <c:pt idx="368">
                  <c:v>37.981999999999999</c:v>
                </c:pt>
                <c:pt idx="369">
                  <c:v>40.332999999999998</c:v>
                </c:pt>
                <c:pt idx="370">
                  <c:v>42.802</c:v>
                </c:pt>
                <c:pt idx="371">
                  <c:v>45.34</c:v>
                </c:pt>
                <c:pt idx="372">
                  <c:v>47.886000000000003</c:v>
                </c:pt>
                <c:pt idx="373">
                  <c:v>50.395000000000003</c:v>
                </c:pt>
                <c:pt idx="374">
                  <c:v>52.777000000000001</c:v>
                </c:pt>
                <c:pt idx="375">
                  <c:v>54.956000000000003</c:v>
                </c:pt>
                <c:pt idx="376">
                  <c:v>56.85</c:v>
                </c:pt>
                <c:pt idx="377">
                  <c:v>58.389000000000003</c:v>
                </c:pt>
                <c:pt idx="378">
                  <c:v>59.531999999999996</c:v>
                </c:pt>
                <c:pt idx="379">
                  <c:v>60.317</c:v>
                </c:pt>
                <c:pt idx="380">
                  <c:v>60.694000000000003</c:v>
                </c:pt>
                <c:pt idx="381">
                  <c:v>60.713000000000001</c:v>
                </c:pt>
                <c:pt idx="382">
                  <c:v>60.311</c:v>
                </c:pt>
                <c:pt idx="383">
                  <c:v>59.506</c:v>
                </c:pt>
                <c:pt idx="384">
                  <c:v>58.417000000000002</c:v>
                </c:pt>
                <c:pt idx="385">
                  <c:v>57.066000000000003</c:v>
                </c:pt>
                <c:pt idx="386">
                  <c:v>55.534999999999997</c:v>
                </c:pt>
                <c:pt idx="387">
                  <c:v>53.887999999999998</c:v>
                </c:pt>
                <c:pt idx="388">
                  <c:v>52.179000000000002</c:v>
                </c:pt>
                <c:pt idx="389">
                  <c:v>50.433</c:v>
                </c:pt>
                <c:pt idx="390">
                  <c:v>48.68</c:v>
                </c:pt>
                <c:pt idx="391">
                  <c:v>46.948</c:v>
                </c:pt>
                <c:pt idx="392">
                  <c:v>45.271000000000001</c:v>
                </c:pt>
                <c:pt idx="393">
                  <c:v>43.628999999999998</c:v>
                </c:pt>
                <c:pt idx="394">
                  <c:v>42.037999999999997</c:v>
                </c:pt>
                <c:pt idx="395">
                  <c:v>40.506</c:v>
                </c:pt>
                <c:pt idx="396">
                  <c:v>39.036999999999999</c:v>
                </c:pt>
                <c:pt idx="397">
                  <c:v>37.630000000000003</c:v>
                </c:pt>
                <c:pt idx="398">
                  <c:v>36.277000000000001</c:v>
                </c:pt>
                <c:pt idx="399">
                  <c:v>34.979999999999997</c:v>
                </c:pt>
                <c:pt idx="400">
                  <c:v>33.741999999999997</c:v>
                </c:pt>
                <c:pt idx="401">
                  <c:v>32.56</c:v>
                </c:pt>
                <c:pt idx="402">
                  <c:v>31.439</c:v>
                </c:pt>
                <c:pt idx="403">
                  <c:v>30.363</c:v>
                </c:pt>
                <c:pt idx="404">
                  <c:v>29.33</c:v>
                </c:pt>
                <c:pt idx="405">
                  <c:v>28.349</c:v>
                </c:pt>
                <c:pt idx="406">
                  <c:v>27.408999999999999</c:v>
                </c:pt>
                <c:pt idx="407">
                  <c:v>26.515000000000001</c:v>
                </c:pt>
                <c:pt idx="408">
                  <c:v>25.658000000000001</c:v>
                </c:pt>
                <c:pt idx="409">
                  <c:v>24.844999999999999</c:v>
                </c:pt>
                <c:pt idx="410">
                  <c:v>24.062999999999999</c:v>
                </c:pt>
                <c:pt idx="411">
                  <c:v>23.315000000000001</c:v>
                </c:pt>
                <c:pt idx="412">
                  <c:v>22.591000000000001</c:v>
                </c:pt>
                <c:pt idx="413">
                  <c:v>21.908999999999999</c:v>
                </c:pt>
                <c:pt idx="414">
                  <c:v>21.25</c:v>
                </c:pt>
                <c:pt idx="415">
                  <c:v>20.623000000000001</c:v>
                </c:pt>
                <c:pt idx="416">
                  <c:v>20.02</c:v>
                </c:pt>
                <c:pt idx="417">
                  <c:v>19.443999999999999</c:v>
                </c:pt>
                <c:pt idx="418">
                  <c:v>18.885999999999999</c:v>
                </c:pt>
                <c:pt idx="419">
                  <c:v>18.358000000000001</c:v>
                </c:pt>
                <c:pt idx="420">
                  <c:v>17.847999999999999</c:v>
                </c:pt>
                <c:pt idx="421">
                  <c:v>17.358000000000001</c:v>
                </c:pt>
                <c:pt idx="422">
                  <c:v>16.890999999999998</c:v>
                </c:pt>
                <c:pt idx="423">
                  <c:v>16.446000000000002</c:v>
                </c:pt>
                <c:pt idx="424">
                  <c:v>16.013000000000002</c:v>
                </c:pt>
                <c:pt idx="425">
                  <c:v>15.6</c:v>
                </c:pt>
                <c:pt idx="426">
                  <c:v>15.207000000000001</c:v>
                </c:pt>
                <c:pt idx="427">
                  <c:v>14.826000000000001</c:v>
                </c:pt>
                <c:pt idx="428">
                  <c:v>14.461</c:v>
                </c:pt>
                <c:pt idx="429">
                  <c:v>14.106999999999999</c:v>
                </c:pt>
                <c:pt idx="430">
                  <c:v>13.773999999999999</c:v>
                </c:pt>
                <c:pt idx="431">
                  <c:v>13.454000000000001</c:v>
                </c:pt>
                <c:pt idx="432">
                  <c:v>13.147</c:v>
                </c:pt>
                <c:pt idx="433">
                  <c:v>12.847</c:v>
                </c:pt>
                <c:pt idx="434">
                  <c:v>12.561999999999999</c:v>
                </c:pt>
                <c:pt idx="435">
                  <c:v>12.281000000000001</c:v>
                </c:pt>
                <c:pt idx="436">
                  <c:v>12.021000000000001</c:v>
                </c:pt>
                <c:pt idx="437">
                  <c:v>11.766</c:v>
                </c:pt>
                <c:pt idx="438">
                  <c:v>11.522</c:v>
                </c:pt>
                <c:pt idx="439">
                  <c:v>11.285</c:v>
                </c:pt>
                <c:pt idx="440">
                  <c:v>11.058999999999999</c:v>
                </c:pt>
                <c:pt idx="441">
                  <c:v>10.836</c:v>
                </c:pt>
                <c:pt idx="442">
                  <c:v>10.622999999999999</c:v>
                </c:pt>
                <c:pt idx="443">
                  <c:v>10.417999999999999</c:v>
                </c:pt>
                <c:pt idx="444">
                  <c:v>10.223000000000001</c:v>
                </c:pt>
                <c:pt idx="445">
                  <c:v>10.035</c:v>
                </c:pt>
                <c:pt idx="446">
                  <c:v>9.85</c:v>
                </c:pt>
                <c:pt idx="447">
                  <c:v>9.673</c:v>
                </c:pt>
                <c:pt idx="448">
                  <c:v>9.5009999999999994</c:v>
                </c:pt>
                <c:pt idx="449">
                  <c:v>9.3369999999999997</c:v>
                </c:pt>
                <c:pt idx="450">
                  <c:v>9.173</c:v>
                </c:pt>
                <c:pt idx="451">
                  <c:v>9.0190000000000001</c:v>
                </c:pt>
                <c:pt idx="452">
                  <c:v>8.8650000000000002</c:v>
                </c:pt>
                <c:pt idx="453">
                  <c:v>8.7230000000000008</c:v>
                </c:pt>
                <c:pt idx="454">
                  <c:v>8.5830000000000002</c:v>
                </c:pt>
                <c:pt idx="455">
                  <c:v>8.4529999999999994</c:v>
                </c:pt>
                <c:pt idx="456">
                  <c:v>8.3219999999999992</c:v>
                </c:pt>
                <c:pt idx="457">
                  <c:v>8.2010000000000005</c:v>
                </c:pt>
                <c:pt idx="458">
                  <c:v>8.0779999999999994</c:v>
                </c:pt>
                <c:pt idx="459">
                  <c:v>7.9649999999999999</c:v>
                </c:pt>
                <c:pt idx="460">
                  <c:v>7.85</c:v>
                </c:pt>
                <c:pt idx="461">
                  <c:v>7.7460000000000004</c:v>
                </c:pt>
                <c:pt idx="462">
                  <c:v>7.64</c:v>
                </c:pt>
                <c:pt idx="463">
                  <c:v>7.5380000000000003</c:v>
                </c:pt>
                <c:pt idx="464">
                  <c:v>7.44</c:v>
                </c:pt>
                <c:pt idx="465">
                  <c:v>7.3470000000000004</c:v>
                </c:pt>
                <c:pt idx="466">
                  <c:v>7.2530000000000001</c:v>
                </c:pt>
                <c:pt idx="467">
                  <c:v>7.1639999999999997</c:v>
                </c:pt>
                <c:pt idx="468">
                  <c:v>7.0780000000000003</c:v>
                </c:pt>
                <c:pt idx="469">
                  <c:v>6.9930000000000003</c:v>
                </c:pt>
                <c:pt idx="470">
                  <c:v>6.9139999999999997</c:v>
                </c:pt>
                <c:pt idx="471">
                  <c:v>6.8330000000000002</c:v>
                </c:pt>
                <c:pt idx="472">
                  <c:v>6.76</c:v>
                </c:pt>
                <c:pt idx="473">
                  <c:v>6.6840000000000002</c:v>
                </c:pt>
                <c:pt idx="474">
                  <c:v>6.617</c:v>
                </c:pt>
                <c:pt idx="475">
                  <c:v>6.5460000000000003</c:v>
                </c:pt>
                <c:pt idx="476">
                  <c:v>6.4820000000000002</c:v>
                </c:pt>
                <c:pt idx="477">
                  <c:v>6.4109999999999996</c:v>
                </c:pt>
                <c:pt idx="478">
                  <c:v>6.3540000000000001</c:v>
                </c:pt>
                <c:pt idx="479">
                  <c:v>6.2889999999999997</c:v>
                </c:pt>
                <c:pt idx="480">
                  <c:v>6.2329999999999997</c:v>
                </c:pt>
                <c:pt idx="481">
                  <c:v>6.1719999999999997</c:v>
                </c:pt>
                <c:pt idx="482">
                  <c:v>6.1189999999999998</c:v>
                </c:pt>
                <c:pt idx="483">
                  <c:v>6.0650000000000004</c:v>
                </c:pt>
                <c:pt idx="484">
                  <c:v>6.0129999999999999</c:v>
                </c:pt>
                <c:pt idx="485">
                  <c:v>5.9610000000000003</c:v>
                </c:pt>
                <c:pt idx="486">
                  <c:v>5.9119999999999999</c:v>
                </c:pt>
                <c:pt idx="487">
                  <c:v>5.8650000000000002</c:v>
                </c:pt>
                <c:pt idx="488">
                  <c:v>5.8170000000000002</c:v>
                </c:pt>
                <c:pt idx="489">
                  <c:v>5.7750000000000004</c:v>
                </c:pt>
                <c:pt idx="490">
                  <c:v>5.73</c:v>
                </c:pt>
                <c:pt idx="491">
                  <c:v>5.6890000000000001</c:v>
                </c:pt>
                <c:pt idx="492">
                  <c:v>5.6470000000000002</c:v>
                </c:pt>
                <c:pt idx="493">
                  <c:v>5.609</c:v>
                </c:pt>
                <c:pt idx="494">
                  <c:v>5.569</c:v>
                </c:pt>
                <c:pt idx="495">
                  <c:v>5.5359999999999996</c:v>
                </c:pt>
                <c:pt idx="496">
                  <c:v>5.4969999999999999</c:v>
                </c:pt>
                <c:pt idx="497">
                  <c:v>5.4660000000000002</c:v>
                </c:pt>
                <c:pt idx="498">
                  <c:v>5.431</c:v>
                </c:pt>
                <c:pt idx="499">
                  <c:v>5.4050000000000002</c:v>
                </c:pt>
                <c:pt idx="500">
                  <c:v>5.3739999999999997</c:v>
                </c:pt>
                <c:pt idx="501">
                  <c:v>5.3449999999999998</c:v>
                </c:pt>
                <c:pt idx="502">
                  <c:v>5.3170000000000002</c:v>
                </c:pt>
                <c:pt idx="503">
                  <c:v>5.2889999999999997</c:v>
                </c:pt>
                <c:pt idx="504">
                  <c:v>5.2649999999999997</c:v>
                </c:pt>
                <c:pt idx="505">
                  <c:v>5.2380000000000004</c:v>
                </c:pt>
                <c:pt idx="506">
                  <c:v>5.2119999999999997</c:v>
                </c:pt>
                <c:pt idx="507">
                  <c:v>5.1849999999999996</c:v>
                </c:pt>
                <c:pt idx="508">
                  <c:v>5.1630000000000003</c:v>
                </c:pt>
                <c:pt idx="509">
                  <c:v>5.1369999999999996</c:v>
                </c:pt>
                <c:pt idx="510">
                  <c:v>5.1150000000000002</c:v>
                </c:pt>
                <c:pt idx="511">
                  <c:v>5.0910000000000002</c:v>
                </c:pt>
                <c:pt idx="512">
                  <c:v>5.0670000000000002</c:v>
                </c:pt>
                <c:pt idx="513">
                  <c:v>5.0380000000000003</c:v>
                </c:pt>
                <c:pt idx="514">
                  <c:v>5.0129999999999999</c:v>
                </c:pt>
                <c:pt idx="515">
                  <c:v>4.984</c:v>
                </c:pt>
                <c:pt idx="516">
                  <c:v>4.9580000000000002</c:v>
                </c:pt>
                <c:pt idx="517">
                  <c:v>4.9279999999999999</c:v>
                </c:pt>
                <c:pt idx="518">
                  <c:v>4.8929999999999998</c:v>
                </c:pt>
                <c:pt idx="519">
                  <c:v>4.8570000000000002</c:v>
                </c:pt>
                <c:pt idx="520">
                  <c:v>4.8179999999999996</c:v>
                </c:pt>
                <c:pt idx="521">
                  <c:v>4.7759999999999998</c:v>
                </c:pt>
                <c:pt idx="522">
                  <c:v>4.7309999999999999</c:v>
                </c:pt>
                <c:pt idx="523">
                  <c:v>4.6849999999999996</c:v>
                </c:pt>
                <c:pt idx="524">
                  <c:v>4.6319999999999997</c:v>
                </c:pt>
                <c:pt idx="525">
                  <c:v>4.58</c:v>
                </c:pt>
                <c:pt idx="526">
                  <c:v>4.5209999999999999</c:v>
                </c:pt>
                <c:pt idx="527">
                  <c:v>4.4619999999999997</c:v>
                </c:pt>
                <c:pt idx="528">
                  <c:v>4.3959999999999999</c:v>
                </c:pt>
                <c:pt idx="529">
                  <c:v>4.33</c:v>
                </c:pt>
                <c:pt idx="530">
                  <c:v>4.2539999999999996</c:v>
                </c:pt>
                <c:pt idx="531">
                  <c:v>4.1779999999999999</c:v>
                </c:pt>
                <c:pt idx="532">
                  <c:v>4.0999999999999996</c:v>
                </c:pt>
                <c:pt idx="533">
                  <c:v>4.0179999999999998</c:v>
                </c:pt>
                <c:pt idx="534">
                  <c:v>3.9350000000000001</c:v>
                </c:pt>
                <c:pt idx="535">
                  <c:v>3.8479999999999999</c:v>
                </c:pt>
                <c:pt idx="536">
                  <c:v>3.7589999999999999</c:v>
                </c:pt>
                <c:pt idx="537">
                  <c:v>3.665</c:v>
                </c:pt>
                <c:pt idx="538">
                  <c:v>3.57</c:v>
                </c:pt>
                <c:pt idx="539">
                  <c:v>3.4780000000000002</c:v>
                </c:pt>
                <c:pt idx="540">
                  <c:v>3.383</c:v>
                </c:pt>
                <c:pt idx="541">
                  <c:v>3.2829999999999999</c:v>
                </c:pt>
                <c:pt idx="542">
                  <c:v>3.1880000000000002</c:v>
                </c:pt>
                <c:pt idx="543">
                  <c:v>3.0859999999999999</c:v>
                </c:pt>
                <c:pt idx="544">
                  <c:v>2.992</c:v>
                </c:pt>
                <c:pt idx="545">
                  <c:v>2.8889999999999998</c:v>
                </c:pt>
                <c:pt idx="546">
                  <c:v>2.7879999999999998</c:v>
                </c:pt>
                <c:pt idx="547">
                  <c:v>2.6880000000000002</c:v>
                </c:pt>
                <c:pt idx="548">
                  <c:v>2.5870000000000002</c:v>
                </c:pt>
                <c:pt idx="549">
                  <c:v>2.4900000000000002</c:v>
                </c:pt>
                <c:pt idx="550">
                  <c:v>2.391</c:v>
                </c:pt>
                <c:pt idx="551">
                  <c:v>2.2949999999999999</c:v>
                </c:pt>
                <c:pt idx="552">
                  <c:v>2.2000000000000002</c:v>
                </c:pt>
                <c:pt idx="553">
                  <c:v>2.1070000000000002</c:v>
                </c:pt>
                <c:pt idx="554">
                  <c:v>2.0169999999999999</c:v>
                </c:pt>
                <c:pt idx="555">
                  <c:v>1.9319999999999999</c:v>
                </c:pt>
                <c:pt idx="556">
                  <c:v>1.8520000000000001</c:v>
                </c:pt>
                <c:pt idx="557">
                  <c:v>1.78</c:v>
                </c:pt>
                <c:pt idx="558">
                  <c:v>1.706</c:v>
                </c:pt>
                <c:pt idx="559">
                  <c:v>1.64</c:v>
                </c:pt>
                <c:pt idx="560">
                  <c:v>1.579</c:v>
                </c:pt>
                <c:pt idx="561">
                  <c:v>1.522</c:v>
                </c:pt>
                <c:pt idx="562">
                  <c:v>1.4630000000000001</c:v>
                </c:pt>
                <c:pt idx="563">
                  <c:v>1.413</c:v>
                </c:pt>
                <c:pt idx="564">
                  <c:v>1.367</c:v>
                </c:pt>
                <c:pt idx="565">
                  <c:v>1.32</c:v>
                </c:pt>
                <c:pt idx="566">
                  <c:v>1.28</c:v>
                </c:pt>
                <c:pt idx="567">
                  <c:v>1.24</c:v>
                </c:pt>
                <c:pt idx="568">
                  <c:v>1.206</c:v>
                </c:pt>
                <c:pt idx="569">
                  <c:v>1.1739999999999999</c:v>
                </c:pt>
                <c:pt idx="570">
                  <c:v>1.145</c:v>
                </c:pt>
                <c:pt idx="571">
                  <c:v>1.1180000000000001</c:v>
                </c:pt>
                <c:pt idx="572">
                  <c:v>1.093</c:v>
                </c:pt>
                <c:pt idx="573">
                  <c:v>1.0740000000000001</c:v>
                </c:pt>
                <c:pt idx="574">
                  <c:v>1.0549999999999999</c:v>
                </c:pt>
                <c:pt idx="575">
                  <c:v>1.044</c:v>
                </c:pt>
                <c:pt idx="576">
                  <c:v>1.038</c:v>
                </c:pt>
                <c:pt idx="577">
                  <c:v>1.0309999999999999</c:v>
                </c:pt>
                <c:pt idx="578">
                  <c:v>1.026</c:v>
                </c:pt>
                <c:pt idx="579">
                  <c:v>1.0249999999999999</c:v>
                </c:pt>
                <c:pt idx="580">
                  <c:v>1.0229999999999999</c:v>
                </c:pt>
                <c:pt idx="581">
                  <c:v>1.0229999999999999</c:v>
                </c:pt>
                <c:pt idx="582">
                  <c:v>1.024</c:v>
                </c:pt>
                <c:pt idx="583">
                  <c:v>1.026</c:v>
                </c:pt>
                <c:pt idx="584">
                  <c:v>1.0289999999999999</c:v>
                </c:pt>
                <c:pt idx="585">
                  <c:v>1.0329999999999999</c:v>
                </c:pt>
                <c:pt idx="586">
                  <c:v>1.0349999999999999</c:v>
                </c:pt>
                <c:pt idx="587">
                  <c:v>1.04</c:v>
                </c:pt>
                <c:pt idx="588">
                  <c:v>1.044</c:v>
                </c:pt>
                <c:pt idx="589">
                  <c:v>1.046</c:v>
                </c:pt>
                <c:pt idx="590">
                  <c:v>1.0509999999999999</c:v>
                </c:pt>
                <c:pt idx="591">
                  <c:v>1.0549999999999999</c:v>
                </c:pt>
                <c:pt idx="592">
                  <c:v>1.0589999999999999</c:v>
                </c:pt>
                <c:pt idx="593">
                  <c:v>1.0649999999999999</c:v>
                </c:pt>
                <c:pt idx="594">
                  <c:v>1.0669999999999999</c:v>
                </c:pt>
                <c:pt idx="595">
                  <c:v>1.069</c:v>
                </c:pt>
                <c:pt idx="596">
                  <c:v>1.071</c:v>
                </c:pt>
                <c:pt idx="597">
                  <c:v>1.073</c:v>
                </c:pt>
                <c:pt idx="598">
                  <c:v>1.0740000000000001</c:v>
                </c:pt>
                <c:pt idx="599">
                  <c:v>1.071</c:v>
                </c:pt>
                <c:pt idx="600">
                  <c:v>1.0740000000000001</c:v>
                </c:pt>
                <c:pt idx="601">
                  <c:v>1.07</c:v>
                </c:pt>
                <c:pt idx="602">
                  <c:v>1.0669999999999999</c:v>
                </c:pt>
                <c:pt idx="603">
                  <c:v>1.0649999999999999</c:v>
                </c:pt>
                <c:pt idx="604">
                  <c:v>1.0609999999999999</c:v>
                </c:pt>
                <c:pt idx="605">
                  <c:v>1.0580000000000001</c:v>
                </c:pt>
                <c:pt idx="606">
                  <c:v>1.0549999999999999</c:v>
                </c:pt>
                <c:pt idx="607">
                  <c:v>1.0489999999999999</c:v>
                </c:pt>
                <c:pt idx="608">
                  <c:v>1.044</c:v>
                </c:pt>
                <c:pt idx="609">
                  <c:v>1.036</c:v>
                </c:pt>
                <c:pt idx="610">
                  <c:v>1.034</c:v>
                </c:pt>
                <c:pt idx="611">
                  <c:v>1.028</c:v>
                </c:pt>
                <c:pt idx="612">
                  <c:v>1.02</c:v>
                </c:pt>
                <c:pt idx="613">
                  <c:v>1.0129999999999999</c:v>
                </c:pt>
                <c:pt idx="614">
                  <c:v>1.008</c:v>
                </c:pt>
                <c:pt idx="615">
                  <c:v>0.999</c:v>
                </c:pt>
                <c:pt idx="616">
                  <c:v>0.997</c:v>
                </c:pt>
                <c:pt idx="617">
                  <c:v>0.98699999999999999</c:v>
                </c:pt>
                <c:pt idx="618">
                  <c:v>0.98399999999999999</c:v>
                </c:pt>
                <c:pt idx="619">
                  <c:v>0.97699999999999998</c:v>
                </c:pt>
                <c:pt idx="620">
                  <c:v>0.97499999999999998</c:v>
                </c:pt>
                <c:pt idx="621">
                  <c:v>0.97</c:v>
                </c:pt>
                <c:pt idx="622">
                  <c:v>0.96799999999999997</c:v>
                </c:pt>
                <c:pt idx="623">
                  <c:v>0.96899999999999997</c:v>
                </c:pt>
                <c:pt idx="624">
                  <c:v>0.96799999999999997</c:v>
                </c:pt>
                <c:pt idx="625">
                  <c:v>0.96899999999999997</c:v>
                </c:pt>
                <c:pt idx="626">
                  <c:v>0.96899999999999997</c:v>
                </c:pt>
                <c:pt idx="627">
                  <c:v>0.97399999999999998</c:v>
                </c:pt>
                <c:pt idx="628">
                  <c:v>0.97399999999999998</c:v>
                </c:pt>
                <c:pt idx="629">
                  <c:v>0.98</c:v>
                </c:pt>
                <c:pt idx="630">
                  <c:v>0.98599999999999999</c:v>
                </c:pt>
                <c:pt idx="631">
                  <c:v>0.99399999999999999</c:v>
                </c:pt>
                <c:pt idx="632">
                  <c:v>1</c:v>
                </c:pt>
                <c:pt idx="633">
                  <c:v>1.008</c:v>
                </c:pt>
                <c:pt idx="634">
                  <c:v>1.0149999999999999</c:v>
                </c:pt>
                <c:pt idx="635">
                  <c:v>1.026</c:v>
                </c:pt>
                <c:pt idx="636">
                  <c:v>1.032</c:v>
                </c:pt>
                <c:pt idx="637">
                  <c:v>1.0429999999999999</c:v>
                </c:pt>
                <c:pt idx="638">
                  <c:v>1.052</c:v>
                </c:pt>
                <c:pt idx="639">
                  <c:v>1.0640000000000001</c:v>
                </c:pt>
                <c:pt idx="640">
                  <c:v>1.069</c:v>
                </c:pt>
                <c:pt idx="641">
                  <c:v>1.077</c:v>
                </c:pt>
                <c:pt idx="642">
                  <c:v>1.0860000000000001</c:v>
                </c:pt>
                <c:pt idx="643">
                  <c:v>1.091</c:v>
                </c:pt>
                <c:pt idx="644">
                  <c:v>1.0960000000000001</c:v>
                </c:pt>
                <c:pt idx="645">
                  <c:v>1.1020000000000001</c:v>
                </c:pt>
                <c:pt idx="646">
                  <c:v>1.1040000000000001</c:v>
                </c:pt>
                <c:pt idx="647">
                  <c:v>1.1060000000000001</c:v>
                </c:pt>
                <c:pt idx="648">
                  <c:v>1.1060000000000001</c:v>
                </c:pt>
                <c:pt idx="649">
                  <c:v>1.105</c:v>
                </c:pt>
                <c:pt idx="650">
                  <c:v>1.1060000000000001</c:v>
                </c:pt>
                <c:pt idx="651">
                  <c:v>1.099</c:v>
                </c:pt>
                <c:pt idx="652">
                  <c:v>1.0960000000000001</c:v>
                </c:pt>
                <c:pt idx="653">
                  <c:v>1.091</c:v>
                </c:pt>
                <c:pt idx="654">
                  <c:v>1.0860000000000001</c:v>
                </c:pt>
                <c:pt idx="655">
                  <c:v>1.0760000000000001</c:v>
                </c:pt>
                <c:pt idx="656">
                  <c:v>1.0680000000000001</c:v>
                </c:pt>
                <c:pt idx="657">
                  <c:v>1.0569999999999999</c:v>
                </c:pt>
                <c:pt idx="658">
                  <c:v>1.048</c:v>
                </c:pt>
                <c:pt idx="659">
                  <c:v>1.0369999999999999</c:v>
                </c:pt>
                <c:pt idx="660">
                  <c:v>1.0229999999999999</c:v>
                </c:pt>
                <c:pt idx="661">
                  <c:v>1.01</c:v>
                </c:pt>
                <c:pt idx="662">
                  <c:v>0.997</c:v>
                </c:pt>
                <c:pt idx="663">
                  <c:v>0.98499999999999999</c:v>
                </c:pt>
                <c:pt idx="664">
                  <c:v>0.97399999999999998</c:v>
                </c:pt>
                <c:pt idx="665">
                  <c:v>0.96299999999999997</c:v>
                </c:pt>
                <c:pt idx="666">
                  <c:v>0.95</c:v>
                </c:pt>
                <c:pt idx="667">
                  <c:v>0.94499999999999995</c:v>
                </c:pt>
                <c:pt idx="668">
                  <c:v>0.92900000000000005</c:v>
                </c:pt>
                <c:pt idx="669">
                  <c:v>0.91900000000000004</c:v>
                </c:pt>
                <c:pt idx="670">
                  <c:v>0.91100000000000003</c:v>
                </c:pt>
                <c:pt idx="671">
                  <c:v>0.90400000000000003</c:v>
                </c:pt>
                <c:pt idx="672">
                  <c:v>0.90300000000000002</c:v>
                </c:pt>
                <c:pt idx="673">
                  <c:v>0.90300000000000002</c:v>
                </c:pt>
                <c:pt idx="674">
                  <c:v>0.90400000000000003</c:v>
                </c:pt>
                <c:pt idx="675">
                  <c:v>0.90800000000000003</c:v>
                </c:pt>
                <c:pt idx="676">
                  <c:v>0.91200000000000003</c:v>
                </c:pt>
                <c:pt idx="677">
                  <c:v>0.91600000000000004</c:v>
                </c:pt>
                <c:pt idx="678">
                  <c:v>0.92500000000000004</c:v>
                </c:pt>
                <c:pt idx="679">
                  <c:v>0.93100000000000005</c:v>
                </c:pt>
                <c:pt idx="680">
                  <c:v>0.93799999999999994</c:v>
                </c:pt>
                <c:pt idx="681">
                  <c:v>0.94699999999999995</c:v>
                </c:pt>
                <c:pt idx="682">
                  <c:v>0.95499999999999996</c:v>
                </c:pt>
                <c:pt idx="683">
                  <c:v>0.96099999999999997</c:v>
                </c:pt>
                <c:pt idx="684">
                  <c:v>0.96699999999999997</c:v>
                </c:pt>
                <c:pt idx="685">
                  <c:v>0.97199999999999998</c:v>
                </c:pt>
                <c:pt idx="686">
                  <c:v>0.97699999999999998</c:v>
                </c:pt>
                <c:pt idx="687">
                  <c:v>0.97899999999999998</c:v>
                </c:pt>
                <c:pt idx="688">
                  <c:v>0.98099999999999998</c:v>
                </c:pt>
                <c:pt idx="689">
                  <c:v>0.97699999999999998</c:v>
                </c:pt>
                <c:pt idx="690">
                  <c:v>0.97799999999999998</c:v>
                </c:pt>
                <c:pt idx="691">
                  <c:v>0.97599999999999998</c:v>
                </c:pt>
                <c:pt idx="692">
                  <c:v>0.97199999999999998</c:v>
                </c:pt>
                <c:pt idx="693">
                  <c:v>0.96599999999999997</c:v>
                </c:pt>
                <c:pt idx="694">
                  <c:v>0.96299999999999997</c:v>
                </c:pt>
                <c:pt idx="695">
                  <c:v>0.95499999999999996</c:v>
                </c:pt>
                <c:pt idx="696">
                  <c:v>0.94799999999999995</c:v>
                </c:pt>
                <c:pt idx="697">
                  <c:v>0.94499999999999995</c:v>
                </c:pt>
                <c:pt idx="698">
                  <c:v>0.93700000000000006</c:v>
                </c:pt>
                <c:pt idx="699">
                  <c:v>0.93400000000000005</c:v>
                </c:pt>
                <c:pt idx="700">
                  <c:v>0.92600000000000005</c:v>
                </c:pt>
                <c:pt idx="701">
                  <c:v>0.92400000000000004</c:v>
                </c:pt>
                <c:pt idx="702">
                  <c:v>0.91700000000000004</c:v>
                </c:pt>
                <c:pt idx="703">
                  <c:v>0.91200000000000003</c:v>
                </c:pt>
                <c:pt idx="704">
                  <c:v>0.91</c:v>
                </c:pt>
                <c:pt idx="705">
                  <c:v>0.90900000000000003</c:v>
                </c:pt>
                <c:pt idx="706">
                  <c:v>0.91300000000000003</c:v>
                </c:pt>
                <c:pt idx="707">
                  <c:v>0.91500000000000004</c:v>
                </c:pt>
                <c:pt idx="708">
                  <c:v>0.92100000000000004</c:v>
                </c:pt>
                <c:pt idx="709">
                  <c:v>0.92600000000000005</c:v>
                </c:pt>
                <c:pt idx="710">
                  <c:v>0.93600000000000005</c:v>
                </c:pt>
                <c:pt idx="711">
                  <c:v>0.93300000000000005</c:v>
                </c:pt>
                <c:pt idx="712">
                  <c:v>0.94399999999999995</c:v>
                </c:pt>
                <c:pt idx="713">
                  <c:v>0.94699999999999995</c:v>
                </c:pt>
                <c:pt idx="714">
                  <c:v>0.95799999999999996</c:v>
                </c:pt>
                <c:pt idx="715">
                  <c:v>0.96099999999999997</c:v>
                </c:pt>
                <c:pt idx="716">
                  <c:v>0.96599999999999997</c:v>
                </c:pt>
                <c:pt idx="717">
                  <c:v>0.97199999999999998</c:v>
                </c:pt>
                <c:pt idx="718">
                  <c:v>0.97399999999999998</c:v>
                </c:pt>
                <c:pt idx="719">
                  <c:v>0.97599999999999998</c:v>
                </c:pt>
              </c:numCache>
            </c:numRef>
          </c:yVal>
          <c:smooth val="1"/>
          <c:extLst>
            <c:ext xmlns:c16="http://schemas.microsoft.com/office/drawing/2014/chart" uri="{C3380CC4-5D6E-409C-BE32-E72D297353CC}">
              <c16:uniqueId val="{00000001-C958-427B-BC94-E7A1B2827748}"/>
            </c:ext>
          </c:extLst>
        </c:ser>
        <c:ser>
          <c:idx val="2"/>
          <c:order val="2"/>
          <c:tx>
            <c:strRef>
              <c:f>'2000'!$F$12</c:f>
              <c:strCache>
                <c:ptCount val="1"/>
                <c:pt idx="0">
                  <c:v>CYL_3</c:v>
                </c:pt>
              </c:strCache>
            </c:strRef>
          </c:tx>
          <c:spPr>
            <a:ln w="19050" cap="rnd">
              <a:solidFill>
                <a:schemeClr val="accent3"/>
              </a:solidFill>
              <a:round/>
            </a:ln>
            <a:effectLst/>
          </c:spPr>
          <c:marker>
            <c:symbol val="none"/>
          </c:marker>
          <c:xVal>
            <c:numRef>
              <c:f>'2000'!$A$13:$A$732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'2000'!$F$13:$F$732</c:f>
              <c:numCache>
                <c:formatCode>General</c:formatCode>
                <c:ptCount val="720"/>
                <c:pt idx="0">
                  <c:v>0.93200000000000005</c:v>
                </c:pt>
                <c:pt idx="1">
                  <c:v>0.92900000000000005</c:v>
                </c:pt>
                <c:pt idx="2">
                  <c:v>0.93200000000000005</c:v>
                </c:pt>
                <c:pt idx="3">
                  <c:v>0.92800000000000005</c:v>
                </c:pt>
                <c:pt idx="4">
                  <c:v>0.93</c:v>
                </c:pt>
                <c:pt idx="5">
                  <c:v>0.92500000000000004</c:v>
                </c:pt>
                <c:pt idx="6">
                  <c:v>0.93200000000000005</c:v>
                </c:pt>
                <c:pt idx="7">
                  <c:v>0.92900000000000005</c:v>
                </c:pt>
                <c:pt idx="8">
                  <c:v>0.93200000000000005</c:v>
                </c:pt>
                <c:pt idx="9">
                  <c:v>0.93799999999999994</c:v>
                </c:pt>
                <c:pt idx="10">
                  <c:v>0.94099999999999995</c:v>
                </c:pt>
                <c:pt idx="11">
                  <c:v>0.94499999999999995</c:v>
                </c:pt>
                <c:pt idx="12">
                  <c:v>0.95099999999999996</c:v>
                </c:pt>
                <c:pt idx="13">
                  <c:v>0.95899999999999996</c:v>
                </c:pt>
                <c:pt idx="14">
                  <c:v>0.96499999999999997</c:v>
                </c:pt>
                <c:pt idx="15">
                  <c:v>0.97299999999999998</c:v>
                </c:pt>
                <c:pt idx="16">
                  <c:v>0.97799999999999998</c:v>
                </c:pt>
                <c:pt idx="17">
                  <c:v>0.98399999999999999</c:v>
                </c:pt>
                <c:pt idx="18">
                  <c:v>0.98799999999999999</c:v>
                </c:pt>
                <c:pt idx="19">
                  <c:v>0.99</c:v>
                </c:pt>
                <c:pt idx="20">
                  <c:v>0.99099999999999999</c:v>
                </c:pt>
                <c:pt idx="21">
                  <c:v>0.99199999999999999</c:v>
                </c:pt>
                <c:pt idx="22">
                  <c:v>0.995</c:v>
                </c:pt>
                <c:pt idx="23">
                  <c:v>0.997</c:v>
                </c:pt>
                <c:pt idx="24">
                  <c:v>0.997</c:v>
                </c:pt>
                <c:pt idx="25">
                  <c:v>0.997</c:v>
                </c:pt>
                <c:pt idx="26">
                  <c:v>0.995</c:v>
                </c:pt>
                <c:pt idx="27">
                  <c:v>0.99199999999999999</c:v>
                </c:pt>
                <c:pt idx="28">
                  <c:v>0.98799999999999999</c:v>
                </c:pt>
                <c:pt idx="29">
                  <c:v>0.98899999999999999</c:v>
                </c:pt>
                <c:pt idx="30">
                  <c:v>0.97899999999999998</c:v>
                </c:pt>
                <c:pt idx="31">
                  <c:v>0.97499999999999998</c:v>
                </c:pt>
                <c:pt idx="32">
                  <c:v>0.97099999999999997</c:v>
                </c:pt>
                <c:pt idx="33">
                  <c:v>0.96399999999999997</c:v>
                </c:pt>
                <c:pt idx="34">
                  <c:v>0.97599999999999998</c:v>
                </c:pt>
                <c:pt idx="35">
                  <c:v>0.98199999999999998</c:v>
                </c:pt>
                <c:pt idx="36">
                  <c:v>0.97799999999999998</c:v>
                </c:pt>
                <c:pt idx="37">
                  <c:v>0.97799999999999998</c:v>
                </c:pt>
                <c:pt idx="38">
                  <c:v>0.97699999999999998</c:v>
                </c:pt>
                <c:pt idx="39">
                  <c:v>0.97599999999999998</c:v>
                </c:pt>
                <c:pt idx="40">
                  <c:v>0.97699999999999998</c:v>
                </c:pt>
                <c:pt idx="41">
                  <c:v>0.97599999999999998</c:v>
                </c:pt>
                <c:pt idx="42">
                  <c:v>0.97299999999999998</c:v>
                </c:pt>
                <c:pt idx="43">
                  <c:v>0.97299999999999998</c:v>
                </c:pt>
                <c:pt idx="44">
                  <c:v>0.97199999999999998</c:v>
                </c:pt>
                <c:pt idx="45">
                  <c:v>0.96699999999999997</c:v>
                </c:pt>
                <c:pt idx="46">
                  <c:v>0.96299999999999997</c:v>
                </c:pt>
                <c:pt idx="47">
                  <c:v>0.95899999999999996</c:v>
                </c:pt>
                <c:pt idx="48">
                  <c:v>0.95799999999999996</c:v>
                </c:pt>
                <c:pt idx="49">
                  <c:v>0.95499999999999996</c:v>
                </c:pt>
                <c:pt idx="50">
                  <c:v>0.95199999999999996</c:v>
                </c:pt>
                <c:pt idx="51">
                  <c:v>0.94599999999999995</c:v>
                </c:pt>
                <c:pt idx="52">
                  <c:v>0.94199999999999995</c:v>
                </c:pt>
                <c:pt idx="53">
                  <c:v>0.94099999999999995</c:v>
                </c:pt>
                <c:pt idx="54">
                  <c:v>0.93600000000000005</c:v>
                </c:pt>
                <c:pt idx="55">
                  <c:v>0.93500000000000005</c:v>
                </c:pt>
                <c:pt idx="56">
                  <c:v>0.92900000000000005</c:v>
                </c:pt>
                <c:pt idx="57">
                  <c:v>0.93</c:v>
                </c:pt>
                <c:pt idx="58">
                  <c:v>0.92500000000000004</c:v>
                </c:pt>
                <c:pt idx="59">
                  <c:v>0.92500000000000004</c:v>
                </c:pt>
                <c:pt idx="60">
                  <c:v>0.92200000000000004</c:v>
                </c:pt>
                <c:pt idx="61">
                  <c:v>0.92200000000000004</c:v>
                </c:pt>
                <c:pt idx="62">
                  <c:v>0.92100000000000004</c:v>
                </c:pt>
                <c:pt idx="63">
                  <c:v>0.92</c:v>
                </c:pt>
                <c:pt idx="64">
                  <c:v>0.91900000000000004</c:v>
                </c:pt>
                <c:pt idx="65">
                  <c:v>0.92100000000000004</c:v>
                </c:pt>
                <c:pt idx="66">
                  <c:v>0.92200000000000004</c:v>
                </c:pt>
                <c:pt idx="67">
                  <c:v>0.92300000000000004</c:v>
                </c:pt>
                <c:pt idx="68">
                  <c:v>0.92400000000000004</c:v>
                </c:pt>
                <c:pt idx="69">
                  <c:v>0.92100000000000004</c:v>
                </c:pt>
                <c:pt idx="70">
                  <c:v>0.92300000000000004</c:v>
                </c:pt>
                <c:pt idx="71">
                  <c:v>0.92300000000000004</c:v>
                </c:pt>
                <c:pt idx="72">
                  <c:v>0.92400000000000004</c:v>
                </c:pt>
                <c:pt idx="73">
                  <c:v>0.92300000000000004</c:v>
                </c:pt>
                <c:pt idx="74">
                  <c:v>0.92400000000000004</c:v>
                </c:pt>
                <c:pt idx="75">
                  <c:v>0.92300000000000004</c:v>
                </c:pt>
                <c:pt idx="76">
                  <c:v>0.92700000000000005</c:v>
                </c:pt>
                <c:pt idx="77">
                  <c:v>0.92400000000000004</c:v>
                </c:pt>
                <c:pt idx="78">
                  <c:v>0.92800000000000005</c:v>
                </c:pt>
                <c:pt idx="79">
                  <c:v>0.92700000000000005</c:v>
                </c:pt>
                <c:pt idx="80">
                  <c:v>0.92900000000000005</c:v>
                </c:pt>
                <c:pt idx="81">
                  <c:v>0.93</c:v>
                </c:pt>
                <c:pt idx="82">
                  <c:v>0.93200000000000005</c:v>
                </c:pt>
                <c:pt idx="83">
                  <c:v>0.93100000000000005</c:v>
                </c:pt>
                <c:pt idx="84">
                  <c:v>0.93200000000000005</c:v>
                </c:pt>
                <c:pt idx="85">
                  <c:v>0.93500000000000005</c:v>
                </c:pt>
                <c:pt idx="86">
                  <c:v>0.93899999999999995</c:v>
                </c:pt>
                <c:pt idx="87">
                  <c:v>0.94099999999999995</c:v>
                </c:pt>
                <c:pt idx="88">
                  <c:v>0.94099999999999995</c:v>
                </c:pt>
                <c:pt idx="89">
                  <c:v>0.94699999999999995</c:v>
                </c:pt>
                <c:pt idx="90">
                  <c:v>0.94799999999999995</c:v>
                </c:pt>
                <c:pt idx="91">
                  <c:v>0.95299999999999996</c:v>
                </c:pt>
                <c:pt idx="92">
                  <c:v>0.95199999999999996</c:v>
                </c:pt>
                <c:pt idx="93">
                  <c:v>0.96099999999999997</c:v>
                </c:pt>
                <c:pt idx="94">
                  <c:v>0.96</c:v>
                </c:pt>
                <c:pt idx="95">
                  <c:v>0.96899999999999997</c:v>
                </c:pt>
                <c:pt idx="96">
                  <c:v>0.96799999999999997</c:v>
                </c:pt>
                <c:pt idx="97">
                  <c:v>0.97699999999999998</c:v>
                </c:pt>
                <c:pt idx="98">
                  <c:v>0.97699999999999998</c:v>
                </c:pt>
                <c:pt idx="99">
                  <c:v>0.98399999999999999</c:v>
                </c:pt>
                <c:pt idx="100">
                  <c:v>0.98299999999999998</c:v>
                </c:pt>
                <c:pt idx="101">
                  <c:v>0.99</c:v>
                </c:pt>
                <c:pt idx="102">
                  <c:v>0.99199999999999999</c:v>
                </c:pt>
                <c:pt idx="103">
                  <c:v>0.996</c:v>
                </c:pt>
                <c:pt idx="104">
                  <c:v>1</c:v>
                </c:pt>
                <c:pt idx="105">
                  <c:v>1.004</c:v>
                </c:pt>
                <c:pt idx="106">
                  <c:v>1.008</c:v>
                </c:pt>
                <c:pt idx="107">
                  <c:v>1.0109999999999999</c:v>
                </c:pt>
                <c:pt idx="108">
                  <c:v>1.0149999999999999</c:v>
                </c:pt>
                <c:pt idx="109">
                  <c:v>1.018</c:v>
                </c:pt>
                <c:pt idx="110">
                  <c:v>1.022</c:v>
                </c:pt>
                <c:pt idx="111">
                  <c:v>1.024</c:v>
                </c:pt>
                <c:pt idx="112">
                  <c:v>1.0289999999999999</c:v>
                </c:pt>
                <c:pt idx="113">
                  <c:v>1.0309999999999999</c:v>
                </c:pt>
                <c:pt idx="114">
                  <c:v>1.038</c:v>
                </c:pt>
                <c:pt idx="115">
                  <c:v>1.0389999999999999</c:v>
                </c:pt>
                <c:pt idx="116">
                  <c:v>1.044</c:v>
                </c:pt>
                <c:pt idx="117">
                  <c:v>1.046</c:v>
                </c:pt>
                <c:pt idx="118">
                  <c:v>1.052</c:v>
                </c:pt>
                <c:pt idx="119">
                  <c:v>1.0509999999999999</c:v>
                </c:pt>
                <c:pt idx="120">
                  <c:v>1.0569999999999999</c:v>
                </c:pt>
                <c:pt idx="121">
                  <c:v>1.056</c:v>
                </c:pt>
                <c:pt idx="122">
                  <c:v>1.0640000000000001</c:v>
                </c:pt>
                <c:pt idx="123">
                  <c:v>1.0649999999999999</c:v>
                </c:pt>
                <c:pt idx="124">
                  <c:v>1.069</c:v>
                </c:pt>
                <c:pt idx="125">
                  <c:v>1.07</c:v>
                </c:pt>
                <c:pt idx="126">
                  <c:v>1.073</c:v>
                </c:pt>
                <c:pt idx="127">
                  <c:v>1.0760000000000001</c:v>
                </c:pt>
                <c:pt idx="128">
                  <c:v>1.0780000000000001</c:v>
                </c:pt>
                <c:pt idx="129">
                  <c:v>1.081</c:v>
                </c:pt>
                <c:pt idx="130">
                  <c:v>1.079</c:v>
                </c:pt>
                <c:pt idx="131">
                  <c:v>1.0880000000000001</c:v>
                </c:pt>
                <c:pt idx="132">
                  <c:v>1.0860000000000001</c:v>
                </c:pt>
                <c:pt idx="133">
                  <c:v>1.091</c:v>
                </c:pt>
                <c:pt idx="134">
                  <c:v>1.0900000000000001</c:v>
                </c:pt>
                <c:pt idx="135">
                  <c:v>1.0960000000000001</c:v>
                </c:pt>
                <c:pt idx="136">
                  <c:v>1.0940000000000001</c:v>
                </c:pt>
                <c:pt idx="137">
                  <c:v>1.099</c:v>
                </c:pt>
                <c:pt idx="138">
                  <c:v>1.095</c:v>
                </c:pt>
                <c:pt idx="139">
                  <c:v>1.103</c:v>
                </c:pt>
                <c:pt idx="140">
                  <c:v>1.103</c:v>
                </c:pt>
                <c:pt idx="141">
                  <c:v>1.103</c:v>
                </c:pt>
                <c:pt idx="142">
                  <c:v>1.1060000000000001</c:v>
                </c:pt>
                <c:pt idx="143">
                  <c:v>1.107</c:v>
                </c:pt>
                <c:pt idx="144">
                  <c:v>1.1100000000000001</c:v>
                </c:pt>
                <c:pt idx="145">
                  <c:v>1.1100000000000001</c:v>
                </c:pt>
                <c:pt idx="146">
                  <c:v>1.113</c:v>
                </c:pt>
                <c:pt idx="147">
                  <c:v>1.1120000000000001</c:v>
                </c:pt>
                <c:pt idx="148">
                  <c:v>1.115</c:v>
                </c:pt>
                <c:pt idx="149">
                  <c:v>1.115</c:v>
                </c:pt>
                <c:pt idx="150">
                  <c:v>1.119</c:v>
                </c:pt>
                <c:pt idx="151">
                  <c:v>1.119</c:v>
                </c:pt>
                <c:pt idx="152">
                  <c:v>1.1220000000000001</c:v>
                </c:pt>
                <c:pt idx="153">
                  <c:v>1.1220000000000001</c:v>
                </c:pt>
                <c:pt idx="154">
                  <c:v>1.125</c:v>
                </c:pt>
                <c:pt idx="155">
                  <c:v>1.123</c:v>
                </c:pt>
                <c:pt idx="156">
                  <c:v>1.1279999999999999</c:v>
                </c:pt>
                <c:pt idx="157">
                  <c:v>1.1299999999999999</c:v>
                </c:pt>
                <c:pt idx="158">
                  <c:v>1.131</c:v>
                </c:pt>
                <c:pt idx="159">
                  <c:v>1.133</c:v>
                </c:pt>
                <c:pt idx="160">
                  <c:v>1.135</c:v>
                </c:pt>
                <c:pt idx="161">
                  <c:v>1.137</c:v>
                </c:pt>
                <c:pt idx="162">
                  <c:v>1.1399999999999999</c:v>
                </c:pt>
                <c:pt idx="163">
                  <c:v>1.143</c:v>
                </c:pt>
                <c:pt idx="164">
                  <c:v>1.141</c:v>
                </c:pt>
                <c:pt idx="165">
                  <c:v>1.1459999999999999</c:v>
                </c:pt>
                <c:pt idx="166">
                  <c:v>1.1459999999999999</c:v>
                </c:pt>
                <c:pt idx="167">
                  <c:v>1.1499999999999999</c:v>
                </c:pt>
                <c:pt idx="168">
                  <c:v>1.149</c:v>
                </c:pt>
                <c:pt idx="169">
                  <c:v>1.1519999999999999</c:v>
                </c:pt>
                <c:pt idx="170">
                  <c:v>1.149</c:v>
                </c:pt>
                <c:pt idx="171">
                  <c:v>1.149</c:v>
                </c:pt>
                <c:pt idx="172">
                  <c:v>1.151</c:v>
                </c:pt>
                <c:pt idx="173">
                  <c:v>1.151</c:v>
                </c:pt>
                <c:pt idx="174">
                  <c:v>1.1539999999999999</c:v>
                </c:pt>
                <c:pt idx="175">
                  <c:v>1.157</c:v>
                </c:pt>
                <c:pt idx="176">
                  <c:v>1.1579999999999999</c:v>
                </c:pt>
                <c:pt idx="177">
                  <c:v>1.1579999999999999</c:v>
                </c:pt>
                <c:pt idx="178">
                  <c:v>1.1579999999999999</c:v>
                </c:pt>
                <c:pt idx="179">
                  <c:v>1.1579999999999999</c:v>
                </c:pt>
                <c:pt idx="180">
                  <c:v>1.1659999999999999</c:v>
                </c:pt>
                <c:pt idx="181">
                  <c:v>1.163</c:v>
                </c:pt>
                <c:pt idx="182">
                  <c:v>1.167</c:v>
                </c:pt>
                <c:pt idx="183">
                  <c:v>1.1619999999999999</c:v>
                </c:pt>
                <c:pt idx="184">
                  <c:v>1.1679999999999999</c:v>
                </c:pt>
                <c:pt idx="185">
                  <c:v>1.1659999999999999</c:v>
                </c:pt>
                <c:pt idx="186">
                  <c:v>1.169</c:v>
                </c:pt>
                <c:pt idx="187">
                  <c:v>1.167</c:v>
                </c:pt>
                <c:pt idx="188">
                  <c:v>1.167</c:v>
                </c:pt>
                <c:pt idx="189">
                  <c:v>1.1679999999999999</c:v>
                </c:pt>
                <c:pt idx="190">
                  <c:v>1.163</c:v>
                </c:pt>
                <c:pt idx="191">
                  <c:v>1.165</c:v>
                </c:pt>
                <c:pt idx="192">
                  <c:v>1.1619999999999999</c:v>
                </c:pt>
                <c:pt idx="193">
                  <c:v>1.1639999999999999</c:v>
                </c:pt>
                <c:pt idx="194">
                  <c:v>1.1639999999999999</c:v>
                </c:pt>
                <c:pt idx="195">
                  <c:v>1.1659999999999999</c:v>
                </c:pt>
                <c:pt idx="196">
                  <c:v>1.1659999999999999</c:v>
                </c:pt>
                <c:pt idx="197">
                  <c:v>1.167</c:v>
                </c:pt>
                <c:pt idx="198">
                  <c:v>1.17</c:v>
                </c:pt>
                <c:pt idx="199">
                  <c:v>1.171</c:v>
                </c:pt>
                <c:pt idx="200">
                  <c:v>1.175</c:v>
                </c:pt>
                <c:pt idx="201">
                  <c:v>1.175</c:v>
                </c:pt>
                <c:pt idx="202">
                  <c:v>1.1830000000000001</c:v>
                </c:pt>
                <c:pt idx="203">
                  <c:v>1.1850000000000001</c:v>
                </c:pt>
                <c:pt idx="204">
                  <c:v>1.1919999999999999</c:v>
                </c:pt>
                <c:pt idx="205">
                  <c:v>1.1950000000000001</c:v>
                </c:pt>
                <c:pt idx="206">
                  <c:v>1.202</c:v>
                </c:pt>
                <c:pt idx="207">
                  <c:v>1.206</c:v>
                </c:pt>
                <c:pt idx="208">
                  <c:v>1.212</c:v>
                </c:pt>
                <c:pt idx="209">
                  <c:v>1.216</c:v>
                </c:pt>
                <c:pt idx="210">
                  <c:v>1.222</c:v>
                </c:pt>
                <c:pt idx="211">
                  <c:v>1.226</c:v>
                </c:pt>
                <c:pt idx="212">
                  <c:v>1.228</c:v>
                </c:pt>
                <c:pt idx="213">
                  <c:v>1.2350000000000001</c:v>
                </c:pt>
                <c:pt idx="214">
                  <c:v>1.2410000000000001</c:v>
                </c:pt>
                <c:pt idx="215">
                  <c:v>1.246</c:v>
                </c:pt>
                <c:pt idx="216">
                  <c:v>1.2529999999999999</c:v>
                </c:pt>
                <c:pt idx="217">
                  <c:v>1.26</c:v>
                </c:pt>
                <c:pt idx="218">
                  <c:v>1.266</c:v>
                </c:pt>
                <c:pt idx="219">
                  <c:v>1.2749999999999999</c:v>
                </c:pt>
                <c:pt idx="220">
                  <c:v>1.2789999999999999</c:v>
                </c:pt>
                <c:pt idx="221">
                  <c:v>1.2869999999999999</c:v>
                </c:pt>
                <c:pt idx="222">
                  <c:v>1.2929999999999999</c:v>
                </c:pt>
                <c:pt idx="223">
                  <c:v>1.298</c:v>
                </c:pt>
                <c:pt idx="224">
                  <c:v>1.306</c:v>
                </c:pt>
                <c:pt idx="225">
                  <c:v>1.3160000000000001</c:v>
                </c:pt>
                <c:pt idx="226">
                  <c:v>1.3260000000000001</c:v>
                </c:pt>
                <c:pt idx="227">
                  <c:v>1.3340000000000001</c:v>
                </c:pt>
                <c:pt idx="228">
                  <c:v>1.343</c:v>
                </c:pt>
                <c:pt idx="229">
                  <c:v>1.3520000000000001</c:v>
                </c:pt>
                <c:pt idx="230">
                  <c:v>1.361</c:v>
                </c:pt>
                <c:pt idx="231">
                  <c:v>1.3740000000000001</c:v>
                </c:pt>
                <c:pt idx="232">
                  <c:v>1.383</c:v>
                </c:pt>
                <c:pt idx="233">
                  <c:v>1.397</c:v>
                </c:pt>
                <c:pt idx="234">
                  <c:v>1.407</c:v>
                </c:pt>
                <c:pt idx="235">
                  <c:v>1.421</c:v>
                </c:pt>
                <c:pt idx="236">
                  <c:v>1.4339999999999999</c:v>
                </c:pt>
                <c:pt idx="237">
                  <c:v>1.4450000000000001</c:v>
                </c:pt>
                <c:pt idx="238">
                  <c:v>1.454</c:v>
                </c:pt>
                <c:pt idx="239">
                  <c:v>1.464</c:v>
                </c:pt>
                <c:pt idx="240">
                  <c:v>1.48</c:v>
                </c:pt>
                <c:pt idx="241">
                  <c:v>1.4970000000000001</c:v>
                </c:pt>
                <c:pt idx="242">
                  <c:v>1.5089999999999999</c:v>
                </c:pt>
                <c:pt idx="243">
                  <c:v>1.526</c:v>
                </c:pt>
                <c:pt idx="244">
                  <c:v>1.5429999999999999</c:v>
                </c:pt>
                <c:pt idx="245">
                  <c:v>1.5580000000000001</c:v>
                </c:pt>
                <c:pt idx="246">
                  <c:v>1.5740000000000001</c:v>
                </c:pt>
                <c:pt idx="247">
                  <c:v>1.5920000000000001</c:v>
                </c:pt>
                <c:pt idx="248">
                  <c:v>1.61</c:v>
                </c:pt>
                <c:pt idx="249">
                  <c:v>1.6279999999999999</c:v>
                </c:pt>
                <c:pt idx="250">
                  <c:v>1.647</c:v>
                </c:pt>
                <c:pt idx="251">
                  <c:v>1.665</c:v>
                </c:pt>
                <c:pt idx="252">
                  <c:v>1.6879999999999999</c:v>
                </c:pt>
                <c:pt idx="253">
                  <c:v>1.7070000000000001</c:v>
                </c:pt>
                <c:pt idx="254">
                  <c:v>1.73</c:v>
                </c:pt>
                <c:pt idx="255">
                  <c:v>1.75</c:v>
                </c:pt>
                <c:pt idx="256">
                  <c:v>1.774</c:v>
                </c:pt>
                <c:pt idx="257">
                  <c:v>1.7969999999999999</c:v>
                </c:pt>
                <c:pt idx="258">
                  <c:v>1.823</c:v>
                </c:pt>
                <c:pt idx="259">
                  <c:v>1.8460000000000001</c:v>
                </c:pt>
                <c:pt idx="260">
                  <c:v>1.8720000000000001</c:v>
                </c:pt>
                <c:pt idx="261">
                  <c:v>1.899</c:v>
                </c:pt>
                <c:pt idx="262">
                  <c:v>1.9279999999999999</c:v>
                </c:pt>
                <c:pt idx="263">
                  <c:v>1.9550000000000001</c:v>
                </c:pt>
                <c:pt idx="264">
                  <c:v>1.986</c:v>
                </c:pt>
                <c:pt idx="265">
                  <c:v>2.016</c:v>
                </c:pt>
                <c:pt idx="266">
                  <c:v>2.048</c:v>
                </c:pt>
                <c:pt idx="267">
                  <c:v>2.0819999999999999</c:v>
                </c:pt>
                <c:pt idx="268">
                  <c:v>2.1150000000000002</c:v>
                </c:pt>
                <c:pt idx="269">
                  <c:v>2.1520000000000001</c:v>
                </c:pt>
                <c:pt idx="270">
                  <c:v>2.1909999999999998</c:v>
                </c:pt>
                <c:pt idx="271">
                  <c:v>2.2330000000000001</c:v>
                </c:pt>
                <c:pt idx="272">
                  <c:v>2.274</c:v>
                </c:pt>
                <c:pt idx="273">
                  <c:v>2.319</c:v>
                </c:pt>
                <c:pt idx="274">
                  <c:v>2.359</c:v>
                </c:pt>
                <c:pt idx="275">
                  <c:v>2.4060000000000001</c:v>
                </c:pt>
                <c:pt idx="276">
                  <c:v>2.4489999999999998</c:v>
                </c:pt>
                <c:pt idx="277">
                  <c:v>2.4980000000000002</c:v>
                </c:pt>
                <c:pt idx="278">
                  <c:v>2.5459999999999998</c:v>
                </c:pt>
                <c:pt idx="279">
                  <c:v>2.6</c:v>
                </c:pt>
                <c:pt idx="280">
                  <c:v>2.65</c:v>
                </c:pt>
                <c:pt idx="281">
                  <c:v>2.7029999999999998</c:v>
                </c:pt>
                <c:pt idx="282">
                  <c:v>2.7610000000000001</c:v>
                </c:pt>
                <c:pt idx="283">
                  <c:v>2.819</c:v>
                </c:pt>
                <c:pt idx="284">
                  <c:v>2.8780000000000001</c:v>
                </c:pt>
                <c:pt idx="285">
                  <c:v>2.9460000000000002</c:v>
                </c:pt>
                <c:pt idx="286">
                  <c:v>3.0089999999999999</c:v>
                </c:pt>
                <c:pt idx="287">
                  <c:v>3.0739999999999998</c:v>
                </c:pt>
                <c:pt idx="288">
                  <c:v>3.1480000000000001</c:v>
                </c:pt>
                <c:pt idx="289">
                  <c:v>3.22</c:v>
                </c:pt>
                <c:pt idx="290">
                  <c:v>3.3010000000000002</c:v>
                </c:pt>
                <c:pt idx="291">
                  <c:v>3.375</c:v>
                </c:pt>
                <c:pt idx="292">
                  <c:v>3.4609999999999999</c:v>
                </c:pt>
                <c:pt idx="293">
                  <c:v>3.5459999999999998</c:v>
                </c:pt>
                <c:pt idx="294">
                  <c:v>3.6379999999999999</c:v>
                </c:pt>
                <c:pt idx="295">
                  <c:v>3.7330000000000001</c:v>
                </c:pt>
                <c:pt idx="296">
                  <c:v>3.8330000000000002</c:v>
                </c:pt>
                <c:pt idx="297">
                  <c:v>3.94</c:v>
                </c:pt>
                <c:pt idx="298">
                  <c:v>4.0570000000000004</c:v>
                </c:pt>
                <c:pt idx="299">
                  <c:v>4.173</c:v>
                </c:pt>
                <c:pt idx="300">
                  <c:v>4.2919999999999998</c:v>
                </c:pt>
                <c:pt idx="301">
                  <c:v>4.415</c:v>
                </c:pt>
                <c:pt idx="302">
                  <c:v>4.5430000000000001</c:v>
                </c:pt>
                <c:pt idx="303">
                  <c:v>4.6769999999999996</c:v>
                </c:pt>
                <c:pt idx="304">
                  <c:v>4.82</c:v>
                </c:pt>
                <c:pt idx="305">
                  <c:v>4.968</c:v>
                </c:pt>
                <c:pt idx="306">
                  <c:v>5.12</c:v>
                </c:pt>
                <c:pt idx="307">
                  <c:v>5.2809999999999997</c:v>
                </c:pt>
                <c:pt idx="308">
                  <c:v>5.4480000000000004</c:v>
                </c:pt>
                <c:pt idx="309">
                  <c:v>5.6239999999999997</c:v>
                </c:pt>
                <c:pt idx="310">
                  <c:v>5.8159999999999998</c:v>
                </c:pt>
                <c:pt idx="311">
                  <c:v>6.008</c:v>
                </c:pt>
                <c:pt idx="312">
                  <c:v>6.2060000000000004</c:v>
                </c:pt>
                <c:pt idx="313">
                  <c:v>6.4160000000000004</c:v>
                </c:pt>
                <c:pt idx="314">
                  <c:v>6.6349999999999998</c:v>
                </c:pt>
                <c:pt idx="315">
                  <c:v>6.8639999999999999</c:v>
                </c:pt>
                <c:pt idx="316">
                  <c:v>7.1</c:v>
                </c:pt>
                <c:pt idx="317">
                  <c:v>7.3529999999999998</c:v>
                </c:pt>
                <c:pt idx="318">
                  <c:v>7.617</c:v>
                </c:pt>
                <c:pt idx="319">
                  <c:v>7.8940000000000001</c:v>
                </c:pt>
                <c:pt idx="320">
                  <c:v>8.1820000000000004</c:v>
                </c:pt>
                <c:pt idx="321">
                  <c:v>8.484</c:v>
                </c:pt>
                <c:pt idx="322">
                  <c:v>8.798</c:v>
                </c:pt>
                <c:pt idx="323">
                  <c:v>9.1270000000000007</c:v>
                </c:pt>
                <c:pt idx="324">
                  <c:v>9.48</c:v>
                </c:pt>
                <c:pt idx="325">
                  <c:v>9.84</c:v>
                </c:pt>
                <c:pt idx="326">
                  <c:v>10.221</c:v>
                </c:pt>
                <c:pt idx="327">
                  <c:v>10.614000000000001</c:v>
                </c:pt>
                <c:pt idx="328">
                  <c:v>11.038</c:v>
                </c:pt>
                <c:pt idx="329">
                  <c:v>11.465999999999999</c:v>
                </c:pt>
                <c:pt idx="330">
                  <c:v>11.919</c:v>
                </c:pt>
                <c:pt idx="331">
                  <c:v>12.384</c:v>
                </c:pt>
                <c:pt idx="332">
                  <c:v>12.877000000000001</c:v>
                </c:pt>
                <c:pt idx="333">
                  <c:v>13.379</c:v>
                </c:pt>
                <c:pt idx="334">
                  <c:v>13.901</c:v>
                </c:pt>
                <c:pt idx="335">
                  <c:v>14.44</c:v>
                </c:pt>
                <c:pt idx="336">
                  <c:v>14.994</c:v>
                </c:pt>
                <c:pt idx="337">
                  <c:v>15.563000000000001</c:v>
                </c:pt>
                <c:pt idx="338">
                  <c:v>16.145</c:v>
                </c:pt>
                <c:pt idx="339">
                  <c:v>16.744</c:v>
                </c:pt>
                <c:pt idx="340">
                  <c:v>17.344999999999999</c:v>
                </c:pt>
                <c:pt idx="341">
                  <c:v>17.968</c:v>
                </c:pt>
                <c:pt idx="342">
                  <c:v>18.582999999999998</c:v>
                </c:pt>
                <c:pt idx="343">
                  <c:v>19.202999999999999</c:v>
                </c:pt>
                <c:pt idx="344">
                  <c:v>19.827999999999999</c:v>
                </c:pt>
                <c:pt idx="345">
                  <c:v>20.445</c:v>
                </c:pt>
                <c:pt idx="346">
                  <c:v>21.050999999999998</c:v>
                </c:pt>
                <c:pt idx="347">
                  <c:v>21.651</c:v>
                </c:pt>
                <c:pt idx="348">
                  <c:v>22.227</c:v>
                </c:pt>
                <c:pt idx="349">
                  <c:v>22.78</c:v>
                </c:pt>
                <c:pt idx="350">
                  <c:v>23.315999999999999</c:v>
                </c:pt>
                <c:pt idx="351">
                  <c:v>23.792999999999999</c:v>
                </c:pt>
                <c:pt idx="352">
                  <c:v>24.271999999999998</c:v>
                </c:pt>
                <c:pt idx="353">
                  <c:v>24.69</c:v>
                </c:pt>
                <c:pt idx="354">
                  <c:v>25.100999999999999</c:v>
                </c:pt>
                <c:pt idx="355">
                  <c:v>25.478999999999999</c:v>
                </c:pt>
                <c:pt idx="356">
                  <c:v>25.856999999999999</c:v>
                </c:pt>
                <c:pt idx="357">
                  <c:v>26.253</c:v>
                </c:pt>
                <c:pt idx="358">
                  <c:v>26.690999999999999</c:v>
                </c:pt>
                <c:pt idx="359">
                  <c:v>27.201000000000001</c:v>
                </c:pt>
                <c:pt idx="360">
                  <c:v>27.815999999999999</c:v>
                </c:pt>
                <c:pt idx="361">
                  <c:v>28.577000000000002</c:v>
                </c:pt>
                <c:pt idx="362">
                  <c:v>29.51</c:v>
                </c:pt>
                <c:pt idx="363">
                  <c:v>30.652000000000001</c:v>
                </c:pt>
                <c:pt idx="364">
                  <c:v>32.049999999999997</c:v>
                </c:pt>
                <c:pt idx="365">
                  <c:v>33.69</c:v>
                </c:pt>
                <c:pt idx="366">
                  <c:v>35.561</c:v>
                </c:pt>
                <c:pt idx="367">
                  <c:v>37.648000000000003</c:v>
                </c:pt>
                <c:pt idx="368">
                  <c:v>39.923999999999999</c:v>
                </c:pt>
                <c:pt idx="369">
                  <c:v>42.344000000000001</c:v>
                </c:pt>
                <c:pt idx="370">
                  <c:v>44.872</c:v>
                </c:pt>
                <c:pt idx="371">
                  <c:v>47.476999999999997</c:v>
                </c:pt>
                <c:pt idx="372">
                  <c:v>50.112000000000002</c:v>
                </c:pt>
                <c:pt idx="373">
                  <c:v>52.715000000000003</c:v>
                </c:pt>
                <c:pt idx="374">
                  <c:v>55.216000000000001</c:v>
                </c:pt>
                <c:pt idx="375">
                  <c:v>57.51</c:v>
                </c:pt>
                <c:pt idx="376">
                  <c:v>59.493000000000002</c:v>
                </c:pt>
                <c:pt idx="377">
                  <c:v>61.1</c:v>
                </c:pt>
                <c:pt idx="378">
                  <c:v>62.305</c:v>
                </c:pt>
                <c:pt idx="379">
                  <c:v>63.042999999999999</c:v>
                </c:pt>
                <c:pt idx="380">
                  <c:v>63.28</c:v>
                </c:pt>
                <c:pt idx="381">
                  <c:v>63.079000000000001</c:v>
                </c:pt>
                <c:pt idx="382">
                  <c:v>62.445999999999998</c:v>
                </c:pt>
                <c:pt idx="383">
                  <c:v>61.378999999999998</c:v>
                </c:pt>
                <c:pt idx="384">
                  <c:v>59.94</c:v>
                </c:pt>
                <c:pt idx="385">
                  <c:v>58.247</c:v>
                </c:pt>
                <c:pt idx="386">
                  <c:v>56.402999999999999</c:v>
                </c:pt>
                <c:pt idx="387">
                  <c:v>54.475999999999999</c:v>
                </c:pt>
                <c:pt idx="388">
                  <c:v>52.533999999999999</c:v>
                </c:pt>
                <c:pt idx="389">
                  <c:v>50.615000000000002</c:v>
                </c:pt>
                <c:pt idx="390">
                  <c:v>48.734000000000002</c:v>
                </c:pt>
                <c:pt idx="391">
                  <c:v>46.893999999999998</c:v>
                </c:pt>
                <c:pt idx="392">
                  <c:v>45.113999999999997</c:v>
                </c:pt>
                <c:pt idx="393">
                  <c:v>43.402999999999999</c:v>
                </c:pt>
                <c:pt idx="394">
                  <c:v>41.756</c:v>
                </c:pt>
                <c:pt idx="395">
                  <c:v>40.177999999999997</c:v>
                </c:pt>
                <c:pt idx="396">
                  <c:v>38.670999999999999</c:v>
                </c:pt>
                <c:pt idx="397">
                  <c:v>37.234000000000002</c:v>
                </c:pt>
                <c:pt idx="398">
                  <c:v>35.856999999999999</c:v>
                </c:pt>
                <c:pt idx="399">
                  <c:v>34.540999999999997</c:v>
                </c:pt>
                <c:pt idx="400">
                  <c:v>33.286000000000001</c:v>
                </c:pt>
                <c:pt idx="401">
                  <c:v>32.076000000000001</c:v>
                </c:pt>
                <c:pt idx="402">
                  <c:v>30.934000000000001</c:v>
                </c:pt>
                <c:pt idx="403">
                  <c:v>29.841999999999999</c:v>
                </c:pt>
                <c:pt idx="404">
                  <c:v>28.806000000000001</c:v>
                </c:pt>
                <c:pt idx="405">
                  <c:v>27.815999999999999</c:v>
                </c:pt>
                <c:pt idx="406">
                  <c:v>26.867999999999999</c:v>
                </c:pt>
                <c:pt idx="407">
                  <c:v>25.96</c:v>
                </c:pt>
                <c:pt idx="408">
                  <c:v>25.088999999999999</c:v>
                </c:pt>
                <c:pt idx="409">
                  <c:v>24.257999999999999</c:v>
                </c:pt>
                <c:pt idx="410">
                  <c:v>23.463999999999999</c:v>
                </c:pt>
                <c:pt idx="411">
                  <c:v>22.7</c:v>
                </c:pt>
                <c:pt idx="412">
                  <c:v>21.972000000000001</c:v>
                </c:pt>
                <c:pt idx="413">
                  <c:v>21.282</c:v>
                </c:pt>
                <c:pt idx="414">
                  <c:v>20.613</c:v>
                </c:pt>
                <c:pt idx="415">
                  <c:v>19.977</c:v>
                </c:pt>
                <c:pt idx="416">
                  <c:v>19.358000000000001</c:v>
                </c:pt>
                <c:pt idx="417">
                  <c:v>18.774999999999999</c:v>
                </c:pt>
                <c:pt idx="418">
                  <c:v>18.210999999999999</c:v>
                </c:pt>
                <c:pt idx="419">
                  <c:v>17.667999999999999</c:v>
                </c:pt>
                <c:pt idx="420">
                  <c:v>17.149000000000001</c:v>
                </c:pt>
                <c:pt idx="421">
                  <c:v>16.655999999999999</c:v>
                </c:pt>
                <c:pt idx="422">
                  <c:v>16.18</c:v>
                </c:pt>
                <c:pt idx="423">
                  <c:v>15.726000000000001</c:v>
                </c:pt>
                <c:pt idx="424">
                  <c:v>15.294</c:v>
                </c:pt>
                <c:pt idx="425">
                  <c:v>14.882999999999999</c:v>
                </c:pt>
                <c:pt idx="426">
                  <c:v>14.484999999999999</c:v>
                </c:pt>
                <c:pt idx="427">
                  <c:v>14.103999999999999</c:v>
                </c:pt>
                <c:pt idx="428">
                  <c:v>13.738</c:v>
                </c:pt>
                <c:pt idx="429">
                  <c:v>13.39</c:v>
                </c:pt>
                <c:pt idx="430">
                  <c:v>13.057</c:v>
                </c:pt>
                <c:pt idx="431">
                  <c:v>12.733000000000001</c:v>
                </c:pt>
                <c:pt idx="432">
                  <c:v>12.425000000000001</c:v>
                </c:pt>
                <c:pt idx="433">
                  <c:v>12.129</c:v>
                </c:pt>
                <c:pt idx="434">
                  <c:v>11.848000000000001</c:v>
                </c:pt>
                <c:pt idx="435">
                  <c:v>11.579000000000001</c:v>
                </c:pt>
                <c:pt idx="436">
                  <c:v>11.32</c:v>
                </c:pt>
                <c:pt idx="437">
                  <c:v>11.068</c:v>
                </c:pt>
                <c:pt idx="438">
                  <c:v>10.823</c:v>
                </c:pt>
                <c:pt idx="439">
                  <c:v>10.589</c:v>
                </c:pt>
                <c:pt idx="440">
                  <c:v>10.367000000000001</c:v>
                </c:pt>
                <c:pt idx="441">
                  <c:v>10.151</c:v>
                </c:pt>
                <c:pt idx="442">
                  <c:v>9.9469999999999992</c:v>
                </c:pt>
                <c:pt idx="443">
                  <c:v>9.7439999999999998</c:v>
                </c:pt>
                <c:pt idx="444">
                  <c:v>9.5530000000000008</c:v>
                </c:pt>
                <c:pt idx="445">
                  <c:v>9.3659999999999997</c:v>
                </c:pt>
                <c:pt idx="446">
                  <c:v>9.1869999999999994</c:v>
                </c:pt>
                <c:pt idx="447">
                  <c:v>9.0090000000000003</c:v>
                </c:pt>
                <c:pt idx="448">
                  <c:v>8.8420000000000005</c:v>
                </c:pt>
                <c:pt idx="449">
                  <c:v>8.6790000000000003</c:v>
                </c:pt>
                <c:pt idx="450">
                  <c:v>8.5280000000000005</c:v>
                </c:pt>
                <c:pt idx="451">
                  <c:v>8.375</c:v>
                </c:pt>
                <c:pt idx="452">
                  <c:v>8.2319999999999993</c:v>
                </c:pt>
                <c:pt idx="453">
                  <c:v>8.0920000000000005</c:v>
                </c:pt>
                <c:pt idx="454">
                  <c:v>7.9580000000000002</c:v>
                </c:pt>
                <c:pt idx="455">
                  <c:v>7.83</c:v>
                </c:pt>
                <c:pt idx="456">
                  <c:v>7.7030000000000003</c:v>
                </c:pt>
                <c:pt idx="457">
                  <c:v>7.5839999999999996</c:v>
                </c:pt>
                <c:pt idx="458">
                  <c:v>7.4660000000000002</c:v>
                </c:pt>
                <c:pt idx="459">
                  <c:v>7.3529999999999998</c:v>
                </c:pt>
                <c:pt idx="460">
                  <c:v>7.242</c:v>
                </c:pt>
                <c:pt idx="461">
                  <c:v>7.141</c:v>
                </c:pt>
                <c:pt idx="462">
                  <c:v>7.0380000000000003</c:v>
                </c:pt>
                <c:pt idx="463">
                  <c:v>6.9420000000000002</c:v>
                </c:pt>
                <c:pt idx="464">
                  <c:v>6.8460000000000001</c:v>
                </c:pt>
                <c:pt idx="465">
                  <c:v>6.758</c:v>
                </c:pt>
                <c:pt idx="466">
                  <c:v>6.67</c:v>
                </c:pt>
                <c:pt idx="467">
                  <c:v>6.5860000000000003</c:v>
                </c:pt>
                <c:pt idx="468">
                  <c:v>6.5039999999999996</c:v>
                </c:pt>
                <c:pt idx="469">
                  <c:v>6.4240000000000004</c:v>
                </c:pt>
                <c:pt idx="470">
                  <c:v>6.3479999999999999</c:v>
                </c:pt>
                <c:pt idx="471">
                  <c:v>6.2729999999999997</c:v>
                </c:pt>
                <c:pt idx="472">
                  <c:v>6.2030000000000003</c:v>
                </c:pt>
                <c:pt idx="473">
                  <c:v>6.133</c:v>
                </c:pt>
                <c:pt idx="474">
                  <c:v>6.0679999999999996</c:v>
                </c:pt>
                <c:pt idx="475">
                  <c:v>6</c:v>
                </c:pt>
                <c:pt idx="476">
                  <c:v>5.9390000000000001</c:v>
                </c:pt>
                <c:pt idx="477">
                  <c:v>5.8739999999999997</c:v>
                </c:pt>
                <c:pt idx="478">
                  <c:v>5.8150000000000004</c:v>
                </c:pt>
                <c:pt idx="479">
                  <c:v>5.7539999999999996</c:v>
                </c:pt>
                <c:pt idx="480">
                  <c:v>5.6989999999999998</c:v>
                </c:pt>
                <c:pt idx="481">
                  <c:v>5.6440000000000001</c:v>
                </c:pt>
                <c:pt idx="482">
                  <c:v>5.5919999999999996</c:v>
                </c:pt>
                <c:pt idx="483">
                  <c:v>5.54</c:v>
                </c:pt>
                <c:pt idx="484">
                  <c:v>5.4939999999999998</c:v>
                </c:pt>
                <c:pt idx="485">
                  <c:v>5.4480000000000004</c:v>
                </c:pt>
                <c:pt idx="486">
                  <c:v>5.4029999999999996</c:v>
                </c:pt>
                <c:pt idx="487">
                  <c:v>5.3579999999999997</c:v>
                </c:pt>
                <c:pt idx="488">
                  <c:v>5.32</c:v>
                </c:pt>
                <c:pt idx="489">
                  <c:v>5.2770000000000001</c:v>
                </c:pt>
                <c:pt idx="490">
                  <c:v>5.2380000000000004</c:v>
                </c:pt>
                <c:pt idx="491">
                  <c:v>5.2009999999999996</c:v>
                </c:pt>
                <c:pt idx="492">
                  <c:v>5.1660000000000004</c:v>
                </c:pt>
                <c:pt idx="493">
                  <c:v>5.1349999999999998</c:v>
                </c:pt>
                <c:pt idx="494">
                  <c:v>5.101</c:v>
                </c:pt>
                <c:pt idx="495">
                  <c:v>5.0709999999999997</c:v>
                </c:pt>
                <c:pt idx="496">
                  <c:v>5.0350000000000001</c:v>
                </c:pt>
                <c:pt idx="497">
                  <c:v>5.008</c:v>
                </c:pt>
                <c:pt idx="498">
                  <c:v>4.9770000000000003</c:v>
                </c:pt>
                <c:pt idx="499">
                  <c:v>4.9509999999999996</c:v>
                </c:pt>
                <c:pt idx="500">
                  <c:v>4.9210000000000003</c:v>
                </c:pt>
                <c:pt idx="501">
                  <c:v>4.8940000000000001</c:v>
                </c:pt>
                <c:pt idx="502">
                  <c:v>4.8659999999999997</c:v>
                </c:pt>
                <c:pt idx="503">
                  <c:v>4.84</c:v>
                </c:pt>
                <c:pt idx="504">
                  <c:v>4.8140000000000001</c:v>
                </c:pt>
                <c:pt idx="505">
                  <c:v>4.7869999999999999</c:v>
                </c:pt>
                <c:pt idx="506">
                  <c:v>4.7649999999999997</c:v>
                </c:pt>
                <c:pt idx="507">
                  <c:v>4.7380000000000004</c:v>
                </c:pt>
                <c:pt idx="508">
                  <c:v>4.7140000000000004</c:v>
                </c:pt>
                <c:pt idx="509">
                  <c:v>4.68</c:v>
                </c:pt>
                <c:pt idx="510">
                  <c:v>4.6420000000000003</c:v>
                </c:pt>
                <c:pt idx="511">
                  <c:v>4.617</c:v>
                </c:pt>
                <c:pt idx="512">
                  <c:v>4.593</c:v>
                </c:pt>
                <c:pt idx="513">
                  <c:v>4.5720000000000001</c:v>
                </c:pt>
                <c:pt idx="514">
                  <c:v>4.548</c:v>
                </c:pt>
                <c:pt idx="515">
                  <c:v>4.5259999999999998</c:v>
                </c:pt>
                <c:pt idx="516">
                  <c:v>4.5</c:v>
                </c:pt>
                <c:pt idx="517">
                  <c:v>4.4729999999999999</c:v>
                </c:pt>
                <c:pt idx="518">
                  <c:v>4.4420000000000002</c:v>
                </c:pt>
                <c:pt idx="519">
                  <c:v>4.41</c:v>
                </c:pt>
                <c:pt idx="520">
                  <c:v>4.3780000000000001</c:v>
                </c:pt>
                <c:pt idx="521">
                  <c:v>4.3380000000000001</c:v>
                </c:pt>
                <c:pt idx="522">
                  <c:v>4.2949999999999999</c:v>
                </c:pt>
                <c:pt idx="523">
                  <c:v>4.2519999999999998</c:v>
                </c:pt>
                <c:pt idx="524">
                  <c:v>4.2030000000000003</c:v>
                </c:pt>
                <c:pt idx="525">
                  <c:v>4.1500000000000004</c:v>
                </c:pt>
                <c:pt idx="526">
                  <c:v>4.0940000000000003</c:v>
                </c:pt>
                <c:pt idx="527">
                  <c:v>4.032</c:v>
                </c:pt>
                <c:pt idx="528">
                  <c:v>3.9660000000000002</c:v>
                </c:pt>
                <c:pt idx="529">
                  <c:v>3.895</c:v>
                </c:pt>
                <c:pt idx="530">
                  <c:v>3.8210000000000002</c:v>
                </c:pt>
                <c:pt idx="531">
                  <c:v>3.7440000000000002</c:v>
                </c:pt>
                <c:pt idx="532">
                  <c:v>3.6680000000000001</c:v>
                </c:pt>
                <c:pt idx="533">
                  <c:v>3.581</c:v>
                </c:pt>
                <c:pt idx="534">
                  <c:v>3.5</c:v>
                </c:pt>
                <c:pt idx="535">
                  <c:v>3.415</c:v>
                </c:pt>
                <c:pt idx="536">
                  <c:v>3.3279999999999998</c:v>
                </c:pt>
                <c:pt idx="537">
                  <c:v>3.238</c:v>
                </c:pt>
                <c:pt idx="538">
                  <c:v>3.15</c:v>
                </c:pt>
                <c:pt idx="539">
                  <c:v>3.056</c:v>
                </c:pt>
                <c:pt idx="540">
                  <c:v>2.9609999999999999</c:v>
                </c:pt>
                <c:pt idx="541">
                  <c:v>2.8620000000000001</c:v>
                </c:pt>
                <c:pt idx="542">
                  <c:v>2.7690000000000001</c:v>
                </c:pt>
                <c:pt idx="543">
                  <c:v>2.67</c:v>
                </c:pt>
                <c:pt idx="544">
                  <c:v>2.573</c:v>
                </c:pt>
                <c:pt idx="545">
                  <c:v>2.48</c:v>
                </c:pt>
                <c:pt idx="546">
                  <c:v>2.383</c:v>
                </c:pt>
                <c:pt idx="547">
                  <c:v>2.2890000000000001</c:v>
                </c:pt>
                <c:pt idx="548">
                  <c:v>2.1909999999999998</c:v>
                </c:pt>
                <c:pt idx="549">
                  <c:v>2.0979999999999999</c:v>
                </c:pt>
                <c:pt idx="550">
                  <c:v>2.0049999999999999</c:v>
                </c:pt>
                <c:pt idx="551">
                  <c:v>1.919</c:v>
                </c:pt>
                <c:pt idx="552">
                  <c:v>1.8340000000000001</c:v>
                </c:pt>
                <c:pt idx="553">
                  <c:v>1.7529999999999999</c:v>
                </c:pt>
                <c:pt idx="554">
                  <c:v>1.677</c:v>
                </c:pt>
                <c:pt idx="555">
                  <c:v>1.6040000000000001</c:v>
                </c:pt>
                <c:pt idx="556">
                  <c:v>1.5329999999999999</c:v>
                </c:pt>
                <c:pt idx="557">
                  <c:v>1.464</c:v>
                </c:pt>
                <c:pt idx="558">
                  <c:v>1.405</c:v>
                </c:pt>
                <c:pt idx="559">
                  <c:v>1.341</c:v>
                </c:pt>
                <c:pt idx="560">
                  <c:v>1.286</c:v>
                </c:pt>
                <c:pt idx="561">
                  <c:v>1.2330000000000001</c:v>
                </c:pt>
                <c:pt idx="562">
                  <c:v>1.1839999999999999</c:v>
                </c:pt>
                <c:pt idx="563">
                  <c:v>1.1339999999999999</c:v>
                </c:pt>
                <c:pt idx="564">
                  <c:v>1.0940000000000001</c:v>
                </c:pt>
                <c:pt idx="565">
                  <c:v>1.0529999999999999</c:v>
                </c:pt>
                <c:pt idx="566">
                  <c:v>1.0169999999999999</c:v>
                </c:pt>
                <c:pt idx="567">
                  <c:v>0.98</c:v>
                </c:pt>
                <c:pt idx="568">
                  <c:v>0.95099999999999996</c:v>
                </c:pt>
                <c:pt idx="569">
                  <c:v>0.92500000000000004</c:v>
                </c:pt>
                <c:pt idx="570">
                  <c:v>0.89800000000000002</c:v>
                </c:pt>
                <c:pt idx="571">
                  <c:v>0.88100000000000001</c:v>
                </c:pt>
                <c:pt idx="572">
                  <c:v>0.86099999999999999</c:v>
                </c:pt>
                <c:pt idx="573">
                  <c:v>0.84499999999999997</c:v>
                </c:pt>
                <c:pt idx="574">
                  <c:v>0.83199999999999996</c:v>
                </c:pt>
                <c:pt idx="575">
                  <c:v>0.82599999999999996</c:v>
                </c:pt>
                <c:pt idx="576">
                  <c:v>0.81899999999999995</c:v>
                </c:pt>
                <c:pt idx="577">
                  <c:v>0.81299999999999994</c:v>
                </c:pt>
                <c:pt idx="578">
                  <c:v>0.81100000000000005</c:v>
                </c:pt>
                <c:pt idx="579">
                  <c:v>0.81</c:v>
                </c:pt>
                <c:pt idx="580">
                  <c:v>0.81100000000000005</c:v>
                </c:pt>
                <c:pt idx="581">
                  <c:v>0.81</c:v>
                </c:pt>
                <c:pt idx="582">
                  <c:v>0.81499999999999995</c:v>
                </c:pt>
                <c:pt idx="583">
                  <c:v>0.81200000000000006</c:v>
                </c:pt>
                <c:pt idx="584">
                  <c:v>0.82</c:v>
                </c:pt>
                <c:pt idx="585">
                  <c:v>0.82099999999999995</c:v>
                </c:pt>
                <c:pt idx="586">
                  <c:v>0.82599999999999996</c:v>
                </c:pt>
                <c:pt idx="587">
                  <c:v>0.83199999999999996</c:v>
                </c:pt>
                <c:pt idx="588">
                  <c:v>0.84</c:v>
                </c:pt>
                <c:pt idx="589">
                  <c:v>0.84099999999999997</c:v>
                </c:pt>
                <c:pt idx="590">
                  <c:v>0.85</c:v>
                </c:pt>
                <c:pt idx="591">
                  <c:v>0.85099999999999998</c:v>
                </c:pt>
                <c:pt idx="592">
                  <c:v>0.85799999999999998</c:v>
                </c:pt>
                <c:pt idx="593">
                  <c:v>0.85899999999999999</c:v>
                </c:pt>
                <c:pt idx="594">
                  <c:v>0.86299999999999999</c:v>
                </c:pt>
                <c:pt idx="595">
                  <c:v>0.86499999999999999</c:v>
                </c:pt>
                <c:pt idx="596">
                  <c:v>0.86599999999999999</c:v>
                </c:pt>
                <c:pt idx="597">
                  <c:v>0.86599999999999999</c:v>
                </c:pt>
                <c:pt idx="598">
                  <c:v>0.86499999999999999</c:v>
                </c:pt>
                <c:pt idx="599">
                  <c:v>0.86499999999999999</c:v>
                </c:pt>
                <c:pt idx="600">
                  <c:v>0.86199999999999999</c:v>
                </c:pt>
                <c:pt idx="601">
                  <c:v>0.86199999999999999</c:v>
                </c:pt>
                <c:pt idx="602">
                  <c:v>0.85699999999999998</c:v>
                </c:pt>
                <c:pt idx="603">
                  <c:v>0.85699999999999998</c:v>
                </c:pt>
                <c:pt idx="604">
                  <c:v>0.85099999999999998</c:v>
                </c:pt>
                <c:pt idx="605">
                  <c:v>0.85</c:v>
                </c:pt>
                <c:pt idx="606">
                  <c:v>0.84099999999999997</c:v>
                </c:pt>
                <c:pt idx="607">
                  <c:v>0.84</c:v>
                </c:pt>
                <c:pt idx="608">
                  <c:v>0.83299999999999996</c:v>
                </c:pt>
                <c:pt idx="609">
                  <c:v>0.82699999999999996</c:v>
                </c:pt>
                <c:pt idx="610">
                  <c:v>0.82</c:v>
                </c:pt>
                <c:pt idx="611">
                  <c:v>0.81499999999999995</c:v>
                </c:pt>
                <c:pt idx="612">
                  <c:v>0.80900000000000005</c:v>
                </c:pt>
                <c:pt idx="613">
                  <c:v>0.80500000000000005</c:v>
                </c:pt>
                <c:pt idx="614">
                  <c:v>0.79800000000000004</c:v>
                </c:pt>
                <c:pt idx="615">
                  <c:v>0.79400000000000004</c:v>
                </c:pt>
                <c:pt idx="616">
                  <c:v>0.78800000000000003</c:v>
                </c:pt>
                <c:pt idx="617">
                  <c:v>0.78600000000000003</c:v>
                </c:pt>
                <c:pt idx="618">
                  <c:v>0.78100000000000003</c:v>
                </c:pt>
                <c:pt idx="619">
                  <c:v>0.78</c:v>
                </c:pt>
                <c:pt idx="620">
                  <c:v>0.77900000000000003</c:v>
                </c:pt>
                <c:pt idx="621">
                  <c:v>0.78100000000000003</c:v>
                </c:pt>
                <c:pt idx="622">
                  <c:v>0.77800000000000002</c:v>
                </c:pt>
                <c:pt idx="623">
                  <c:v>0.77900000000000003</c:v>
                </c:pt>
                <c:pt idx="624">
                  <c:v>0.78200000000000003</c:v>
                </c:pt>
                <c:pt idx="625">
                  <c:v>0.78500000000000003</c:v>
                </c:pt>
                <c:pt idx="626">
                  <c:v>0.78700000000000003</c:v>
                </c:pt>
                <c:pt idx="627">
                  <c:v>0.79200000000000004</c:v>
                </c:pt>
                <c:pt idx="628">
                  <c:v>0.79700000000000004</c:v>
                </c:pt>
                <c:pt idx="629">
                  <c:v>0.80200000000000005</c:v>
                </c:pt>
                <c:pt idx="630">
                  <c:v>0.81399999999999995</c:v>
                </c:pt>
                <c:pt idx="631">
                  <c:v>0.82099999999999995</c:v>
                </c:pt>
                <c:pt idx="632">
                  <c:v>0.82899999999999996</c:v>
                </c:pt>
                <c:pt idx="633">
                  <c:v>0.84</c:v>
                </c:pt>
                <c:pt idx="634">
                  <c:v>0.84799999999999998</c:v>
                </c:pt>
                <c:pt idx="635">
                  <c:v>0.85899999999999999</c:v>
                </c:pt>
                <c:pt idx="636">
                  <c:v>0.86799999999999999</c:v>
                </c:pt>
                <c:pt idx="637">
                  <c:v>0.879</c:v>
                </c:pt>
                <c:pt idx="638">
                  <c:v>0.88800000000000001</c:v>
                </c:pt>
                <c:pt idx="639">
                  <c:v>0.89700000000000002</c:v>
                </c:pt>
                <c:pt idx="640">
                  <c:v>0.90700000000000003</c:v>
                </c:pt>
                <c:pt idx="641">
                  <c:v>0.91300000000000003</c:v>
                </c:pt>
                <c:pt idx="642">
                  <c:v>0.92200000000000004</c:v>
                </c:pt>
                <c:pt idx="643">
                  <c:v>0.92600000000000005</c:v>
                </c:pt>
                <c:pt idx="644">
                  <c:v>0.93</c:v>
                </c:pt>
                <c:pt idx="645">
                  <c:v>0.93500000000000005</c:v>
                </c:pt>
                <c:pt idx="646">
                  <c:v>0.93700000000000006</c:v>
                </c:pt>
                <c:pt idx="647">
                  <c:v>0.93799999999999994</c:v>
                </c:pt>
                <c:pt idx="648">
                  <c:v>0.93799999999999994</c:v>
                </c:pt>
                <c:pt idx="649">
                  <c:v>0.93600000000000005</c:v>
                </c:pt>
                <c:pt idx="650">
                  <c:v>0.93300000000000005</c:v>
                </c:pt>
                <c:pt idx="651">
                  <c:v>0.93</c:v>
                </c:pt>
                <c:pt idx="652">
                  <c:v>0.92300000000000004</c:v>
                </c:pt>
                <c:pt idx="653">
                  <c:v>0.91800000000000004</c:v>
                </c:pt>
                <c:pt idx="654">
                  <c:v>0.91</c:v>
                </c:pt>
                <c:pt idx="655">
                  <c:v>0.9</c:v>
                </c:pt>
                <c:pt idx="656">
                  <c:v>0.89200000000000002</c:v>
                </c:pt>
                <c:pt idx="657">
                  <c:v>0.88300000000000001</c:v>
                </c:pt>
                <c:pt idx="658">
                  <c:v>0.873</c:v>
                </c:pt>
                <c:pt idx="659">
                  <c:v>0.86299999999999999</c:v>
                </c:pt>
                <c:pt idx="660">
                  <c:v>0.85299999999999998</c:v>
                </c:pt>
                <c:pt idx="661">
                  <c:v>0.84399999999999997</c:v>
                </c:pt>
                <c:pt idx="662">
                  <c:v>0.83299999999999996</c:v>
                </c:pt>
                <c:pt idx="663">
                  <c:v>0.82299999999999995</c:v>
                </c:pt>
                <c:pt idx="664">
                  <c:v>0.81499999999999995</c:v>
                </c:pt>
                <c:pt idx="665">
                  <c:v>0.80900000000000005</c:v>
                </c:pt>
                <c:pt idx="666">
                  <c:v>0.80100000000000005</c:v>
                </c:pt>
                <c:pt idx="667">
                  <c:v>0.80200000000000005</c:v>
                </c:pt>
                <c:pt idx="668">
                  <c:v>0.8</c:v>
                </c:pt>
                <c:pt idx="669">
                  <c:v>0.79700000000000004</c:v>
                </c:pt>
                <c:pt idx="670">
                  <c:v>0.79700000000000004</c:v>
                </c:pt>
                <c:pt idx="671">
                  <c:v>0.8</c:v>
                </c:pt>
                <c:pt idx="672">
                  <c:v>0.80300000000000005</c:v>
                </c:pt>
                <c:pt idx="673">
                  <c:v>0.80800000000000005</c:v>
                </c:pt>
                <c:pt idx="674">
                  <c:v>0.81299999999999994</c:v>
                </c:pt>
                <c:pt idx="675">
                  <c:v>0.82199999999999995</c:v>
                </c:pt>
                <c:pt idx="676">
                  <c:v>0.82899999999999996</c:v>
                </c:pt>
                <c:pt idx="677">
                  <c:v>0.83799999999999997</c:v>
                </c:pt>
                <c:pt idx="678">
                  <c:v>0.84699999999999998</c:v>
                </c:pt>
                <c:pt idx="679">
                  <c:v>0.85799999999999998</c:v>
                </c:pt>
                <c:pt idx="680">
                  <c:v>0.86499999999999999</c:v>
                </c:pt>
                <c:pt idx="681">
                  <c:v>0.871</c:v>
                </c:pt>
                <c:pt idx="682">
                  <c:v>0.88</c:v>
                </c:pt>
                <c:pt idx="683">
                  <c:v>0.88900000000000001</c:v>
                </c:pt>
                <c:pt idx="684">
                  <c:v>0.89600000000000002</c:v>
                </c:pt>
                <c:pt idx="685">
                  <c:v>0.89900000000000002</c:v>
                </c:pt>
                <c:pt idx="686">
                  <c:v>0.90300000000000002</c:v>
                </c:pt>
                <c:pt idx="687">
                  <c:v>0.90600000000000003</c:v>
                </c:pt>
                <c:pt idx="688">
                  <c:v>0.90600000000000003</c:v>
                </c:pt>
                <c:pt idx="689">
                  <c:v>0.90500000000000003</c:v>
                </c:pt>
                <c:pt idx="690">
                  <c:v>0.90100000000000002</c:v>
                </c:pt>
                <c:pt idx="691">
                  <c:v>0.89700000000000002</c:v>
                </c:pt>
                <c:pt idx="692">
                  <c:v>0.89300000000000002</c:v>
                </c:pt>
                <c:pt idx="693">
                  <c:v>0.88700000000000001</c:v>
                </c:pt>
                <c:pt idx="694">
                  <c:v>0.879</c:v>
                </c:pt>
                <c:pt idx="695">
                  <c:v>0.873</c:v>
                </c:pt>
                <c:pt idx="696">
                  <c:v>0.86699999999999999</c:v>
                </c:pt>
                <c:pt idx="697">
                  <c:v>0.86199999999999999</c:v>
                </c:pt>
                <c:pt idx="698">
                  <c:v>0.85499999999999998</c:v>
                </c:pt>
                <c:pt idx="699">
                  <c:v>0.85199999999999998</c:v>
                </c:pt>
                <c:pt idx="700">
                  <c:v>0.84699999999999998</c:v>
                </c:pt>
                <c:pt idx="701">
                  <c:v>0.84699999999999998</c:v>
                </c:pt>
                <c:pt idx="702">
                  <c:v>0.84299999999999997</c:v>
                </c:pt>
                <c:pt idx="703">
                  <c:v>0.84699999999999998</c:v>
                </c:pt>
                <c:pt idx="704">
                  <c:v>0.84899999999999998</c:v>
                </c:pt>
                <c:pt idx="705">
                  <c:v>0.85199999999999998</c:v>
                </c:pt>
                <c:pt idx="706">
                  <c:v>0.85699999999999998</c:v>
                </c:pt>
                <c:pt idx="707">
                  <c:v>0.86399999999999999</c:v>
                </c:pt>
                <c:pt idx="708">
                  <c:v>0.871</c:v>
                </c:pt>
                <c:pt idx="709">
                  <c:v>0.88100000000000001</c:v>
                </c:pt>
                <c:pt idx="710">
                  <c:v>0.89</c:v>
                </c:pt>
                <c:pt idx="711">
                  <c:v>0.89700000000000002</c:v>
                </c:pt>
                <c:pt idx="712">
                  <c:v>0.90100000000000002</c:v>
                </c:pt>
                <c:pt idx="713">
                  <c:v>0.90800000000000003</c:v>
                </c:pt>
                <c:pt idx="714">
                  <c:v>0.91200000000000003</c:v>
                </c:pt>
                <c:pt idx="715">
                  <c:v>0.91700000000000004</c:v>
                </c:pt>
                <c:pt idx="716">
                  <c:v>0.92300000000000004</c:v>
                </c:pt>
                <c:pt idx="717">
                  <c:v>0.92600000000000005</c:v>
                </c:pt>
                <c:pt idx="718">
                  <c:v>0.92900000000000005</c:v>
                </c:pt>
                <c:pt idx="719">
                  <c:v>0.93200000000000005</c:v>
                </c:pt>
              </c:numCache>
            </c:numRef>
          </c:yVal>
          <c:smooth val="1"/>
          <c:extLst>
            <c:ext xmlns:c16="http://schemas.microsoft.com/office/drawing/2014/chart" uri="{C3380CC4-5D6E-409C-BE32-E72D297353CC}">
              <c16:uniqueId val="{00000002-C958-427B-BC94-E7A1B2827748}"/>
            </c:ext>
          </c:extLst>
        </c:ser>
        <c:ser>
          <c:idx val="3"/>
          <c:order val="3"/>
          <c:tx>
            <c:strRef>
              <c:f>'2000'!$G$12</c:f>
              <c:strCache>
                <c:ptCount val="1"/>
                <c:pt idx="0">
                  <c:v>CYL_4</c:v>
                </c:pt>
              </c:strCache>
            </c:strRef>
          </c:tx>
          <c:spPr>
            <a:ln w="19050" cap="rnd">
              <a:solidFill>
                <a:schemeClr val="accent4"/>
              </a:solidFill>
              <a:round/>
            </a:ln>
            <a:effectLst/>
          </c:spPr>
          <c:marker>
            <c:symbol val="none"/>
          </c:marker>
          <c:xVal>
            <c:numRef>
              <c:f>'2000'!$A$13:$A$732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'2000'!$G$13:$G$732</c:f>
              <c:numCache>
                <c:formatCode>General</c:formatCode>
                <c:ptCount val="720"/>
                <c:pt idx="0">
                  <c:v>1.179</c:v>
                </c:pt>
                <c:pt idx="1">
                  <c:v>1.161</c:v>
                </c:pt>
                <c:pt idx="2">
                  <c:v>1.1639999999999999</c:v>
                </c:pt>
                <c:pt idx="3">
                  <c:v>1.1579999999999999</c:v>
                </c:pt>
                <c:pt idx="4">
                  <c:v>1.165</c:v>
                </c:pt>
                <c:pt idx="5">
                  <c:v>1.1599999999999999</c:v>
                </c:pt>
                <c:pt idx="6">
                  <c:v>1.153</c:v>
                </c:pt>
                <c:pt idx="7">
                  <c:v>1.137</c:v>
                </c:pt>
                <c:pt idx="8">
                  <c:v>1.1319999999999999</c:v>
                </c:pt>
                <c:pt idx="9">
                  <c:v>1.1339999999999999</c:v>
                </c:pt>
                <c:pt idx="10">
                  <c:v>1.1359999999999999</c:v>
                </c:pt>
                <c:pt idx="11">
                  <c:v>1.143</c:v>
                </c:pt>
                <c:pt idx="12">
                  <c:v>1.1479999999999999</c:v>
                </c:pt>
                <c:pt idx="13">
                  <c:v>1.155</c:v>
                </c:pt>
                <c:pt idx="14">
                  <c:v>1.1599999999999999</c:v>
                </c:pt>
                <c:pt idx="15">
                  <c:v>1.163</c:v>
                </c:pt>
                <c:pt idx="16">
                  <c:v>1.173</c:v>
                </c:pt>
                <c:pt idx="17">
                  <c:v>1.2050000000000001</c:v>
                </c:pt>
                <c:pt idx="18">
                  <c:v>1.236</c:v>
                </c:pt>
                <c:pt idx="19">
                  <c:v>1.2450000000000001</c:v>
                </c:pt>
                <c:pt idx="20">
                  <c:v>1.246</c:v>
                </c:pt>
                <c:pt idx="21">
                  <c:v>1.2529999999999999</c:v>
                </c:pt>
                <c:pt idx="22">
                  <c:v>1.2689999999999999</c:v>
                </c:pt>
                <c:pt idx="23">
                  <c:v>1.2769999999999999</c:v>
                </c:pt>
                <c:pt idx="24">
                  <c:v>1.286</c:v>
                </c:pt>
                <c:pt idx="25">
                  <c:v>1.286</c:v>
                </c:pt>
                <c:pt idx="26">
                  <c:v>1.29</c:v>
                </c:pt>
                <c:pt idx="27">
                  <c:v>1.2929999999999999</c:v>
                </c:pt>
                <c:pt idx="28">
                  <c:v>1.29</c:v>
                </c:pt>
                <c:pt idx="29">
                  <c:v>1.2849999999999999</c:v>
                </c:pt>
                <c:pt idx="30">
                  <c:v>1.28</c:v>
                </c:pt>
                <c:pt idx="31">
                  <c:v>1.2809999999999999</c:v>
                </c:pt>
                <c:pt idx="32">
                  <c:v>1.266</c:v>
                </c:pt>
                <c:pt idx="33">
                  <c:v>1.26</c:v>
                </c:pt>
                <c:pt idx="34">
                  <c:v>1.2729999999999999</c:v>
                </c:pt>
                <c:pt idx="35">
                  <c:v>1.29</c:v>
                </c:pt>
                <c:pt idx="36">
                  <c:v>1.288</c:v>
                </c:pt>
                <c:pt idx="37">
                  <c:v>1.28</c:v>
                </c:pt>
                <c:pt idx="38">
                  <c:v>1.2789999999999999</c:v>
                </c:pt>
                <c:pt idx="39">
                  <c:v>1.2709999999999999</c:v>
                </c:pt>
                <c:pt idx="40">
                  <c:v>1.2549999999999999</c:v>
                </c:pt>
                <c:pt idx="41">
                  <c:v>1.2390000000000001</c:v>
                </c:pt>
                <c:pt idx="42">
                  <c:v>1.2150000000000001</c:v>
                </c:pt>
                <c:pt idx="43">
                  <c:v>1.1830000000000001</c:v>
                </c:pt>
                <c:pt idx="44">
                  <c:v>1.1890000000000001</c:v>
                </c:pt>
                <c:pt idx="45">
                  <c:v>1.1830000000000001</c:v>
                </c:pt>
                <c:pt idx="46">
                  <c:v>1.169</c:v>
                </c:pt>
                <c:pt idx="47">
                  <c:v>1.1379999999999999</c:v>
                </c:pt>
                <c:pt idx="48">
                  <c:v>1.1379999999999999</c:v>
                </c:pt>
                <c:pt idx="49">
                  <c:v>1.151</c:v>
                </c:pt>
                <c:pt idx="50">
                  <c:v>1.135</c:v>
                </c:pt>
                <c:pt idx="51">
                  <c:v>1.1259999999999999</c:v>
                </c:pt>
                <c:pt idx="52">
                  <c:v>1.1200000000000001</c:v>
                </c:pt>
                <c:pt idx="53">
                  <c:v>1.123</c:v>
                </c:pt>
                <c:pt idx="54">
                  <c:v>1.1080000000000001</c:v>
                </c:pt>
                <c:pt idx="55">
                  <c:v>1.103</c:v>
                </c:pt>
                <c:pt idx="56">
                  <c:v>1.08</c:v>
                </c:pt>
                <c:pt idx="57">
                  <c:v>1.0509999999999999</c:v>
                </c:pt>
                <c:pt idx="58">
                  <c:v>1.0309999999999999</c:v>
                </c:pt>
                <c:pt idx="59">
                  <c:v>1.03</c:v>
                </c:pt>
                <c:pt idx="60">
                  <c:v>1.0209999999999999</c:v>
                </c:pt>
                <c:pt idx="61">
                  <c:v>1.016</c:v>
                </c:pt>
                <c:pt idx="62">
                  <c:v>0.98</c:v>
                </c:pt>
                <c:pt idx="63">
                  <c:v>1.006</c:v>
                </c:pt>
                <c:pt idx="64">
                  <c:v>1.004</c:v>
                </c:pt>
                <c:pt idx="65">
                  <c:v>1.014</c:v>
                </c:pt>
                <c:pt idx="66">
                  <c:v>0.995</c:v>
                </c:pt>
                <c:pt idx="67">
                  <c:v>1.006</c:v>
                </c:pt>
                <c:pt idx="68">
                  <c:v>1.0109999999999999</c:v>
                </c:pt>
                <c:pt idx="69">
                  <c:v>1.012</c:v>
                </c:pt>
                <c:pt idx="70">
                  <c:v>0.98899999999999999</c:v>
                </c:pt>
                <c:pt idx="71">
                  <c:v>0.97399999999999998</c:v>
                </c:pt>
                <c:pt idx="72">
                  <c:v>0.96199999999999997</c:v>
                </c:pt>
                <c:pt idx="73">
                  <c:v>0.95299999999999996</c:v>
                </c:pt>
                <c:pt idx="74">
                  <c:v>0.93899999999999995</c:v>
                </c:pt>
                <c:pt idx="75">
                  <c:v>0.92800000000000005</c:v>
                </c:pt>
                <c:pt idx="76">
                  <c:v>0.93500000000000005</c:v>
                </c:pt>
                <c:pt idx="77">
                  <c:v>0.94</c:v>
                </c:pt>
                <c:pt idx="78">
                  <c:v>0.93700000000000006</c:v>
                </c:pt>
                <c:pt idx="79">
                  <c:v>0.93100000000000005</c:v>
                </c:pt>
                <c:pt idx="80">
                  <c:v>0.93200000000000005</c:v>
                </c:pt>
                <c:pt idx="81">
                  <c:v>0.92600000000000005</c:v>
                </c:pt>
                <c:pt idx="82">
                  <c:v>0.92300000000000004</c:v>
                </c:pt>
                <c:pt idx="83">
                  <c:v>0.91500000000000004</c:v>
                </c:pt>
                <c:pt idx="84">
                  <c:v>0.89700000000000002</c:v>
                </c:pt>
                <c:pt idx="85">
                  <c:v>0.875</c:v>
                </c:pt>
                <c:pt idx="86">
                  <c:v>0.85399999999999998</c:v>
                </c:pt>
                <c:pt idx="87">
                  <c:v>0.83499999999999996</c:v>
                </c:pt>
                <c:pt idx="88">
                  <c:v>0.82199999999999995</c:v>
                </c:pt>
                <c:pt idx="89">
                  <c:v>0.81399999999999995</c:v>
                </c:pt>
                <c:pt idx="90">
                  <c:v>0.8</c:v>
                </c:pt>
                <c:pt idx="91">
                  <c:v>0.77500000000000002</c:v>
                </c:pt>
                <c:pt idx="92">
                  <c:v>0.749</c:v>
                </c:pt>
                <c:pt idx="93">
                  <c:v>0.73599999999999999</c:v>
                </c:pt>
                <c:pt idx="94">
                  <c:v>0.74299999999999999</c:v>
                </c:pt>
                <c:pt idx="95">
                  <c:v>0.76900000000000002</c:v>
                </c:pt>
                <c:pt idx="96">
                  <c:v>0.78500000000000003</c:v>
                </c:pt>
                <c:pt idx="97">
                  <c:v>0.79300000000000004</c:v>
                </c:pt>
                <c:pt idx="98">
                  <c:v>0.78500000000000003</c:v>
                </c:pt>
                <c:pt idx="99">
                  <c:v>0.76900000000000002</c:v>
                </c:pt>
                <c:pt idx="100">
                  <c:v>0.749</c:v>
                </c:pt>
                <c:pt idx="101">
                  <c:v>0.73799999999999999</c:v>
                </c:pt>
                <c:pt idx="102">
                  <c:v>0.74199999999999999</c:v>
                </c:pt>
                <c:pt idx="103">
                  <c:v>0.752</c:v>
                </c:pt>
                <c:pt idx="104">
                  <c:v>0.753</c:v>
                </c:pt>
                <c:pt idx="105">
                  <c:v>0.752</c:v>
                </c:pt>
                <c:pt idx="106">
                  <c:v>0.753</c:v>
                </c:pt>
                <c:pt idx="107">
                  <c:v>0.75600000000000001</c:v>
                </c:pt>
                <c:pt idx="108">
                  <c:v>0.76600000000000001</c:v>
                </c:pt>
                <c:pt idx="109">
                  <c:v>0.77500000000000002</c:v>
                </c:pt>
                <c:pt idx="110">
                  <c:v>0.78300000000000003</c:v>
                </c:pt>
                <c:pt idx="111">
                  <c:v>0.78200000000000003</c:v>
                </c:pt>
                <c:pt idx="112">
                  <c:v>0.78400000000000003</c:v>
                </c:pt>
                <c:pt idx="113">
                  <c:v>0.79500000000000004</c:v>
                </c:pt>
                <c:pt idx="114">
                  <c:v>0.81399999999999995</c:v>
                </c:pt>
                <c:pt idx="115">
                  <c:v>0.84199999999999997</c:v>
                </c:pt>
                <c:pt idx="116">
                  <c:v>0.86099999999999999</c:v>
                </c:pt>
                <c:pt idx="117">
                  <c:v>0.86799999999999999</c:v>
                </c:pt>
                <c:pt idx="118">
                  <c:v>0.873</c:v>
                </c:pt>
                <c:pt idx="119">
                  <c:v>0.88200000000000001</c:v>
                </c:pt>
                <c:pt idx="120">
                  <c:v>0.90500000000000003</c:v>
                </c:pt>
                <c:pt idx="121">
                  <c:v>0.93300000000000005</c:v>
                </c:pt>
                <c:pt idx="122">
                  <c:v>0.95</c:v>
                </c:pt>
                <c:pt idx="123">
                  <c:v>0.95399999999999996</c:v>
                </c:pt>
                <c:pt idx="124">
                  <c:v>0.95099999999999996</c:v>
                </c:pt>
                <c:pt idx="125">
                  <c:v>0.94899999999999995</c:v>
                </c:pt>
                <c:pt idx="126">
                  <c:v>0.95299999999999996</c:v>
                </c:pt>
                <c:pt idx="127">
                  <c:v>0.96699999999999997</c:v>
                </c:pt>
                <c:pt idx="128">
                  <c:v>0.98799999999999999</c:v>
                </c:pt>
                <c:pt idx="129">
                  <c:v>1.012</c:v>
                </c:pt>
                <c:pt idx="130">
                  <c:v>1.04</c:v>
                </c:pt>
                <c:pt idx="131">
                  <c:v>1.0529999999999999</c:v>
                </c:pt>
                <c:pt idx="132">
                  <c:v>1.054</c:v>
                </c:pt>
                <c:pt idx="133">
                  <c:v>1.0449999999999999</c:v>
                </c:pt>
                <c:pt idx="134">
                  <c:v>1.032</c:v>
                </c:pt>
                <c:pt idx="135">
                  <c:v>1.0329999999999999</c:v>
                </c:pt>
                <c:pt idx="136">
                  <c:v>1.038</c:v>
                </c:pt>
                <c:pt idx="137">
                  <c:v>1.0429999999999999</c:v>
                </c:pt>
                <c:pt idx="138">
                  <c:v>1.044</c:v>
                </c:pt>
                <c:pt idx="139">
                  <c:v>1.038</c:v>
                </c:pt>
                <c:pt idx="140">
                  <c:v>1.0229999999999999</c:v>
                </c:pt>
                <c:pt idx="141">
                  <c:v>1.0109999999999999</c:v>
                </c:pt>
                <c:pt idx="142">
                  <c:v>1.008</c:v>
                </c:pt>
                <c:pt idx="143">
                  <c:v>1.0109999999999999</c:v>
                </c:pt>
                <c:pt idx="144">
                  <c:v>1.024</c:v>
                </c:pt>
                <c:pt idx="145">
                  <c:v>1.026</c:v>
                </c:pt>
                <c:pt idx="146">
                  <c:v>1.016</c:v>
                </c:pt>
                <c:pt idx="147">
                  <c:v>1.0009999999999999</c:v>
                </c:pt>
                <c:pt idx="148">
                  <c:v>0.997</c:v>
                </c:pt>
                <c:pt idx="149">
                  <c:v>0.99399999999999999</c:v>
                </c:pt>
                <c:pt idx="150">
                  <c:v>1.0049999999999999</c:v>
                </c:pt>
                <c:pt idx="151">
                  <c:v>1.008</c:v>
                </c:pt>
                <c:pt idx="152">
                  <c:v>1.0109999999999999</c:v>
                </c:pt>
                <c:pt idx="153">
                  <c:v>1.008</c:v>
                </c:pt>
                <c:pt idx="154">
                  <c:v>0.998</c:v>
                </c:pt>
                <c:pt idx="155">
                  <c:v>0.99099999999999999</c:v>
                </c:pt>
                <c:pt idx="156">
                  <c:v>0.995</c:v>
                </c:pt>
                <c:pt idx="157">
                  <c:v>1.004</c:v>
                </c:pt>
                <c:pt idx="158">
                  <c:v>1.01</c:v>
                </c:pt>
                <c:pt idx="159">
                  <c:v>1.0249999999999999</c:v>
                </c:pt>
                <c:pt idx="160">
                  <c:v>1.034</c:v>
                </c:pt>
                <c:pt idx="161">
                  <c:v>1.0509999999999999</c:v>
                </c:pt>
                <c:pt idx="162">
                  <c:v>1.069</c:v>
                </c:pt>
                <c:pt idx="163">
                  <c:v>1.091</c:v>
                </c:pt>
                <c:pt idx="164">
                  <c:v>1.1020000000000001</c:v>
                </c:pt>
                <c:pt idx="165">
                  <c:v>1.105</c:v>
                </c:pt>
                <c:pt idx="166">
                  <c:v>1.1020000000000001</c:v>
                </c:pt>
                <c:pt idx="167">
                  <c:v>1.107</c:v>
                </c:pt>
                <c:pt idx="168">
                  <c:v>1.1200000000000001</c:v>
                </c:pt>
                <c:pt idx="169">
                  <c:v>1.131</c:v>
                </c:pt>
                <c:pt idx="170">
                  <c:v>1.1299999999999999</c:v>
                </c:pt>
                <c:pt idx="171">
                  <c:v>1.1240000000000001</c:v>
                </c:pt>
                <c:pt idx="172">
                  <c:v>1.135</c:v>
                </c:pt>
                <c:pt idx="173">
                  <c:v>1.141</c:v>
                </c:pt>
                <c:pt idx="174">
                  <c:v>1.151</c:v>
                </c:pt>
                <c:pt idx="175">
                  <c:v>1.1479999999999999</c:v>
                </c:pt>
                <c:pt idx="176">
                  <c:v>1.149</c:v>
                </c:pt>
                <c:pt idx="177">
                  <c:v>1.1539999999999999</c:v>
                </c:pt>
                <c:pt idx="178">
                  <c:v>1.161</c:v>
                </c:pt>
                <c:pt idx="179">
                  <c:v>1.165</c:v>
                </c:pt>
                <c:pt idx="180">
                  <c:v>1.1619999999999999</c:v>
                </c:pt>
                <c:pt idx="181">
                  <c:v>1.1439999999999999</c:v>
                </c:pt>
                <c:pt idx="182">
                  <c:v>1.147</c:v>
                </c:pt>
                <c:pt idx="183">
                  <c:v>1.169</c:v>
                </c:pt>
                <c:pt idx="184">
                  <c:v>1.1970000000000001</c:v>
                </c:pt>
                <c:pt idx="185">
                  <c:v>1.1759999999999999</c:v>
                </c:pt>
                <c:pt idx="186">
                  <c:v>1.1559999999999999</c:v>
                </c:pt>
                <c:pt idx="187">
                  <c:v>1.151</c:v>
                </c:pt>
                <c:pt idx="188">
                  <c:v>1.151</c:v>
                </c:pt>
                <c:pt idx="189">
                  <c:v>1.1539999999999999</c:v>
                </c:pt>
                <c:pt idx="190">
                  <c:v>1.1619999999999999</c:v>
                </c:pt>
                <c:pt idx="191">
                  <c:v>1.1659999999999999</c:v>
                </c:pt>
                <c:pt idx="192">
                  <c:v>1.169</c:v>
                </c:pt>
                <c:pt idx="193">
                  <c:v>1.169</c:v>
                </c:pt>
                <c:pt idx="194">
                  <c:v>1.1619999999999999</c:v>
                </c:pt>
                <c:pt idx="195">
                  <c:v>1.153</c:v>
                </c:pt>
                <c:pt idx="196">
                  <c:v>1.1639999999999999</c:v>
                </c:pt>
                <c:pt idx="197">
                  <c:v>1.1659999999999999</c:v>
                </c:pt>
                <c:pt idx="198">
                  <c:v>1.1559999999999999</c:v>
                </c:pt>
                <c:pt idx="199">
                  <c:v>1.159</c:v>
                </c:pt>
                <c:pt idx="200">
                  <c:v>1.1719999999999999</c:v>
                </c:pt>
                <c:pt idx="201">
                  <c:v>1.181</c:v>
                </c:pt>
                <c:pt idx="202">
                  <c:v>1.1950000000000001</c:v>
                </c:pt>
                <c:pt idx="203">
                  <c:v>1.21</c:v>
                </c:pt>
                <c:pt idx="204">
                  <c:v>1.226</c:v>
                </c:pt>
                <c:pt idx="205">
                  <c:v>1.2410000000000001</c:v>
                </c:pt>
                <c:pt idx="206">
                  <c:v>1.2509999999999999</c:v>
                </c:pt>
                <c:pt idx="207">
                  <c:v>1.254</c:v>
                </c:pt>
                <c:pt idx="208">
                  <c:v>1.2529999999999999</c:v>
                </c:pt>
                <c:pt idx="209">
                  <c:v>1.2529999999999999</c:v>
                </c:pt>
                <c:pt idx="210">
                  <c:v>1.2470000000000001</c:v>
                </c:pt>
                <c:pt idx="211">
                  <c:v>1.2330000000000001</c:v>
                </c:pt>
                <c:pt idx="212">
                  <c:v>1.222</c:v>
                </c:pt>
                <c:pt idx="213">
                  <c:v>1.2250000000000001</c:v>
                </c:pt>
                <c:pt idx="214">
                  <c:v>1.2450000000000001</c:v>
                </c:pt>
                <c:pt idx="215">
                  <c:v>1.27</c:v>
                </c:pt>
                <c:pt idx="216">
                  <c:v>1.288</c:v>
                </c:pt>
                <c:pt idx="217">
                  <c:v>1.2969999999999999</c:v>
                </c:pt>
                <c:pt idx="218">
                  <c:v>1.3029999999999999</c:v>
                </c:pt>
                <c:pt idx="219">
                  <c:v>1.32</c:v>
                </c:pt>
                <c:pt idx="220">
                  <c:v>1.3029999999999999</c:v>
                </c:pt>
                <c:pt idx="221">
                  <c:v>1.2849999999999999</c:v>
                </c:pt>
                <c:pt idx="222">
                  <c:v>1.32</c:v>
                </c:pt>
                <c:pt idx="223">
                  <c:v>1.3169999999999999</c:v>
                </c:pt>
                <c:pt idx="224">
                  <c:v>1.33</c:v>
                </c:pt>
                <c:pt idx="225">
                  <c:v>1.3220000000000001</c:v>
                </c:pt>
                <c:pt idx="226">
                  <c:v>1.333</c:v>
                </c:pt>
                <c:pt idx="227">
                  <c:v>1.3720000000000001</c:v>
                </c:pt>
                <c:pt idx="228">
                  <c:v>1.369</c:v>
                </c:pt>
                <c:pt idx="229">
                  <c:v>1.361</c:v>
                </c:pt>
                <c:pt idx="230">
                  <c:v>1.3320000000000001</c:v>
                </c:pt>
                <c:pt idx="231">
                  <c:v>1.369</c:v>
                </c:pt>
                <c:pt idx="232">
                  <c:v>1.393</c:v>
                </c:pt>
                <c:pt idx="233">
                  <c:v>1.405</c:v>
                </c:pt>
                <c:pt idx="234">
                  <c:v>1.4059999999999999</c:v>
                </c:pt>
                <c:pt idx="235">
                  <c:v>1.4019999999999999</c:v>
                </c:pt>
                <c:pt idx="236">
                  <c:v>1.387</c:v>
                </c:pt>
                <c:pt idx="237">
                  <c:v>1.39</c:v>
                </c:pt>
                <c:pt idx="238">
                  <c:v>1.4</c:v>
                </c:pt>
                <c:pt idx="239">
                  <c:v>1.42</c:v>
                </c:pt>
                <c:pt idx="240">
                  <c:v>1.4430000000000001</c:v>
                </c:pt>
                <c:pt idx="241">
                  <c:v>1.454</c:v>
                </c:pt>
                <c:pt idx="242">
                  <c:v>1.4570000000000001</c:v>
                </c:pt>
                <c:pt idx="243">
                  <c:v>1.4630000000000001</c:v>
                </c:pt>
                <c:pt idx="244">
                  <c:v>1.476</c:v>
                </c:pt>
                <c:pt idx="245">
                  <c:v>1.4950000000000001</c:v>
                </c:pt>
                <c:pt idx="246">
                  <c:v>1.5109999999999999</c:v>
                </c:pt>
                <c:pt idx="247">
                  <c:v>1.53</c:v>
                </c:pt>
                <c:pt idx="248">
                  <c:v>1.546</c:v>
                </c:pt>
                <c:pt idx="249">
                  <c:v>1.5569999999999999</c:v>
                </c:pt>
                <c:pt idx="250">
                  <c:v>1.5629999999999999</c:v>
                </c:pt>
                <c:pt idx="251">
                  <c:v>1.569</c:v>
                </c:pt>
                <c:pt idx="252">
                  <c:v>1.5740000000000001</c:v>
                </c:pt>
                <c:pt idx="253">
                  <c:v>1.583</c:v>
                </c:pt>
                <c:pt idx="254">
                  <c:v>1.6</c:v>
                </c:pt>
                <c:pt idx="255">
                  <c:v>1.6240000000000001</c:v>
                </c:pt>
                <c:pt idx="256">
                  <c:v>1.645</c:v>
                </c:pt>
                <c:pt idx="257">
                  <c:v>1.667</c:v>
                </c:pt>
                <c:pt idx="258">
                  <c:v>1.6819999999999999</c:v>
                </c:pt>
                <c:pt idx="259">
                  <c:v>1.6930000000000001</c:v>
                </c:pt>
                <c:pt idx="260">
                  <c:v>1.708</c:v>
                </c:pt>
                <c:pt idx="261">
                  <c:v>1.728</c:v>
                </c:pt>
                <c:pt idx="262">
                  <c:v>1.7450000000000001</c:v>
                </c:pt>
                <c:pt idx="263">
                  <c:v>1.7629999999999999</c:v>
                </c:pt>
                <c:pt idx="264">
                  <c:v>1.7869999999999999</c:v>
                </c:pt>
                <c:pt idx="265">
                  <c:v>1.81</c:v>
                </c:pt>
                <c:pt idx="266">
                  <c:v>1.8360000000000001</c:v>
                </c:pt>
                <c:pt idx="267">
                  <c:v>1.8540000000000001</c:v>
                </c:pt>
                <c:pt idx="268">
                  <c:v>1.865</c:v>
                </c:pt>
                <c:pt idx="269">
                  <c:v>1.8759999999999999</c:v>
                </c:pt>
                <c:pt idx="270">
                  <c:v>1.8939999999999999</c:v>
                </c:pt>
                <c:pt idx="271">
                  <c:v>1.927</c:v>
                </c:pt>
                <c:pt idx="272">
                  <c:v>1.982</c:v>
                </c:pt>
                <c:pt idx="273">
                  <c:v>2.048</c:v>
                </c:pt>
                <c:pt idx="274">
                  <c:v>2.1059999999999999</c:v>
                </c:pt>
                <c:pt idx="275">
                  <c:v>2.1549999999999998</c:v>
                </c:pt>
                <c:pt idx="276">
                  <c:v>2.1930000000000001</c:v>
                </c:pt>
                <c:pt idx="277">
                  <c:v>2.2280000000000002</c:v>
                </c:pt>
                <c:pt idx="278">
                  <c:v>2.2610000000000001</c:v>
                </c:pt>
                <c:pt idx="279">
                  <c:v>2.302</c:v>
                </c:pt>
                <c:pt idx="280">
                  <c:v>2.3460000000000001</c:v>
                </c:pt>
                <c:pt idx="281">
                  <c:v>2.3959999999999999</c:v>
                </c:pt>
                <c:pt idx="282">
                  <c:v>2.44</c:v>
                </c:pt>
                <c:pt idx="283">
                  <c:v>2.4900000000000002</c:v>
                </c:pt>
                <c:pt idx="284">
                  <c:v>2.5459999999999998</c:v>
                </c:pt>
                <c:pt idx="285">
                  <c:v>2.6120000000000001</c:v>
                </c:pt>
                <c:pt idx="286">
                  <c:v>2.6850000000000001</c:v>
                </c:pt>
                <c:pt idx="287">
                  <c:v>2.758</c:v>
                </c:pt>
                <c:pt idx="288">
                  <c:v>2.8210000000000002</c:v>
                </c:pt>
                <c:pt idx="289">
                  <c:v>2.883</c:v>
                </c:pt>
                <c:pt idx="290">
                  <c:v>2.9510000000000001</c:v>
                </c:pt>
                <c:pt idx="291">
                  <c:v>3.0209999999999999</c:v>
                </c:pt>
                <c:pt idx="292">
                  <c:v>3.109</c:v>
                </c:pt>
                <c:pt idx="293">
                  <c:v>3.2010000000000001</c:v>
                </c:pt>
                <c:pt idx="294">
                  <c:v>3.3079999999999998</c:v>
                </c:pt>
                <c:pt idx="295">
                  <c:v>3.4209999999999998</c:v>
                </c:pt>
                <c:pt idx="296">
                  <c:v>3.5339999999999998</c:v>
                </c:pt>
                <c:pt idx="297">
                  <c:v>3.6429999999999998</c:v>
                </c:pt>
                <c:pt idx="298">
                  <c:v>3.7519999999999998</c:v>
                </c:pt>
                <c:pt idx="299">
                  <c:v>3.8559999999999999</c:v>
                </c:pt>
                <c:pt idx="300">
                  <c:v>3.9670000000000001</c:v>
                </c:pt>
                <c:pt idx="301">
                  <c:v>4.08</c:v>
                </c:pt>
                <c:pt idx="302">
                  <c:v>4.2089999999999996</c:v>
                </c:pt>
                <c:pt idx="303">
                  <c:v>4.3499999999999996</c:v>
                </c:pt>
                <c:pt idx="304">
                  <c:v>4.4909999999999997</c:v>
                </c:pt>
                <c:pt idx="305">
                  <c:v>4.6379999999999999</c:v>
                </c:pt>
                <c:pt idx="306">
                  <c:v>4.7939999999999996</c:v>
                </c:pt>
                <c:pt idx="307">
                  <c:v>4.9649999999999999</c:v>
                </c:pt>
                <c:pt idx="308">
                  <c:v>5.1470000000000002</c:v>
                </c:pt>
                <c:pt idx="309">
                  <c:v>5.3360000000000003</c:v>
                </c:pt>
                <c:pt idx="310">
                  <c:v>5.5190000000000001</c:v>
                </c:pt>
                <c:pt idx="311">
                  <c:v>5.7050000000000001</c:v>
                </c:pt>
                <c:pt idx="312">
                  <c:v>5.8929999999999998</c:v>
                </c:pt>
                <c:pt idx="313">
                  <c:v>6.1059999999999999</c:v>
                </c:pt>
                <c:pt idx="314">
                  <c:v>6.3239999999999998</c:v>
                </c:pt>
                <c:pt idx="315">
                  <c:v>6.5419999999999998</c:v>
                </c:pt>
                <c:pt idx="316">
                  <c:v>6.7629999999999999</c:v>
                </c:pt>
                <c:pt idx="317">
                  <c:v>7</c:v>
                </c:pt>
                <c:pt idx="318">
                  <c:v>7.2560000000000002</c:v>
                </c:pt>
                <c:pt idx="319">
                  <c:v>7.5110000000000001</c:v>
                </c:pt>
                <c:pt idx="320">
                  <c:v>7.7969999999999997</c:v>
                </c:pt>
                <c:pt idx="321">
                  <c:v>8.093</c:v>
                </c:pt>
                <c:pt idx="322">
                  <c:v>8.4</c:v>
                </c:pt>
                <c:pt idx="323">
                  <c:v>8.7249999999999996</c:v>
                </c:pt>
                <c:pt idx="324">
                  <c:v>9.06</c:v>
                </c:pt>
                <c:pt idx="325">
                  <c:v>9.4220000000000006</c:v>
                </c:pt>
                <c:pt idx="326">
                  <c:v>9.8049999999999997</c:v>
                </c:pt>
                <c:pt idx="327">
                  <c:v>10.193</c:v>
                </c:pt>
                <c:pt idx="328">
                  <c:v>10.582000000000001</c:v>
                </c:pt>
                <c:pt idx="329">
                  <c:v>10.984999999999999</c:v>
                </c:pt>
                <c:pt idx="330">
                  <c:v>11.441000000000001</c:v>
                </c:pt>
                <c:pt idx="331">
                  <c:v>11.917999999999999</c:v>
                </c:pt>
                <c:pt idx="332">
                  <c:v>12.413</c:v>
                </c:pt>
                <c:pt idx="333">
                  <c:v>12.896000000000001</c:v>
                </c:pt>
                <c:pt idx="334">
                  <c:v>13.432</c:v>
                </c:pt>
                <c:pt idx="335">
                  <c:v>13.974</c:v>
                </c:pt>
                <c:pt idx="336">
                  <c:v>14.510999999999999</c:v>
                </c:pt>
                <c:pt idx="337">
                  <c:v>15.077</c:v>
                </c:pt>
                <c:pt idx="338">
                  <c:v>15.651999999999999</c:v>
                </c:pt>
                <c:pt idx="339">
                  <c:v>16.238</c:v>
                </c:pt>
                <c:pt idx="340">
                  <c:v>16.832999999999998</c:v>
                </c:pt>
                <c:pt idx="341">
                  <c:v>17.420000000000002</c:v>
                </c:pt>
                <c:pt idx="342">
                  <c:v>18.04</c:v>
                </c:pt>
                <c:pt idx="343">
                  <c:v>18.675000000000001</c:v>
                </c:pt>
                <c:pt idx="344">
                  <c:v>19.283999999999999</c:v>
                </c:pt>
                <c:pt idx="345">
                  <c:v>19.885000000000002</c:v>
                </c:pt>
                <c:pt idx="346">
                  <c:v>20.5</c:v>
                </c:pt>
                <c:pt idx="347">
                  <c:v>21.099</c:v>
                </c:pt>
                <c:pt idx="348">
                  <c:v>21.699000000000002</c:v>
                </c:pt>
                <c:pt idx="349">
                  <c:v>22.289000000000001</c:v>
                </c:pt>
                <c:pt idx="350">
                  <c:v>22.831</c:v>
                </c:pt>
                <c:pt idx="351">
                  <c:v>23.321000000000002</c:v>
                </c:pt>
                <c:pt idx="352">
                  <c:v>23.785</c:v>
                </c:pt>
                <c:pt idx="353">
                  <c:v>24.195</c:v>
                </c:pt>
                <c:pt idx="354">
                  <c:v>24.56</c:v>
                </c:pt>
                <c:pt idx="355">
                  <c:v>24.94</c:v>
                </c:pt>
                <c:pt idx="356">
                  <c:v>25.231999999999999</c:v>
                </c:pt>
                <c:pt idx="357">
                  <c:v>25.559000000000001</c:v>
                </c:pt>
                <c:pt idx="358">
                  <c:v>25.852</c:v>
                </c:pt>
                <c:pt idx="359">
                  <c:v>26.16</c:v>
                </c:pt>
                <c:pt idx="360">
                  <c:v>26.518999999999998</c:v>
                </c:pt>
                <c:pt idx="361">
                  <c:v>26.946000000000002</c:v>
                </c:pt>
                <c:pt idx="362">
                  <c:v>27.507999999999999</c:v>
                </c:pt>
                <c:pt idx="363">
                  <c:v>28.228000000000002</c:v>
                </c:pt>
                <c:pt idx="364">
                  <c:v>29.178999999999998</c:v>
                </c:pt>
                <c:pt idx="365">
                  <c:v>30.361999999999998</c:v>
                </c:pt>
                <c:pt idx="366">
                  <c:v>31.84</c:v>
                </c:pt>
                <c:pt idx="367">
                  <c:v>33.637999999999998</c:v>
                </c:pt>
                <c:pt idx="368">
                  <c:v>35.68</c:v>
                </c:pt>
                <c:pt idx="369">
                  <c:v>37.918999999999997</c:v>
                </c:pt>
                <c:pt idx="370">
                  <c:v>40.341000000000001</c:v>
                </c:pt>
                <c:pt idx="371">
                  <c:v>42.893999999999998</c:v>
                </c:pt>
                <c:pt idx="372">
                  <c:v>45.499000000000002</c:v>
                </c:pt>
                <c:pt idx="373">
                  <c:v>48.133000000000003</c:v>
                </c:pt>
                <c:pt idx="374">
                  <c:v>50.725999999999999</c:v>
                </c:pt>
                <c:pt idx="375">
                  <c:v>53.177</c:v>
                </c:pt>
                <c:pt idx="376">
                  <c:v>55.408999999999999</c:v>
                </c:pt>
                <c:pt idx="377">
                  <c:v>57.31</c:v>
                </c:pt>
                <c:pt idx="378">
                  <c:v>58.816000000000003</c:v>
                </c:pt>
                <c:pt idx="379">
                  <c:v>59.878</c:v>
                </c:pt>
                <c:pt idx="380">
                  <c:v>60.561</c:v>
                </c:pt>
                <c:pt idx="381">
                  <c:v>60.795000000000002</c:v>
                </c:pt>
                <c:pt idx="382">
                  <c:v>60.58</c:v>
                </c:pt>
                <c:pt idx="383">
                  <c:v>59.95</c:v>
                </c:pt>
                <c:pt idx="384">
                  <c:v>58.978999999999999</c:v>
                </c:pt>
                <c:pt idx="385">
                  <c:v>57.73</c:v>
                </c:pt>
                <c:pt idx="386">
                  <c:v>56.215000000000003</c:v>
                </c:pt>
                <c:pt idx="387">
                  <c:v>54.534999999999997</c:v>
                </c:pt>
                <c:pt idx="388">
                  <c:v>52.734000000000002</c:v>
                </c:pt>
                <c:pt idx="389">
                  <c:v>50.933</c:v>
                </c:pt>
                <c:pt idx="390">
                  <c:v>49.122</c:v>
                </c:pt>
                <c:pt idx="391">
                  <c:v>47.337000000000003</c:v>
                </c:pt>
                <c:pt idx="392">
                  <c:v>45.6</c:v>
                </c:pt>
                <c:pt idx="393">
                  <c:v>43.936999999999998</c:v>
                </c:pt>
                <c:pt idx="394">
                  <c:v>42.331000000000003</c:v>
                </c:pt>
                <c:pt idx="395">
                  <c:v>40.780999999999999</c:v>
                </c:pt>
                <c:pt idx="396">
                  <c:v>39.277999999999999</c:v>
                </c:pt>
                <c:pt idx="397">
                  <c:v>37.838999999999999</c:v>
                </c:pt>
                <c:pt idx="398">
                  <c:v>36.457999999999998</c:v>
                </c:pt>
                <c:pt idx="399">
                  <c:v>35.14</c:v>
                </c:pt>
                <c:pt idx="400">
                  <c:v>33.89</c:v>
                </c:pt>
                <c:pt idx="401">
                  <c:v>32.679000000000002</c:v>
                </c:pt>
                <c:pt idx="402">
                  <c:v>31.515000000000001</c:v>
                </c:pt>
                <c:pt idx="403">
                  <c:v>30.393999999999998</c:v>
                </c:pt>
                <c:pt idx="404">
                  <c:v>29.331</c:v>
                </c:pt>
                <c:pt idx="405">
                  <c:v>28.306999999999999</c:v>
                </c:pt>
                <c:pt idx="406">
                  <c:v>27.341999999999999</c:v>
                </c:pt>
                <c:pt idx="407">
                  <c:v>26.411999999999999</c:v>
                </c:pt>
                <c:pt idx="408">
                  <c:v>25.536999999999999</c:v>
                </c:pt>
                <c:pt idx="409">
                  <c:v>24.690999999999999</c:v>
                </c:pt>
                <c:pt idx="410">
                  <c:v>23.888999999999999</c:v>
                </c:pt>
                <c:pt idx="411">
                  <c:v>23.12</c:v>
                </c:pt>
                <c:pt idx="412">
                  <c:v>22.395</c:v>
                </c:pt>
                <c:pt idx="413">
                  <c:v>21.698</c:v>
                </c:pt>
                <c:pt idx="414">
                  <c:v>21.032</c:v>
                </c:pt>
                <c:pt idx="415">
                  <c:v>20.385000000000002</c:v>
                </c:pt>
                <c:pt idx="416">
                  <c:v>19.756</c:v>
                </c:pt>
                <c:pt idx="417">
                  <c:v>19.170000000000002</c:v>
                </c:pt>
                <c:pt idx="418">
                  <c:v>18.637</c:v>
                </c:pt>
                <c:pt idx="419">
                  <c:v>18.123999999999999</c:v>
                </c:pt>
                <c:pt idx="420">
                  <c:v>17.606999999999999</c:v>
                </c:pt>
                <c:pt idx="421">
                  <c:v>17.113</c:v>
                </c:pt>
                <c:pt idx="422">
                  <c:v>16.638000000000002</c:v>
                </c:pt>
                <c:pt idx="423">
                  <c:v>16.181999999999999</c:v>
                </c:pt>
                <c:pt idx="424">
                  <c:v>15.747999999999999</c:v>
                </c:pt>
                <c:pt idx="425">
                  <c:v>15.334</c:v>
                </c:pt>
                <c:pt idx="426">
                  <c:v>14.945</c:v>
                </c:pt>
                <c:pt idx="427">
                  <c:v>14.568</c:v>
                </c:pt>
                <c:pt idx="428">
                  <c:v>14.207000000000001</c:v>
                </c:pt>
                <c:pt idx="429">
                  <c:v>13.86</c:v>
                </c:pt>
                <c:pt idx="430">
                  <c:v>13.521000000000001</c:v>
                </c:pt>
                <c:pt idx="431">
                  <c:v>13.202999999999999</c:v>
                </c:pt>
                <c:pt idx="432">
                  <c:v>12.894</c:v>
                </c:pt>
                <c:pt idx="433">
                  <c:v>12.581</c:v>
                </c:pt>
                <c:pt idx="434">
                  <c:v>12.285</c:v>
                </c:pt>
                <c:pt idx="435">
                  <c:v>12.013999999999999</c:v>
                </c:pt>
                <c:pt idx="436">
                  <c:v>11.755000000000001</c:v>
                </c:pt>
                <c:pt idx="437">
                  <c:v>11.504</c:v>
                </c:pt>
                <c:pt idx="438">
                  <c:v>11.259</c:v>
                </c:pt>
                <c:pt idx="439">
                  <c:v>11.018000000000001</c:v>
                </c:pt>
                <c:pt idx="440">
                  <c:v>10.787000000000001</c:v>
                </c:pt>
                <c:pt idx="441">
                  <c:v>10.561999999999999</c:v>
                </c:pt>
                <c:pt idx="442">
                  <c:v>10.337</c:v>
                </c:pt>
                <c:pt idx="443">
                  <c:v>10.128</c:v>
                </c:pt>
                <c:pt idx="444">
                  <c:v>9.9250000000000007</c:v>
                </c:pt>
                <c:pt idx="445">
                  <c:v>9.7170000000000005</c:v>
                </c:pt>
                <c:pt idx="446">
                  <c:v>9.4930000000000003</c:v>
                </c:pt>
                <c:pt idx="447">
                  <c:v>9.2569999999999997</c:v>
                </c:pt>
                <c:pt idx="448">
                  <c:v>9.0250000000000004</c:v>
                </c:pt>
                <c:pt idx="449">
                  <c:v>8.8260000000000005</c:v>
                </c:pt>
                <c:pt idx="450">
                  <c:v>8.6869999999999994</c:v>
                </c:pt>
                <c:pt idx="451">
                  <c:v>8.5920000000000005</c:v>
                </c:pt>
                <c:pt idx="452">
                  <c:v>8.5039999999999996</c:v>
                </c:pt>
                <c:pt idx="453">
                  <c:v>8.3979999999999997</c:v>
                </c:pt>
                <c:pt idx="454">
                  <c:v>8.2639999999999993</c:v>
                </c:pt>
                <c:pt idx="455">
                  <c:v>8.1150000000000002</c:v>
                </c:pt>
                <c:pt idx="456">
                  <c:v>7.968</c:v>
                </c:pt>
                <c:pt idx="457">
                  <c:v>7.8280000000000003</c:v>
                </c:pt>
                <c:pt idx="458">
                  <c:v>7.6959999999999997</c:v>
                </c:pt>
                <c:pt idx="459">
                  <c:v>7.569</c:v>
                </c:pt>
                <c:pt idx="460">
                  <c:v>7.4450000000000003</c:v>
                </c:pt>
                <c:pt idx="461">
                  <c:v>7.3209999999999997</c:v>
                </c:pt>
                <c:pt idx="462">
                  <c:v>7.2080000000000002</c:v>
                </c:pt>
                <c:pt idx="463">
                  <c:v>7.1120000000000001</c:v>
                </c:pt>
                <c:pt idx="464">
                  <c:v>7.0359999999999996</c:v>
                </c:pt>
                <c:pt idx="465">
                  <c:v>6.9560000000000004</c:v>
                </c:pt>
                <c:pt idx="466">
                  <c:v>6.8570000000000002</c:v>
                </c:pt>
                <c:pt idx="467">
                  <c:v>6.7510000000000003</c:v>
                </c:pt>
                <c:pt idx="468">
                  <c:v>6.6589999999999998</c:v>
                </c:pt>
                <c:pt idx="469">
                  <c:v>6.5810000000000004</c:v>
                </c:pt>
                <c:pt idx="470">
                  <c:v>6.5110000000000001</c:v>
                </c:pt>
                <c:pt idx="471">
                  <c:v>6.4509999999999996</c:v>
                </c:pt>
                <c:pt idx="472">
                  <c:v>6.391</c:v>
                </c:pt>
                <c:pt idx="473">
                  <c:v>6.327</c:v>
                </c:pt>
                <c:pt idx="474">
                  <c:v>6.2629999999999999</c:v>
                </c:pt>
                <c:pt idx="475">
                  <c:v>6.2030000000000003</c:v>
                </c:pt>
                <c:pt idx="476">
                  <c:v>6.1630000000000003</c:v>
                </c:pt>
                <c:pt idx="477">
                  <c:v>6.1269999999999998</c:v>
                </c:pt>
                <c:pt idx="478">
                  <c:v>6.085</c:v>
                </c:pt>
                <c:pt idx="479">
                  <c:v>6.0220000000000002</c:v>
                </c:pt>
                <c:pt idx="480">
                  <c:v>5.9569999999999999</c:v>
                </c:pt>
                <c:pt idx="481">
                  <c:v>5.9080000000000004</c:v>
                </c:pt>
                <c:pt idx="482">
                  <c:v>5.87</c:v>
                </c:pt>
                <c:pt idx="483">
                  <c:v>5.8419999999999996</c:v>
                </c:pt>
                <c:pt idx="484">
                  <c:v>5.8079999999999998</c:v>
                </c:pt>
                <c:pt idx="485">
                  <c:v>5.766</c:v>
                </c:pt>
                <c:pt idx="486">
                  <c:v>5.7210000000000001</c:v>
                </c:pt>
                <c:pt idx="487">
                  <c:v>5.6909999999999998</c:v>
                </c:pt>
                <c:pt idx="488">
                  <c:v>5.681</c:v>
                </c:pt>
                <c:pt idx="489">
                  <c:v>5.6529999999999996</c:v>
                </c:pt>
                <c:pt idx="490">
                  <c:v>5.6120000000000001</c:v>
                </c:pt>
                <c:pt idx="491">
                  <c:v>5.5759999999999996</c:v>
                </c:pt>
                <c:pt idx="492">
                  <c:v>5.5389999999999997</c:v>
                </c:pt>
                <c:pt idx="493">
                  <c:v>5.5039999999999996</c:v>
                </c:pt>
                <c:pt idx="494">
                  <c:v>5.4560000000000004</c:v>
                </c:pt>
                <c:pt idx="495">
                  <c:v>5.407</c:v>
                </c:pt>
                <c:pt idx="496">
                  <c:v>5.3659999999999997</c:v>
                </c:pt>
                <c:pt idx="497">
                  <c:v>5.3250000000000002</c:v>
                </c:pt>
                <c:pt idx="498">
                  <c:v>5.2919999999999998</c:v>
                </c:pt>
                <c:pt idx="499">
                  <c:v>5.2759999999999998</c:v>
                </c:pt>
                <c:pt idx="500">
                  <c:v>5.2560000000000002</c:v>
                </c:pt>
                <c:pt idx="501">
                  <c:v>5.2039999999999997</c:v>
                </c:pt>
                <c:pt idx="502">
                  <c:v>5.1459999999999999</c:v>
                </c:pt>
                <c:pt idx="503">
                  <c:v>5.109</c:v>
                </c:pt>
                <c:pt idx="504">
                  <c:v>5.0819999999999999</c:v>
                </c:pt>
                <c:pt idx="505">
                  <c:v>5.0570000000000004</c:v>
                </c:pt>
                <c:pt idx="506">
                  <c:v>5.0279999999999996</c:v>
                </c:pt>
                <c:pt idx="507">
                  <c:v>4.9930000000000003</c:v>
                </c:pt>
                <c:pt idx="508">
                  <c:v>4.9530000000000003</c:v>
                </c:pt>
                <c:pt idx="509">
                  <c:v>4.9039999999999999</c:v>
                </c:pt>
                <c:pt idx="510">
                  <c:v>4.8609999999999998</c:v>
                </c:pt>
                <c:pt idx="511">
                  <c:v>4.8470000000000004</c:v>
                </c:pt>
                <c:pt idx="512">
                  <c:v>4.8529999999999998</c:v>
                </c:pt>
                <c:pt idx="513">
                  <c:v>4.8339999999999996</c:v>
                </c:pt>
                <c:pt idx="514">
                  <c:v>4.806</c:v>
                </c:pt>
                <c:pt idx="515">
                  <c:v>4.78</c:v>
                </c:pt>
                <c:pt idx="516">
                  <c:v>4.7649999999999997</c:v>
                </c:pt>
                <c:pt idx="517">
                  <c:v>4.742</c:v>
                </c:pt>
                <c:pt idx="518">
                  <c:v>4.7110000000000003</c:v>
                </c:pt>
                <c:pt idx="519">
                  <c:v>4.6900000000000004</c:v>
                </c:pt>
                <c:pt idx="520">
                  <c:v>4.6710000000000003</c:v>
                </c:pt>
                <c:pt idx="521">
                  <c:v>4.6349999999999998</c:v>
                </c:pt>
                <c:pt idx="522">
                  <c:v>4.5739999999999998</c:v>
                </c:pt>
                <c:pt idx="523">
                  <c:v>4.508</c:v>
                </c:pt>
                <c:pt idx="524">
                  <c:v>4.4580000000000002</c:v>
                </c:pt>
                <c:pt idx="525">
                  <c:v>4.4240000000000004</c:v>
                </c:pt>
                <c:pt idx="526">
                  <c:v>4.3899999999999997</c:v>
                </c:pt>
                <c:pt idx="527">
                  <c:v>4.343</c:v>
                </c:pt>
                <c:pt idx="528">
                  <c:v>4.2880000000000003</c:v>
                </c:pt>
                <c:pt idx="529">
                  <c:v>4.2210000000000001</c:v>
                </c:pt>
                <c:pt idx="530">
                  <c:v>4.1459999999999999</c:v>
                </c:pt>
                <c:pt idx="531">
                  <c:v>4.0659999999999998</c:v>
                </c:pt>
                <c:pt idx="532">
                  <c:v>3.984</c:v>
                </c:pt>
                <c:pt idx="533">
                  <c:v>3.923</c:v>
                </c:pt>
                <c:pt idx="534">
                  <c:v>3.8620000000000001</c:v>
                </c:pt>
                <c:pt idx="535">
                  <c:v>3.7890000000000001</c:v>
                </c:pt>
                <c:pt idx="536">
                  <c:v>3.7050000000000001</c:v>
                </c:pt>
                <c:pt idx="537">
                  <c:v>3.613</c:v>
                </c:pt>
                <c:pt idx="538">
                  <c:v>3.5289999999999999</c:v>
                </c:pt>
                <c:pt idx="539">
                  <c:v>3.448</c:v>
                </c:pt>
                <c:pt idx="540">
                  <c:v>3.3620000000000001</c:v>
                </c:pt>
                <c:pt idx="541">
                  <c:v>3.2690000000000001</c:v>
                </c:pt>
                <c:pt idx="542">
                  <c:v>3.1789999999999998</c:v>
                </c:pt>
                <c:pt idx="543">
                  <c:v>3.0920000000000001</c:v>
                </c:pt>
                <c:pt idx="544">
                  <c:v>3.0259999999999998</c:v>
                </c:pt>
                <c:pt idx="545">
                  <c:v>2.9279999999999999</c:v>
                </c:pt>
                <c:pt idx="546">
                  <c:v>2.8029999999999999</c:v>
                </c:pt>
                <c:pt idx="547">
                  <c:v>2.6909999999999998</c:v>
                </c:pt>
                <c:pt idx="548">
                  <c:v>2.6120000000000001</c:v>
                </c:pt>
                <c:pt idx="549">
                  <c:v>2.5270000000000001</c:v>
                </c:pt>
                <c:pt idx="550">
                  <c:v>2.431</c:v>
                </c:pt>
                <c:pt idx="551">
                  <c:v>2.3540000000000001</c:v>
                </c:pt>
                <c:pt idx="552">
                  <c:v>2.2730000000000001</c:v>
                </c:pt>
                <c:pt idx="553">
                  <c:v>2.181</c:v>
                </c:pt>
                <c:pt idx="554">
                  <c:v>2.0920000000000001</c:v>
                </c:pt>
                <c:pt idx="555">
                  <c:v>2.0230000000000001</c:v>
                </c:pt>
                <c:pt idx="556">
                  <c:v>1.9490000000000001</c:v>
                </c:pt>
                <c:pt idx="557">
                  <c:v>1.873</c:v>
                </c:pt>
                <c:pt idx="558">
                  <c:v>1.7929999999999999</c:v>
                </c:pt>
                <c:pt idx="559">
                  <c:v>1.7150000000000001</c:v>
                </c:pt>
                <c:pt idx="560">
                  <c:v>1.6539999999999999</c:v>
                </c:pt>
                <c:pt idx="561">
                  <c:v>1.609</c:v>
                </c:pt>
                <c:pt idx="562">
                  <c:v>1.5649999999999999</c:v>
                </c:pt>
                <c:pt idx="563">
                  <c:v>1.522</c:v>
                </c:pt>
                <c:pt idx="564">
                  <c:v>1.4850000000000001</c:v>
                </c:pt>
                <c:pt idx="565">
                  <c:v>1.4630000000000001</c:v>
                </c:pt>
                <c:pt idx="566">
                  <c:v>1.44</c:v>
                </c:pt>
                <c:pt idx="567">
                  <c:v>1.4219999999999999</c:v>
                </c:pt>
                <c:pt idx="568">
                  <c:v>1.411</c:v>
                </c:pt>
                <c:pt idx="569">
                  <c:v>1.4</c:v>
                </c:pt>
                <c:pt idx="570">
                  <c:v>1.3859999999999999</c:v>
                </c:pt>
                <c:pt idx="571">
                  <c:v>1.3520000000000001</c:v>
                </c:pt>
                <c:pt idx="572">
                  <c:v>1.323</c:v>
                </c:pt>
                <c:pt idx="573">
                  <c:v>1.2909999999999999</c:v>
                </c:pt>
                <c:pt idx="574">
                  <c:v>1.2769999999999999</c:v>
                </c:pt>
                <c:pt idx="575">
                  <c:v>1.2649999999999999</c:v>
                </c:pt>
                <c:pt idx="576">
                  <c:v>1.254</c:v>
                </c:pt>
                <c:pt idx="577">
                  <c:v>1.25</c:v>
                </c:pt>
                <c:pt idx="578">
                  <c:v>1.2430000000000001</c:v>
                </c:pt>
                <c:pt idx="579">
                  <c:v>1.2330000000000001</c:v>
                </c:pt>
                <c:pt idx="580">
                  <c:v>1.2210000000000001</c:v>
                </c:pt>
                <c:pt idx="581">
                  <c:v>1.202</c:v>
                </c:pt>
                <c:pt idx="582">
                  <c:v>1.2</c:v>
                </c:pt>
                <c:pt idx="583">
                  <c:v>1.2</c:v>
                </c:pt>
                <c:pt idx="584">
                  <c:v>1.1890000000000001</c:v>
                </c:pt>
                <c:pt idx="585">
                  <c:v>1.1719999999999999</c:v>
                </c:pt>
                <c:pt idx="586">
                  <c:v>1.161</c:v>
                </c:pt>
                <c:pt idx="587">
                  <c:v>1.1559999999999999</c:v>
                </c:pt>
                <c:pt idx="588">
                  <c:v>1.1439999999999999</c:v>
                </c:pt>
                <c:pt idx="589">
                  <c:v>1.137</c:v>
                </c:pt>
                <c:pt idx="590">
                  <c:v>1.135</c:v>
                </c:pt>
                <c:pt idx="591">
                  <c:v>1.147</c:v>
                </c:pt>
                <c:pt idx="592">
                  <c:v>1.1539999999999999</c:v>
                </c:pt>
                <c:pt idx="593">
                  <c:v>1.165</c:v>
                </c:pt>
                <c:pt idx="594">
                  <c:v>1.1659999999999999</c:v>
                </c:pt>
                <c:pt idx="595">
                  <c:v>1.1659999999999999</c:v>
                </c:pt>
                <c:pt idx="596">
                  <c:v>1.1579999999999999</c:v>
                </c:pt>
                <c:pt idx="597">
                  <c:v>1.143</c:v>
                </c:pt>
                <c:pt idx="598">
                  <c:v>1.1319999999999999</c:v>
                </c:pt>
                <c:pt idx="599">
                  <c:v>1.1339999999999999</c:v>
                </c:pt>
                <c:pt idx="600">
                  <c:v>1.137</c:v>
                </c:pt>
                <c:pt idx="601">
                  <c:v>1.1240000000000001</c:v>
                </c:pt>
                <c:pt idx="602">
                  <c:v>1.109</c:v>
                </c:pt>
                <c:pt idx="603">
                  <c:v>1.0940000000000001</c:v>
                </c:pt>
                <c:pt idx="604">
                  <c:v>1.1000000000000001</c:v>
                </c:pt>
                <c:pt idx="605">
                  <c:v>1.109</c:v>
                </c:pt>
                <c:pt idx="606">
                  <c:v>1.117</c:v>
                </c:pt>
                <c:pt idx="607">
                  <c:v>1.111</c:v>
                </c:pt>
                <c:pt idx="608">
                  <c:v>1.107</c:v>
                </c:pt>
                <c:pt idx="609">
                  <c:v>1.0960000000000001</c:v>
                </c:pt>
                <c:pt idx="610">
                  <c:v>1.0920000000000001</c:v>
                </c:pt>
                <c:pt idx="611">
                  <c:v>1.079</c:v>
                </c:pt>
                <c:pt idx="612">
                  <c:v>1.0680000000000001</c:v>
                </c:pt>
                <c:pt idx="613">
                  <c:v>1.0489999999999999</c:v>
                </c:pt>
                <c:pt idx="614">
                  <c:v>1.0269999999999999</c:v>
                </c:pt>
                <c:pt idx="615">
                  <c:v>1.004</c:v>
                </c:pt>
                <c:pt idx="616">
                  <c:v>0.995</c:v>
                </c:pt>
                <c:pt idx="617">
                  <c:v>0.98699999999999999</c:v>
                </c:pt>
                <c:pt idx="618">
                  <c:v>0.98099999999999998</c:v>
                </c:pt>
                <c:pt idx="619">
                  <c:v>0.96299999999999997</c:v>
                </c:pt>
                <c:pt idx="620">
                  <c:v>0.94299999999999995</c:v>
                </c:pt>
                <c:pt idx="621">
                  <c:v>0.92400000000000004</c:v>
                </c:pt>
                <c:pt idx="622">
                  <c:v>0.91900000000000004</c:v>
                </c:pt>
                <c:pt idx="623">
                  <c:v>0.92</c:v>
                </c:pt>
                <c:pt idx="624">
                  <c:v>0.92200000000000004</c:v>
                </c:pt>
                <c:pt idx="625">
                  <c:v>0.91700000000000004</c:v>
                </c:pt>
                <c:pt idx="626">
                  <c:v>0.90700000000000003</c:v>
                </c:pt>
                <c:pt idx="627">
                  <c:v>0.89700000000000002</c:v>
                </c:pt>
                <c:pt idx="628">
                  <c:v>0.88700000000000001</c:v>
                </c:pt>
                <c:pt idx="629">
                  <c:v>0.873</c:v>
                </c:pt>
                <c:pt idx="630">
                  <c:v>0.84</c:v>
                </c:pt>
                <c:pt idx="631">
                  <c:v>0.79900000000000004</c:v>
                </c:pt>
                <c:pt idx="632">
                  <c:v>0.76100000000000001</c:v>
                </c:pt>
                <c:pt idx="633">
                  <c:v>0.76700000000000002</c:v>
                </c:pt>
                <c:pt idx="634">
                  <c:v>0.81</c:v>
                </c:pt>
                <c:pt idx="635">
                  <c:v>0.876</c:v>
                </c:pt>
                <c:pt idx="636">
                  <c:v>0.92400000000000004</c:v>
                </c:pt>
                <c:pt idx="637">
                  <c:v>0.93899999999999995</c:v>
                </c:pt>
                <c:pt idx="638">
                  <c:v>0.92500000000000004</c:v>
                </c:pt>
                <c:pt idx="639">
                  <c:v>0.91200000000000003</c:v>
                </c:pt>
                <c:pt idx="640">
                  <c:v>0.90400000000000003</c:v>
                </c:pt>
                <c:pt idx="641">
                  <c:v>0.90400000000000003</c:v>
                </c:pt>
                <c:pt idx="642">
                  <c:v>0.89400000000000002</c:v>
                </c:pt>
                <c:pt idx="643">
                  <c:v>0.874</c:v>
                </c:pt>
                <c:pt idx="644">
                  <c:v>0.85699999999999998</c:v>
                </c:pt>
                <c:pt idx="645">
                  <c:v>0.85</c:v>
                </c:pt>
                <c:pt idx="646">
                  <c:v>0.85099999999999998</c:v>
                </c:pt>
                <c:pt idx="647">
                  <c:v>0.85</c:v>
                </c:pt>
                <c:pt idx="648">
                  <c:v>0.85299999999999998</c:v>
                </c:pt>
                <c:pt idx="649">
                  <c:v>0.84599999999999997</c:v>
                </c:pt>
                <c:pt idx="650">
                  <c:v>0.83499999999999996</c:v>
                </c:pt>
                <c:pt idx="651">
                  <c:v>0.81899999999999995</c:v>
                </c:pt>
                <c:pt idx="652">
                  <c:v>0.81299999999999994</c:v>
                </c:pt>
                <c:pt idx="653">
                  <c:v>0.81399999999999995</c:v>
                </c:pt>
                <c:pt idx="654">
                  <c:v>0.83299999999999996</c:v>
                </c:pt>
                <c:pt idx="655">
                  <c:v>0.86099999999999999</c:v>
                </c:pt>
                <c:pt idx="656">
                  <c:v>0.89200000000000002</c:v>
                </c:pt>
                <c:pt idx="657">
                  <c:v>0.91200000000000003</c:v>
                </c:pt>
                <c:pt idx="658">
                  <c:v>0.92800000000000005</c:v>
                </c:pt>
                <c:pt idx="659">
                  <c:v>0.92700000000000005</c:v>
                </c:pt>
                <c:pt idx="660">
                  <c:v>0.92800000000000005</c:v>
                </c:pt>
                <c:pt idx="661">
                  <c:v>0.92200000000000004</c:v>
                </c:pt>
                <c:pt idx="662">
                  <c:v>0.91700000000000004</c:v>
                </c:pt>
                <c:pt idx="663">
                  <c:v>0.89700000000000002</c:v>
                </c:pt>
                <c:pt idx="664">
                  <c:v>0.872</c:v>
                </c:pt>
                <c:pt idx="665">
                  <c:v>0.85599999999999998</c:v>
                </c:pt>
                <c:pt idx="666">
                  <c:v>0.84899999999999998</c:v>
                </c:pt>
                <c:pt idx="667">
                  <c:v>0.85599999999999998</c:v>
                </c:pt>
                <c:pt idx="668">
                  <c:v>0.872</c:v>
                </c:pt>
                <c:pt idx="669">
                  <c:v>0.89900000000000002</c:v>
                </c:pt>
                <c:pt idx="670">
                  <c:v>0.91900000000000004</c:v>
                </c:pt>
                <c:pt idx="671">
                  <c:v>0.94099999999999995</c:v>
                </c:pt>
                <c:pt idx="672">
                  <c:v>0.95399999999999996</c:v>
                </c:pt>
                <c:pt idx="673">
                  <c:v>0.96699999999999997</c:v>
                </c:pt>
                <c:pt idx="674">
                  <c:v>0.96899999999999997</c:v>
                </c:pt>
                <c:pt idx="675">
                  <c:v>0.96799999999999997</c:v>
                </c:pt>
                <c:pt idx="676">
                  <c:v>0.95199999999999996</c:v>
                </c:pt>
                <c:pt idx="677">
                  <c:v>0.94899999999999995</c:v>
                </c:pt>
                <c:pt idx="678">
                  <c:v>0.95</c:v>
                </c:pt>
                <c:pt idx="679">
                  <c:v>0.94899999999999995</c:v>
                </c:pt>
                <c:pt idx="680">
                  <c:v>0.96499999999999997</c:v>
                </c:pt>
                <c:pt idx="681">
                  <c:v>0.98799999999999999</c:v>
                </c:pt>
                <c:pt idx="682">
                  <c:v>1.002</c:v>
                </c:pt>
                <c:pt idx="683">
                  <c:v>0.996</c:v>
                </c:pt>
                <c:pt idx="684">
                  <c:v>0.998</c:v>
                </c:pt>
                <c:pt idx="685">
                  <c:v>0.98799999999999999</c:v>
                </c:pt>
                <c:pt idx="686">
                  <c:v>0.98</c:v>
                </c:pt>
                <c:pt idx="687">
                  <c:v>0.96799999999999997</c:v>
                </c:pt>
                <c:pt idx="688">
                  <c:v>0.95799999999999996</c:v>
                </c:pt>
                <c:pt idx="689">
                  <c:v>0.95599999999999996</c:v>
                </c:pt>
                <c:pt idx="690">
                  <c:v>0.98499999999999999</c:v>
                </c:pt>
                <c:pt idx="691">
                  <c:v>0.96699999999999997</c:v>
                </c:pt>
                <c:pt idx="692">
                  <c:v>0.95799999999999996</c:v>
                </c:pt>
                <c:pt idx="693">
                  <c:v>0.96199999999999997</c:v>
                </c:pt>
                <c:pt idx="694">
                  <c:v>0.96799999999999997</c:v>
                </c:pt>
                <c:pt idx="695">
                  <c:v>0.97799999999999998</c:v>
                </c:pt>
                <c:pt idx="696">
                  <c:v>0.98399999999999999</c:v>
                </c:pt>
                <c:pt idx="697">
                  <c:v>0.97599999999999998</c:v>
                </c:pt>
                <c:pt idx="698">
                  <c:v>0.96399999999999997</c:v>
                </c:pt>
                <c:pt idx="699">
                  <c:v>0.97599999999999998</c:v>
                </c:pt>
                <c:pt idx="700">
                  <c:v>0.99399999999999999</c:v>
                </c:pt>
                <c:pt idx="701">
                  <c:v>1.002</c:v>
                </c:pt>
                <c:pt idx="702">
                  <c:v>1.0029999999999999</c:v>
                </c:pt>
                <c:pt idx="703">
                  <c:v>1.0109999999999999</c:v>
                </c:pt>
                <c:pt idx="704">
                  <c:v>1.008</c:v>
                </c:pt>
                <c:pt idx="705">
                  <c:v>1.02</c:v>
                </c:pt>
                <c:pt idx="706">
                  <c:v>1.032</c:v>
                </c:pt>
                <c:pt idx="707">
                  <c:v>1.056</c:v>
                </c:pt>
                <c:pt idx="708">
                  <c:v>1.0820000000000001</c:v>
                </c:pt>
                <c:pt idx="709">
                  <c:v>1.107</c:v>
                </c:pt>
                <c:pt idx="710">
                  <c:v>1.109</c:v>
                </c:pt>
                <c:pt idx="711">
                  <c:v>1.115</c:v>
                </c:pt>
                <c:pt idx="712">
                  <c:v>1.1220000000000001</c:v>
                </c:pt>
                <c:pt idx="713">
                  <c:v>1.137</c:v>
                </c:pt>
                <c:pt idx="714">
                  <c:v>1.1479999999999999</c:v>
                </c:pt>
                <c:pt idx="715">
                  <c:v>1.151</c:v>
                </c:pt>
                <c:pt idx="716">
                  <c:v>1.1559999999999999</c:v>
                </c:pt>
                <c:pt idx="717">
                  <c:v>1.167</c:v>
                </c:pt>
                <c:pt idx="718">
                  <c:v>1.18</c:v>
                </c:pt>
                <c:pt idx="719">
                  <c:v>1.181</c:v>
                </c:pt>
              </c:numCache>
            </c:numRef>
          </c:yVal>
          <c:smooth val="1"/>
          <c:extLst>
            <c:ext xmlns:c16="http://schemas.microsoft.com/office/drawing/2014/chart" uri="{C3380CC4-5D6E-409C-BE32-E72D297353CC}">
              <c16:uniqueId val="{00000003-C958-427B-BC94-E7A1B2827748}"/>
            </c:ext>
          </c:extLst>
        </c:ser>
        <c:dLbls>
          <c:showLegendKey val="0"/>
          <c:showVal val="0"/>
          <c:showCatName val="0"/>
          <c:showSerName val="0"/>
          <c:showPercent val="0"/>
          <c:showBubbleSize val="0"/>
        </c:dLbls>
        <c:axId val="460118936"/>
        <c:axId val="1"/>
      </c:scatterChart>
      <c:valAx>
        <c:axId val="46011893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(Degrees)</a:t>
                </a:r>
                <a:endParaRPr lang="en-GB"/>
              </a:p>
            </c:rich>
          </c:tx>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crossBetween val="midCat"/>
      </c:val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Cylinder</a:t>
                </a:r>
                <a:r>
                  <a:rPr lang="en-GB" baseline="0"/>
                  <a:t> Pressure (BAR)</a:t>
                </a:r>
                <a:endParaRPr lang="en-GB"/>
              </a:p>
            </c:rich>
          </c:tx>
          <c:overlay val="0"/>
          <c:spPr>
            <a:noFill/>
            <a:ln>
              <a:noFill/>
            </a:ln>
            <a:effectLst/>
          </c:sp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0118936"/>
        <c:crosses val="autoZero"/>
        <c:crossBetween val="midCat"/>
      </c:valAx>
      <c:spPr>
        <a:noFill/>
        <a:ln w="25400">
          <a:noFill/>
        </a:ln>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u="sng"/>
              <a:t>log Mean Pressure against log volume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7896835347810828E-2"/>
          <c:y val="0.10405572668262508"/>
          <c:w val="0.89891845127639303"/>
          <c:h val="0.74254197254621335"/>
        </c:manualLayout>
      </c:layout>
      <c:scatterChart>
        <c:scatterStyle val="lineMarker"/>
        <c:varyColors val="0"/>
        <c:ser>
          <c:idx val="0"/>
          <c:order val="0"/>
          <c:tx>
            <c:strRef>
              <c:f>'6500'!$U$12</c:f>
              <c:strCache>
                <c:ptCount val="1"/>
                <c:pt idx="0">
                  <c:v>log Mean Pressure (BAR)</c:v>
                </c:pt>
              </c:strCache>
            </c:strRef>
          </c:tx>
          <c:spPr>
            <a:ln w="28575"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intercept val="3.5"/>
            <c:dispRSqr val="0"/>
            <c:dispEq val="1"/>
            <c:trendlineLbl>
              <c:layout>
                <c:manualLayout>
                  <c:x val="-0.21255705684367704"/>
                  <c:y val="-0.2212206203136320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'6500'!$T$13:$T$732</c:f>
              <c:numCache>
                <c:formatCode>General</c:formatCode>
                <c:ptCount val="720"/>
                <c:pt idx="0">
                  <c:v>1.5940609012704183</c:v>
                </c:pt>
                <c:pt idx="1">
                  <c:v>1.5945030438200891</c:v>
                </c:pt>
                <c:pt idx="2">
                  <c:v>1.5958267770732231</c:v>
                </c:pt>
                <c:pt idx="3">
                  <c:v>1.5980240723341896</c:v>
                </c:pt>
                <c:pt idx="4">
                  <c:v>1.6009728956867482</c:v>
                </c:pt>
                <c:pt idx="5">
                  <c:v>1.6048737705526357</c:v>
                </c:pt>
                <c:pt idx="6">
                  <c:v>1.6094876898532853</c:v>
                </c:pt>
                <c:pt idx="7">
                  <c:v>1.6148972160331345</c:v>
                </c:pt>
                <c:pt idx="8">
                  <c:v>1.6210723711436259</c:v>
                </c:pt>
                <c:pt idx="9">
                  <c:v>1.6278776945799716</c:v>
                </c:pt>
                <c:pt idx="10">
                  <c:v>1.6354837468149122</c:v>
                </c:pt>
                <c:pt idx="11">
                  <c:v>1.6436500382173291</c:v>
                </c:pt>
                <c:pt idx="12">
                  <c:v>1.6523430550627147</c:v>
                </c:pt>
                <c:pt idx="13">
                  <c:v>1.6617180576946593</c:v>
                </c:pt>
                <c:pt idx="14">
                  <c:v>1.6714505542124947</c:v>
                </c:pt>
                <c:pt idx="15">
                  <c:v>1.6817837664678814</c:v>
                </c:pt>
                <c:pt idx="16">
                  <c:v>1.6924944075030843</c:v>
                </c:pt>
                <c:pt idx="17">
                  <c:v>1.7035492982382305</c:v>
                </c:pt>
                <c:pt idx="18">
                  <c:v>1.7149162479935849</c:v>
                </c:pt>
                <c:pt idx="19">
                  <c:v>1.7266457202409118</c:v>
                </c:pt>
                <c:pt idx="20">
                  <c:v>1.7386220279179425</c:v>
                </c:pt>
                <c:pt idx="21">
                  <c:v>1.7508168426497546</c:v>
                </c:pt>
                <c:pt idx="22">
                  <c:v>1.7632033003707717</c:v>
                </c:pt>
                <c:pt idx="23">
                  <c:v>1.775756037844098</c:v>
                </c:pt>
                <c:pt idx="24">
                  <c:v>1.7884512070234555</c:v>
                </c:pt>
                <c:pt idx="25">
                  <c:v>1.8012664704896202</c:v>
                </c:pt>
                <c:pt idx="26">
                  <c:v>1.8141143561291255</c:v>
                </c:pt>
                <c:pt idx="27">
                  <c:v>1.8270460170047342</c:v>
                </c:pt>
                <c:pt idx="28">
                  <c:v>1.840043330603494</c:v>
                </c:pt>
                <c:pt idx="29">
                  <c:v>1.8530286147129897</c:v>
                </c:pt>
                <c:pt idx="30">
                  <c:v>1.8659918001262754</c:v>
                </c:pt>
                <c:pt idx="31">
                  <c:v>1.8789237339675673</c:v>
                </c:pt>
                <c:pt idx="32">
                  <c:v>1.8918718304455837</c:v>
                </c:pt>
                <c:pt idx="33">
                  <c:v>1.9047696259065952</c:v>
                </c:pt>
                <c:pt idx="34">
                  <c:v>1.9175580208254361</c:v>
                </c:pt>
                <c:pt idx="35">
                  <c:v>1.9302866472455196</c:v>
                </c:pt>
                <c:pt idx="36">
                  <c:v>1.9429500700770987</c:v>
                </c:pt>
                <c:pt idx="37">
                  <c:v>1.9554953291841271</c:v>
                </c:pt>
                <c:pt idx="38">
                  <c:v>1.9679689628786923</c:v>
                </c:pt>
                <c:pt idx="39">
                  <c:v>1.9803215860087564</c:v>
                </c:pt>
                <c:pt idx="40">
                  <c:v>1.9925535178321356</c:v>
                </c:pt>
                <c:pt idx="41">
                  <c:v>2.0047081965443363</c:v>
                </c:pt>
                <c:pt idx="42">
                  <c:v>2.0166991380649715</c:v>
                </c:pt>
                <c:pt idx="43">
                  <c:v>2.0285712526925375</c:v>
                </c:pt>
                <c:pt idx="44">
                  <c:v>2.0402857989324916</c:v>
                </c:pt>
                <c:pt idx="45">
                  <c:v>2.0518853788898719</c:v>
                </c:pt>
                <c:pt idx="46">
                  <c:v>2.0633333589517497</c:v>
                </c:pt>
                <c:pt idx="47">
                  <c:v>2.0746701889240069</c:v>
                </c:pt>
                <c:pt idx="48">
                  <c:v>2.085825533520743</c:v>
                </c:pt>
                <c:pt idx="49">
                  <c:v>2.0968752680596876</c:v>
                </c:pt>
                <c:pt idx="50">
                  <c:v>2.1077524987401626</c:v>
                </c:pt>
                <c:pt idx="51">
                  <c:v>2.1184961999117879</c:v>
                </c:pt>
                <c:pt idx="52">
                  <c:v>2.1290773242527368</c:v>
                </c:pt>
                <c:pt idx="53">
                  <c:v>2.1395327715979393</c:v>
                </c:pt>
                <c:pt idx="54">
                  <c:v>2.1498039382270222</c:v>
                </c:pt>
                <c:pt idx="55">
                  <c:v>2.1599580026785188</c:v>
                </c:pt>
                <c:pt idx="56">
                  <c:v>2.1699681739968923</c:v>
                </c:pt>
                <c:pt idx="57">
                  <c:v>2.1798389280231869</c:v>
                </c:pt>
                <c:pt idx="58">
                  <c:v>2.1895464567389267</c:v>
                </c:pt>
                <c:pt idx="59">
                  <c:v>2.199096656305616</c:v>
                </c:pt>
                <c:pt idx="60">
                  <c:v>2.2085219729314334</c:v>
                </c:pt>
                <c:pt idx="61">
                  <c:v>2.2177996799471171</c:v>
                </c:pt>
                <c:pt idx="62">
                  <c:v>2.2269348400126003</c:v>
                </c:pt>
                <c:pt idx="63">
                  <c:v>2.2359322539862951</c:v>
                </c:pt>
                <c:pt idx="64">
                  <c:v>2.2447717614952949</c:v>
                </c:pt>
                <c:pt idx="65">
                  <c:v>2.2534833920870145</c:v>
                </c:pt>
                <c:pt idx="66">
                  <c:v>2.2620474592614253</c:v>
                </c:pt>
                <c:pt idx="67">
                  <c:v>2.2704925036386179</c:v>
                </c:pt>
                <c:pt idx="68">
                  <c:v>2.2787993137555556</c:v>
                </c:pt>
                <c:pt idx="69">
                  <c:v>2.2869502157875488</c:v>
                </c:pt>
                <c:pt idx="70">
                  <c:v>2.2949949938591003</c:v>
                </c:pt>
                <c:pt idx="71">
                  <c:v>2.3028934583565053</c:v>
                </c:pt>
                <c:pt idx="72">
                  <c:v>2.3106720749301237</c:v>
                </c:pt>
                <c:pt idx="73">
                  <c:v>2.318313817223999</c:v>
                </c:pt>
                <c:pt idx="74">
                  <c:v>2.3258234190027447</c:v>
                </c:pt>
                <c:pt idx="75">
                  <c:v>2.3332053726253439</c:v>
                </c:pt>
                <c:pt idx="76">
                  <c:v>2.3404837746257177</c:v>
                </c:pt>
                <c:pt idx="77">
                  <c:v>2.3476226994672418</c:v>
                </c:pt>
                <c:pt idx="78">
                  <c:v>2.3546269768529489</c:v>
                </c:pt>
                <c:pt idx="79">
                  <c:v>2.3615389712692791</c:v>
                </c:pt>
                <c:pt idx="80">
                  <c:v>2.3683054838392832</c:v>
                </c:pt>
                <c:pt idx="81">
                  <c:v>2.3749681862992342</c:v>
                </c:pt>
                <c:pt idx="82">
                  <c:v>2.3815302158362703</c:v>
                </c:pt>
                <c:pt idx="83">
                  <c:v>2.3879590197123459</c:v>
                </c:pt>
                <c:pt idx="84">
                  <c:v>2.3942765267678214</c:v>
                </c:pt>
                <c:pt idx="85">
                  <c:v>2.4004861817912042</c:v>
                </c:pt>
                <c:pt idx="86">
                  <c:v>2.406591270897152</c:v>
                </c:pt>
                <c:pt idx="87">
                  <c:v>2.4125781354312723</c:v>
                </c:pt>
                <c:pt idx="88">
                  <c:v>2.4184504508295834</c:v>
                </c:pt>
                <c:pt idx="89">
                  <c:v>2.42422807069598</c:v>
                </c:pt>
                <c:pt idx="90">
                  <c:v>2.4298975586871476</c:v>
                </c:pt>
                <c:pt idx="91">
                  <c:v>2.4354780541713246</c:v>
                </c:pt>
                <c:pt idx="92">
                  <c:v>2.4409405515396636</c:v>
                </c:pt>
                <c:pt idx="93">
                  <c:v>2.4463041139519239</c:v>
                </c:pt>
                <c:pt idx="94">
                  <c:v>2.4515715370380673</c:v>
                </c:pt>
                <c:pt idx="95">
                  <c:v>2.4567303232232978</c:v>
                </c:pt>
                <c:pt idx="96">
                  <c:v>2.4618135536226196</c:v>
                </c:pt>
                <c:pt idx="97">
                  <c:v>2.4667935023435357</c:v>
                </c:pt>
                <c:pt idx="98">
                  <c:v>2.4716730185000912</c:v>
                </c:pt>
                <c:pt idx="99">
                  <c:v>2.4764548254543031</c:v>
                </c:pt>
                <c:pt idx="100">
                  <c:v>2.4811558708280352</c:v>
                </c:pt>
                <c:pt idx="101">
                  <c:v>2.4857640022849474</c:v>
                </c:pt>
                <c:pt idx="102">
                  <c:v>2.4902816204417575</c:v>
                </c:pt>
                <c:pt idx="103">
                  <c:v>2.4947110252052629</c:v>
                </c:pt>
                <c:pt idx="104">
                  <c:v>2.4990544211971009</c:v>
                </c:pt>
                <c:pt idx="105">
                  <c:v>2.5033139228158845</c:v>
                </c:pt>
                <c:pt idx="106">
                  <c:v>2.507491558965369</c:v>
                </c:pt>
                <c:pt idx="107">
                  <c:v>2.511575905309916</c:v>
                </c:pt>
                <c:pt idx="108">
                  <c:v>2.5155957002684515</c:v>
                </c:pt>
                <c:pt idx="109">
                  <c:v>2.5195129832576257</c:v>
                </c:pt>
                <c:pt idx="110">
                  <c:v>2.5233692209782803</c:v>
                </c:pt>
                <c:pt idx="111">
                  <c:v>2.5271270138391762</c:v>
                </c:pt>
                <c:pt idx="112">
                  <c:v>2.5308269862489765</c:v>
                </c:pt>
                <c:pt idx="113">
                  <c:v>2.5344322734758764</c:v>
                </c:pt>
                <c:pt idx="114">
                  <c:v>2.5379701277584696</c:v>
                </c:pt>
                <c:pt idx="115">
                  <c:v>2.5414419452545256</c:v>
                </c:pt>
                <c:pt idx="116">
                  <c:v>2.5448242987597278</c:v>
                </c:pt>
                <c:pt idx="117">
                  <c:v>2.5481436374348454</c:v>
                </c:pt>
                <c:pt idx="118">
                  <c:v>2.5513889972730204</c:v>
                </c:pt>
                <c:pt idx="119">
                  <c:v>2.5545618391909861</c:v>
                </c:pt>
                <c:pt idx="120">
                  <c:v>2.5576635678875652</c:v>
                </c:pt>
                <c:pt idx="121">
                  <c:v>2.5606955343936537</c:v>
                </c:pt>
                <c:pt idx="122">
                  <c:v>2.5636708994192432</c:v>
                </c:pt>
                <c:pt idx="123">
                  <c:v>2.5665671129934964</c:v>
                </c:pt>
                <c:pt idx="124">
                  <c:v>2.5693973210854648</c:v>
                </c:pt>
                <c:pt idx="125">
                  <c:v>2.5721626826463373</c:v>
                </c:pt>
                <c:pt idx="126">
                  <c:v>2.5748643136645399</c:v>
                </c:pt>
                <c:pt idx="127">
                  <c:v>2.5775032889572613</c:v>
                </c:pt>
                <c:pt idx="128">
                  <c:v>2.5800806438630075</c:v>
                </c:pt>
                <c:pt idx="129">
                  <c:v>2.5825973758414835</c:v>
                </c:pt>
                <c:pt idx="130">
                  <c:v>2.5850431549059416</c:v>
                </c:pt>
                <c:pt idx="131">
                  <c:v>2.5874415515599591</c:v>
                </c:pt>
                <c:pt idx="132">
                  <c:v>2.5897709344582682</c:v>
                </c:pt>
                <c:pt idx="133">
                  <c:v>2.5920434496293616</c:v>
                </c:pt>
                <c:pt idx="134">
                  <c:v>2.5942488668573831</c:v>
                </c:pt>
                <c:pt idx="135">
                  <c:v>2.5964101438442699</c:v>
                </c:pt>
                <c:pt idx="136">
                  <c:v>2.598505988988193</c:v>
                </c:pt>
                <c:pt idx="137">
                  <c:v>2.6005481897240834</c:v>
                </c:pt>
                <c:pt idx="138">
                  <c:v>2.6025266071349242</c:v>
                </c:pt>
                <c:pt idx="139">
                  <c:v>2.6044636616701857</c:v>
                </c:pt>
                <c:pt idx="140">
                  <c:v>2.606338363528125</c:v>
                </c:pt>
                <c:pt idx="141">
                  <c:v>2.6081621863197615</c:v>
                </c:pt>
                <c:pt idx="142">
                  <c:v>2.6099250727216621</c:v>
                </c:pt>
                <c:pt idx="143">
                  <c:v>2.6116383521225046</c:v>
                </c:pt>
                <c:pt idx="144">
                  <c:v>2.6133025816802631</c:v>
                </c:pt>
                <c:pt idx="145">
                  <c:v>2.6149182977778489</c:v>
                </c:pt>
                <c:pt idx="146">
                  <c:v>2.6164755138885654</c:v>
                </c:pt>
                <c:pt idx="147">
                  <c:v>2.6179853026090019</c:v>
                </c:pt>
                <c:pt idx="148">
                  <c:v>2.6194377065029881</c:v>
                </c:pt>
                <c:pt idx="149">
                  <c:v>2.6208540778583549</c:v>
                </c:pt>
                <c:pt idx="150">
                  <c:v>2.6222140229662951</c:v>
                </c:pt>
                <c:pt idx="151">
                  <c:v>2.6235180561820592</c:v>
                </c:pt>
                <c:pt idx="152">
                  <c:v>2.6247872752921073</c:v>
                </c:pt>
                <c:pt idx="153">
                  <c:v>2.6260014238478919</c:v>
                </c:pt>
                <c:pt idx="154">
                  <c:v>2.6271609523747759</c:v>
                </c:pt>
                <c:pt idx="155">
                  <c:v>2.6282867310895144</c:v>
                </c:pt>
                <c:pt idx="156">
                  <c:v>2.6293586225803405</c:v>
                </c:pt>
                <c:pt idx="157">
                  <c:v>2.6303871897955311</c:v>
                </c:pt>
                <c:pt idx="158">
                  <c:v>2.6313625848869608</c:v>
                </c:pt>
                <c:pt idx="159">
                  <c:v>2.6322952873402072</c:v>
                </c:pt>
                <c:pt idx="160">
                  <c:v>2.6331855670595279</c:v>
                </c:pt>
                <c:pt idx="161">
                  <c:v>2.6340235935670839</c:v>
                </c:pt>
                <c:pt idx="162">
                  <c:v>2.6348298023738992</c:v>
                </c:pt>
                <c:pt idx="163">
                  <c:v>2.6355842663112301</c:v>
                </c:pt>
                <c:pt idx="164">
                  <c:v>2.636287252098513</c:v>
                </c:pt>
                <c:pt idx="165">
                  <c:v>2.6369590457907699</c:v>
                </c:pt>
                <c:pt idx="166">
                  <c:v>2.6375797812433479</c:v>
                </c:pt>
                <c:pt idx="167">
                  <c:v>2.6381496756668459</c:v>
                </c:pt>
                <c:pt idx="168">
                  <c:v>2.6386888866901237</c:v>
                </c:pt>
                <c:pt idx="169">
                  <c:v>2.6391775920802147</c:v>
                </c:pt>
                <c:pt idx="170">
                  <c:v>2.6396259192408125</c:v>
                </c:pt>
                <c:pt idx="171">
                  <c:v>2.6400240441088667</c:v>
                </c:pt>
                <c:pt idx="172">
                  <c:v>2.6403919849593236</c:v>
                </c:pt>
                <c:pt idx="173">
                  <c:v>2.6407099528830362</c:v>
                </c:pt>
                <c:pt idx="174">
                  <c:v>2.6409879839759003</c:v>
                </c:pt>
                <c:pt idx="175">
                  <c:v>2.6412162335803266</c:v>
                </c:pt>
                <c:pt idx="176">
                  <c:v>2.6414046971633121</c:v>
                </c:pt>
                <c:pt idx="177">
                  <c:v>2.6415534264538958</c:v>
                </c:pt>
                <c:pt idx="178">
                  <c:v>2.6416624622379814</c:v>
                </c:pt>
                <c:pt idx="179">
                  <c:v>2.6417219247658323</c:v>
                </c:pt>
                <c:pt idx="180">
                  <c:v>2.6417516529769882</c:v>
                </c:pt>
                <c:pt idx="181">
                  <c:v>2.6417219247658323</c:v>
                </c:pt>
                <c:pt idx="182">
                  <c:v>2.6416624622379814</c:v>
                </c:pt>
                <c:pt idx="183">
                  <c:v>2.6415534264538958</c:v>
                </c:pt>
                <c:pt idx="184">
                  <c:v>2.6414046971633121</c:v>
                </c:pt>
                <c:pt idx="185">
                  <c:v>2.6412162335803266</c:v>
                </c:pt>
                <c:pt idx="186">
                  <c:v>2.6409879839759003</c:v>
                </c:pt>
                <c:pt idx="187">
                  <c:v>2.6407099528830362</c:v>
                </c:pt>
                <c:pt idx="188">
                  <c:v>2.6403919849593236</c:v>
                </c:pt>
                <c:pt idx="189">
                  <c:v>2.6400240441088667</c:v>
                </c:pt>
                <c:pt idx="190">
                  <c:v>2.6396259192408125</c:v>
                </c:pt>
                <c:pt idx="191">
                  <c:v>2.6391775920802147</c:v>
                </c:pt>
                <c:pt idx="192">
                  <c:v>2.6386888866901237</c:v>
                </c:pt>
                <c:pt idx="193">
                  <c:v>2.6381496756668459</c:v>
                </c:pt>
                <c:pt idx="194">
                  <c:v>2.6375797812433479</c:v>
                </c:pt>
                <c:pt idx="195">
                  <c:v>2.6369590457907699</c:v>
                </c:pt>
                <c:pt idx="196">
                  <c:v>2.636287252098513</c:v>
                </c:pt>
                <c:pt idx="197">
                  <c:v>2.6355842663112301</c:v>
                </c:pt>
                <c:pt idx="198">
                  <c:v>2.6348298023738992</c:v>
                </c:pt>
                <c:pt idx="199">
                  <c:v>2.6340235935670839</c:v>
                </c:pt>
                <c:pt idx="200">
                  <c:v>2.6331855670595279</c:v>
                </c:pt>
                <c:pt idx="201">
                  <c:v>2.6322952873402072</c:v>
                </c:pt>
                <c:pt idx="202">
                  <c:v>2.6313625848869608</c:v>
                </c:pt>
                <c:pt idx="203">
                  <c:v>2.6303871897955311</c:v>
                </c:pt>
                <c:pt idx="204">
                  <c:v>2.6293586225803405</c:v>
                </c:pt>
                <c:pt idx="205">
                  <c:v>2.6282867310895144</c:v>
                </c:pt>
                <c:pt idx="206">
                  <c:v>2.6271609523747759</c:v>
                </c:pt>
                <c:pt idx="207">
                  <c:v>2.6260014238478919</c:v>
                </c:pt>
                <c:pt idx="208">
                  <c:v>2.6247872752921073</c:v>
                </c:pt>
                <c:pt idx="209">
                  <c:v>2.6235180561820592</c:v>
                </c:pt>
                <c:pt idx="210">
                  <c:v>2.6222140229662951</c:v>
                </c:pt>
                <c:pt idx="211">
                  <c:v>2.6208540778583549</c:v>
                </c:pt>
                <c:pt idx="212">
                  <c:v>2.6194377065029881</c:v>
                </c:pt>
                <c:pt idx="213">
                  <c:v>2.6179853026090019</c:v>
                </c:pt>
                <c:pt idx="214">
                  <c:v>2.6164755138885654</c:v>
                </c:pt>
                <c:pt idx="215">
                  <c:v>2.6149182977778489</c:v>
                </c:pt>
                <c:pt idx="216">
                  <c:v>2.6133025816802631</c:v>
                </c:pt>
                <c:pt idx="217">
                  <c:v>2.6116383521225046</c:v>
                </c:pt>
                <c:pt idx="218">
                  <c:v>2.6099250727216621</c:v>
                </c:pt>
                <c:pt idx="219">
                  <c:v>2.6081621863197615</c:v>
                </c:pt>
                <c:pt idx="220">
                  <c:v>2.606338363528125</c:v>
                </c:pt>
                <c:pt idx="221">
                  <c:v>2.6044636616701857</c:v>
                </c:pt>
                <c:pt idx="222">
                  <c:v>2.6025266071349242</c:v>
                </c:pt>
                <c:pt idx="223">
                  <c:v>2.6005481897240834</c:v>
                </c:pt>
                <c:pt idx="224">
                  <c:v>2.598505988988193</c:v>
                </c:pt>
                <c:pt idx="225">
                  <c:v>2.5964101438442699</c:v>
                </c:pt>
                <c:pt idx="226">
                  <c:v>2.5942488668573831</c:v>
                </c:pt>
                <c:pt idx="227">
                  <c:v>2.5920434496293616</c:v>
                </c:pt>
                <c:pt idx="228">
                  <c:v>2.5897709344582682</c:v>
                </c:pt>
                <c:pt idx="229">
                  <c:v>2.5874415515599591</c:v>
                </c:pt>
                <c:pt idx="230">
                  <c:v>2.5850431549059416</c:v>
                </c:pt>
                <c:pt idx="231">
                  <c:v>2.5825973758414835</c:v>
                </c:pt>
                <c:pt idx="232">
                  <c:v>2.5800806438630075</c:v>
                </c:pt>
                <c:pt idx="233">
                  <c:v>2.5775032889572613</c:v>
                </c:pt>
                <c:pt idx="234">
                  <c:v>2.5748643136645399</c:v>
                </c:pt>
                <c:pt idx="235">
                  <c:v>2.5721626826463373</c:v>
                </c:pt>
                <c:pt idx="236">
                  <c:v>2.5693973210854648</c:v>
                </c:pt>
                <c:pt idx="237">
                  <c:v>2.5665671129934964</c:v>
                </c:pt>
                <c:pt idx="238">
                  <c:v>2.5636708994192432</c:v>
                </c:pt>
                <c:pt idx="239">
                  <c:v>2.5606955343936537</c:v>
                </c:pt>
                <c:pt idx="240">
                  <c:v>2.5576635678875652</c:v>
                </c:pt>
                <c:pt idx="241">
                  <c:v>2.5545618391909861</c:v>
                </c:pt>
                <c:pt idx="242">
                  <c:v>2.5513889972730204</c:v>
                </c:pt>
                <c:pt idx="243">
                  <c:v>2.5481436374348454</c:v>
                </c:pt>
                <c:pt idx="244">
                  <c:v>2.5448242987597278</c:v>
                </c:pt>
                <c:pt idx="245">
                  <c:v>2.5414419452545256</c:v>
                </c:pt>
                <c:pt idx="246">
                  <c:v>2.5379701277584696</c:v>
                </c:pt>
                <c:pt idx="247">
                  <c:v>2.5344322734758764</c:v>
                </c:pt>
                <c:pt idx="248">
                  <c:v>2.5308269862489765</c:v>
                </c:pt>
                <c:pt idx="249">
                  <c:v>2.5271270138391762</c:v>
                </c:pt>
                <c:pt idx="250">
                  <c:v>2.5233692209782803</c:v>
                </c:pt>
                <c:pt idx="251">
                  <c:v>2.5195129832576257</c:v>
                </c:pt>
                <c:pt idx="252">
                  <c:v>2.5155957002684515</c:v>
                </c:pt>
                <c:pt idx="253">
                  <c:v>2.511575905309916</c:v>
                </c:pt>
                <c:pt idx="254">
                  <c:v>2.507491558965369</c:v>
                </c:pt>
                <c:pt idx="255">
                  <c:v>2.5033139228158845</c:v>
                </c:pt>
                <c:pt idx="256">
                  <c:v>2.4990544211971009</c:v>
                </c:pt>
                <c:pt idx="257">
                  <c:v>2.4947110252052629</c:v>
                </c:pt>
                <c:pt idx="258">
                  <c:v>2.4902816204417575</c:v>
                </c:pt>
                <c:pt idx="259">
                  <c:v>2.4857640022849474</c:v>
                </c:pt>
                <c:pt idx="260">
                  <c:v>2.4811558708280352</c:v>
                </c:pt>
                <c:pt idx="261">
                  <c:v>2.4764548254543031</c:v>
                </c:pt>
                <c:pt idx="262">
                  <c:v>2.4716730185000912</c:v>
                </c:pt>
                <c:pt idx="263">
                  <c:v>2.4667935023435357</c:v>
                </c:pt>
                <c:pt idx="264">
                  <c:v>2.4618135536226196</c:v>
                </c:pt>
                <c:pt idx="265">
                  <c:v>2.4567303232232978</c:v>
                </c:pt>
                <c:pt idx="266">
                  <c:v>2.4515715370380673</c:v>
                </c:pt>
                <c:pt idx="267">
                  <c:v>2.4463041139519239</c:v>
                </c:pt>
                <c:pt idx="268">
                  <c:v>2.4409405515396636</c:v>
                </c:pt>
                <c:pt idx="269">
                  <c:v>2.4354780541713246</c:v>
                </c:pt>
                <c:pt idx="270">
                  <c:v>2.4298975586871476</c:v>
                </c:pt>
                <c:pt idx="271">
                  <c:v>2.42422807069598</c:v>
                </c:pt>
                <c:pt idx="272">
                  <c:v>2.4184504508295834</c:v>
                </c:pt>
                <c:pt idx="273">
                  <c:v>2.4125781354312723</c:v>
                </c:pt>
                <c:pt idx="274">
                  <c:v>2.406591270897152</c:v>
                </c:pt>
                <c:pt idx="275">
                  <c:v>2.4004861817912042</c:v>
                </c:pt>
                <c:pt idx="276">
                  <c:v>2.3942765267678214</c:v>
                </c:pt>
                <c:pt idx="277">
                  <c:v>2.3879590197123459</c:v>
                </c:pt>
                <c:pt idx="278">
                  <c:v>2.3815302158362703</c:v>
                </c:pt>
                <c:pt idx="279">
                  <c:v>2.3749681862992342</c:v>
                </c:pt>
                <c:pt idx="280">
                  <c:v>2.3683054838392832</c:v>
                </c:pt>
                <c:pt idx="281">
                  <c:v>2.3615389712692791</c:v>
                </c:pt>
                <c:pt idx="282">
                  <c:v>2.3546269768529489</c:v>
                </c:pt>
                <c:pt idx="283">
                  <c:v>2.3476226994672418</c:v>
                </c:pt>
                <c:pt idx="284">
                  <c:v>2.3404837746257177</c:v>
                </c:pt>
                <c:pt idx="285">
                  <c:v>2.3332053726253439</c:v>
                </c:pt>
                <c:pt idx="286">
                  <c:v>2.3258234190027447</c:v>
                </c:pt>
                <c:pt idx="287">
                  <c:v>2.318313817223999</c:v>
                </c:pt>
                <c:pt idx="288">
                  <c:v>2.3106720749301237</c:v>
                </c:pt>
                <c:pt idx="289">
                  <c:v>2.3028934583565053</c:v>
                </c:pt>
                <c:pt idx="290">
                  <c:v>2.2949949938591003</c:v>
                </c:pt>
                <c:pt idx="291">
                  <c:v>2.2869502157875488</c:v>
                </c:pt>
                <c:pt idx="292">
                  <c:v>2.2787993137555556</c:v>
                </c:pt>
                <c:pt idx="293">
                  <c:v>2.2704925036386179</c:v>
                </c:pt>
                <c:pt idx="294">
                  <c:v>2.2620474592614253</c:v>
                </c:pt>
                <c:pt idx="295">
                  <c:v>2.2534833920870145</c:v>
                </c:pt>
                <c:pt idx="296">
                  <c:v>2.2447717614952949</c:v>
                </c:pt>
                <c:pt idx="297">
                  <c:v>2.2359322539862951</c:v>
                </c:pt>
                <c:pt idx="298">
                  <c:v>2.2269348400126003</c:v>
                </c:pt>
                <c:pt idx="299">
                  <c:v>2.2177996799471171</c:v>
                </c:pt>
                <c:pt idx="300">
                  <c:v>2.2085219729314334</c:v>
                </c:pt>
                <c:pt idx="301">
                  <c:v>2.199096656305616</c:v>
                </c:pt>
                <c:pt idx="302">
                  <c:v>2.1895464567389267</c:v>
                </c:pt>
                <c:pt idx="303">
                  <c:v>2.1798389280231869</c:v>
                </c:pt>
                <c:pt idx="304">
                  <c:v>2.1699681739968923</c:v>
                </c:pt>
                <c:pt idx="305">
                  <c:v>2.1599580026785188</c:v>
                </c:pt>
                <c:pt idx="306">
                  <c:v>2.1498039382270222</c:v>
                </c:pt>
                <c:pt idx="307">
                  <c:v>2.1395327715979393</c:v>
                </c:pt>
                <c:pt idx="308">
                  <c:v>2.1290773242527368</c:v>
                </c:pt>
                <c:pt idx="309">
                  <c:v>2.1184961999117879</c:v>
                </c:pt>
                <c:pt idx="310">
                  <c:v>2.1077524987401626</c:v>
                </c:pt>
                <c:pt idx="311">
                  <c:v>2.0968752680596876</c:v>
                </c:pt>
                <c:pt idx="312">
                  <c:v>2.085825533520743</c:v>
                </c:pt>
                <c:pt idx="313">
                  <c:v>2.0746701889240069</c:v>
                </c:pt>
                <c:pt idx="314">
                  <c:v>2.0633333589517497</c:v>
                </c:pt>
                <c:pt idx="315">
                  <c:v>2.0518853788898719</c:v>
                </c:pt>
                <c:pt idx="316">
                  <c:v>2.0402857989324916</c:v>
                </c:pt>
                <c:pt idx="317">
                  <c:v>2.0285712526925375</c:v>
                </c:pt>
                <c:pt idx="318">
                  <c:v>2.0166991380649715</c:v>
                </c:pt>
                <c:pt idx="319">
                  <c:v>2.0047081965443363</c:v>
                </c:pt>
                <c:pt idx="320">
                  <c:v>1.9925535178321356</c:v>
                </c:pt>
                <c:pt idx="321">
                  <c:v>1.9803215860087564</c:v>
                </c:pt>
                <c:pt idx="322">
                  <c:v>1.9679689628786923</c:v>
                </c:pt>
                <c:pt idx="323">
                  <c:v>1.9554953291841271</c:v>
                </c:pt>
                <c:pt idx="324">
                  <c:v>1.9429500700770987</c:v>
                </c:pt>
                <c:pt idx="325">
                  <c:v>1.9302866472455196</c:v>
                </c:pt>
                <c:pt idx="326">
                  <c:v>1.9175580208254361</c:v>
                </c:pt>
                <c:pt idx="327">
                  <c:v>1.9047696259065952</c:v>
                </c:pt>
                <c:pt idx="328">
                  <c:v>1.8918718304455837</c:v>
                </c:pt>
                <c:pt idx="329">
                  <c:v>1.8789237339675673</c:v>
                </c:pt>
                <c:pt idx="330">
                  <c:v>1.8659918001262754</c:v>
                </c:pt>
                <c:pt idx="331">
                  <c:v>1.8530286147129897</c:v>
                </c:pt>
                <c:pt idx="332">
                  <c:v>1.840043330603494</c:v>
                </c:pt>
                <c:pt idx="333">
                  <c:v>1.8270460170047342</c:v>
                </c:pt>
                <c:pt idx="334">
                  <c:v>1.8141143561291255</c:v>
                </c:pt>
                <c:pt idx="335">
                  <c:v>1.8012664704896202</c:v>
                </c:pt>
                <c:pt idx="336">
                  <c:v>1.7884512070234555</c:v>
                </c:pt>
                <c:pt idx="337">
                  <c:v>1.775756037844098</c:v>
                </c:pt>
                <c:pt idx="338">
                  <c:v>1.7632033003707717</c:v>
                </c:pt>
                <c:pt idx="339">
                  <c:v>1.7508168426497546</c:v>
                </c:pt>
                <c:pt idx="340">
                  <c:v>1.7386220279179425</c:v>
                </c:pt>
                <c:pt idx="341">
                  <c:v>1.7266457202409118</c:v>
                </c:pt>
                <c:pt idx="342">
                  <c:v>1.7149162479935849</c:v>
                </c:pt>
                <c:pt idx="343">
                  <c:v>1.7035492982382305</c:v>
                </c:pt>
                <c:pt idx="344">
                  <c:v>1.6924944075030843</c:v>
                </c:pt>
                <c:pt idx="345">
                  <c:v>1.6817837664678814</c:v>
                </c:pt>
                <c:pt idx="346">
                  <c:v>1.6714505542124947</c:v>
                </c:pt>
                <c:pt idx="347">
                  <c:v>1.6617180576946593</c:v>
                </c:pt>
                <c:pt idx="348">
                  <c:v>1.6523430550627147</c:v>
                </c:pt>
                <c:pt idx="349">
                  <c:v>1.6436500382173291</c:v>
                </c:pt>
                <c:pt idx="350">
                  <c:v>1.6354837468149122</c:v>
                </c:pt>
                <c:pt idx="351">
                  <c:v>1.6278776945799716</c:v>
                </c:pt>
                <c:pt idx="352">
                  <c:v>1.6210723711436259</c:v>
                </c:pt>
                <c:pt idx="353">
                  <c:v>1.6148972160331345</c:v>
                </c:pt>
                <c:pt idx="354">
                  <c:v>1.6094876898532853</c:v>
                </c:pt>
                <c:pt idx="355">
                  <c:v>1.6048737705526357</c:v>
                </c:pt>
                <c:pt idx="356">
                  <c:v>1.6009728956867482</c:v>
                </c:pt>
                <c:pt idx="357">
                  <c:v>1.5980240723341896</c:v>
                </c:pt>
                <c:pt idx="358">
                  <c:v>1.5958267770732231</c:v>
                </c:pt>
                <c:pt idx="359">
                  <c:v>1.5945030438200891</c:v>
                </c:pt>
                <c:pt idx="360">
                  <c:v>1.5940609012704183</c:v>
                </c:pt>
                <c:pt idx="361">
                  <c:v>1.5945030438200891</c:v>
                </c:pt>
                <c:pt idx="362">
                  <c:v>1.5958267770732231</c:v>
                </c:pt>
                <c:pt idx="363">
                  <c:v>1.5980240723341896</c:v>
                </c:pt>
                <c:pt idx="364">
                  <c:v>1.6009728956867482</c:v>
                </c:pt>
                <c:pt idx="365">
                  <c:v>1.6048737705526357</c:v>
                </c:pt>
                <c:pt idx="366">
                  <c:v>1.6094876898532853</c:v>
                </c:pt>
                <c:pt idx="367">
                  <c:v>1.6148972160331345</c:v>
                </c:pt>
                <c:pt idx="368">
                  <c:v>1.6210723711436259</c:v>
                </c:pt>
                <c:pt idx="369">
                  <c:v>1.6278776945799716</c:v>
                </c:pt>
                <c:pt idx="370">
                  <c:v>1.6354837468149122</c:v>
                </c:pt>
                <c:pt idx="371">
                  <c:v>1.6436500382173291</c:v>
                </c:pt>
                <c:pt idx="372">
                  <c:v>1.6523430550627147</c:v>
                </c:pt>
                <c:pt idx="373">
                  <c:v>1.6617180576946593</c:v>
                </c:pt>
                <c:pt idx="374">
                  <c:v>1.6714505542124947</c:v>
                </c:pt>
                <c:pt idx="375">
                  <c:v>1.6817837664678814</c:v>
                </c:pt>
                <c:pt idx="376">
                  <c:v>1.6924944075030843</c:v>
                </c:pt>
                <c:pt idx="377">
                  <c:v>1.7035492982382305</c:v>
                </c:pt>
                <c:pt idx="378">
                  <c:v>1.7149162479935849</c:v>
                </c:pt>
                <c:pt idx="379">
                  <c:v>1.7266457202409118</c:v>
                </c:pt>
                <c:pt idx="380">
                  <c:v>1.7386220279179425</c:v>
                </c:pt>
                <c:pt idx="381">
                  <c:v>1.7508168426497546</c:v>
                </c:pt>
                <c:pt idx="382">
                  <c:v>1.7632033003707717</c:v>
                </c:pt>
                <c:pt idx="383">
                  <c:v>1.775756037844098</c:v>
                </c:pt>
                <c:pt idx="384">
                  <c:v>1.7884512070234555</c:v>
                </c:pt>
                <c:pt idx="385">
                  <c:v>1.8012664704896202</c:v>
                </c:pt>
                <c:pt idx="386">
                  <c:v>1.8141143561291255</c:v>
                </c:pt>
                <c:pt idx="387">
                  <c:v>1.8270460170047342</c:v>
                </c:pt>
                <c:pt idx="388">
                  <c:v>1.840043330603494</c:v>
                </c:pt>
                <c:pt idx="389">
                  <c:v>1.8530286147129897</c:v>
                </c:pt>
                <c:pt idx="390">
                  <c:v>1.8659918001262754</c:v>
                </c:pt>
                <c:pt idx="391">
                  <c:v>1.8789237339675673</c:v>
                </c:pt>
                <c:pt idx="392">
                  <c:v>1.8918718304455837</c:v>
                </c:pt>
                <c:pt idx="393">
                  <c:v>1.9047696259065952</c:v>
                </c:pt>
                <c:pt idx="394">
                  <c:v>1.9175580208254361</c:v>
                </c:pt>
                <c:pt idx="395">
                  <c:v>1.9302866472455196</c:v>
                </c:pt>
                <c:pt idx="396">
                  <c:v>1.9429500700770987</c:v>
                </c:pt>
                <c:pt idx="397">
                  <c:v>1.9554953291841271</c:v>
                </c:pt>
                <c:pt idx="398">
                  <c:v>1.9679689628786923</c:v>
                </c:pt>
                <c:pt idx="399">
                  <c:v>1.9803215860087564</c:v>
                </c:pt>
                <c:pt idx="400">
                  <c:v>1.9925535178321356</c:v>
                </c:pt>
                <c:pt idx="401">
                  <c:v>2.0047081965443363</c:v>
                </c:pt>
                <c:pt idx="402">
                  <c:v>2.0166991380649715</c:v>
                </c:pt>
                <c:pt idx="403">
                  <c:v>2.0285712526925375</c:v>
                </c:pt>
                <c:pt idx="404">
                  <c:v>2.0402857989324916</c:v>
                </c:pt>
                <c:pt idx="405">
                  <c:v>2.0518853788898719</c:v>
                </c:pt>
                <c:pt idx="406">
                  <c:v>2.0633333589517497</c:v>
                </c:pt>
                <c:pt idx="407">
                  <c:v>2.0746701889240069</c:v>
                </c:pt>
                <c:pt idx="408">
                  <c:v>2.085825533520743</c:v>
                </c:pt>
                <c:pt idx="409">
                  <c:v>2.0968752680596876</c:v>
                </c:pt>
                <c:pt idx="410">
                  <c:v>2.1077524987401626</c:v>
                </c:pt>
                <c:pt idx="411">
                  <c:v>2.1184961999117879</c:v>
                </c:pt>
                <c:pt idx="412">
                  <c:v>2.1290773242527368</c:v>
                </c:pt>
                <c:pt idx="413">
                  <c:v>2.1395327715979393</c:v>
                </c:pt>
                <c:pt idx="414">
                  <c:v>2.1498039382270222</c:v>
                </c:pt>
                <c:pt idx="415">
                  <c:v>2.1599580026785188</c:v>
                </c:pt>
                <c:pt idx="416">
                  <c:v>2.1699681739968923</c:v>
                </c:pt>
                <c:pt idx="417">
                  <c:v>2.1798389280231869</c:v>
                </c:pt>
                <c:pt idx="418">
                  <c:v>2.1895464567389267</c:v>
                </c:pt>
                <c:pt idx="419">
                  <c:v>2.199096656305616</c:v>
                </c:pt>
                <c:pt idx="420">
                  <c:v>2.2085219729314334</c:v>
                </c:pt>
                <c:pt idx="421">
                  <c:v>2.2177996799471171</c:v>
                </c:pt>
                <c:pt idx="422">
                  <c:v>2.2269348400126003</c:v>
                </c:pt>
                <c:pt idx="423">
                  <c:v>2.2359322539862951</c:v>
                </c:pt>
                <c:pt idx="424">
                  <c:v>2.2447717614952949</c:v>
                </c:pt>
                <c:pt idx="425">
                  <c:v>2.2534833920870145</c:v>
                </c:pt>
                <c:pt idx="426">
                  <c:v>2.2620474592614253</c:v>
                </c:pt>
                <c:pt idx="427">
                  <c:v>2.2704925036386179</c:v>
                </c:pt>
                <c:pt idx="428">
                  <c:v>2.2787993137555556</c:v>
                </c:pt>
                <c:pt idx="429">
                  <c:v>2.2869502157875488</c:v>
                </c:pt>
                <c:pt idx="430">
                  <c:v>2.2949949938591003</c:v>
                </c:pt>
                <c:pt idx="431">
                  <c:v>2.3028934583565053</c:v>
                </c:pt>
                <c:pt idx="432">
                  <c:v>2.3106720749301237</c:v>
                </c:pt>
                <c:pt idx="433">
                  <c:v>2.318313817223999</c:v>
                </c:pt>
                <c:pt idx="434">
                  <c:v>2.3258234190027447</c:v>
                </c:pt>
                <c:pt idx="435">
                  <c:v>2.3332053726253439</c:v>
                </c:pt>
                <c:pt idx="436">
                  <c:v>2.3404837746257177</c:v>
                </c:pt>
                <c:pt idx="437">
                  <c:v>2.3476226994672418</c:v>
                </c:pt>
                <c:pt idx="438">
                  <c:v>2.3546269768529489</c:v>
                </c:pt>
                <c:pt idx="439">
                  <c:v>2.3615389712692791</c:v>
                </c:pt>
                <c:pt idx="440">
                  <c:v>2.3683054838392832</c:v>
                </c:pt>
                <c:pt idx="441">
                  <c:v>2.3749681862992342</c:v>
                </c:pt>
                <c:pt idx="442">
                  <c:v>2.3815302158362703</c:v>
                </c:pt>
                <c:pt idx="443">
                  <c:v>2.3879590197123459</c:v>
                </c:pt>
                <c:pt idx="444">
                  <c:v>2.3942765267678214</c:v>
                </c:pt>
                <c:pt idx="445">
                  <c:v>2.4004861817912042</c:v>
                </c:pt>
                <c:pt idx="446">
                  <c:v>2.406591270897152</c:v>
                </c:pt>
                <c:pt idx="447">
                  <c:v>2.4125781354312723</c:v>
                </c:pt>
                <c:pt idx="448">
                  <c:v>2.4184504508295834</c:v>
                </c:pt>
                <c:pt idx="449">
                  <c:v>2.42422807069598</c:v>
                </c:pt>
                <c:pt idx="450">
                  <c:v>2.4298975586871476</c:v>
                </c:pt>
                <c:pt idx="451">
                  <c:v>2.4354780541713246</c:v>
                </c:pt>
                <c:pt idx="452">
                  <c:v>2.4409405515396636</c:v>
                </c:pt>
                <c:pt idx="453">
                  <c:v>2.4463041139519239</c:v>
                </c:pt>
                <c:pt idx="454">
                  <c:v>2.4515715370380673</c:v>
                </c:pt>
                <c:pt idx="455">
                  <c:v>2.4567303232232978</c:v>
                </c:pt>
                <c:pt idx="456">
                  <c:v>2.4618135536226196</c:v>
                </c:pt>
                <c:pt idx="457">
                  <c:v>2.4667935023435357</c:v>
                </c:pt>
                <c:pt idx="458">
                  <c:v>2.4716730185000912</c:v>
                </c:pt>
                <c:pt idx="459">
                  <c:v>2.4764548254543031</c:v>
                </c:pt>
                <c:pt idx="460">
                  <c:v>2.4811558708280352</c:v>
                </c:pt>
                <c:pt idx="461">
                  <c:v>2.4857640022849474</c:v>
                </c:pt>
                <c:pt idx="462">
                  <c:v>2.4902816204417575</c:v>
                </c:pt>
                <c:pt idx="463">
                  <c:v>2.4947110252052629</c:v>
                </c:pt>
                <c:pt idx="464">
                  <c:v>2.4990544211971009</c:v>
                </c:pt>
                <c:pt idx="465">
                  <c:v>2.5033139228158845</c:v>
                </c:pt>
                <c:pt idx="466">
                  <c:v>2.507491558965369</c:v>
                </c:pt>
                <c:pt idx="467">
                  <c:v>2.511575905309916</c:v>
                </c:pt>
                <c:pt idx="468">
                  <c:v>2.5155957002684515</c:v>
                </c:pt>
                <c:pt idx="469">
                  <c:v>2.5195129832576257</c:v>
                </c:pt>
                <c:pt idx="470">
                  <c:v>2.5233692209782803</c:v>
                </c:pt>
                <c:pt idx="471">
                  <c:v>2.5271270138391762</c:v>
                </c:pt>
                <c:pt idx="472">
                  <c:v>2.5308269862489765</c:v>
                </c:pt>
                <c:pt idx="473">
                  <c:v>2.5344322734758764</c:v>
                </c:pt>
                <c:pt idx="474">
                  <c:v>2.5379701277584696</c:v>
                </c:pt>
                <c:pt idx="475">
                  <c:v>2.5414419452545256</c:v>
                </c:pt>
                <c:pt idx="476">
                  <c:v>2.5448242987597278</c:v>
                </c:pt>
                <c:pt idx="477">
                  <c:v>2.5481436374348454</c:v>
                </c:pt>
                <c:pt idx="478">
                  <c:v>2.5513889972730204</c:v>
                </c:pt>
                <c:pt idx="479">
                  <c:v>2.5545618391909861</c:v>
                </c:pt>
                <c:pt idx="480">
                  <c:v>2.5576635678875652</c:v>
                </c:pt>
                <c:pt idx="481">
                  <c:v>2.5606955343936537</c:v>
                </c:pt>
                <c:pt idx="482">
                  <c:v>2.5636708994192432</c:v>
                </c:pt>
                <c:pt idx="483">
                  <c:v>2.5665671129934964</c:v>
                </c:pt>
                <c:pt idx="484">
                  <c:v>2.5693973210854648</c:v>
                </c:pt>
                <c:pt idx="485">
                  <c:v>2.5721626826463373</c:v>
                </c:pt>
                <c:pt idx="486">
                  <c:v>2.5748643136645399</c:v>
                </c:pt>
                <c:pt idx="487">
                  <c:v>2.5775032889572613</c:v>
                </c:pt>
                <c:pt idx="488">
                  <c:v>2.5800806438630075</c:v>
                </c:pt>
                <c:pt idx="489">
                  <c:v>2.5825973758414835</c:v>
                </c:pt>
                <c:pt idx="490">
                  <c:v>2.5850431549059416</c:v>
                </c:pt>
                <c:pt idx="491">
                  <c:v>2.5874415515599591</c:v>
                </c:pt>
                <c:pt idx="492">
                  <c:v>2.5897709344582682</c:v>
                </c:pt>
                <c:pt idx="493">
                  <c:v>2.5920434496293616</c:v>
                </c:pt>
                <c:pt idx="494">
                  <c:v>2.5942488668573831</c:v>
                </c:pt>
                <c:pt idx="495">
                  <c:v>2.5964101438442699</c:v>
                </c:pt>
                <c:pt idx="496">
                  <c:v>2.598505988988193</c:v>
                </c:pt>
                <c:pt idx="497">
                  <c:v>2.6005481897240834</c:v>
                </c:pt>
                <c:pt idx="498">
                  <c:v>2.6025266071349242</c:v>
                </c:pt>
                <c:pt idx="499">
                  <c:v>2.6044636616701857</c:v>
                </c:pt>
                <c:pt idx="500">
                  <c:v>2.606338363528125</c:v>
                </c:pt>
                <c:pt idx="501">
                  <c:v>2.6081621863197615</c:v>
                </c:pt>
                <c:pt idx="502">
                  <c:v>2.6099250727216621</c:v>
                </c:pt>
                <c:pt idx="503">
                  <c:v>2.6116383521225046</c:v>
                </c:pt>
                <c:pt idx="504">
                  <c:v>2.6133025816802631</c:v>
                </c:pt>
                <c:pt idx="505">
                  <c:v>2.6149182977778489</c:v>
                </c:pt>
                <c:pt idx="506">
                  <c:v>2.6164755138885654</c:v>
                </c:pt>
                <c:pt idx="507">
                  <c:v>2.6179853026090019</c:v>
                </c:pt>
                <c:pt idx="508">
                  <c:v>2.6194377065029881</c:v>
                </c:pt>
                <c:pt idx="509">
                  <c:v>2.6208540778583549</c:v>
                </c:pt>
                <c:pt idx="510">
                  <c:v>2.6222140229662951</c:v>
                </c:pt>
                <c:pt idx="511">
                  <c:v>2.6235180561820592</c:v>
                </c:pt>
                <c:pt idx="512">
                  <c:v>2.6247872752921073</c:v>
                </c:pt>
                <c:pt idx="513">
                  <c:v>2.6260014238478919</c:v>
                </c:pt>
                <c:pt idx="514">
                  <c:v>2.6271609523747759</c:v>
                </c:pt>
                <c:pt idx="515">
                  <c:v>2.6282867310895144</c:v>
                </c:pt>
                <c:pt idx="516">
                  <c:v>2.6293586225803405</c:v>
                </c:pt>
                <c:pt idx="517">
                  <c:v>2.6303871897955311</c:v>
                </c:pt>
                <c:pt idx="518">
                  <c:v>2.6313625848869608</c:v>
                </c:pt>
                <c:pt idx="519">
                  <c:v>2.6322952873402072</c:v>
                </c:pt>
                <c:pt idx="520">
                  <c:v>2.6331855670595279</c:v>
                </c:pt>
                <c:pt idx="521">
                  <c:v>2.6340235935670839</c:v>
                </c:pt>
                <c:pt idx="522">
                  <c:v>2.6348298023738992</c:v>
                </c:pt>
                <c:pt idx="523">
                  <c:v>2.6355842663112301</c:v>
                </c:pt>
                <c:pt idx="524">
                  <c:v>2.636287252098513</c:v>
                </c:pt>
                <c:pt idx="525">
                  <c:v>2.6369590457907699</c:v>
                </c:pt>
                <c:pt idx="526">
                  <c:v>2.6375797812433479</c:v>
                </c:pt>
                <c:pt idx="527">
                  <c:v>2.6381496756668459</c:v>
                </c:pt>
                <c:pt idx="528">
                  <c:v>2.6386888866901237</c:v>
                </c:pt>
                <c:pt idx="529">
                  <c:v>2.6391775920802147</c:v>
                </c:pt>
                <c:pt idx="530">
                  <c:v>2.6396259192408125</c:v>
                </c:pt>
                <c:pt idx="531">
                  <c:v>2.6400240441088667</c:v>
                </c:pt>
                <c:pt idx="532">
                  <c:v>2.6403919849593236</c:v>
                </c:pt>
                <c:pt idx="533">
                  <c:v>2.6407099528830362</c:v>
                </c:pt>
                <c:pt idx="534">
                  <c:v>2.6409879839759003</c:v>
                </c:pt>
                <c:pt idx="535">
                  <c:v>2.6412162335803266</c:v>
                </c:pt>
                <c:pt idx="536">
                  <c:v>2.6414046971633121</c:v>
                </c:pt>
                <c:pt idx="537">
                  <c:v>2.6415534264538958</c:v>
                </c:pt>
                <c:pt idx="538">
                  <c:v>2.6416624622379814</c:v>
                </c:pt>
                <c:pt idx="539">
                  <c:v>2.6417219247658323</c:v>
                </c:pt>
                <c:pt idx="540">
                  <c:v>2.6417516529769882</c:v>
                </c:pt>
                <c:pt idx="541">
                  <c:v>2.6417219247658323</c:v>
                </c:pt>
                <c:pt idx="542">
                  <c:v>2.6416624622379814</c:v>
                </c:pt>
                <c:pt idx="543">
                  <c:v>2.6415534264538958</c:v>
                </c:pt>
                <c:pt idx="544">
                  <c:v>2.6414046971633121</c:v>
                </c:pt>
                <c:pt idx="545">
                  <c:v>2.6412162335803266</c:v>
                </c:pt>
                <c:pt idx="546">
                  <c:v>2.6409879839759003</c:v>
                </c:pt>
                <c:pt idx="547">
                  <c:v>2.6407099528830362</c:v>
                </c:pt>
                <c:pt idx="548">
                  <c:v>2.6403919849593236</c:v>
                </c:pt>
                <c:pt idx="549">
                  <c:v>2.6400240441088667</c:v>
                </c:pt>
                <c:pt idx="550">
                  <c:v>2.6396259192408125</c:v>
                </c:pt>
                <c:pt idx="551">
                  <c:v>2.6391775920802147</c:v>
                </c:pt>
                <c:pt idx="552">
                  <c:v>2.6386888866901237</c:v>
                </c:pt>
                <c:pt idx="553">
                  <c:v>2.6381496756668459</c:v>
                </c:pt>
                <c:pt idx="554">
                  <c:v>2.6375797812433479</c:v>
                </c:pt>
                <c:pt idx="555">
                  <c:v>2.6369590457907699</c:v>
                </c:pt>
                <c:pt idx="556">
                  <c:v>2.636287252098513</c:v>
                </c:pt>
                <c:pt idx="557">
                  <c:v>2.6355842663112301</c:v>
                </c:pt>
                <c:pt idx="558">
                  <c:v>2.6348298023738992</c:v>
                </c:pt>
                <c:pt idx="559">
                  <c:v>2.6340235935670839</c:v>
                </c:pt>
                <c:pt idx="560">
                  <c:v>2.6331855670595279</c:v>
                </c:pt>
                <c:pt idx="561">
                  <c:v>2.6322952873402072</c:v>
                </c:pt>
                <c:pt idx="562">
                  <c:v>2.6313625848869608</c:v>
                </c:pt>
                <c:pt idx="563">
                  <c:v>2.6303871897955311</c:v>
                </c:pt>
                <c:pt idx="564">
                  <c:v>2.6293586225803405</c:v>
                </c:pt>
                <c:pt idx="565">
                  <c:v>2.6282867310895144</c:v>
                </c:pt>
                <c:pt idx="566">
                  <c:v>2.6271609523747759</c:v>
                </c:pt>
                <c:pt idx="567">
                  <c:v>2.6260014238478919</c:v>
                </c:pt>
                <c:pt idx="568">
                  <c:v>2.6247872752921073</c:v>
                </c:pt>
                <c:pt idx="569">
                  <c:v>2.6235180561820592</c:v>
                </c:pt>
                <c:pt idx="570">
                  <c:v>2.6222140229662951</c:v>
                </c:pt>
                <c:pt idx="571">
                  <c:v>2.6208540778583549</c:v>
                </c:pt>
                <c:pt idx="572">
                  <c:v>2.6194377065029881</c:v>
                </c:pt>
                <c:pt idx="573">
                  <c:v>2.6179853026090019</c:v>
                </c:pt>
                <c:pt idx="574">
                  <c:v>2.6164755138885654</c:v>
                </c:pt>
                <c:pt idx="575">
                  <c:v>2.6149182977778489</c:v>
                </c:pt>
                <c:pt idx="576">
                  <c:v>2.6133025816802631</c:v>
                </c:pt>
                <c:pt idx="577">
                  <c:v>2.6116383521225046</c:v>
                </c:pt>
                <c:pt idx="578">
                  <c:v>2.6099250727216621</c:v>
                </c:pt>
                <c:pt idx="579">
                  <c:v>2.6081621863197615</c:v>
                </c:pt>
                <c:pt idx="580">
                  <c:v>2.606338363528125</c:v>
                </c:pt>
                <c:pt idx="581">
                  <c:v>2.6044636616701857</c:v>
                </c:pt>
                <c:pt idx="582">
                  <c:v>2.6025266071349242</c:v>
                </c:pt>
                <c:pt idx="583">
                  <c:v>2.6005481897240834</c:v>
                </c:pt>
                <c:pt idx="584">
                  <c:v>2.598505988988193</c:v>
                </c:pt>
                <c:pt idx="585">
                  <c:v>2.5964101438442699</c:v>
                </c:pt>
                <c:pt idx="586">
                  <c:v>2.5942488668573831</c:v>
                </c:pt>
                <c:pt idx="587">
                  <c:v>2.5920434496293616</c:v>
                </c:pt>
                <c:pt idx="588">
                  <c:v>2.5897709344582682</c:v>
                </c:pt>
                <c:pt idx="589">
                  <c:v>2.5874415515599591</c:v>
                </c:pt>
                <c:pt idx="590">
                  <c:v>2.5850431549059416</c:v>
                </c:pt>
                <c:pt idx="591">
                  <c:v>2.5825973758414835</c:v>
                </c:pt>
                <c:pt idx="592">
                  <c:v>2.5800806438630075</c:v>
                </c:pt>
                <c:pt idx="593">
                  <c:v>2.5775032889572613</c:v>
                </c:pt>
                <c:pt idx="594">
                  <c:v>2.5748643136645399</c:v>
                </c:pt>
                <c:pt idx="595">
                  <c:v>2.5721626826463373</c:v>
                </c:pt>
                <c:pt idx="596">
                  <c:v>2.5693973210854648</c:v>
                </c:pt>
                <c:pt idx="597">
                  <c:v>2.5665671129934964</c:v>
                </c:pt>
                <c:pt idx="598">
                  <c:v>2.5636708994192432</c:v>
                </c:pt>
                <c:pt idx="599">
                  <c:v>2.5606955343936537</c:v>
                </c:pt>
                <c:pt idx="600">
                  <c:v>2.5576635678875652</c:v>
                </c:pt>
                <c:pt idx="601">
                  <c:v>2.5545618391909861</c:v>
                </c:pt>
                <c:pt idx="602">
                  <c:v>2.5513889972730204</c:v>
                </c:pt>
                <c:pt idx="603">
                  <c:v>2.5481436374348454</c:v>
                </c:pt>
                <c:pt idx="604">
                  <c:v>2.5448242987597278</c:v>
                </c:pt>
                <c:pt idx="605">
                  <c:v>2.5414419452545256</c:v>
                </c:pt>
                <c:pt idx="606">
                  <c:v>2.5379701277584696</c:v>
                </c:pt>
                <c:pt idx="607">
                  <c:v>2.5344322734758764</c:v>
                </c:pt>
                <c:pt idx="608">
                  <c:v>2.5308269862489765</c:v>
                </c:pt>
                <c:pt idx="609">
                  <c:v>2.5271270138391762</c:v>
                </c:pt>
                <c:pt idx="610">
                  <c:v>2.5233692209782803</c:v>
                </c:pt>
                <c:pt idx="611">
                  <c:v>2.5195129832576257</c:v>
                </c:pt>
                <c:pt idx="612">
                  <c:v>2.5155957002684515</c:v>
                </c:pt>
                <c:pt idx="613">
                  <c:v>2.511575905309916</c:v>
                </c:pt>
                <c:pt idx="614">
                  <c:v>2.507491558965369</c:v>
                </c:pt>
                <c:pt idx="615">
                  <c:v>2.5033139228158845</c:v>
                </c:pt>
                <c:pt idx="616">
                  <c:v>2.4990544211971009</c:v>
                </c:pt>
                <c:pt idx="617">
                  <c:v>2.4947110252052629</c:v>
                </c:pt>
                <c:pt idx="618">
                  <c:v>2.4902816204417575</c:v>
                </c:pt>
                <c:pt idx="619">
                  <c:v>2.4857640022849474</c:v>
                </c:pt>
                <c:pt idx="620">
                  <c:v>2.4811558708280352</c:v>
                </c:pt>
                <c:pt idx="621">
                  <c:v>2.4764548254543031</c:v>
                </c:pt>
                <c:pt idx="622">
                  <c:v>2.4716730185000912</c:v>
                </c:pt>
                <c:pt idx="623">
                  <c:v>2.4667786772233953</c:v>
                </c:pt>
                <c:pt idx="624">
                  <c:v>2.4618135536226196</c:v>
                </c:pt>
                <c:pt idx="625">
                  <c:v>2.4567303232232978</c:v>
                </c:pt>
                <c:pt idx="626">
                  <c:v>2.4515715370380673</c:v>
                </c:pt>
                <c:pt idx="627">
                  <c:v>2.4463041139519239</c:v>
                </c:pt>
                <c:pt idx="628">
                  <c:v>2.4409405515396636</c:v>
                </c:pt>
                <c:pt idx="629">
                  <c:v>2.435462120559821</c:v>
                </c:pt>
                <c:pt idx="630">
                  <c:v>2.4298975586871476</c:v>
                </c:pt>
                <c:pt idx="631">
                  <c:v>2.42422807069598</c:v>
                </c:pt>
                <c:pt idx="632">
                  <c:v>2.4184504508295834</c:v>
                </c:pt>
                <c:pt idx="633">
                  <c:v>2.4125781354312723</c:v>
                </c:pt>
                <c:pt idx="634">
                  <c:v>2.406591270897152</c:v>
                </c:pt>
                <c:pt idx="635">
                  <c:v>2.4004861817912042</c:v>
                </c:pt>
                <c:pt idx="636">
                  <c:v>2.3942765267678214</c:v>
                </c:pt>
                <c:pt idx="637">
                  <c:v>2.3879590197123459</c:v>
                </c:pt>
                <c:pt idx="638">
                  <c:v>2.3815302158362703</c:v>
                </c:pt>
                <c:pt idx="639">
                  <c:v>2.3749681862992342</c:v>
                </c:pt>
                <c:pt idx="640">
                  <c:v>2.3683054838392832</c:v>
                </c:pt>
                <c:pt idx="641">
                  <c:v>2.3615389712692791</c:v>
                </c:pt>
                <c:pt idx="642">
                  <c:v>2.3546269768529489</c:v>
                </c:pt>
                <c:pt idx="643">
                  <c:v>2.3476226994672418</c:v>
                </c:pt>
                <c:pt idx="644">
                  <c:v>2.3404639451856344</c:v>
                </c:pt>
                <c:pt idx="645">
                  <c:v>2.3332053726253439</c:v>
                </c:pt>
                <c:pt idx="646">
                  <c:v>2.3258234190027447</c:v>
                </c:pt>
                <c:pt idx="647">
                  <c:v>2.318313817223999</c:v>
                </c:pt>
                <c:pt idx="648">
                  <c:v>2.3106720749301237</c:v>
                </c:pt>
                <c:pt idx="649">
                  <c:v>2.3028934583565053</c:v>
                </c:pt>
                <c:pt idx="650">
                  <c:v>2.2949949938591003</c:v>
                </c:pt>
                <c:pt idx="651">
                  <c:v>2.2869502157875488</c:v>
                </c:pt>
                <c:pt idx="652">
                  <c:v>2.2787993137555556</c:v>
                </c:pt>
                <c:pt idx="653">
                  <c:v>2.2704925036386179</c:v>
                </c:pt>
                <c:pt idx="654">
                  <c:v>2.2620474592614253</c:v>
                </c:pt>
                <c:pt idx="655">
                  <c:v>2.2534833920870145</c:v>
                </c:pt>
                <c:pt idx="656">
                  <c:v>2.2447717614952949</c:v>
                </c:pt>
                <c:pt idx="657">
                  <c:v>2.2359322539862951</c:v>
                </c:pt>
                <c:pt idx="658">
                  <c:v>2.2269348400126003</c:v>
                </c:pt>
                <c:pt idx="659">
                  <c:v>2.2177996799471171</c:v>
                </c:pt>
                <c:pt idx="660">
                  <c:v>2.2085219729314334</c:v>
                </c:pt>
                <c:pt idx="661">
                  <c:v>2.199096656305616</c:v>
                </c:pt>
                <c:pt idx="662">
                  <c:v>2.1895464567389267</c:v>
                </c:pt>
                <c:pt idx="663">
                  <c:v>2.1798389280231869</c:v>
                </c:pt>
                <c:pt idx="664">
                  <c:v>2.1699681739968923</c:v>
                </c:pt>
                <c:pt idx="665">
                  <c:v>2.1599580026785188</c:v>
                </c:pt>
                <c:pt idx="666">
                  <c:v>2.1498039382270222</c:v>
                </c:pt>
                <c:pt idx="667">
                  <c:v>2.1395327715979393</c:v>
                </c:pt>
                <c:pt idx="668">
                  <c:v>2.1290773242527368</c:v>
                </c:pt>
                <c:pt idx="669">
                  <c:v>2.1184961999117879</c:v>
                </c:pt>
                <c:pt idx="670">
                  <c:v>2.1077524987401626</c:v>
                </c:pt>
                <c:pt idx="671">
                  <c:v>2.0968752680596876</c:v>
                </c:pt>
                <c:pt idx="672">
                  <c:v>2.085825533520743</c:v>
                </c:pt>
                <c:pt idx="673">
                  <c:v>2.0746701889240069</c:v>
                </c:pt>
                <c:pt idx="674">
                  <c:v>2.0633333589517497</c:v>
                </c:pt>
                <c:pt idx="675">
                  <c:v>2.0518853788898719</c:v>
                </c:pt>
                <c:pt idx="676">
                  <c:v>2.0402857989324916</c:v>
                </c:pt>
                <c:pt idx="677">
                  <c:v>2.0285712526925375</c:v>
                </c:pt>
                <c:pt idx="678">
                  <c:v>2.0166991380649715</c:v>
                </c:pt>
                <c:pt idx="679">
                  <c:v>2.0047081965443363</c:v>
                </c:pt>
                <c:pt idx="680">
                  <c:v>1.9925535178321356</c:v>
                </c:pt>
                <c:pt idx="681">
                  <c:v>1.9803215860087564</c:v>
                </c:pt>
                <c:pt idx="682">
                  <c:v>1.9679689628786923</c:v>
                </c:pt>
                <c:pt idx="683">
                  <c:v>1.9554953291841271</c:v>
                </c:pt>
                <c:pt idx="684">
                  <c:v>1.9429500700770987</c:v>
                </c:pt>
                <c:pt idx="685">
                  <c:v>1.9302866472455196</c:v>
                </c:pt>
                <c:pt idx="686">
                  <c:v>1.9175580208254361</c:v>
                </c:pt>
                <c:pt idx="687">
                  <c:v>1.9047696259065952</c:v>
                </c:pt>
                <c:pt idx="688">
                  <c:v>1.8918718304455837</c:v>
                </c:pt>
                <c:pt idx="689">
                  <c:v>1.8789237339675673</c:v>
                </c:pt>
                <c:pt idx="690">
                  <c:v>1.8659918001262754</c:v>
                </c:pt>
                <c:pt idx="691">
                  <c:v>1.8530286147129897</c:v>
                </c:pt>
                <c:pt idx="692">
                  <c:v>1.840043330603494</c:v>
                </c:pt>
                <c:pt idx="693">
                  <c:v>1.8270460170047342</c:v>
                </c:pt>
                <c:pt idx="694">
                  <c:v>1.8141143561291255</c:v>
                </c:pt>
                <c:pt idx="695">
                  <c:v>1.8012664704896202</c:v>
                </c:pt>
                <c:pt idx="696">
                  <c:v>1.7884512070234555</c:v>
                </c:pt>
                <c:pt idx="697">
                  <c:v>1.775756037844098</c:v>
                </c:pt>
                <c:pt idx="698">
                  <c:v>1.7632033003707717</c:v>
                </c:pt>
                <c:pt idx="699">
                  <c:v>1.7508168426497546</c:v>
                </c:pt>
                <c:pt idx="700">
                  <c:v>1.7386220279179425</c:v>
                </c:pt>
                <c:pt idx="701">
                  <c:v>1.7266457202409118</c:v>
                </c:pt>
                <c:pt idx="702">
                  <c:v>1.7149162479935849</c:v>
                </c:pt>
                <c:pt idx="703">
                  <c:v>1.7035492982382305</c:v>
                </c:pt>
                <c:pt idx="704">
                  <c:v>1.6924944075030843</c:v>
                </c:pt>
                <c:pt idx="705">
                  <c:v>1.6817837664678814</c:v>
                </c:pt>
                <c:pt idx="706">
                  <c:v>1.6714505542124947</c:v>
                </c:pt>
                <c:pt idx="707">
                  <c:v>1.6617180576946593</c:v>
                </c:pt>
                <c:pt idx="708">
                  <c:v>1.6523430550627147</c:v>
                </c:pt>
                <c:pt idx="709">
                  <c:v>1.6436500382173291</c:v>
                </c:pt>
                <c:pt idx="710">
                  <c:v>1.6354837468149122</c:v>
                </c:pt>
                <c:pt idx="711">
                  <c:v>1.6278776945799716</c:v>
                </c:pt>
                <c:pt idx="712">
                  <c:v>1.6210723711436259</c:v>
                </c:pt>
                <c:pt idx="713">
                  <c:v>1.6148972160331345</c:v>
                </c:pt>
                <c:pt idx="714">
                  <c:v>1.6094876898532853</c:v>
                </c:pt>
                <c:pt idx="715">
                  <c:v>1.6048737705526357</c:v>
                </c:pt>
                <c:pt idx="716">
                  <c:v>1.6009728956867482</c:v>
                </c:pt>
                <c:pt idx="717">
                  <c:v>1.5980240723341896</c:v>
                </c:pt>
                <c:pt idx="718">
                  <c:v>1.5958267770732231</c:v>
                </c:pt>
                <c:pt idx="719">
                  <c:v>1.5945030438200891</c:v>
                </c:pt>
              </c:numCache>
            </c:numRef>
          </c:xVal>
          <c:yVal>
            <c:numRef>
              <c:f>'6500'!$U$13:$U$732</c:f>
              <c:numCache>
                <c:formatCode>General</c:formatCode>
                <c:ptCount val="720"/>
                <c:pt idx="0">
                  <c:v>4.0206627574711121E-2</c:v>
                </c:pt>
                <c:pt idx="1">
                  <c:v>5.4995861529141529E-2</c:v>
                </c:pt>
                <c:pt idx="2">
                  <c:v>6.0320028688285184E-2</c:v>
                </c:pt>
                <c:pt idx="3">
                  <c:v>6.4832219738573851E-2</c:v>
                </c:pt>
                <c:pt idx="4">
                  <c:v>6.9298012115529259E-2</c:v>
                </c:pt>
                <c:pt idx="5">
                  <c:v>6.1829307294699029E-2</c:v>
                </c:pt>
                <c:pt idx="6">
                  <c:v>4.7274867384179478E-2</c:v>
                </c:pt>
                <c:pt idx="7">
                  <c:v>2.8977705208777998E-2</c:v>
                </c:pt>
                <c:pt idx="8">
                  <c:v>1.2837224705172217E-2</c:v>
                </c:pt>
                <c:pt idx="9">
                  <c:v>-4.3451177401769168E-4</c:v>
                </c:pt>
                <c:pt idx="10">
                  <c:v>-2.7797161620935564E-2</c:v>
                </c:pt>
                <c:pt idx="11">
                  <c:v>-6.5501548756432285E-2</c:v>
                </c:pt>
                <c:pt idx="12">
                  <c:v>-0.10568393731556154</c:v>
                </c:pt>
                <c:pt idx="13">
                  <c:v>-0.14996674231023099</c:v>
                </c:pt>
                <c:pt idx="14">
                  <c:v>-0.18842499412940666</c:v>
                </c:pt>
                <c:pt idx="15">
                  <c:v>-0.20971483596675833</c:v>
                </c:pt>
                <c:pt idx="16">
                  <c:v>-0.22184874961635639</c:v>
                </c:pt>
                <c:pt idx="17">
                  <c:v>-0.22184874961635639</c:v>
                </c:pt>
                <c:pt idx="18">
                  <c:v>-0.21824462534753111</c:v>
                </c:pt>
                <c:pt idx="19">
                  <c:v>-0.21681130892474243</c:v>
                </c:pt>
                <c:pt idx="20">
                  <c:v>-0.21681130892474243</c:v>
                </c:pt>
                <c:pt idx="21">
                  <c:v>-0.21467016498923297</c:v>
                </c:pt>
                <c:pt idx="22">
                  <c:v>-0.21112488422458328</c:v>
                </c:pt>
                <c:pt idx="23">
                  <c:v>-0.20065945054641829</c:v>
                </c:pt>
                <c:pt idx="24">
                  <c:v>-0.18375870000821692</c:v>
                </c:pt>
                <c:pt idx="25">
                  <c:v>-0.16941133131485567</c:v>
                </c:pt>
                <c:pt idx="26">
                  <c:v>-0.16621562534352105</c:v>
                </c:pt>
                <c:pt idx="27">
                  <c:v>-0.15366288787019475</c:v>
                </c:pt>
                <c:pt idx="28">
                  <c:v>-0.15676722190199061</c:v>
                </c:pt>
                <c:pt idx="29">
                  <c:v>-0.14508697769214446</c:v>
                </c:pt>
                <c:pt idx="30">
                  <c:v>-0.14691047014813446</c:v>
                </c:pt>
                <c:pt idx="31">
                  <c:v>-0.13846558914096219</c:v>
                </c:pt>
                <c:pt idx="32">
                  <c:v>-0.13966199342900631</c:v>
                </c:pt>
                <c:pt idx="33">
                  <c:v>-0.14026143380285311</c:v>
                </c:pt>
                <c:pt idx="34">
                  <c:v>-0.14752000636314366</c:v>
                </c:pt>
                <c:pt idx="35">
                  <c:v>-0.16115090926274472</c:v>
                </c:pt>
                <c:pt idx="36">
                  <c:v>-0.16621562534352105</c:v>
                </c:pt>
                <c:pt idx="37">
                  <c:v>-0.17717835469689538</c:v>
                </c:pt>
                <c:pt idx="38">
                  <c:v>-0.18508681872492605</c:v>
                </c:pt>
                <c:pt idx="39">
                  <c:v>-0.21968268785984871</c:v>
                </c:pt>
                <c:pt idx="40">
                  <c:v>-0.24718356881172862</c:v>
                </c:pt>
                <c:pt idx="41">
                  <c:v>-0.26201267366656922</c:v>
                </c:pt>
                <c:pt idx="42">
                  <c:v>-0.28149831113272572</c:v>
                </c:pt>
                <c:pt idx="43">
                  <c:v>-0.29499204066666401</c:v>
                </c:pt>
                <c:pt idx="44">
                  <c:v>-0.31069114087637978</c:v>
                </c:pt>
                <c:pt idx="45">
                  <c:v>-0.29843201494407262</c:v>
                </c:pt>
                <c:pt idx="46">
                  <c:v>-0.28903688100472424</c:v>
                </c:pt>
                <c:pt idx="47">
                  <c:v>-0.28819277095880896</c:v>
                </c:pt>
                <c:pt idx="48">
                  <c:v>-0.28066871301627333</c:v>
                </c:pt>
                <c:pt idx="49">
                  <c:v>-0.2749054789185309</c:v>
                </c:pt>
                <c:pt idx="50">
                  <c:v>-0.27083521030722996</c:v>
                </c:pt>
                <c:pt idx="51">
                  <c:v>-0.25649023527157022</c:v>
                </c:pt>
                <c:pt idx="52">
                  <c:v>-0.23882418684426859</c:v>
                </c:pt>
                <c:pt idx="53">
                  <c:v>-0.22548303427145044</c:v>
                </c:pt>
                <c:pt idx="54">
                  <c:v>-0.21395878975744578</c:v>
                </c:pt>
                <c:pt idx="55">
                  <c:v>-0.20481541031757602</c:v>
                </c:pt>
                <c:pt idx="56">
                  <c:v>-0.18442225167573273</c:v>
                </c:pt>
                <c:pt idx="57">
                  <c:v>-0.18442225167573273</c:v>
                </c:pt>
                <c:pt idx="58">
                  <c:v>-0.19791074211826731</c:v>
                </c:pt>
                <c:pt idx="59">
                  <c:v>-0.23062267392386154</c:v>
                </c:pt>
                <c:pt idx="60">
                  <c:v>-0.26280735729526272</c:v>
                </c:pt>
                <c:pt idx="61">
                  <c:v>-0.28903688100472424</c:v>
                </c:pt>
                <c:pt idx="62">
                  <c:v>-0.31425826139773638</c:v>
                </c:pt>
                <c:pt idx="63">
                  <c:v>-0.32882715728491674</c:v>
                </c:pt>
                <c:pt idx="64">
                  <c:v>-0.34294414714289606</c:v>
                </c:pt>
                <c:pt idx="65">
                  <c:v>-0.34969247686806354</c:v>
                </c:pt>
                <c:pt idx="66">
                  <c:v>-0.348721986001856</c:v>
                </c:pt>
                <c:pt idx="67">
                  <c:v>-0.35261702988538018</c:v>
                </c:pt>
                <c:pt idx="68">
                  <c:v>-0.35654732351381258</c:v>
                </c:pt>
                <c:pt idx="69">
                  <c:v>-0.35951856302957819</c:v>
                </c:pt>
                <c:pt idx="70">
                  <c:v>-0.36051351073141397</c:v>
                </c:pt>
                <c:pt idx="71">
                  <c:v>-0.36855623098682799</c:v>
                </c:pt>
                <c:pt idx="72">
                  <c:v>-0.37468754903832613</c:v>
                </c:pt>
                <c:pt idx="73">
                  <c:v>-0.37365963262495766</c:v>
                </c:pt>
                <c:pt idx="74">
                  <c:v>-0.37059040089728107</c:v>
                </c:pt>
                <c:pt idx="75">
                  <c:v>-0.36251027048748929</c:v>
                </c:pt>
                <c:pt idx="76">
                  <c:v>-0.34582345812203946</c:v>
                </c:pt>
                <c:pt idx="77">
                  <c:v>-0.32697909287110383</c:v>
                </c:pt>
                <c:pt idx="78">
                  <c:v>-0.30277065724028246</c:v>
                </c:pt>
                <c:pt idx="79">
                  <c:v>-0.27654432796481421</c:v>
                </c:pt>
                <c:pt idx="80">
                  <c:v>-0.25414480482627105</c:v>
                </c:pt>
                <c:pt idx="81">
                  <c:v>-0.24033215531036956</c:v>
                </c:pt>
                <c:pt idx="82">
                  <c:v>-0.22988470521289839</c:v>
                </c:pt>
                <c:pt idx="83">
                  <c:v>-0.22767829327708025</c:v>
                </c:pt>
                <c:pt idx="84">
                  <c:v>-0.22329881601158919</c:v>
                </c:pt>
                <c:pt idx="85">
                  <c:v>-0.22475374025976358</c:v>
                </c:pt>
                <c:pt idx="86">
                  <c:v>-0.23062267392386154</c:v>
                </c:pt>
                <c:pt idx="87">
                  <c:v>-0.23732143627256383</c:v>
                </c:pt>
                <c:pt idx="88">
                  <c:v>-0.24412514432750865</c:v>
                </c:pt>
                <c:pt idx="89">
                  <c:v>-0.24184537803261005</c:v>
                </c:pt>
                <c:pt idx="90">
                  <c:v>-0.23358715288760054</c:v>
                </c:pt>
                <c:pt idx="91">
                  <c:v>-0.21896306137886817</c:v>
                </c:pt>
                <c:pt idx="92">
                  <c:v>-0.20481541031757602</c:v>
                </c:pt>
                <c:pt idx="93">
                  <c:v>-0.19178902707577791</c:v>
                </c:pt>
                <c:pt idx="94">
                  <c:v>-0.18508681872492605</c:v>
                </c:pt>
                <c:pt idx="95">
                  <c:v>-0.17979854051435976</c:v>
                </c:pt>
                <c:pt idx="96">
                  <c:v>-0.17717835469689538</c:v>
                </c:pt>
                <c:pt idx="97">
                  <c:v>-0.18243463044021921</c:v>
                </c:pt>
                <c:pt idx="98">
                  <c:v>-0.19044028536473223</c:v>
                </c:pt>
                <c:pt idx="99">
                  <c:v>-0.19928292171761497</c:v>
                </c:pt>
                <c:pt idx="100">
                  <c:v>-0.20830935097988201</c:v>
                </c:pt>
                <c:pt idx="101">
                  <c:v>-0.21538270736712464</c:v>
                </c:pt>
                <c:pt idx="102">
                  <c:v>-0.22257317761068865</c:v>
                </c:pt>
                <c:pt idx="103">
                  <c:v>-0.23284413391781958</c:v>
                </c:pt>
                <c:pt idx="104">
                  <c:v>-0.24412514432750865</c:v>
                </c:pt>
                <c:pt idx="105">
                  <c:v>-0.26042765554990804</c:v>
                </c:pt>
                <c:pt idx="106">
                  <c:v>-0.27654432796481421</c:v>
                </c:pt>
                <c:pt idx="107">
                  <c:v>-0.2865094569060575</c:v>
                </c:pt>
                <c:pt idx="108">
                  <c:v>-0.28988263488818372</c:v>
                </c:pt>
                <c:pt idx="109">
                  <c:v>-0.2865094569060575</c:v>
                </c:pt>
                <c:pt idx="110">
                  <c:v>-0.28399665636520083</c:v>
                </c:pt>
                <c:pt idx="111">
                  <c:v>-0.28399665636520083</c:v>
                </c:pt>
                <c:pt idx="112">
                  <c:v>-0.28149831113272572</c:v>
                </c:pt>
                <c:pt idx="113">
                  <c:v>-0.27984069659404309</c:v>
                </c:pt>
                <c:pt idx="114">
                  <c:v>-0.27654432796481421</c:v>
                </c:pt>
                <c:pt idx="115">
                  <c:v>-0.28232949699773785</c:v>
                </c:pt>
                <c:pt idx="116">
                  <c:v>-0.29242982390206362</c:v>
                </c:pt>
                <c:pt idx="117">
                  <c:v>-0.29584948316020088</c:v>
                </c:pt>
                <c:pt idx="118">
                  <c:v>-0.29499204066666401</c:v>
                </c:pt>
                <c:pt idx="119">
                  <c:v>-0.28819277095880896</c:v>
                </c:pt>
                <c:pt idx="120">
                  <c:v>-0.27901425584626094</c:v>
                </c:pt>
                <c:pt idx="121">
                  <c:v>-0.27083521030722996</c:v>
                </c:pt>
                <c:pt idx="122">
                  <c:v>-0.26201267366656922</c:v>
                </c:pt>
                <c:pt idx="123">
                  <c:v>-0.25492520841794247</c:v>
                </c:pt>
                <c:pt idx="124">
                  <c:v>-0.25181197299379954</c:v>
                </c:pt>
                <c:pt idx="125">
                  <c:v>-0.25026368443093888</c:v>
                </c:pt>
                <c:pt idx="126">
                  <c:v>-0.24641694110709347</c:v>
                </c:pt>
                <c:pt idx="127">
                  <c:v>-0.24108810760202651</c:v>
                </c:pt>
                <c:pt idx="128">
                  <c:v>-0.23582386760966931</c:v>
                </c:pt>
                <c:pt idx="129">
                  <c:v>-0.22841251911874466</c:v>
                </c:pt>
                <c:pt idx="130">
                  <c:v>-0.21896306137886817</c:v>
                </c:pt>
                <c:pt idx="131">
                  <c:v>-0.20481541031757602</c:v>
                </c:pt>
                <c:pt idx="132">
                  <c:v>-0.18842499412940666</c:v>
                </c:pt>
                <c:pt idx="133">
                  <c:v>-0.17587416608345102</c:v>
                </c:pt>
                <c:pt idx="134">
                  <c:v>-0.16813022571949829</c:v>
                </c:pt>
                <c:pt idx="135">
                  <c:v>-0.15926676538819329</c:v>
                </c:pt>
                <c:pt idx="136">
                  <c:v>-0.15181088300860132</c:v>
                </c:pt>
                <c:pt idx="137">
                  <c:v>-0.14206473528057098</c:v>
                </c:pt>
                <c:pt idx="138">
                  <c:v>-0.13253251214094852</c:v>
                </c:pt>
                <c:pt idx="139">
                  <c:v>-0.12378215940835775</c:v>
                </c:pt>
                <c:pt idx="140">
                  <c:v>-0.11350927482751812</c:v>
                </c:pt>
                <c:pt idx="141">
                  <c:v>-0.10457745396059209</c:v>
                </c:pt>
                <c:pt idx="142">
                  <c:v>-9.8541678603887628E-2</c:v>
                </c:pt>
                <c:pt idx="143">
                  <c:v>-9.1514981121350217E-2</c:v>
                </c:pt>
                <c:pt idx="144">
                  <c:v>-8.5656842880559247E-2</c:v>
                </c:pt>
                <c:pt idx="145">
                  <c:v>-8.3019952679617801E-2</c:v>
                </c:pt>
                <c:pt idx="146">
                  <c:v>-8.3019952679617801E-2</c:v>
                </c:pt>
                <c:pt idx="147">
                  <c:v>-8.6186147616283335E-2</c:v>
                </c:pt>
                <c:pt idx="148">
                  <c:v>-9.0443970758824668E-2</c:v>
                </c:pt>
                <c:pt idx="149">
                  <c:v>-8.9909454405931857E-2</c:v>
                </c:pt>
                <c:pt idx="150">
                  <c:v>-8.6186147616283335E-2</c:v>
                </c:pt>
                <c:pt idx="151">
                  <c:v>-8.1969663215119878E-2</c:v>
                </c:pt>
                <c:pt idx="152">
                  <c:v>-7.7274542006740027E-2</c:v>
                </c:pt>
                <c:pt idx="153">
                  <c:v>-7.4687908500350508E-2</c:v>
                </c:pt>
                <c:pt idx="154">
                  <c:v>-6.8542129310994945E-2</c:v>
                </c:pt>
                <c:pt idx="155">
                  <c:v>-5.8488567365596968E-2</c:v>
                </c:pt>
                <c:pt idx="156">
                  <c:v>-4.9635145623876928E-2</c:v>
                </c:pt>
                <c:pt idx="157">
                  <c:v>-4.1914151478914877E-2</c:v>
                </c:pt>
                <c:pt idx="158">
                  <c:v>-3.4328028779893278E-2</c:v>
                </c:pt>
                <c:pt idx="159">
                  <c:v>-2.9653123769906618E-2</c:v>
                </c:pt>
                <c:pt idx="160">
                  <c:v>-2.6872146400301365E-2</c:v>
                </c:pt>
                <c:pt idx="161">
                  <c:v>-2.8260409112221711E-2</c:v>
                </c:pt>
                <c:pt idx="162">
                  <c:v>-3.1984286006358213E-2</c:v>
                </c:pt>
                <c:pt idx="163">
                  <c:v>-3.6212172654444715E-2</c:v>
                </c:pt>
                <c:pt idx="164">
                  <c:v>-4.0005161671583807E-2</c:v>
                </c:pt>
                <c:pt idx="165">
                  <c:v>-4.2871802323186915E-2</c:v>
                </c:pt>
                <c:pt idx="166">
                  <c:v>-4.672366333269562E-2</c:v>
                </c:pt>
                <c:pt idx="167">
                  <c:v>-4.9148541111453566E-2</c:v>
                </c:pt>
                <c:pt idx="168">
                  <c:v>-4.5757490560675115E-2</c:v>
                </c:pt>
                <c:pt idx="169">
                  <c:v>-4.0958607678906384E-2</c:v>
                </c:pt>
                <c:pt idx="170">
                  <c:v>-3.1984286006358213E-2</c:v>
                </c:pt>
                <c:pt idx="171">
                  <c:v>-2.181948306258609E-2</c:v>
                </c:pt>
                <c:pt idx="172">
                  <c:v>-1.5022873584506671E-2</c:v>
                </c:pt>
                <c:pt idx="173">
                  <c:v>-8.7739243075051505E-3</c:v>
                </c:pt>
                <c:pt idx="174">
                  <c:v>1.7337128090005314E-3</c:v>
                </c:pt>
                <c:pt idx="175">
                  <c:v>1.5359755409214231E-2</c:v>
                </c:pt>
                <c:pt idx="176">
                  <c:v>2.4074987307426243E-2</c:v>
                </c:pt>
                <c:pt idx="177">
                  <c:v>3.0194785356751241E-2</c:v>
                </c:pt>
                <c:pt idx="178">
                  <c:v>3.7027879755774942E-2</c:v>
                </c:pt>
                <c:pt idx="179">
                  <c:v>4.8441803550404533E-2</c:v>
                </c:pt>
                <c:pt idx="180">
                  <c:v>5.8046230395281742E-2</c:v>
                </c:pt>
                <c:pt idx="181">
                  <c:v>6.7070856045370192E-2</c:v>
                </c:pt>
                <c:pt idx="182">
                  <c:v>7.6640443670341896E-2</c:v>
                </c:pt>
                <c:pt idx="183">
                  <c:v>8.7781417809542378E-2</c:v>
                </c:pt>
                <c:pt idx="184">
                  <c:v>0.10002573010786256</c:v>
                </c:pt>
                <c:pt idx="185">
                  <c:v>0.10720996964786837</c:v>
                </c:pt>
                <c:pt idx="186">
                  <c:v>0.11159852488039401</c:v>
                </c:pt>
                <c:pt idx="187">
                  <c:v>0.11327469246435044</c:v>
                </c:pt>
                <c:pt idx="188">
                  <c:v>0.11293997608408006</c:v>
                </c:pt>
                <c:pt idx="189">
                  <c:v>0.11058971029924898</c:v>
                </c:pt>
                <c:pt idx="190">
                  <c:v>0.10209052551183669</c:v>
                </c:pt>
                <c:pt idx="191">
                  <c:v>8.9905111439397931E-2</c:v>
                </c:pt>
                <c:pt idx="192">
                  <c:v>7.9181246047624818E-2</c:v>
                </c:pt>
                <c:pt idx="193">
                  <c:v>6.8927611682071815E-2</c:v>
                </c:pt>
                <c:pt idx="194">
                  <c:v>6.0320028688285184E-2</c:v>
                </c:pt>
                <c:pt idx="195">
                  <c:v>5.0379756261457784E-2</c:v>
                </c:pt>
                <c:pt idx="196">
                  <c:v>4.1392685158225077E-2</c:v>
                </c:pt>
                <c:pt idx="197">
                  <c:v>4.1392685158225077E-2</c:v>
                </c:pt>
                <c:pt idx="198">
                  <c:v>4.8053173115609055E-2</c:v>
                </c:pt>
                <c:pt idx="199">
                  <c:v>5.5760464687734781E-2</c:v>
                </c:pt>
                <c:pt idx="200">
                  <c:v>6.4832219738573851E-2</c:v>
                </c:pt>
                <c:pt idx="201">
                  <c:v>7.4450718954591238E-2</c:v>
                </c:pt>
                <c:pt idx="202">
                  <c:v>8.5647288296856541E-2</c:v>
                </c:pt>
                <c:pt idx="203">
                  <c:v>9.4471128641644794E-2</c:v>
                </c:pt>
                <c:pt idx="204">
                  <c:v>0.10311925354571388</c:v>
                </c:pt>
                <c:pt idx="205">
                  <c:v>0.10957854690438666</c:v>
                </c:pt>
                <c:pt idx="206">
                  <c:v>0.11561051167429974</c:v>
                </c:pt>
                <c:pt idx="207">
                  <c:v>0.12123145514962146</c:v>
                </c:pt>
                <c:pt idx="208">
                  <c:v>0.12645611343180432</c:v>
                </c:pt>
                <c:pt idx="209">
                  <c:v>0.13129779659762297</c:v>
                </c:pt>
                <c:pt idx="210">
                  <c:v>0.13830269816628146</c:v>
                </c:pt>
                <c:pt idx="211">
                  <c:v>0.1464381352857746</c:v>
                </c:pt>
                <c:pt idx="212">
                  <c:v>0.15289959639374748</c:v>
                </c:pt>
                <c:pt idx="213">
                  <c:v>0.16076856186112809</c:v>
                </c:pt>
                <c:pt idx="214">
                  <c:v>0.16908635748702275</c:v>
                </c:pt>
                <c:pt idx="215">
                  <c:v>0.17724783625562343</c:v>
                </c:pt>
                <c:pt idx="216">
                  <c:v>0.18723861983147869</c:v>
                </c:pt>
                <c:pt idx="217">
                  <c:v>0.19645254170338911</c:v>
                </c:pt>
                <c:pt idx="218">
                  <c:v>0.20194306340165025</c:v>
                </c:pt>
                <c:pt idx="219">
                  <c:v>0.20655604409902956</c:v>
                </c:pt>
                <c:pt idx="220">
                  <c:v>0.21085336531489318</c:v>
                </c:pt>
                <c:pt idx="221">
                  <c:v>0.21325205219639665</c:v>
                </c:pt>
                <c:pt idx="222">
                  <c:v>0.21510858105309322</c:v>
                </c:pt>
                <c:pt idx="223">
                  <c:v>0.21484384804769785</c:v>
                </c:pt>
                <c:pt idx="224">
                  <c:v>0.21378329933530416</c:v>
                </c:pt>
                <c:pt idx="225">
                  <c:v>0.21005084987513725</c:v>
                </c:pt>
                <c:pt idx="226">
                  <c:v>0.20601587676334454</c:v>
                </c:pt>
                <c:pt idx="227">
                  <c:v>0.20194306340165025</c:v>
                </c:pt>
                <c:pt idx="228">
                  <c:v>0.19810699887340152</c:v>
                </c:pt>
                <c:pt idx="229">
                  <c:v>0.19479175772192461</c:v>
                </c:pt>
                <c:pt idx="230">
                  <c:v>0.19256745333654565</c:v>
                </c:pt>
                <c:pt idx="231">
                  <c:v>0.19061179781360493</c:v>
                </c:pt>
                <c:pt idx="232">
                  <c:v>0.19368102954128152</c:v>
                </c:pt>
                <c:pt idx="233">
                  <c:v>0.19728055812561932</c:v>
                </c:pt>
                <c:pt idx="234">
                  <c:v>0.19948091486235589</c:v>
                </c:pt>
                <c:pt idx="235">
                  <c:v>0.19975517725347472</c:v>
                </c:pt>
                <c:pt idx="236">
                  <c:v>0.19975517725347472</c:v>
                </c:pt>
                <c:pt idx="237">
                  <c:v>0.20194306340165025</c:v>
                </c:pt>
                <c:pt idx="238">
                  <c:v>0.20303288701471064</c:v>
                </c:pt>
                <c:pt idx="239">
                  <c:v>0.20303288701471064</c:v>
                </c:pt>
                <c:pt idx="240">
                  <c:v>0.20248831706009357</c:v>
                </c:pt>
                <c:pt idx="241">
                  <c:v>0.21298618473666817</c:v>
                </c:pt>
                <c:pt idx="242">
                  <c:v>0.22115332195470511</c:v>
                </c:pt>
                <c:pt idx="243">
                  <c:v>0.2289134059946881</c:v>
                </c:pt>
                <c:pt idx="244">
                  <c:v>0.23678909940929294</c:v>
                </c:pt>
                <c:pt idx="245">
                  <c:v>0.23754373814287447</c:v>
                </c:pt>
                <c:pt idx="246">
                  <c:v>0.24797326636180664</c:v>
                </c:pt>
                <c:pt idx="247">
                  <c:v>0.25309558584903152</c:v>
                </c:pt>
                <c:pt idx="248">
                  <c:v>0.25623653320592293</c:v>
                </c:pt>
                <c:pt idx="249">
                  <c:v>0.26245108973042947</c:v>
                </c:pt>
                <c:pt idx="250">
                  <c:v>0.26670196688408793</c:v>
                </c:pt>
                <c:pt idx="251">
                  <c:v>0.2732328340430456</c:v>
                </c:pt>
                <c:pt idx="252">
                  <c:v>0.27829620809127387</c:v>
                </c:pt>
                <c:pt idx="253">
                  <c:v>0.28216877830464154</c:v>
                </c:pt>
                <c:pt idx="254">
                  <c:v>0.28690535297237485</c:v>
                </c:pt>
                <c:pt idx="255">
                  <c:v>0.29468662427944325</c:v>
                </c:pt>
                <c:pt idx="256">
                  <c:v>0.29600666931367231</c:v>
                </c:pt>
                <c:pt idx="257">
                  <c:v>0.30081279411811696</c:v>
                </c:pt>
                <c:pt idx="258">
                  <c:v>0.30405946621759916</c:v>
                </c:pt>
                <c:pt idx="259">
                  <c:v>0.30877777366472114</c:v>
                </c:pt>
                <c:pt idx="260">
                  <c:v>0.31407799177921286</c:v>
                </c:pt>
                <c:pt idx="261">
                  <c:v>0.32056168019523662</c:v>
                </c:pt>
                <c:pt idx="262">
                  <c:v>0.32489949705231336</c:v>
                </c:pt>
                <c:pt idx="263">
                  <c:v>0.33203427702751803</c:v>
                </c:pt>
                <c:pt idx="264">
                  <c:v>0.33945144130644067</c:v>
                </c:pt>
                <c:pt idx="265">
                  <c:v>0.34654855854847399</c:v>
                </c:pt>
                <c:pt idx="266">
                  <c:v>0.35256838617930858</c:v>
                </c:pt>
                <c:pt idx="267">
                  <c:v>0.35525990552737846</c:v>
                </c:pt>
                <c:pt idx="268">
                  <c:v>0.36059341356524888</c:v>
                </c:pt>
                <c:pt idx="269">
                  <c:v>0.36473855505539854</c:v>
                </c:pt>
                <c:pt idx="270">
                  <c:v>0.37291200297010657</c:v>
                </c:pt>
                <c:pt idx="271">
                  <c:v>0.38291713508753095</c:v>
                </c:pt>
                <c:pt idx="272">
                  <c:v>0.39287274540207939</c:v>
                </c:pt>
                <c:pt idx="273">
                  <c:v>0.40517554621798935</c:v>
                </c:pt>
                <c:pt idx="274">
                  <c:v>0.41530729222556745</c:v>
                </c:pt>
                <c:pt idx="275">
                  <c:v>0.42357351973273555</c:v>
                </c:pt>
                <c:pt idx="276">
                  <c:v>0.43088094645289121</c:v>
                </c:pt>
                <c:pt idx="277">
                  <c:v>0.43584436598444132</c:v>
                </c:pt>
                <c:pt idx="278">
                  <c:v>0.44200915914095196</c:v>
                </c:pt>
                <c:pt idx="279">
                  <c:v>0.4493240930987269</c:v>
                </c:pt>
                <c:pt idx="280">
                  <c:v>0.45651785780526266</c:v>
                </c:pt>
                <c:pt idx="281">
                  <c:v>0.46597736828582281</c:v>
                </c:pt>
                <c:pt idx="282">
                  <c:v>0.47494433546538789</c:v>
                </c:pt>
                <c:pt idx="283">
                  <c:v>0.48486903272040238</c:v>
                </c:pt>
                <c:pt idx="284">
                  <c:v>0.49415459401844281</c:v>
                </c:pt>
                <c:pt idx="285">
                  <c:v>0.50201721482714745</c:v>
                </c:pt>
                <c:pt idx="286">
                  <c:v>0.51161602056913769</c:v>
                </c:pt>
                <c:pt idx="287">
                  <c:v>0.52166101511207341</c:v>
                </c:pt>
                <c:pt idx="288">
                  <c:v>0.53224464362658219</c:v>
                </c:pt>
                <c:pt idx="289">
                  <c:v>0.5448119117577761</c:v>
                </c:pt>
                <c:pt idx="290">
                  <c:v>0.55774774164146823</c:v>
                </c:pt>
                <c:pt idx="291">
                  <c:v>0.57089303621839227</c:v>
                </c:pt>
                <c:pt idx="292">
                  <c:v>0.58308536634768759</c:v>
                </c:pt>
                <c:pt idx="293">
                  <c:v>0.59505508975930388</c:v>
                </c:pt>
                <c:pt idx="294">
                  <c:v>0.60713320439156671</c:v>
                </c:pt>
                <c:pt idx="295">
                  <c:v>0.61930207587560815</c:v>
                </c:pt>
                <c:pt idx="296">
                  <c:v>0.63164666295841954</c:v>
                </c:pt>
                <c:pt idx="297">
                  <c:v>0.64394591274806678</c:v>
                </c:pt>
                <c:pt idx="298">
                  <c:v>0.65533055800934092</c:v>
                </c:pt>
                <c:pt idx="299">
                  <c:v>0.66707920546421662</c:v>
                </c:pt>
                <c:pt idx="300">
                  <c:v>0.67997269427741847</c:v>
                </c:pt>
                <c:pt idx="301">
                  <c:v>0.6939906104607767</c:v>
                </c:pt>
                <c:pt idx="302">
                  <c:v>0.70697367617617812</c:v>
                </c:pt>
                <c:pt idx="303">
                  <c:v>0.71841864182965565</c:v>
                </c:pt>
                <c:pt idx="304">
                  <c:v>0.72948876917956129</c:v>
                </c:pt>
                <c:pt idx="305">
                  <c:v>0.74091507648128252</c:v>
                </c:pt>
                <c:pt idx="306">
                  <c:v>0.75396586586516035</c:v>
                </c:pt>
                <c:pt idx="307">
                  <c:v>0.76752689940838192</c:v>
                </c:pt>
                <c:pt idx="308">
                  <c:v>0.78118072093726165</c:v>
                </c:pt>
                <c:pt idx="309">
                  <c:v>0.79553244271015433</c:v>
                </c:pt>
                <c:pt idx="310">
                  <c:v>0.80955971463526777</c:v>
                </c:pt>
                <c:pt idx="311">
                  <c:v>0.823539433656859</c:v>
                </c:pt>
                <c:pt idx="312">
                  <c:v>0.83784086165552263</c:v>
                </c:pt>
                <c:pt idx="313">
                  <c:v>0.85229696582692538</c:v>
                </c:pt>
                <c:pt idx="314">
                  <c:v>0.86740855652279125</c:v>
                </c:pt>
                <c:pt idx="315">
                  <c:v>0.88337748974833885</c:v>
                </c:pt>
                <c:pt idx="316">
                  <c:v>0.89949219613813169</c:v>
                </c:pt>
                <c:pt idx="317">
                  <c:v>0.91524149730619442</c:v>
                </c:pt>
                <c:pt idx="318">
                  <c:v>0.92936782924009964</c:v>
                </c:pt>
                <c:pt idx="319">
                  <c:v>0.94299959336604045</c:v>
                </c:pt>
                <c:pt idx="320">
                  <c:v>0.95746361572993133</c:v>
                </c:pt>
                <c:pt idx="321">
                  <c:v>0.97285055584723013</c:v>
                </c:pt>
                <c:pt idx="322">
                  <c:v>0.98739809913701737</c:v>
                </c:pt>
                <c:pt idx="323">
                  <c:v>1.0015173768235044</c:v>
                </c:pt>
                <c:pt idx="324">
                  <c:v>1.0173672835535299</c:v>
                </c:pt>
                <c:pt idx="325">
                  <c:v>1.0333835411731191</c:v>
                </c:pt>
                <c:pt idx="326">
                  <c:v>1.0489077014837713</c:v>
                </c:pt>
                <c:pt idx="327">
                  <c:v>1.0657663876227488</c:v>
                </c:pt>
                <c:pt idx="328">
                  <c:v>1.0828571485964091</c:v>
                </c:pt>
                <c:pt idx="329">
                  <c:v>1.0988513070280048</c:v>
                </c:pt>
                <c:pt idx="330">
                  <c:v>1.1163420391883403</c:v>
                </c:pt>
                <c:pt idx="331">
                  <c:v>1.1343683846033787</c:v>
                </c:pt>
                <c:pt idx="332">
                  <c:v>1.1508791912692391</c:v>
                </c:pt>
                <c:pt idx="333">
                  <c:v>1.1684974835230326</c:v>
                </c:pt>
                <c:pt idx="334">
                  <c:v>1.1854571574019259</c:v>
                </c:pt>
                <c:pt idx="335">
                  <c:v>1.2018066429570218</c:v>
                </c:pt>
                <c:pt idx="336">
                  <c:v>1.2190341061448042</c:v>
                </c:pt>
                <c:pt idx="337">
                  <c:v>1.2360835848950462</c:v>
                </c:pt>
                <c:pt idx="338">
                  <c:v>1.2523675144598989</c:v>
                </c:pt>
                <c:pt idx="339">
                  <c:v>1.2682502554469486</c:v>
                </c:pt>
                <c:pt idx="340">
                  <c:v>1.2843179154306097</c:v>
                </c:pt>
                <c:pt idx="341">
                  <c:v>1.2998340406458584</c:v>
                </c:pt>
                <c:pt idx="342">
                  <c:v>1.31538249631499</c:v>
                </c:pt>
                <c:pt idx="343">
                  <c:v>1.3310627006001525</c:v>
                </c:pt>
                <c:pt idx="344">
                  <c:v>1.344981413927258</c:v>
                </c:pt>
                <c:pt idx="345">
                  <c:v>1.3604040547299387</c:v>
                </c:pt>
                <c:pt idx="346">
                  <c:v>1.3749498705249488</c:v>
                </c:pt>
                <c:pt idx="347">
                  <c:v>1.3897506588375064</c:v>
                </c:pt>
                <c:pt idx="348">
                  <c:v>1.4046113830153524</c:v>
                </c:pt>
                <c:pt idx="349">
                  <c:v>1.4190962173779913</c:v>
                </c:pt>
                <c:pt idx="350">
                  <c:v>1.4340256963562465</c:v>
                </c:pt>
                <c:pt idx="351">
                  <c:v>1.4502183061999891</c:v>
                </c:pt>
                <c:pt idx="352">
                  <c:v>1.4662446355743104</c:v>
                </c:pt>
                <c:pt idx="353">
                  <c:v>1.4835017132693555</c:v>
                </c:pt>
                <c:pt idx="354">
                  <c:v>1.5010729621430505</c:v>
                </c:pt>
                <c:pt idx="355">
                  <c:v>1.5201165528332334</c:v>
                </c:pt>
                <c:pt idx="356">
                  <c:v>1.5407172880107216</c:v>
                </c:pt>
                <c:pt idx="357">
                  <c:v>1.5622571675525898</c:v>
                </c:pt>
                <c:pt idx="358">
                  <c:v>1.5844330002103362</c:v>
                </c:pt>
                <c:pt idx="359">
                  <c:v>1.6070688120003296</c:v>
                </c:pt>
                <c:pt idx="360">
                  <c:v>1.6303871897955311</c:v>
                </c:pt>
                <c:pt idx="361">
                  <c:v>1.6538104632353066</c:v>
                </c:pt>
                <c:pt idx="362">
                  <c:v>1.6765472963136525</c:v>
                </c:pt>
                <c:pt idx="363">
                  <c:v>1.6982571767071422</c:v>
                </c:pt>
                <c:pt idx="364">
                  <c:v>1.718426947248076</c:v>
                </c:pt>
                <c:pt idx="365">
                  <c:v>1.7370255742349319</c:v>
                </c:pt>
                <c:pt idx="366">
                  <c:v>1.7539122931976447</c:v>
                </c:pt>
                <c:pt idx="367">
                  <c:v>1.7692517465919648</c:v>
                </c:pt>
                <c:pt idx="368">
                  <c:v>1.7828594469279799</c:v>
                </c:pt>
                <c:pt idx="369">
                  <c:v>1.7946483505067288</c:v>
                </c:pt>
                <c:pt idx="370">
                  <c:v>1.8047185598630118</c:v>
                </c:pt>
                <c:pt idx="371">
                  <c:v>1.8129601242996165</c:v>
                </c:pt>
                <c:pt idx="372">
                  <c:v>1.8192477246753875</c:v>
                </c:pt>
                <c:pt idx="373">
                  <c:v>1.8236307034944232</c:v>
                </c:pt>
                <c:pt idx="374">
                  <c:v>1.8260423914554738</c:v>
                </c:pt>
                <c:pt idx="375">
                  <c:v>1.8267419367758626</c:v>
                </c:pt>
                <c:pt idx="376">
                  <c:v>1.8258478731712857</c:v>
                </c:pt>
                <c:pt idx="377">
                  <c:v>1.8233894486994944</c:v>
                </c:pt>
                <c:pt idx="378">
                  <c:v>1.8194978715630792</c:v>
                </c:pt>
                <c:pt idx="379">
                  <c:v>1.814420746126459</c:v>
                </c:pt>
                <c:pt idx="380">
                  <c:v>1.8081907098784908</c:v>
                </c:pt>
                <c:pt idx="381">
                  <c:v>1.8010055958463398</c:v>
                </c:pt>
                <c:pt idx="382">
                  <c:v>1.7928887421790738</c:v>
                </c:pt>
                <c:pt idx="383">
                  <c:v>1.784067837237147</c:v>
                </c:pt>
                <c:pt idx="384">
                  <c:v>1.7747067000170089</c:v>
                </c:pt>
                <c:pt idx="385">
                  <c:v>1.7648632837106366</c:v>
                </c:pt>
                <c:pt idx="386">
                  <c:v>1.7549061375027766</c:v>
                </c:pt>
                <c:pt idx="387">
                  <c:v>1.7445276734725665</c:v>
                </c:pt>
                <c:pt idx="388">
                  <c:v>1.732120229028592</c:v>
                </c:pt>
                <c:pt idx="389">
                  <c:v>1.7177703293403419</c:v>
                </c:pt>
                <c:pt idx="390">
                  <c:v>1.7029730655378195</c:v>
                </c:pt>
                <c:pt idx="391">
                  <c:v>1.6882150857786258</c:v>
                </c:pt>
                <c:pt idx="392">
                  <c:v>1.6731407595547945</c:v>
                </c:pt>
                <c:pt idx="393">
                  <c:v>1.6577631574494944</c:v>
                </c:pt>
                <c:pt idx="394">
                  <c:v>1.6425931077703002</c:v>
                </c:pt>
                <c:pt idx="395">
                  <c:v>1.6269867077459239</c:v>
                </c:pt>
                <c:pt idx="396">
                  <c:v>1.6114790150313913</c:v>
                </c:pt>
                <c:pt idx="397">
                  <c:v>1.596002970384389</c:v>
                </c:pt>
                <c:pt idx="398">
                  <c:v>1.5804459617811073</c:v>
                </c:pt>
                <c:pt idx="399">
                  <c:v>1.5649972797579643</c:v>
                </c:pt>
                <c:pt idx="400">
                  <c:v>1.5495794852573681</c:v>
                </c:pt>
                <c:pt idx="401">
                  <c:v>1.5341657689566073</c:v>
                </c:pt>
                <c:pt idx="402">
                  <c:v>1.5187639162599587</c:v>
                </c:pt>
                <c:pt idx="403">
                  <c:v>1.5036000417614648</c:v>
                </c:pt>
                <c:pt idx="404">
                  <c:v>1.4883109423296539</c:v>
                </c:pt>
                <c:pt idx="405">
                  <c:v>1.4732825480876695</c:v>
                </c:pt>
                <c:pt idx="406">
                  <c:v>1.4584414279787696</c:v>
                </c:pt>
                <c:pt idx="407">
                  <c:v>1.4436071565845157</c:v>
                </c:pt>
                <c:pt idx="408">
                  <c:v>1.4291060083326965</c:v>
                </c:pt>
                <c:pt idx="409">
                  <c:v>1.4150067539538276</c:v>
                </c:pt>
                <c:pt idx="410">
                  <c:v>1.4008487052792116</c:v>
                </c:pt>
                <c:pt idx="411">
                  <c:v>1.3870515144724931</c:v>
                </c:pt>
                <c:pt idx="412">
                  <c:v>1.3733350499545682</c:v>
                </c:pt>
                <c:pt idx="413">
                  <c:v>1.3595888696150338</c:v>
                </c:pt>
                <c:pt idx="414">
                  <c:v>1.3459419609171799</c:v>
                </c:pt>
                <c:pt idx="415">
                  <c:v>1.3322970386888853</c:v>
                </c:pt>
                <c:pt idx="416">
                  <c:v>1.3186684199762158</c:v>
                </c:pt>
                <c:pt idx="417">
                  <c:v>1.3054803486532056</c:v>
                </c:pt>
                <c:pt idx="418">
                  <c:v>1.2921452678141214</c:v>
                </c:pt>
                <c:pt idx="419">
                  <c:v>1.2790734895739442</c:v>
                </c:pt>
                <c:pt idx="420">
                  <c:v>1.2664668954402414</c:v>
                </c:pt>
                <c:pt idx="421">
                  <c:v>1.2539192605749112</c:v>
                </c:pt>
                <c:pt idx="422">
                  <c:v>1.2417705426461245</c:v>
                </c:pt>
                <c:pt idx="423">
                  <c:v>1.2297586112213732</c:v>
                </c:pt>
                <c:pt idx="424">
                  <c:v>1.2183516657451332</c:v>
                </c:pt>
                <c:pt idx="425">
                  <c:v>1.2072572587163402</c:v>
                </c:pt>
                <c:pt idx="426">
                  <c:v>1.1964525417033891</c:v>
                </c:pt>
                <c:pt idx="427">
                  <c:v>1.1859668927678415</c:v>
                </c:pt>
                <c:pt idx="428">
                  <c:v>1.1755697927349913</c:v>
                </c:pt>
                <c:pt idx="429">
                  <c:v>1.1652740103112287</c:v>
                </c:pt>
                <c:pt idx="430">
                  <c:v>1.1550626192239208</c:v>
                </c:pt>
                <c:pt idx="431">
                  <c:v>1.1449165270928505</c:v>
                </c:pt>
                <c:pt idx="432">
                  <c:v>1.1351962796066013</c:v>
                </c:pt>
                <c:pt idx="433">
                  <c:v>1.1248953049884924</c:v>
                </c:pt>
                <c:pt idx="434">
                  <c:v>1.1148777498928355</c:v>
                </c:pt>
                <c:pt idx="435">
                  <c:v>1.1048284036536553</c:v>
                </c:pt>
                <c:pt idx="436">
                  <c:v>1.0947854678195583</c:v>
                </c:pt>
                <c:pt idx="437">
                  <c:v>1.0849335749367162</c:v>
                </c:pt>
                <c:pt idx="438">
                  <c:v>1.0749626431316264</c:v>
                </c:pt>
                <c:pt idx="439">
                  <c:v>1.0655797147284485</c:v>
                </c:pt>
                <c:pt idx="440">
                  <c:v>1.0565237240791003</c:v>
                </c:pt>
                <c:pt idx="441">
                  <c:v>1.0473138158153883</c:v>
                </c:pt>
                <c:pt idx="442">
                  <c:v>1.0382624071047841</c:v>
                </c:pt>
                <c:pt idx="443">
                  <c:v>1.0292619958041751</c:v>
                </c:pt>
                <c:pt idx="444">
                  <c:v>1.0208996728625364</c:v>
                </c:pt>
                <c:pt idx="445">
                  <c:v>1.0125841639141508</c:v>
                </c:pt>
                <c:pt idx="446">
                  <c:v>1.0037620208282461</c:v>
                </c:pt>
                <c:pt idx="447">
                  <c:v>0.99519629159717948</c:v>
                </c:pt>
                <c:pt idx="448">
                  <c:v>0.98726395412223555</c:v>
                </c:pt>
                <c:pt idx="449">
                  <c:v>0.9794117826344354</c:v>
                </c:pt>
                <c:pt idx="450">
                  <c:v>0.97164688206430672</c:v>
                </c:pt>
                <c:pt idx="451">
                  <c:v>0.96378782734555524</c:v>
                </c:pt>
                <c:pt idx="452">
                  <c:v>0.95607233699518301</c:v>
                </c:pt>
                <c:pt idx="453">
                  <c:v>0.94860854987643639</c:v>
                </c:pt>
                <c:pt idx="454">
                  <c:v>0.9414617393473298</c:v>
                </c:pt>
                <c:pt idx="455">
                  <c:v>0.9347004017154249</c:v>
                </c:pt>
                <c:pt idx="456">
                  <c:v>0.92793468174117943</c:v>
                </c:pt>
                <c:pt idx="457">
                  <c:v>0.92106189079027856</c:v>
                </c:pt>
                <c:pt idx="458">
                  <c:v>0.91434315711944081</c:v>
                </c:pt>
                <c:pt idx="459">
                  <c:v>0.90719631027160175</c:v>
                </c:pt>
                <c:pt idx="460">
                  <c:v>0.90009390154339841</c:v>
                </c:pt>
                <c:pt idx="461">
                  <c:v>0.8931512131298659</c:v>
                </c:pt>
                <c:pt idx="462">
                  <c:v>0.8861521819707967</c:v>
                </c:pt>
                <c:pt idx="463">
                  <c:v>0.87915324618424617</c:v>
                </c:pt>
                <c:pt idx="464">
                  <c:v>0.87256414309065156</c:v>
                </c:pt>
                <c:pt idx="465">
                  <c:v>0.86670075604249908</c:v>
                </c:pt>
                <c:pt idx="466">
                  <c:v>0.86117583551302868</c:v>
                </c:pt>
                <c:pt idx="467">
                  <c:v>0.85570083083543724</c:v>
                </c:pt>
                <c:pt idx="468">
                  <c:v>0.85101360682367</c:v>
                </c:pt>
                <c:pt idx="469">
                  <c:v>0.84664632857711752</c:v>
                </c:pt>
                <c:pt idx="470">
                  <c:v>0.84217222938561576</c:v>
                </c:pt>
                <c:pt idx="471">
                  <c:v>0.83803008298532011</c:v>
                </c:pt>
                <c:pt idx="472">
                  <c:v>0.83397537127990617</c:v>
                </c:pt>
                <c:pt idx="473">
                  <c:v>0.83013938742534277</c:v>
                </c:pt>
                <c:pt idx="474">
                  <c:v>0.82626921939372622</c:v>
                </c:pt>
                <c:pt idx="475">
                  <c:v>0.82210266864692039</c:v>
                </c:pt>
                <c:pt idx="476">
                  <c:v>0.81789575716179552</c:v>
                </c:pt>
                <c:pt idx="477">
                  <c:v>0.81378107817408252</c:v>
                </c:pt>
                <c:pt idx="478">
                  <c:v>0.81016528454314962</c:v>
                </c:pt>
                <c:pt idx="479">
                  <c:v>0.80563676630593495</c:v>
                </c:pt>
                <c:pt idx="480">
                  <c:v>0.80106052984785558</c:v>
                </c:pt>
                <c:pt idx="481">
                  <c:v>0.79664370378511651</c:v>
                </c:pt>
                <c:pt idx="482">
                  <c:v>0.79246173134695064</c:v>
                </c:pt>
                <c:pt idx="483">
                  <c:v>0.78922805726733514</c:v>
                </c:pt>
                <c:pt idx="484">
                  <c:v>0.78597012513200948</c:v>
                </c:pt>
                <c:pt idx="485">
                  <c:v>0.78254428401001008</c:v>
                </c:pt>
                <c:pt idx="486">
                  <c:v>0.78010119146791157</c:v>
                </c:pt>
                <c:pt idx="487">
                  <c:v>0.77858532786296231</c:v>
                </c:pt>
                <c:pt idx="488">
                  <c:v>0.77757180469141007</c:v>
                </c:pt>
                <c:pt idx="489">
                  <c:v>0.77619251474707196</c:v>
                </c:pt>
                <c:pt idx="490">
                  <c:v>0.77393264746764523</c:v>
                </c:pt>
                <c:pt idx="491">
                  <c:v>0.77173442538676928</c:v>
                </c:pt>
                <c:pt idx="492">
                  <c:v>0.76945117940203767</c:v>
                </c:pt>
                <c:pt idx="493">
                  <c:v>0.7673785241141805</c:v>
                </c:pt>
                <c:pt idx="494">
                  <c:v>0.76447502743440898</c:v>
                </c:pt>
                <c:pt idx="495">
                  <c:v>0.76102525171137259</c:v>
                </c:pt>
                <c:pt idx="496">
                  <c:v>0.75656004300668289</c:v>
                </c:pt>
                <c:pt idx="497">
                  <c:v>0.75181778773687924</c:v>
                </c:pt>
                <c:pt idx="498">
                  <c:v>0.74671202251666047</c:v>
                </c:pt>
                <c:pt idx="499">
                  <c:v>0.74178169614316669</c:v>
                </c:pt>
                <c:pt idx="500">
                  <c:v>0.73631680790410881</c:v>
                </c:pt>
                <c:pt idx="501">
                  <c:v>0.73029766209714964</c:v>
                </c:pt>
                <c:pt idx="502">
                  <c:v>0.72370189399126783</c:v>
                </c:pt>
                <c:pt idx="503">
                  <c:v>0.71717102683231015</c:v>
                </c:pt>
                <c:pt idx="504">
                  <c:v>0.71079409993032738</c:v>
                </c:pt>
                <c:pt idx="505">
                  <c:v>0.70440792738684088</c:v>
                </c:pt>
                <c:pt idx="506">
                  <c:v>0.69844853801532891</c:v>
                </c:pt>
                <c:pt idx="507">
                  <c:v>0.69328715700565546</c:v>
                </c:pt>
                <c:pt idx="508">
                  <c:v>0.68948644836424788</c:v>
                </c:pt>
                <c:pt idx="509">
                  <c:v>0.68618923424402367</c:v>
                </c:pt>
                <c:pt idx="510">
                  <c:v>0.68241586167735846</c:v>
                </c:pt>
                <c:pt idx="511">
                  <c:v>0.68006342748194859</c:v>
                </c:pt>
                <c:pt idx="512">
                  <c:v>0.67906431812131263</c:v>
                </c:pt>
                <c:pt idx="513">
                  <c:v>0.67788058151159047</c:v>
                </c:pt>
                <c:pt idx="514">
                  <c:v>0.67577834167408513</c:v>
                </c:pt>
                <c:pt idx="515">
                  <c:v>0.67209785793571752</c:v>
                </c:pt>
                <c:pt idx="516">
                  <c:v>0.66791968531736146</c:v>
                </c:pt>
                <c:pt idx="517">
                  <c:v>0.66398345460826669</c:v>
                </c:pt>
                <c:pt idx="518">
                  <c:v>0.65972609523779158</c:v>
                </c:pt>
                <c:pt idx="519">
                  <c:v>0.65504234133120176</c:v>
                </c:pt>
                <c:pt idx="520">
                  <c:v>0.64991871873541918</c:v>
                </c:pt>
                <c:pt idx="521">
                  <c:v>0.64542226934909186</c:v>
                </c:pt>
                <c:pt idx="522">
                  <c:v>0.64077947734485707</c:v>
                </c:pt>
                <c:pt idx="523">
                  <c:v>0.63437649408836783</c:v>
                </c:pt>
                <c:pt idx="524">
                  <c:v>0.6260322478290189</c:v>
                </c:pt>
                <c:pt idx="525">
                  <c:v>0.61700034112089897</c:v>
                </c:pt>
                <c:pt idx="526">
                  <c:v>0.60938094425070699</c:v>
                </c:pt>
                <c:pt idx="527">
                  <c:v>0.6020599913279624</c:v>
                </c:pt>
                <c:pt idx="528">
                  <c:v>0.59417147911491208</c:v>
                </c:pt>
                <c:pt idx="529">
                  <c:v>0.58613702523079314</c:v>
                </c:pt>
                <c:pt idx="530">
                  <c:v>0.57921178023149911</c:v>
                </c:pt>
                <c:pt idx="531">
                  <c:v>0.57321982711442188</c:v>
                </c:pt>
                <c:pt idx="532">
                  <c:v>0.56690865522680345</c:v>
                </c:pt>
                <c:pt idx="533">
                  <c:v>0.56086269472746475</c:v>
                </c:pt>
                <c:pt idx="534">
                  <c:v>0.55521540512607315</c:v>
                </c:pt>
                <c:pt idx="535">
                  <c:v>0.54973873126489903</c:v>
                </c:pt>
                <c:pt idx="536">
                  <c:v>0.5441921107650326</c:v>
                </c:pt>
                <c:pt idx="537">
                  <c:v>0.53794495929148689</c:v>
                </c:pt>
                <c:pt idx="538">
                  <c:v>0.53019969820308221</c:v>
                </c:pt>
                <c:pt idx="539">
                  <c:v>0.52166101511207341</c:v>
                </c:pt>
                <c:pt idx="540">
                  <c:v>0.51468054412498165</c:v>
                </c:pt>
                <c:pt idx="541">
                  <c:v>0.51014269940257317</c:v>
                </c:pt>
                <c:pt idx="542">
                  <c:v>0.50731604007641373</c:v>
                </c:pt>
                <c:pt idx="543">
                  <c:v>0.50419891853944487</c:v>
                </c:pt>
                <c:pt idx="544">
                  <c:v>0.50009919191572283</c:v>
                </c:pt>
                <c:pt idx="545">
                  <c:v>0.49512788124293322</c:v>
                </c:pt>
                <c:pt idx="546">
                  <c:v>0.48953662948209542</c:v>
                </c:pt>
                <c:pt idx="547">
                  <c:v>0.48301642014413215</c:v>
                </c:pt>
                <c:pt idx="548">
                  <c:v>0.47567118832442967</c:v>
                </c:pt>
                <c:pt idx="549">
                  <c:v>0.46923274250661212</c:v>
                </c:pt>
                <c:pt idx="550">
                  <c:v>0.46089784275654788</c:v>
                </c:pt>
                <c:pt idx="551">
                  <c:v>0.44916973216520095</c:v>
                </c:pt>
                <c:pt idx="552">
                  <c:v>0.43616264704075602</c:v>
                </c:pt>
                <c:pt idx="553">
                  <c:v>0.42488163663106698</c:v>
                </c:pt>
                <c:pt idx="554">
                  <c:v>0.41497334797081797</c:v>
                </c:pt>
                <c:pt idx="555">
                  <c:v>0.40654018043395512</c:v>
                </c:pt>
                <c:pt idx="556">
                  <c:v>0.4008832155483627</c:v>
                </c:pt>
                <c:pt idx="557">
                  <c:v>0.39689644914252387</c:v>
                </c:pt>
                <c:pt idx="558">
                  <c:v>0.39550112430562601</c:v>
                </c:pt>
                <c:pt idx="559">
                  <c:v>0.39497671955456432</c:v>
                </c:pt>
                <c:pt idx="560">
                  <c:v>0.39339969529310187</c:v>
                </c:pt>
                <c:pt idx="561">
                  <c:v>0.39181692361324877</c:v>
                </c:pt>
                <c:pt idx="562">
                  <c:v>0.38845645270026669</c:v>
                </c:pt>
                <c:pt idx="563">
                  <c:v>0.38237730346811366</c:v>
                </c:pt>
                <c:pt idx="564">
                  <c:v>0.37657695705651195</c:v>
                </c:pt>
                <c:pt idx="565">
                  <c:v>0.37199091146491498</c:v>
                </c:pt>
                <c:pt idx="566">
                  <c:v>0.36716948853468073</c:v>
                </c:pt>
                <c:pt idx="567">
                  <c:v>0.3634239329171764</c:v>
                </c:pt>
                <c:pt idx="568">
                  <c:v>0.35812528527664861</c:v>
                </c:pt>
                <c:pt idx="569">
                  <c:v>0.35082927358296773</c:v>
                </c:pt>
                <c:pt idx="570">
                  <c:v>0.34556975605639217</c:v>
                </c:pt>
                <c:pt idx="571">
                  <c:v>0.34024576156793168</c:v>
                </c:pt>
                <c:pt idx="572">
                  <c:v>0.33785842904109437</c:v>
                </c:pt>
                <c:pt idx="573">
                  <c:v>0.33625955201419327</c:v>
                </c:pt>
                <c:pt idx="574">
                  <c:v>0.3326404103874625</c:v>
                </c:pt>
                <c:pt idx="575">
                  <c:v>0.32776748990272891</c:v>
                </c:pt>
                <c:pt idx="576">
                  <c:v>0.32035403281767189</c:v>
                </c:pt>
                <c:pt idx="577">
                  <c:v>0.31555053442190489</c:v>
                </c:pt>
                <c:pt idx="578">
                  <c:v>0.31026836663244761</c:v>
                </c:pt>
                <c:pt idx="579">
                  <c:v>0.3051363189436393</c:v>
                </c:pt>
                <c:pt idx="580">
                  <c:v>0.29994290002276708</c:v>
                </c:pt>
                <c:pt idx="581">
                  <c:v>0.29622628726116057</c:v>
                </c:pt>
                <c:pt idx="582">
                  <c:v>0.29314148345093083</c:v>
                </c:pt>
                <c:pt idx="583">
                  <c:v>0.29159082565800121</c:v>
                </c:pt>
                <c:pt idx="584">
                  <c:v>0.28600712207947454</c:v>
                </c:pt>
                <c:pt idx="585">
                  <c:v>0.28307497473547155</c:v>
                </c:pt>
                <c:pt idx="586">
                  <c:v>0.28397928423847985</c:v>
                </c:pt>
                <c:pt idx="587">
                  <c:v>0.28330122870354957</c:v>
                </c:pt>
                <c:pt idx="588">
                  <c:v>0.28239550474252562</c:v>
                </c:pt>
                <c:pt idx="589">
                  <c:v>0.28035069304600563</c:v>
                </c:pt>
                <c:pt idx="590">
                  <c:v>0.27461961909123805</c:v>
                </c:pt>
                <c:pt idx="591">
                  <c:v>0.26857797188284327</c:v>
                </c:pt>
                <c:pt idx="592">
                  <c:v>0.26078666865497629</c:v>
                </c:pt>
                <c:pt idx="593">
                  <c:v>0.25309558584903152</c:v>
                </c:pt>
                <c:pt idx="594">
                  <c:v>0.24501887073775308</c:v>
                </c:pt>
                <c:pt idx="595">
                  <c:v>0.23653726148869397</c:v>
                </c:pt>
                <c:pt idx="596">
                  <c:v>0.22916970253910099</c:v>
                </c:pt>
                <c:pt idx="597">
                  <c:v>0.22010808804005508</c:v>
                </c:pt>
                <c:pt idx="598">
                  <c:v>0.21218760440395779</c:v>
                </c:pt>
                <c:pt idx="599">
                  <c:v>0.20493352235414483</c:v>
                </c:pt>
                <c:pt idx="600">
                  <c:v>0.19893186993220904</c:v>
                </c:pt>
                <c:pt idx="601">
                  <c:v>0.19340290306241747</c:v>
                </c:pt>
                <c:pt idx="602">
                  <c:v>0.1866738674997451</c:v>
                </c:pt>
                <c:pt idx="603">
                  <c:v>0.17897694729316943</c:v>
                </c:pt>
                <c:pt idx="604">
                  <c:v>0.17318626841227402</c:v>
                </c:pt>
                <c:pt idx="605">
                  <c:v>0.16967443405880692</c:v>
                </c:pt>
                <c:pt idx="606">
                  <c:v>0.17026171539495738</c:v>
                </c:pt>
                <c:pt idx="607">
                  <c:v>0.17580163284827949</c:v>
                </c:pt>
                <c:pt idx="608">
                  <c:v>0.18326984368280461</c:v>
                </c:pt>
                <c:pt idx="609">
                  <c:v>0.18808437371493819</c:v>
                </c:pt>
                <c:pt idx="610">
                  <c:v>0.19256745333654565</c:v>
                </c:pt>
                <c:pt idx="611">
                  <c:v>0.19700472802304578</c:v>
                </c:pt>
                <c:pt idx="612">
                  <c:v>0.20112389720737955</c:v>
                </c:pt>
                <c:pt idx="613">
                  <c:v>0.20330491613848292</c:v>
                </c:pt>
                <c:pt idx="614">
                  <c:v>0.20493352235414483</c:v>
                </c:pt>
                <c:pt idx="615">
                  <c:v>0.20547503674089088</c:v>
                </c:pt>
                <c:pt idx="616">
                  <c:v>0.20493352235414483</c:v>
                </c:pt>
                <c:pt idx="617">
                  <c:v>0.20384846374623469</c:v>
                </c:pt>
                <c:pt idx="618">
                  <c:v>0.20276068739319991</c:v>
                </c:pt>
                <c:pt idx="619">
                  <c:v>0.20112389720737955</c:v>
                </c:pt>
                <c:pt idx="620">
                  <c:v>0.20276068739319991</c:v>
                </c:pt>
                <c:pt idx="621">
                  <c:v>0.20303288701471064</c:v>
                </c:pt>
                <c:pt idx="622">
                  <c:v>0.20411998265592479</c:v>
                </c:pt>
                <c:pt idx="623">
                  <c:v>0.20520436394814473</c:v>
                </c:pt>
                <c:pt idx="624">
                  <c:v>0.20384846374623469</c:v>
                </c:pt>
                <c:pt idx="625">
                  <c:v>0.20085049809107747</c:v>
                </c:pt>
                <c:pt idx="626">
                  <c:v>0.19920647916165776</c:v>
                </c:pt>
                <c:pt idx="627">
                  <c:v>0.19838213000829422</c:v>
                </c:pt>
                <c:pt idx="628">
                  <c:v>0.19893186993220904</c:v>
                </c:pt>
                <c:pt idx="629">
                  <c:v>0.19975517725347472</c:v>
                </c:pt>
                <c:pt idx="630">
                  <c:v>0.19838213000829422</c:v>
                </c:pt>
                <c:pt idx="631">
                  <c:v>0.19865708695442263</c:v>
                </c:pt>
                <c:pt idx="632">
                  <c:v>0.19783169332890285</c:v>
                </c:pt>
                <c:pt idx="633">
                  <c:v>0.19783169332890285</c:v>
                </c:pt>
                <c:pt idx="634">
                  <c:v>0.19893186993220904</c:v>
                </c:pt>
                <c:pt idx="635">
                  <c:v>0.20002926655377029</c:v>
                </c:pt>
                <c:pt idx="636">
                  <c:v>0.20112389720737955</c:v>
                </c:pt>
                <c:pt idx="637">
                  <c:v>0.20248831706009357</c:v>
                </c:pt>
                <c:pt idx="638">
                  <c:v>0.20439133191929973</c:v>
                </c:pt>
                <c:pt idx="639">
                  <c:v>0.20574554094266218</c:v>
                </c:pt>
                <c:pt idx="640">
                  <c:v>0.20844135643856737</c:v>
                </c:pt>
                <c:pt idx="641">
                  <c:v>0.20924684875337374</c:v>
                </c:pt>
                <c:pt idx="642">
                  <c:v>0.21218760440395779</c:v>
                </c:pt>
                <c:pt idx="643">
                  <c:v>0.21642983087625101</c:v>
                </c:pt>
                <c:pt idx="644">
                  <c:v>0.21906033244886131</c:v>
                </c:pt>
                <c:pt idx="645">
                  <c:v>0.22193559982800534</c:v>
                </c:pt>
                <c:pt idx="646">
                  <c:v>0.22556771343947099</c:v>
                </c:pt>
                <c:pt idx="647">
                  <c:v>0.22840035870300471</c:v>
                </c:pt>
                <c:pt idx="648">
                  <c:v>0.23121464796260105</c:v>
                </c:pt>
                <c:pt idx="649">
                  <c:v>0.23578087032756029</c:v>
                </c:pt>
                <c:pt idx="650">
                  <c:v>0.24029958200271248</c:v>
                </c:pt>
                <c:pt idx="651">
                  <c:v>0.24575935596727688</c:v>
                </c:pt>
                <c:pt idx="652">
                  <c:v>0.25188145455252764</c:v>
                </c:pt>
                <c:pt idx="653">
                  <c:v>0.25839780409550867</c:v>
                </c:pt>
                <c:pt idx="654">
                  <c:v>0.26387267686522364</c:v>
                </c:pt>
                <c:pt idx="655">
                  <c:v>0.26646689544024138</c:v>
                </c:pt>
                <c:pt idx="656">
                  <c:v>0.26670196688408793</c:v>
                </c:pt>
                <c:pt idx="657">
                  <c:v>0.26528962586083016</c:v>
                </c:pt>
                <c:pt idx="658">
                  <c:v>0.26268834430169646</c:v>
                </c:pt>
                <c:pt idx="659">
                  <c:v>0.25887662937213129</c:v>
                </c:pt>
                <c:pt idx="660">
                  <c:v>0.25575478664304419</c:v>
                </c:pt>
                <c:pt idx="661">
                  <c:v>0.25406445291433793</c:v>
                </c:pt>
                <c:pt idx="662">
                  <c:v>0.25163822044821199</c:v>
                </c:pt>
                <c:pt idx="663">
                  <c:v>0.2489536154957076</c:v>
                </c:pt>
                <c:pt idx="664">
                  <c:v>0.24551266781414982</c:v>
                </c:pt>
                <c:pt idx="665">
                  <c:v>0.24551266781414982</c:v>
                </c:pt>
                <c:pt idx="666">
                  <c:v>0.24919835739111287</c:v>
                </c:pt>
                <c:pt idx="667">
                  <c:v>0.2533380053261064</c:v>
                </c:pt>
                <c:pt idx="668">
                  <c:v>0.25527250510330607</c:v>
                </c:pt>
                <c:pt idx="669">
                  <c:v>0.25478968739720997</c:v>
                </c:pt>
                <c:pt idx="670">
                  <c:v>0.25647720624167669</c:v>
                </c:pt>
                <c:pt idx="671">
                  <c:v>0.25623653320592293</c:v>
                </c:pt>
                <c:pt idx="672">
                  <c:v>0.25454807710897381</c:v>
                </c:pt>
                <c:pt idx="673">
                  <c:v>0.25236751445989886</c:v>
                </c:pt>
                <c:pt idx="674">
                  <c:v>0.24870873560091777</c:v>
                </c:pt>
                <c:pt idx="675">
                  <c:v>0.24797326636180664</c:v>
                </c:pt>
                <c:pt idx="676">
                  <c:v>0.24575935596727688</c:v>
                </c:pt>
                <c:pt idx="677">
                  <c:v>0.24402958903002173</c:v>
                </c:pt>
                <c:pt idx="678">
                  <c:v>0.24501887073775308</c:v>
                </c:pt>
                <c:pt idx="679">
                  <c:v>0.24526583945746125</c:v>
                </c:pt>
                <c:pt idx="680">
                  <c:v>0.24699069924154979</c:v>
                </c:pt>
                <c:pt idx="681">
                  <c:v>0.24649858079580092</c:v>
                </c:pt>
                <c:pt idx="682">
                  <c:v>0.24477176149529495</c:v>
                </c:pt>
                <c:pt idx="683">
                  <c:v>0.24204423936955091</c:v>
                </c:pt>
                <c:pt idx="684">
                  <c:v>0.2380461031287954</c:v>
                </c:pt>
                <c:pt idx="685">
                  <c:v>0.2337573629655105</c:v>
                </c:pt>
                <c:pt idx="686">
                  <c:v>0.22840035870300471</c:v>
                </c:pt>
                <c:pt idx="687">
                  <c:v>0.22063101944809216</c:v>
                </c:pt>
                <c:pt idx="688">
                  <c:v>0.21112054125804933</c:v>
                </c:pt>
                <c:pt idx="689">
                  <c:v>0.20248831706009357</c:v>
                </c:pt>
                <c:pt idx="690">
                  <c:v>0.19479175772192461</c:v>
                </c:pt>
                <c:pt idx="691">
                  <c:v>0.18864729599971736</c:v>
                </c:pt>
                <c:pt idx="692">
                  <c:v>0.18212921405299839</c:v>
                </c:pt>
                <c:pt idx="693">
                  <c:v>0.17753649992986212</c:v>
                </c:pt>
                <c:pt idx="694">
                  <c:v>0.17376882313664999</c:v>
                </c:pt>
                <c:pt idx="695">
                  <c:v>0.16996817399689249</c:v>
                </c:pt>
                <c:pt idx="696">
                  <c:v>0.16554107672237306</c:v>
                </c:pt>
                <c:pt idx="697">
                  <c:v>0.15926633109349422</c:v>
                </c:pt>
                <c:pt idx="698">
                  <c:v>0.15685190107001115</c:v>
                </c:pt>
                <c:pt idx="699">
                  <c:v>0.15654915133178129</c:v>
                </c:pt>
                <c:pt idx="700">
                  <c:v>0.15715443990628153</c:v>
                </c:pt>
                <c:pt idx="701">
                  <c:v>0.1562461903973445</c:v>
                </c:pt>
                <c:pt idx="702">
                  <c:v>0.15198239545747402</c:v>
                </c:pt>
                <c:pt idx="703">
                  <c:v>0.15014216184855861</c:v>
                </c:pt>
                <c:pt idx="704">
                  <c:v>0.14550717140966257</c:v>
                </c:pt>
                <c:pt idx="705">
                  <c:v>0.13893394025692368</c:v>
                </c:pt>
                <c:pt idx="706">
                  <c:v>0.13225968953104458</c:v>
                </c:pt>
                <c:pt idx="707">
                  <c:v>0.12417805547467511</c:v>
                </c:pt>
                <c:pt idx="708">
                  <c:v>0.11427729656158624</c:v>
                </c:pt>
                <c:pt idx="709">
                  <c:v>0.10414555055400815</c:v>
                </c:pt>
                <c:pt idx="710">
                  <c:v>9.3071306376063492E-2</c:v>
                </c:pt>
                <c:pt idx="711">
                  <c:v>8.4576277934331021E-2</c:v>
                </c:pt>
                <c:pt idx="712">
                  <c:v>7.114529045108281E-2</c:v>
                </c:pt>
                <c:pt idx="713">
                  <c:v>5.5760464687734781E-2</c:v>
                </c:pt>
                <c:pt idx="714">
                  <c:v>4.4539760392410983E-2</c:v>
                </c:pt>
                <c:pt idx="715">
                  <c:v>3.7027879755774942E-2</c:v>
                </c:pt>
                <c:pt idx="716">
                  <c:v>3.1004281363536827E-2</c:v>
                </c:pt>
                <c:pt idx="717">
                  <c:v>2.2840610876527823E-2</c:v>
                </c:pt>
                <c:pt idx="718">
                  <c:v>1.9116290447072779E-2</c:v>
                </c:pt>
                <c:pt idx="719">
                  <c:v>2.6533264523296733E-2</c:v>
                </c:pt>
              </c:numCache>
            </c:numRef>
          </c:yVal>
          <c:smooth val="0"/>
          <c:extLst>
            <c:ext xmlns:c16="http://schemas.microsoft.com/office/drawing/2014/chart" uri="{C3380CC4-5D6E-409C-BE32-E72D297353CC}">
              <c16:uniqueId val="{00000000-E4F9-4596-B638-845A1C494F45}"/>
            </c:ext>
          </c:extLst>
        </c:ser>
        <c:dLbls>
          <c:showLegendKey val="0"/>
          <c:showVal val="0"/>
          <c:showCatName val="0"/>
          <c:showSerName val="0"/>
          <c:showPercent val="0"/>
          <c:showBubbleSize val="0"/>
        </c:dLbls>
        <c:axId val="534360216"/>
        <c:axId val="534360544"/>
      </c:scatterChart>
      <c:valAx>
        <c:axId val="53436021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u="sng"/>
                  <a:t>Log</a:t>
                </a:r>
                <a:r>
                  <a:rPr lang="en-GB" u="sng" baseline="0"/>
                  <a:t> Cylinder Volume</a:t>
                </a:r>
                <a:endParaRPr lang="en-GB" u="sng"/>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4360544"/>
        <c:crosses val="autoZero"/>
        <c:crossBetween val="midCat"/>
      </c:valAx>
      <c:valAx>
        <c:axId val="5343605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u="sng"/>
                  <a:t>Log</a:t>
                </a:r>
                <a:r>
                  <a:rPr lang="en-GB" u="sng" baseline="0"/>
                  <a:t> Mean Pressure</a:t>
                </a:r>
                <a:endParaRPr lang="en-GB" u="sng"/>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436021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Polytropic</a:t>
            </a:r>
            <a:r>
              <a:rPr lang="en-US" baseline="0"/>
              <a:t> against Crank Angle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'6500'!$S$12</c:f>
              <c:strCache>
                <c:ptCount val="1"/>
                <c:pt idx="0">
                  <c:v>Polytropic = log pressure / log vol</c:v>
                </c:pt>
              </c:strCache>
            </c:strRef>
          </c:tx>
          <c:spPr>
            <a:ln w="19050" cap="rnd">
              <a:solidFill>
                <a:schemeClr val="accent1"/>
              </a:solidFill>
              <a:round/>
            </a:ln>
            <a:effectLst/>
          </c:spPr>
          <c:marker>
            <c:symbol val="none"/>
          </c:marker>
          <c:xVal>
            <c:numRef>
              <c:f>'6500'!$A$13:$A$732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'6500'!$S$13:$S$732</c:f>
              <c:numCache>
                <c:formatCode>General</c:formatCode>
                <c:ptCount val="720"/>
                <c:pt idx="0">
                  <c:v>33.449017665099731</c:v>
                </c:pt>
                <c:pt idx="1">
                  <c:v>4.0220846205522411</c:v>
                </c:pt>
                <c:pt idx="2">
                  <c:v>2.0535205852598057</c:v>
                </c:pt>
                <c:pt idx="3">
                  <c:v>1.5144319760899521</c:v>
                </c:pt>
                <c:pt idx="4">
                  <c:v>-1.914623021143989</c:v>
                </c:pt>
                <c:pt idx="5">
                  <c:v>-3.1544634750049632</c:v>
                </c:pt>
                <c:pt idx="6">
                  <c:v>-3.3823964552679908</c:v>
                </c:pt>
                <c:pt idx="7">
                  <c:v>-2.6137773407802576</c:v>
                </c:pt>
                <c:pt idx="8">
                  <c:v>-1.9501992232005667</c:v>
                </c:pt>
                <c:pt idx="9">
                  <c:v>-3.5974838196902779</c:v>
                </c:pt>
                <c:pt idx="10">
                  <c:v>-4.6170758888590893</c:v>
                </c:pt>
                <c:pt idx="11">
                  <c:v>-4.6223755542885874</c:v>
                </c:pt>
                <c:pt idx="12">
                  <c:v>-4.7234978733530513</c:v>
                </c:pt>
                <c:pt idx="13">
                  <c:v>-3.9515299850042269</c:v>
                </c:pt>
                <c:pt idx="14">
                  <c:v>-2.0603314159402055</c:v>
                </c:pt>
                <c:pt idx="15">
                  <c:v>-1.132883980493534</c:v>
                </c:pt>
                <c:pt idx="16">
                  <c:v>0</c:v>
                </c:pt>
                <c:pt idx="17">
                  <c:v>0.31707048472943022</c:v>
                </c:pt>
                <c:pt idx="18">
                  <c:v>0.1221978612989455</c:v>
                </c:pt>
                <c:pt idx="19">
                  <c:v>0</c:v>
                </c:pt>
                <c:pt idx="20">
                  <c:v>0.17557822587693406</c:v>
                </c:pt>
                <c:pt idx="21">
                  <c:v>0.28622232800537689</c:v>
                </c:pt>
                <c:pt idx="22">
                  <c:v>0.83371724298411509</c:v>
                </c:pt>
                <c:pt idx="23">
                  <c:v>1.3312741484124642</c:v>
                </c:pt>
                <c:pt idx="24">
                  <c:v>1.1195531587190299</c:v>
                </c:pt>
                <c:pt idx="25">
                  <c:v>0.24873399880742211</c:v>
                </c:pt>
                <c:pt idx="26">
                  <c:v>0.97069800964258823</c:v>
                </c:pt>
                <c:pt idx="27">
                  <c:v>-0.23884428179774617</c:v>
                </c:pt>
                <c:pt idx="28">
                  <c:v>0.89949854861510115</c:v>
                </c:pt>
                <c:pt idx="29">
                  <c:v>-0.14066700412393623</c:v>
                </c:pt>
                <c:pt idx="30">
                  <c:v>0.65302537971603558</c:v>
                </c:pt>
                <c:pt idx="31">
                  <c:v>-9.2400013397753958E-2</c:v>
                </c:pt>
                <c:pt idx="32">
                  <c:v>-4.6476188559419561E-2</c:v>
                </c:pt>
                <c:pt idx="33">
                  <c:v>-0.56759058555476649</c:v>
                </c:pt>
                <c:pt idx="34">
                  <c:v>-1.070885612456502</c:v>
                </c:pt>
                <c:pt idx="35">
                  <c:v>-0.39994843006791858</c:v>
                </c:pt>
                <c:pt idx="36">
                  <c:v>-0.87385435883365836</c:v>
                </c:pt>
                <c:pt idx="37">
                  <c:v>-0.63401445173721849</c:v>
                </c:pt>
                <c:pt idx="38">
                  <c:v>-2.8006900858751482</c:v>
                </c:pt>
                <c:pt idx="39">
                  <c:v>-2.2482859902241055</c:v>
                </c:pt>
                <c:pt idx="40">
                  <c:v>-1.2200326480004273</c:v>
                </c:pt>
                <c:pt idx="41">
                  <c:v>-1.6250298137659767</c:v>
                </c:pt>
                <c:pt idx="42">
                  <c:v>-1.136590233268727</c:v>
                </c:pt>
                <c:pt idx="43">
                  <c:v>-1.3401372864252912</c:v>
                </c:pt>
                <c:pt idx="44">
                  <c:v>1.0568594705455057</c:v>
                </c:pt>
                <c:pt idx="45">
                  <c:v>0.82068049459960823</c:v>
                </c:pt>
                <c:pt idx="46">
                  <c:v>7.4457326076243405E-2</c:v>
                </c:pt>
                <c:pt idx="47">
                  <c:v>0.67448010030430572</c:v>
                </c:pt>
                <c:pt idx="48">
                  <c:v>0.52157217690886493</c:v>
                </c:pt>
                <c:pt idx="49">
                  <c:v>0.37420081736495897</c:v>
                </c:pt>
                <c:pt idx="50">
                  <c:v>1.335198625362505</c:v>
                </c:pt>
                <c:pt idx="51">
                  <c:v>1.669581403455797</c:v>
                </c:pt>
                <c:pt idx="52">
                  <c:v>1.2760001683657953</c:v>
                </c:pt>
                <c:pt idx="53">
                  <c:v>1.1219995673494056</c:v>
                </c:pt>
                <c:pt idx="54">
                  <c:v>0.90046497966852479</c:v>
                </c:pt>
                <c:pt idx="55">
                  <c:v>2.0372437187375478</c:v>
                </c:pt>
                <c:pt idx="56">
                  <c:v>0</c:v>
                </c:pt>
                <c:pt idx="57">
                  <c:v>-1.389487565528843</c:v>
                </c:pt>
                <c:pt idx="58">
                  <c:v>-3.4252615955473793</c:v>
                </c:pt>
                <c:pt idx="59">
                  <c:v>-3.4147058023751153</c:v>
                </c:pt>
                <c:pt idx="60">
                  <c:v>-2.8271558549026286</c:v>
                </c:pt>
                <c:pt idx="61">
                  <c:v>-2.7609128041784401</c:v>
                </c:pt>
                <c:pt idx="62">
                  <c:v>-1.6192314735961424</c:v>
                </c:pt>
                <c:pt idx="63">
                  <c:v>-1.5970335274455518</c:v>
                </c:pt>
                <c:pt idx="64">
                  <c:v>-0.77463451349529544</c:v>
                </c:pt>
                <c:pt idx="65">
                  <c:v>0.11332125804750229</c:v>
                </c:pt>
                <c:pt idx="66">
                  <c:v>-0.46122242933896934</c:v>
                </c:pt>
                <c:pt idx="67">
                  <c:v>-0.4731411424005561</c:v>
                </c:pt>
                <c:pt idx="68">
                  <c:v>-0.36452892012481125</c:v>
                </c:pt>
                <c:pt idx="69">
                  <c:v>-0.12367621492930597</c:v>
                </c:pt>
                <c:pt idx="70">
                  <c:v>-1.0182637724150658</c:v>
                </c:pt>
                <c:pt idx="71">
                  <c:v>-0.78822731439068439</c:v>
                </c:pt>
                <c:pt idx="72">
                  <c:v>0.13451335753527399</c:v>
                </c:pt>
                <c:pt idx="73">
                  <c:v>0.40870765429445027</c:v>
                </c:pt>
                <c:pt idx="74">
                  <c:v>1.0945788639277247</c:v>
                </c:pt>
                <c:pt idx="75">
                  <c:v>2.2926478043659722</c:v>
                </c:pt>
                <c:pt idx="76">
                  <c:v>2.6396643289092916</c:v>
                </c:pt>
                <c:pt idx="77">
                  <c:v>3.4562359966241587</c:v>
                </c:pt>
                <c:pt idx="78">
                  <c:v>3.7943215367052261</c:v>
                </c:pt>
                <c:pt idx="79">
                  <c:v>3.3103497417325802</c:v>
                </c:pt>
                <c:pt idx="80">
                  <c:v>2.0731301748694619</c:v>
                </c:pt>
                <c:pt idx="81">
                  <c:v>1.5921065332768984</c:v>
                </c:pt>
                <c:pt idx="82">
                  <c:v>0.34320722460194641</c:v>
                </c:pt>
                <c:pt idx="83">
                  <c:v>0.6932287098429567</c:v>
                </c:pt>
                <c:pt idx="84">
                  <c:v>-0.23430033434962197</c:v>
                </c:pt>
                <c:pt idx="85">
                  <c:v>-0.96131826452463653</c:v>
                </c:pt>
                <c:pt idx="86">
                  <c:v>-1.1189099587145657</c:v>
                </c:pt>
                <c:pt idx="87">
                  <c:v>-1.1586073964796855</c:v>
                </c:pt>
                <c:pt idx="88">
                  <c:v>0.39458572000522651</c:v>
                </c:pt>
                <c:pt idx="89">
                  <c:v>1.4566086316568325</c:v>
                </c:pt>
                <c:pt idx="90">
                  <c:v>2.6205722323757525</c:v>
                </c:pt>
                <c:pt idx="91">
                  <c:v>2.5899602521170602</c:v>
                </c:pt>
                <c:pt idx="92">
                  <c:v>2.4286812085977951</c:v>
                </c:pt>
                <c:pt idx="93">
                  <c:v>1.2723884603997138</c:v>
                </c:pt>
                <c:pt idx="94">
                  <c:v>1.0251012584523389</c:v>
                </c:pt>
                <c:pt idx="95">
                  <c:v>0.51545682796789183</c:v>
                </c:pt>
                <c:pt idx="96">
                  <c:v>-1.0554879252565625</c:v>
                </c:pt>
                <c:pt idx="97">
                  <c:v>-1.6406657274323226</c:v>
                </c:pt>
                <c:pt idx="98">
                  <c:v>-1.8492248720108064</c:v>
                </c:pt>
                <c:pt idx="99">
                  <c:v>-1.9200897980486711</c:v>
                </c:pt>
                <c:pt idx="100">
                  <c:v>-1.5349727874261498</c:v>
                </c:pt>
                <c:pt idx="101">
                  <c:v>-1.5916507314202197</c:v>
                </c:pt>
                <c:pt idx="102">
                  <c:v>-2.3188118619808806</c:v>
                </c:pt>
                <c:pt idx="103">
                  <c:v>-2.5972788184379523</c:v>
                </c:pt>
                <c:pt idx="104">
                  <c:v>-3.8273283312085762</c:v>
                </c:pt>
                <c:pt idx="105">
                  <c:v>-3.8578449243107982</c:v>
                </c:pt>
                <c:pt idx="106">
                  <c:v>-2.439834455897127</c:v>
                </c:pt>
                <c:pt idx="107">
                  <c:v>-0.83914180124132332</c:v>
                </c:pt>
                <c:pt idx="108">
                  <c:v>0.86110142960012714</c:v>
                </c:pt>
                <c:pt idx="109">
                  <c:v>0.65161971924027018</c:v>
                </c:pt>
                <c:pt idx="110">
                  <c:v>0</c:v>
                </c:pt>
                <c:pt idx="111">
                  <c:v>0.67523347629770947</c:v>
                </c:pt>
                <c:pt idx="112">
                  <c:v>0.4597732259207461</c:v>
                </c:pt>
                <c:pt idx="113">
                  <c:v>0.93174234039188852</c:v>
                </c:pt>
                <c:pt idx="114">
                  <c:v>-1.6663229099731431</c:v>
                </c:pt>
                <c:pt idx="115">
                  <c:v>-2.9861831085340422</c:v>
                </c:pt>
                <c:pt idx="116">
                  <c:v>-1.0302230633383989</c:v>
                </c:pt>
                <c:pt idx="117">
                  <c:v>0.26420567711808668</c:v>
                </c:pt>
                <c:pt idx="118">
                  <c:v>2.1429588626383196</c:v>
                </c:pt>
                <c:pt idx="119">
                  <c:v>2.9591611679870726</c:v>
                </c:pt>
                <c:pt idx="120">
                  <c:v>2.6976041861302278</c:v>
                </c:pt>
                <c:pt idx="121">
                  <c:v>2.965194712172436</c:v>
                </c:pt>
                <c:pt idx="122">
                  <c:v>2.4471486880777849</c:v>
                </c:pt>
                <c:pt idx="123">
                  <c:v>1.1000023047696303</c:v>
                </c:pt>
                <c:pt idx="124">
                  <c:v>0.55988648456231715</c:v>
                </c:pt>
                <c:pt idx="125">
                  <c:v>1.4238596232895606</c:v>
                </c:pt>
                <c:pt idx="126">
                  <c:v>2.0192813171705417</c:v>
                </c:pt>
                <c:pt idx="127">
                  <c:v>2.042497127819165</c:v>
                </c:pt>
                <c:pt idx="128">
                  <c:v>2.9448302617478235</c:v>
                </c:pt>
                <c:pt idx="129">
                  <c:v>3.8635778174715107</c:v>
                </c:pt>
                <c:pt idx="130">
                  <c:v>5.8987953629744903</c:v>
                </c:pt>
                <c:pt idx="131">
                  <c:v>7.0363769735182986</c:v>
                </c:pt>
                <c:pt idx="132">
                  <c:v>5.5228797614217768</c:v>
                </c:pt>
                <c:pt idx="133">
                  <c:v>3.511326684837758</c:v>
                </c:pt>
                <c:pt idx="134">
                  <c:v>4.1010293382488481</c:v>
                </c:pt>
                <c:pt idx="135">
                  <c:v>3.5574586229381269</c:v>
                </c:pt>
                <c:pt idx="136">
                  <c:v>4.7723749956346788</c:v>
                </c:pt>
                <c:pt idx="137">
                  <c:v>4.8181051619290587</c:v>
                </c:pt>
                <c:pt idx="138">
                  <c:v>4.5173497045654951</c:v>
                </c:pt>
                <c:pt idx="139">
                  <c:v>5.4797431054621111</c:v>
                </c:pt>
                <c:pt idx="140">
                  <c:v>4.8973074072133596</c:v>
                </c:pt>
                <c:pt idx="141">
                  <c:v>3.4238027760593241</c:v>
                </c:pt>
                <c:pt idx="142">
                  <c:v>4.1013144027074038</c:v>
                </c:pt>
                <c:pt idx="143">
                  <c:v>3.5200301625944146</c:v>
                </c:pt>
                <c:pt idx="144">
                  <c:v>1.632025703575928</c:v>
                </c:pt>
                <c:pt idx="145">
                  <c:v>0</c:v>
                </c:pt>
                <c:pt idx="146">
                  <c:v>-2.0971112671646828</c:v>
                </c:pt>
                <c:pt idx="147">
                  <c:v>-2.9315696275471423</c:v>
                </c:pt>
                <c:pt idx="148">
                  <c:v>0.37738432852901083</c:v>
                </c:pt>
                <c:pt idx="149">
                  <c:v>2.7378360846400662</c:v>
                </c:pt>
                <c:pt idx="150">
                  <c:v>3.2334179453341347</c:v>
                </c:pt>
                <c:pt idx="151">
                  <c:v>3.6992203877248828</c:v>
                </c:pt>
                <c:pt idx="152">
                  <c:v>2.1304094083594043</c:v>
                </c:pt>
                <c:pt idx="153">
                  <c:v>5.3002397499192151</c:v>
                </c:pt>
                <c:pt idx="154">
                  <c:v>8.9303180223416696</c:v>
                </c:pt>
                <c:pt idx="155">
                  <c:v>8.2596249876905148</c:v>
                </c:pt>
                <c:pt idx="156">
                  <c:v>7.5065528347907993</c:v>
                </c:pt>
                <c:pt idx="157">
                  <c:v>7.7774870569645715</c:v>
                </c:pt>
                <c:pt idx="158">
                  <c:v>5.0122147676518329</c:v>
                </c:pt>
                <c:pt idx="159">
                  <c:v>3.1237119180108239</c:v>
                </c:pt>
                <c:pt idx="160">
                  <c:v>-1.6565856800508238</c:v>
                </c:pt>
                <c:pt idx="161">
                  <c:v>-4.6189980345747239</c:v>
                </c:pt>
                <c:pt idx="162">
                  <c:v>-5.6038286774097896</c:v>
                </c:pt>
                <c:pt idx="163">
                  <c:v>-5.3955415397505346</c:v>
                </c:pt>
                <c:pt idx="164">
                  <c:v>-4.2671443400616242</c:v>
                </c:pt>
                <c:pt idx="165">
                  <c:v>-6.2053182132763762</c:v>
                </c:pt>
                <c:pt idx="166">
                  <c:v>-4.2549596535340823</c:v>
                </c:pt>
                <c:pt idx="167">
                  <c:v>6.2889117699497401</c:v>
                </c:pt>
                <c:pt idx="168">
                  <c:v>9.8195824704832315</c:v>
                </c:pt>
                <c:pt idx="169">
                  <c:v>20.017349965108608</c:v>
                </c:pt>
                <c:pt idx="170">
                  <c:v>25.531695604574246</c:v>
                </c:pt>
                <c:pt idx="171">
                  <c:v>18.472016547333286</c:v>
                </c:pt>
                <c:pt idx="172">
                  <c:v>19.652766241443299</c:v>
                </c:pt>
                <c:pt idx="173">
                  <c:v>37.793028859700961</c:v>
                </c:pt>
                <c:pt idx="174">
                  <c:v>59.697989989770598</c:v>
                </c:pt>
                <c:pt idx="175">
                  <c:v>46.243585949900549</c:v>
                </c:pt>
                <c:pt idx="176">
                  <c:v>41.147228130422754</c:v>
                </c:pt>
                <c:pt idx="177">
                  <c:v>62.66836576933958</c:v>
                </c:pt>
                <c:pt idx="178">
                  <c:v>191.95154002268345</c:v>
                </c:pt>
                <c:pt idx="179">
                  <c:v>323.074496293008</c:v>
                </c:pt>
                <c:pt idx="180">
                  <c:v>-303.57109624822817</c:v>
                </c:pt>
                <c:pt idx="181">
                  <c:v>-160.93475960121773</c:v>
                </c:pt>
                <c:pt idx="182">
                  <c:v>-102.17722771134621</c:v>
                </c:pt>
                <c:pt idx="183">
                  <c:v>-82.326166219601276</c:v>
                </c:pt>
                <c:pt idx="184">
                  <c:v>-38.120041157033469</c:v>
                </c:pt>
                <c:pt idx="185">
                  <c:v>-19.2270003865071</c:v>
                </c:pt>
                <c:pt idx="186">
                  <c:v>-6.0287055188318925</c:v>
                </c:pt>
                <c:pt idx="187">
                  <c:v>1.0526734154885489</c:v>
                </c:pt>
                <c:pt idx="188">
                  <c:v>6.3876185042043776</c:v>
                </c:pt>
                <c:pt idx="189">
                  <c:v>21.348037938324396</c:v>
                </c:pt>
                <c:pt idx="190">
                  <c:v>27.179736458957041</c:v>
                </c:pt>
                <c:pt idx="191">
                  <c:v>21.943415417978493</c:v>
                </c:pt>
                <c:pt idx="192">
                  <c:v>19.015995450579293</c:v>
                </c:pt>
                <c:pt idx="193">
                  <c:v>15.103820354924441</c:v>
                </c:pt>
                <c:pt idx="194">
                  <c:v>16.01370178800623</c:v>
                </c:pt>
                <c:pt idx="195">
                  <c:v>13.37772474915713</c:v>
                </c:pt>
                <c:pt idx="196">
                  <c:v>0</c:v>
                </c:pt>
                <c:pt idx="197">
                  <c:v>-8.8281064578738064</c:v>
                </c:pt>
                <c:pt idx="198">
                  <c:v>-9.5599198457923347</c:v>
                </c:pt>
                <c:pt idx="199">
                  <c:v>-10.8251409341397</c:v>
                </c:pt>
                <c:pt idx="200">
                  <c:v>-10.803906915185033</c:v>
                </c:pt>
                <c:pt idx="201">
                  <c:v>-12.004438610935551</c:v>
                </c:pt>
                <c:pt idx="202">
                  <c:v>-9.0464268503280962</c:v>
                </c:pt>
                <c:pt idx="203">
                  <c:v>-8.4079336540649336</c:v>
                </c:pt>
                <c:pt idx="204">
                  <c:v>-6.0260701889653774</c:v>
                </c:pt>
                <c:pt idx="205">
                  <c:v>-5.3580376773370952</c:v>
                </c:pt>
                <c:pt idx="206">
                  <c:v>-4.8476112014485171</c:v>
                </c:pt>
                <c:pt idx="207">
                  <c:v>-4.3031458195875976</c:v>
                </c:pt>
                <c:pt idx="208">
                  <c:v>-3.8146945058487796</c:v>
                </c:pt>
                <c:pt idx="209">
                  <c:v>-5.3717202015854317</c:v>
                </c:pt>
                <c:pt idx="210">
                  <c:v>-5.9821805100758665</c:v>
                </c:pt>
                <c:pt idx="211">
                  <c:v>-4.5619823385228759</c:v>
                </c:pt>
                <c:pt idx="212">
                  <c:v>-5.4178906432035685</c:v>
                </c:pt>
                <c:pt idx="213">
                  <c:v>-5.5092447792892987</c:v>
                </c:pt>
                <c:pt idx="214">
                  <c:v>-5.2410700816893332</c:v>
                </c:pt>
                <c:pt idx="215">
                  <c:v>-6.1835019102572275</c:v>
                </c:pt>
                <c:pt idx="216">
                  <c:v>-5.5364488804780922</c:v>
                </c:pt>
                <c:pt idx="217">
                  <c:v>-3.2046855262259459</c:v>
                </c:pt>
                <c:pt idx="218">
                  <c:v>-2.6167203356983206</c:v>
                </c:pt>
                <c:pt idx="219">
                  <c:v>-2.3562164238597192</c:v>
                </c:pt>
                <c:pt idx="220">
                  <c:v>-1.2795031227739837</c:v>
                </c:pt>
                <c:pt idx="221">
                  <c:v>-0.95842880151329668</c:v>
                </c:pt>
                <c:pt idx="222">
                  <c:v>0.13381049112525645</c:v>
                </c:pt>
                <c:pt idx="223">
                  <c:v>0.51931658516970747</c:v>
                </c:pt>
                <c:pt idx="224">
                  <c:v>1.7808803627449616</c:v>
                </c:pt>
                <c:pt idx="225">
                  <c:v>1.8669393771710829</c:v>
                </c:pt>
                <c:pt idx="226">
                  <c:v>1.8467314528725673</c:v>
                </c:pt>
                <c:pt idx="227">
                  <c:v>1.6880259269745814</c:v>
                </c:pt>
                <c:pt idx="228">
                  <c:v>1.4232272220610307</c:v>
                </c:pt>
                <c:pt idx="229">
                  <c:v>0.92741306224433306</c:v>
                </c:pt>
                <c:pt idx="230">
                  <c:v>0.79960432704661955</c:v>
                </c:pt>
                <c:pt idx="231">
                  <c:v>-1.2195306269899806</c:v>
                </c:pt>
                <c:pt idx="232">
                  <c:v>-1.3965979525414576</c:v>
                </c:pt>
                <c:pt idx="233">
                  <c:v>-0.83379209453207925</c:v>
                </c:pt>
                <c:pt idx="234">
                  <c:v>-0.10151733870056465</c:v>
                </c:pt>
                <c:pt idx="235">
                  <c:v>0</c:v>
                </c:pt>
                <c:pt idx="236">
                  <c:v>-0.77304780322843125</c:v>
                </c:pt>
                <c:pt idx="237">
                  <c:v>-0.3762925575478045</c:v>
                </c:pt>
                <c:pt idx="238">
                  <c:v>0</c:v>
                </c:pt>
                <c:pt idx="239">
                  <c:v>0.17960948893186054</c:v>
                </c:pt>
                <c:pt idx="240">
                  <c:v>-3.384521569585603</c:v>
                </c:pt>
                <c:pt idx="241">
                  <c:v>-2.5740763105125888</c:v>
                </c:pt>
                <c:pt idx="242">
                  <c:v>-2.3911320860946073</c:v>
                </c:pt>
                <c:pt idx="243">
                  <c:v>-2.3726694337166019</c:v>
                </c:pt>
                <c:pt idx="244">
                  <c:v>-0.2231105448974689</c:v>
                </c:pt>
                <c:pt idx="245">
                  <c:v>-3.0040542830319494</c:v>
                </c:pt>
                <c:pt idx="246">
                  <c:v>-1.4478605047210269</c:v>
                </c:pt>
                <c:pt idx="247">
                  <c:v>-0.87120585939895701</c:v>
                </c:pt>
                <c:pt idx="248">
                  <c:v>-1.6796223961145316</c:v>
                </c:pt>
                <c:pt idx="249">
                  <c:v>-1.1312164642957665</c:v>
                </c:pt>
                <c:pt idx="250">
                  <c:v>-1.6935852071508433</c:v>
                </c:pt>
                <c:pt idx="251">
                  <c:v>-1.2925729548315292</c:v>
                </c:pt>
                <c:pt idx="252">
                  <c:v>-0.96337506099529968</c:v>
                </c:pt>
                <c:pt idx="253">
                  <c:v>-1.1596897687330245</c:v>
                </c:pt>
                <c:pt idx="254">
                  <c:v>-1.8626014876926364</c:v>
                </c:pt>
                <c:pt idx="255">
                  <c:v>-0.30990598252337676</c:v>
                </c:pt>
                <c:pt idx="256">
                  <c:v>-1.10653617894298</c:v>
                </c:pt>
                <c:pt idx="257">
                  <c:v>-0.73298157942847741</c:v>
                </c:pt>
                <c:pt idx="258">
                  <c:v>-1.0444236948201098</c:v>
                </c:pt>
                <c:pt idx="259">
                  <c:v>-1.1501881324460477</c:v>
                </c:pt>
                <c:pt idx="260">
                  <c:v>-1.3792014117226745</c:v>
                </c:pt>
                <c:pt idx="261">
                  <c:v>-0.90715014190524446</c:v>
                </c:pt>
                <c:pt idx="262">
                  <c:v>-1.4621900504662084</c:v>
                </c:pt>
                <c:pt idx="263">
                  <c:v>-1.4894057538725358</c:v>
                </c:pt>
                <c:pt idx="264">
                  <c:v>-1.3961824832846896</c:v>
                </c:pt>
                <c:pt idx="265">
                  <c:v>-1.1669077598271596</c:v>
                </c:pt>
                <c:pt idx="266">
                  <c:v>-0.51097458929210959</c:v>
                </c:pt>
                <c:pt idx="267">
                  <c:v>-0.99439656480528504</c:v>
                </c:pt>
                <c:pt idx="268">
                  <c:v>-0.75883633632029768</c:v>
                </c:pt>
                <c:pt idx="269">
                  <c:v>-1.4646455566325978</c:v>
                </c:pt>
                <c:pt idx="270">
                  <c:v>-1.7647329235040563</c:v>
                </c:pt>
                <c:pt idx="271">
                  <c:v>-1.7231334952393857</c:v>
                </c:pt>
                <c:pt idx="272">
                  <c:v>-2.0950510967868374</c:v>
                </c:pt>
                <c:pt idx="273">
                  <c:v>-1.6923292567979871</c:v>
                </c:pt>
                <c:pt idx="274">
                  <c:v>-1.3539896574343029</c:v>
                </c:pt>
                <c:pt idx="275">
                  <c:v>-1.1767846511020614</c:v>
                </c:pt>
                <c:pt idx="276">
                  <c:v>-0.78566109827264985</c:v>
                </c:pt>
                <c:pt idx="277">
                  <c:v>-0.95893315076114782</c:v>
                </c:pt>
                <c:pt idx="278">
                  <c:v>-1.114736518098469</c:v>
                </c:pt>
                <c:pt idx="279">
                  <c:v>-1.0797067330826935</c:v>
                </c:pt>
                <c:pt idx="280">
                  <c:v>-1.3979890501488412</c:v>
                </c:pt>
                <c:pt idx="281">
                  <c:v>-1.2973053274435116</c:v>
                </c:pt>
                <c:pt idx="282">
                  <c:v>-1.4169480602334248</c:v>
                </c:pt>
                <c:pt idx="283">
                  <c:v>-1.3006946429846444</c:v>
                </c:pt>
                <c:pt idx="284">
                  <c:v>-1.0802674554525664</c:v>
                </c:pt>
                <c:pt idx="285">
                  <c:v>-1.3003069692288975</c:v>
                </c:pt>
                <c:pt idx="286">
                  <c:v>-1.3376201347141856</c:v>
                </c:pt>
                <c:pt idx="287">
                  <c:v>-1.3849758481114172</c:v>
                </c:pt>
                <c:pt idx="288">
                  <c:v>-1.6156173803213807</c:v>
                </c:pt>
                <c:pt idx="289">
                  <c:v>-1.6377651489023242</c:v>
                </c:pt>
                <c:pt idx="290">
                  <c:v>-1.6340158124944699</c:v>
                </c:pt>
                <c:pt idx="291">
                  <c:v>-1.4958258707366459</c:v>
                </c:pt>
                <c:pt idx="292">
                  <c:v>-1.4409530545557896</c:v>
                </c:pt>
                <c:pt idx="293">
                  <c:v>-1.4302014403715828</c:v>
                </c:pt>
                <c:pt idx="294">
                  <c:v>-1.4209220030877174</c:v>
                </c:pt>
                <c:pt idx="295">
                  <c:v>-1.4170237078859667</c:v>
                </c:pt>
                <c:pt idx="296">
                  <c:v>-1.3913953664415162</c:v>
                </c:pt>
                <c:pt idx="297">
                  <c:v>-1.2653241580923966</c:v>
                </c:pt>
                <c:pt idx="298">
                  <c:v>-1.28609103405505</c:v>
                </c:pt>
                <c:pt idx="299">
                  <c:v>-1.3897279566390375</c:v>
                </c:pt>
                <c:pt idx="300">
                  <c:v>-1.4872620984382696</c:v>
                </c:pt>
                <c:pt idx="301">
                  <c:v>-1.3594549124068314</c:v>
                </c:pt>
                <c:pt idx="302">
                  <c:v>-1.1789782949516987</c:v>
                </c:pt>
                <c:pt idx="303">
                  <c:v>-1.1215077713836341</c:v>
                </c:pt>
                <c:pt idx="304">
                  <c:v>-1.1414697049937961</c:v>
                </c:pt>
                <c:pt idx="305">
                  <c:v>-1.2852773828862496</c:v>
                </c:pt>
                <c:pt idx="306">
                  <c:v>-1.3203011919623033</c:v>
                </c:pt>
                <c:pt idx="307">
                  <c:v>-1.3059050538994639</c:v>
                </c:pt>
                <c:pt idx="308">
                  <c:v>-1.3563513016619311</c:v>
                </c:pt>
                <c:pt idx="309">
                  <c:v>-1.3056275208175121</c:v>
                </c:pt>
                <c:pt idx="310">
                  <c:v>-1.285227778306232</c:v>
                </c:pt>
                <c:pt idx="311">
                  <c:v>-1.2942779709556311</c:v>
                </c:pt>
                <c:pt idx="312">
                  <c:v>-1.2958904179107527</c:v>
                </c:pt>
                <c:pt idx="313">
                  <c:v>-1.332964394177746</c:v>
                </c:pt>
                <c:pt idx="314">
                  <c:v>-1.3949127391237042</c:v>
                </c:pt>
                <c:pt idx="315">
                  <c:v>-1.3892491322101563</c:v>
                </c:pt>
                <c:pt idx="316">
                  <c:v>-1.3444226387828362</c:v>
                </c:pt>
                <c:pt idx="317">
                  <c:v>-1.1898749613742057</c:v>
                </c:pt>
                <c:pt idx="318">
                  <c:v>-1.1368385128458793</c:v>
                </c:pt>
                <c:pt idx="319">
                  <c:v>-1.1899962727416349</c:v>
                </c:pt>
                <c:pt idx="320">
                  <c:v>-1.2579321352894819</c:v>
                </c:pt>
                <c:pt idx="321">
                  <c:v>-1.1776885878094232</c:v>
                </c:pt>
                <c:pt idx="322">
                  <c:v>-1.131929799464835</c:v>
                </c:pt>
                <c:pt idx="323">
                  <c:v>-1.2634180446018703</c:v>
                </c:pt>
                <c:pt idx="324">
                  <c:v>-1.2647652876005218</c:v>
                </c:pt>
                <c:pt idx="325">
                  <c:v>-1.2196257316624446</c:v>
                </c:pt>
                <c:pt idx="326">
                  <c:v>-1.3182800692321253</c:v>
                </c:pt>
                <c:pt idx="327">
                  <c:v>-1.325091642624026</c:v>
                </c:pt>
                <c:pt idx="328">
                  <c:v>-1.235251718949649</c:v>
                </c:pt>
                <c:pt idx="329">
                  <c:v>-1.3525225519239266</c:v>
                </c:pt>
                <c:pt idx="330">
                  <c:v>-1.3905799261779948</c:v>
                </c:pt>
                <c:pt idx="331">
                  <c:v>-1.2715013800727333</c:v>
                </c:pt>
                <c:pt idx="332">
                  <c:v>-1.3555333661776607</c:v>
                </c:pt>
                <c:pt idx="333">
                  <c:v>-1.3114845836146309</c:v>
                </c:pt>
                <c:pt idx="334">
                  <c:v>-1.2725428925693123</c:v>
                </c:pt>
                <c:pt idx="335">
                  <c:v>-1.3442925487460338</c:v>
                </c:pt>
                <c:pt idx="336">
                  <c:v>-1.3429894875260584</c:v>
                </c:pt>
                <c:pt idx="337">
                  <c:v>-1.2972413068826554</c:v>
                </c:pt>
                <c:pt idx="338">
                  <c:v>-1.2822665966961764</c:v>
                </c:pt>
                <c:pt idx="339">
                  <c:v>-1.3175813111572856</c:v>
                </c:pt>
                <c:pt idx="340">
                  <c:v>-1.2955683532585724</c:v>
                </c:pt>
                <c:pt idx="341">
                  <c:v>-1.3255886830436967</c:v>
                </c:pt>
                <c:pt idx="342">
                  <c:v>-1.3794557574934641</c:v>
                </c:pt>
                <c:pt idx="343">
                  <c:v>-1.2590548075572092</c:v>
                </c:pt>
                <c:pt idx="344">
                  <c:v>-1.4399362981161243</c:v>
                </c:pt>
                <c:pt idx="345">
                  <c:v>-1.4076760871167844</c:v>
                </c:pt>
                <c:pt idx="346">
                  <c:v>-1.5207596823111413</c:v>
                </c:pt>
                <c:pt idx="347">
                  <c:v>-1.5851434672892011</c:v>
                </c:pt>
                <c:pt idx="348">
                  <c:v>-1.6662609333752445</c:v>
                </c:pt>
                <c:pt idx="349">
                  <c:v>-1.8281834730801507</c:v>
                </c:pt>
                <c:pt idx="350">
                  <c:v>-2.1289112069671532</c:v>
                </c:pt>
                <c:pt idx="351">
                  <c:v>-2.354969535867808</c:v>
                </c:pt>
                <c:pt idx="352">
                  <c:v>-2.7945982548237445</c:v>
                </c:pt>
                <c:pt idx="353">
                  <c:v>-3.2482047945620023</c:v>
                </c:pt>
                <c:pt idx="354">
                  <c:v>-4.1274217101070247</c:v>
                </c:pt>
                <c:pt idx="355">
                  <c:v>-5.2810551185935291</c:v>
                </c:pt>
                <c:pt idx="356">
                  <c:v>-7.3045676076796076</c:v>
                </c:pt>
                <c:pt idx="357">
                  <c:v>-10.092331718765653</c:v>
                </c:pt>
                <c:pt idx="358">
                  <c:v>-17.099979725071421</c:v>
                </c:pt>
                <c:pt idx="359">
                  <c:v>-52.739501802221966</c:v>
                </c:pt>
                <c:pt idx="360">
                  <c:v>52.976745751378289</c:v>
                </c:pt>
                <c:pt idx="361">
                  <c:v>17.176295167108833</c:v>
                </c:pt>
                <c:pt idx="362">
                  <c:v>9.8802745262098597</c:v>
                </c:pt>
                <c:pt idx="363">
                  <c:v>6.8399385549607983</c:v>
                </c:pt>
                <c:pt idx="364">
                  <c:v>4.767809177755904</c:v>
                </c:pt>
                <c:pt idx="365">
                  <c:v>3.6599510876437384</c:v>
                </c:pt>
                <c:pt idx="366">
                  <c:v>2.8356371490464931</c:v>
                </c:pt>
                <c:pt idx="367">
                  <c:v>2.2036208147866727</c:v>
                </c:pt>
                <c:pt idx="368">
                  <c:v>1.7323061407760638</c:v>
                </c:pt>
                <c:pt idx="369">
                  <c:v>1.3239732051829181</c:v>
                </c:pt>
                <c:pt idx="370">
                  <c:v>1.0092175297792425</c:v>
                </c:pt>
                <c:pt idx="371">
                  <c:v>0.72329324647617577</c:v>
                </c:pt>
                <c:pt idx="372">
                  <c:v>0.46751760944589599</c:v>
                </c:pt>
                <c:pt idx="373">
                  <c:v>0.24779746456944057</c:v>
                </c:pt>
                <c:pt idx="374">
                  <c:v>6.7698727472105702E-2</c:v>
                </c:pt>
                <c:pt idx="375">
                  <c:v>-8.3474331894640957E-2</c:v>
                </c:pt>
                <c:pt idx="376">
                  <c:v>-0.22238342564304225</c:v>
                </c:pt>
                <c:pt idx="377">
                  <c:v>-0.34235896350136341</c:v>
                </c:pt>
                <c:pt idx="378">
                  <c:v>-0.43285199278912628</c:v>
                </c:pt>
                <c:pt idx="379">
                  <c:v>-0.52019674310110453</c:v>
                </c:pt>
                <c:pt idx="380">
                  <c:v>-0.58919419361145153</c:v>
                </c:pt>
                <c:pt idx="381">
                  <c:v>-0.65530063962463481</c:v>
                </c:pt>
                <c:pt idx="382">
                  <c:v>-0.70270767318049854</c:v>
                </c:pt>
                <c:pt idx="383">
                  <c:v>-0.7373779024039625</c:v>
                </c:pt>
                <c:pt idx="384">
                  <c:v>-0.76810097056227122</c:v>
                </c:pt>
                <c:pt idx="385">
                  <c:v>-0.77500271151568223</c:v>
                </c:pt>
                <c:pt idx="386">
                  <c:v>-0.80256234137608462</c:v>
                </c:pt>
                <c:pt idx="387">
                  <c:v>-0.95461607121324732</c:v>
                </c:pt>
                <c:pt idx="388">
                  <c:v>-1.105089389438652</c:v>
                </c:pt>
                <c:pt idx="389">
                  <c:v>-1.1414836192466293</c:v>
                </c:pt>
                <c:pt idx="390">
                  <c:v>-1.1412043968297467</c:v>
                </c:pt>
                <c:pt idx="391">
                  <c:v>-1.1642117626652575</c:v>
                </c:pt>
                <c:pt idx="392">
                  <c:v>-1.1922659303897916</c:v>
                </c:pt>
                <c:pt idx="393">
                  <c:v>-1.1862356281197082</c:v>
                </c:pt>
                <c:pt idx="394">
                  <c:v>-1.2260867362524104</c:v>
                </c:pt>
                <c:pt idx="395">
                  <c:v>-1.2246051419731909</c:v>
                </c:pt>
                <c:pt idx="396">
                  <c:v>-1.2336169795275194</c:v>
                </c:pt>
                <c:pt idx="397">
                  <c:v>-1.2471913946021915</c:v>
                </c:pt>
                <c:pt idx="398">
                  <c:v>-1.2506397920894694</c:v>
                </c:pt>
                <c:pt idx="399">
                  <c:v>-1.2604545809458945</c:v>
                </c:pt>
                <c:pt idx="400">
                  <c:v>-1.2681302949858146</c:v>
                </c:pt>
                <c:pt idx="401">
                  <c:v>-1.2844573272368658</c:v>
                </c:pt>
                <c:pt idx="402">
                  <c:v>-1.2772682015118619</c:v>
                </c:pt>
                <c:pt idx="403">
                  <c:v>-1.3051379984028062</c:v>
                </c:pt>
                <c:pt idx="404">
                  <c:v>-1.2955981421053602</c:v>
                </c:pt>
                <c:pt idx="405">
                  <c:v>-1.2963963973278765</c:v>
                </c:pt>
                <c:pt idx="406">
                  <c:v>-1.3085025911613348</c:v>
                </c:pt>
                <c:pt idx="407">
                  <c:v>-1.2999283102435066</c:v>
                </c:pt>
                <c:pt idx="408">
                  <c:v>-1.2759812762176597</c:v>
                </c:pt>
                <c:pt idx="409">
                  <c:v>-1.3016225444248626</c:v>
                </c:pt>
                <c:pt idx="410">
                  <c:v>-1.284212077971558</c:v>
                </c:pt>
                <c:pt idx="411">
                  <c:v>-1.2963144629954213</c:v>
                </c:pt>
                <c:pt idx="412">
                  <c:v>-1.3147386128668956</c:v>
                </c:pt>
                <c:pt idx="413">
                  <c:v>-1.328661990470738</c:v>
                </c:pt>
                <c:pt idx="414">
                  <c:v>-1.343789208102133</c:v>
                </c:pt>
                <c:pt idx="415">
                  <c:v>-1.3614770695936376</c:v>
                </c:pt>
                <c:pt idx="416">
                  <c:v>-1.3360753684955202</c:v>
                </c:pt>
                <c:pt idx="417">
                  <c:v>-1.3736844082122279</c:v>
                </c:pt>
                <c:pt idx="418">
                  <c:v>-1.3687439879027248</c:v>
                </c:pt>
                <c:pt idx="419">
                  <c:v>-1.3375247362164409</c:v>
                </c:pt>
                <c:pt idx="420">
                  <c:v>-1.3524500012900467</c:v>
                </c:pt>
                <c:pt idx="421">
                  <c:v>-1.3298856113851882</c:v>
                </c:pt>
                <c:pt idx="422">
                  <c:v>-1.3350426533523836</c:v>
                </c:pt>
                <c:pt idx="423">
                  <c:v>-1.2904503406582613</c:v>
                </c:pt>
                <c:pt idx="424">
                  <c:v>-1.27351669839378</c:v>
                </c:pt>
                <c:pt idx="425">
                  <c:v>-1.2616338467352701</c:v>
                </c:pt>
                <c:pt idx="426">
                  <c:v>-1.2416333730425382</c:v>
                </c:pt>
                <c:pt idx="427">
                  <c:v>-1.251635692460384</c:v>
                </c:pt>
                <c:pt idx="428">
                  <c:v>-1.2631463834739414</c:v>
                </c:pt>
                <c:pt idx="429">
                  <c:v>-1.2693191777928563</c:v>
                </c:pt>
                <c:pt idx="430">
                  <c:v>-1.28456513723697</c:v>
                </c:pt>
                <c:pt idx="431">
                  <c:v>-1.2496113408155265</c:v>
                </c:pt>
                <c:pt idx="432">
                  <c:v>-1.3479876999208582</c:v>
                </c:pt>
                <c:pt idx="433">
                  <c:v>-1.3339662196215838</c:v>
                </c:pt>
                <c:pt idx="434">
                  <c:v>-1.3613396606035311</c:v>
                </c:pt>
                <c:pt idx="435">
                  <c:v>-1.3798270325795752</c:v>
                </c:pt>
                <c:pt idx="436">
                  <c:v>-1.3800247378341695</c:v>
                </c:pt>
                <c:pt idx="437">
                  <c:v>-1.4235489624435005</c:v>
                </c:pt>
                <c:pt idx="438">
                  <c:v>-1.3574849512334359</c:v>
                </c:pt>
                <c:pt idx="439">
                  <c:v>-1.3383542194975526</c:v>
                </c:pt>
                <c:pt idx="440">
                  <c:v>-1.3823082028759417</c:v>
                </c:pt>
                <c:pt idx="441">
                  <c:v>-1.3793611655537363</c:v>
                </c:pt>
                <c:pt idx="442">
                  <c:v>-1.4000133577108373</c:v>
                </c:pt>
                <c:pt idx="443">
                  <c:v>-1.3236744918853629</c:v>
                </c:pt>
                <c:pt idx="444">
                  <c:v>-1.3391257512813564</c:v>
                </c:pt>
                <c:pt idx="445">
                  <c:v>-1.4450473912510129</c:v>
                </c:pt>
                <c:pt idx="446">
                  <c:v>-1.4307538081492859</c:v>
                </c:pt>
                <c:pt idx="447">
                  <c:v>-1.3508023559540532</c:v>
                </c:pt>
                <c:pt idx="448">
                  <c:v>-1.3590668249860898</c:v>
                </c:pt>
                <c:pt idx="449">
                  <c:v>-1.3695946763138866</c:v>
                </c:pt>
                <c:pt idx="450">
                  <c:v>-1.4083076925759042</c:v>
                </c:pt>
                <c:pt idx="451">
                  <c:v>-1.4124474265363804</c:v>
                </c:pt>
                <c:pt idx="452">
                  <c:v>-1.3915727169847951</c:v>
                </c:pt>
                <c:pt idx="453">
                  <c:v>-1.3567944727863617</c:v>
                </c:pt>
                <c:pt idx="454">
                  <c:v>-1.3106450605110382</c:v>
                </c:pt>
                <c:pt idx="455">
                  <c:v>-1.3309882580077725</c:v>
                </c:pt>
                <c:pt idx="456">
                  <c:v>-1.3800927150182682</c:v>
                </c:pt>
                <c:pt idx="457">
                  <c:v>-1.376926206466436</c:v>
                </c:pt>
                <c:pt idx="458">
                  <c:v>-1.494591253112824</c:v>
                </c:pt>
                <c:pt idx="459">
                  <c:v>-1.5108147579023932</c:v>
                </c:pt>
                <c:pt idx="460">
                  <c:v>-1.5066168312361172</c:v>
                </c:pt>
                <c:pt idx="461">
                  <c:v>-1.5492746212998389</c:v>
                </c:pt>
                <c:pt idx="462">
                  <c:v>-1.5801075223957697</c:v>
                </c:pt>
                <c:pt idx="463">
                  <c:v>-1.5170394562173779</c:v>
                </c:pt>
                <c:pt idx="464">
                  <c:v>-1.3765429791823531</c:v>
                </c:pt>
                <c:pt idx="465">
                  <c:v>-1.3224992152923902</c:v>
                </c:pt>
                <c:pt idx="466">
                  <c:v>-1.3404849186947803</c:v>
                </c:pt>
                <c:pt idx="467">
                  <c:v>-1.1660355963715558</c:v>
                </c:pt>
                <c:pt idx="468">
                  <c:v>-1.1148743296365899</c:v>
                </c:pt>
                <c:pt idx="469">
                  <c:v>-1.1602239062021087</c:v>
                </c:pt>
                <c:pt idx="470">
                  <c:v>-1.1022817259033748</c:v>
                </c:pt>
                <c:pt idx="471">
                  <c:v>-1.0958762002316453</c:v>
                </c:pt>
                <c:pt idx="472">
                  <c:v>-1.0639884184378501</c:v>
                </c:pt>
                <c:pt idx="473">
                  <c:v>-1.0939308751800065</c:v>
                </c:pt>
                <c:pt idx="474">
                  <c:v>-1.2001065008569995</c:v>
                </c:pt>
                <c:pt idx="475">
                  <c:v>-1.2437823186294508</c:v>
                </c:pt>
                <c:pt idx="476">
                  <c:v>-1.2396080636656501</c:v>
                </c:pt>
                <c:pt idx="477">
                  <c:v>-1.1141425947287962</c:v>
                </c:pt>
                <c:pt idx="478">
                  <c:v>-1.4272750910067784</c:v>
                </c:pt>
                <c:pt idx="479">
                  <c:v>-1.4753825707343464</c:v>
                </c:pt>
                <c:pt idx="480">
                  <c:v>-1.4567529205450107</c:v>
                </c:pt>
                <c:pt idx="481">
                  <c:v>-1.4055325656512796</c:v>
                </c:pt>
                <c:pt idx="482">
                  <c:v>-1.1165178246391365</c:v>
                </c:pt>
                <c:pt idx="483">
                  <c:v>-1.1511281253738976</c:v>
                </c:pt>
                <c:pt idx="484">
                  <c:v>-1.238840219113529</c:v>
                </c:pt>
                <c:pt idx="485">
                  <c:v>-0.9043028176822856</c:v>
                </c:pt>
                <c:pt idx="486">
                  <c:v>-0.57441371623682747</c:v>
                </c:pt>
                <c:pt idx="487">
                  <c:v>-0.39324160180369316</c:v>
                </c:pt>
                <c:pt idx="488">
                  <c:v>-0.54804800675411192</c:v>
                </c:pt>
                <c:pt idx="489">
                  <c:v>-0.92398668067242251</c:v>
                </c:pt>
                <c:pt idx="490">
                  <c:v>-0.91653817027876661</c:v>
                </c:pt>
                <c:pt idx="491">
                  <c:v>-0.98019350377692005</c:v>
                </c:pt>
                <c:pt idx="492">
                  <c:v>-0.91205344378842113</c:v>
                </c:pt>
                <c:pt idx="493">
                  <c:v>-1.3165294271217356</c:v>
                </c:pt>
                <c:pt idx="494">
                  <c:v>-1.5961747355694305</c:v>
                </c:pt>
                <c:pt idx="495">
                  <c:v>-2.1305050698219374</c:v>
                </c:pt>
                <c:pt idx="496">
                  <c:v>-2.3221298408434388</c:v>
                </c:pt>
                <c:pt idx="497">
                  <c:v>-2.5807320498907513</c:v>
                </c:pt>
                <c:pt idx="498">
                  <c:v>-2.5452697813839298</c:v>
                </c:pt>
                <c:pt idx="499">
                  <c:v>-2.915070583578077</c:v>
                </c:pt>
                <c:pt idx="500">
                  <c:v>-3.3002909244040173</c:v>
                </c:pt>
                <c:pt idx="501">
                  <c:v>-3.7414595170572729</c:v>
                </c:pt>
                <c:pt idx="502">
                  <c:v>-3.811910162315614</c:v>
                </c:pt>
                <c:pt idx="503">
                  <c:v>-3.8317591898630763</c:v>
                </c:pt>
                <c:pt idx="504">
                  <c:v>-3.9525338350150987</c:v>
                </c:pt>
                <c:pt idx="505">
                  <c:v>-3.8269507555827285</c:v>
                </c:pt>
                <c:pt idx="506">
                  <c:v>-3.4186114519263495</c:v>
                </c:pt>
                <c:pt idx="507">
                  <c:v>-2.6168400244205916</c:v>
                </c:pt>
                <c:pt idx="508">
                  <c:v>-2.3279305301754092</c:v>
                </c:pt>
                <c:pt idx="509">
                  <c:v>-2.7746506418779817</c:v>
                </c:pt>
                <c:pt idx="510">
                  <c:v>-1.8039680024802416</c:v>
                </c:pt>
                <c:pt idx="511">
                  <c:v>-0.78718430310911702</c:v>
                </c:pt>
                <c:pt idx="512">
                  <c:v>-0.97495203867964442</c:v>
                </c:pt>
                <c:pt idx="513">
                  <c:v>-1.8130126070764241</c:v>
                </c:pt>
                <c:pt idx="514">
                  <c:v>-3.2692781362654184</c:v>
                </c:pt>
                <c:pt idx="515">
                  <c:v>-3.8979436389927891</c:v>
                </c:pt>
                <c:pt idx="516">
                  <c:v>-3.8269066434956032</c:v>
                </c:pt>
                <c:pt idx="517">
                  <c:v>-4.3647537371083507</c:v>
                </c:pt>
                <c:pt idx="518">
                  <c:v>-5.0217021412213514</c:v>
                </c:pt>
                <c:pt idx="519">
                  <c:v>-5.7550705520870196</c:v>
                </c:pt>
                <c:pt idx="520">
                  <c:v>-5.3655216700011232</c:v>
                </c:pt>
                <c:pt idx="521">
                  <c:v>-5.758795940936289</c:v>
                </c:pt>
                <c:pt idx="522">
                  <c:v>-8.4867982943508302</c:v>
                </c:pt>
                <c:pt idx="523">
                  <c:v>-11.869722560964163</c:v>
                </c:pt>
                <c:pt idx="524">
                  <c:v>-13.444464888881571</c:v>
                </c:pt>
                <c:pt idx="525">
                  <c:v>-12.274789265777226</c:v>
                </c:pt>
                <c:pt idx="526">
                  <c:v>-12.846156447380325</c:v>
                </c:pt>
                <c:pt idx="527">
                  <c:v>-14.629730981938879</c:v>
                </c:pt>
                <c:pt idx="528">
                  <c:v>-16.440280887063828</c:v>
                </c:pt>
                <c:pt idx="529">
                  <c:v>-15.446855796247135</c:v>
                </c:pt>
                <c:pt idx="530">
                  <c:v>-15.050436679230261</c:v>
                </c:pt>
                <c:pt idx="531">
                  <c:v>-17.152680600106418</c:v>
                </c:pt>
                <c:pt idx="532">
                  <c:v>-19.014372357894612</c:v>
                </c:pt>
                <c:pt idx="533">
                  <c:v>-20.311719610988774</c:v>
                </c:pt>
                <c:pt idx="534">
                  <c:v>-23.994231556011965</c:v>
                </c:pt>
                <c:pt idx="535">
                  <c:v>-29.430728271232269</c:v>
                </c:pt>
                <c:pt idx="536">
                  <c:v>-42.003504817555935</c:v>
                </c:pt>
                <c:pt idx="537">
                  <c:v>-71.034121076466903</c:v>
                </c:pt>
                <c:pt idx="538">
                  <c:v>-143.59771438599978</c:v>
                </c:pt>
                <c:pt idx="539">
                  <c:v>-234.8096543882269</c:v>
                </c:pt>
                <c:pt idx="540">
                  <c:v>152.64439217733951</c:v>
                </c:pt>
                <c:pt idx="541">
                  <c:v>47.536817359081873</c:v>
                </c:pt>
                <c:pt idx="542">
                  <c:v>28.588059994335936</c:v>
                </c:pt>
                <c:pt idx="543">
                  <c:v>27.565025070927831</c:v>
                </c:pt>
                <c:pt idx="544">
                  <c:v>26.378096999113463</c:v>
                </c:pt>
                <c:pt idx="545">
                  <c:v>24.4962166523351</c:v>
                </c:pt>
                <c:pt idx="546">
                  <c:v>23.451367510004381</c:v>
                </c:pt>
                <c:pt idx="547">
                  <c:v>23.100543394247318</c:v>
                </c:pt>
                <c:pt idx="548">
                  <c:v>17.498589270049109</c:v>
                </c:pt>
                <c:pt idx="549">
                  <c:v>20.935390925966271</c:v>
                </c:pt>
                <c:pt idx="550">
                  <c:v>26.159714650592523</c:v>
                </c:pt>
                <c:pt idx="551">
                  <c:v>26.615391170581585</c:v>
                </c:pt>
                <c:pt idx="552">
                  <c:v>20.921327500155591</c:v>
                </c:pt>
                <c:pt idx="553">
                  <c:v>17.386182864244557</c:v>
                </c:pt>
                <c:pt idx="554">
                  <c:v>13.585767498599528</c:v>
                </c:pt>
                <c:pt idx="555">
                  <c:v>8.4206877063519538</c:v>
                </c:pt>
                <c:pt idx="556">
                  <c:v>5.6711906242771404</c:v>
                </c:pt>
                <c:pt idx="557">
                  <c:v>1.849425489883755</c:v>
                </c:pt>
                <c:pt idx="558">
                  <c:v>0.65045773083679448</c:v>
                </c:pt>
                <c:pt idx="559">
                  <c:v>1.8818310008612456</c:v>
                </c:pt>
                <c:pt idx="560">
                  <c:v>1.7778363872658696</c:v>
                </c:pt>
                <c:pt idx="561">
                  <c:v>3.6029399314706705</c:v>
                </c:pt>
                <c:pt idx="562">
                  <c:v>6.2324993077852735</c:v>
                </c:pt>
                <c:pt idx="563">
                  <c:v>5.6392487782402601</c:v>
                </c:pt>
                <c:pt idx="564">
                  <c:v>4.2784606752149585</c:v>
                </c:pt>
                <c:pt idx="565">
                  <c:v>4.2827447944369137</c:v>
                </c:pt>
                <c:pt idx="566">
                  <c:v>3.2302401628444097</c:v>
                </c:pt>
                <c:pt idx="567">
                  <c:v>4.3640851156831282</c:v>
                </c:pt>
                <c:pt idx="568">
                  <c:v>5.7484256547354979</c:v>
                </c:pt>
                <c:pt idx="569">
                  <c:v>4.0332696000336821</c:v>
                </c:pt>
                <c:pt idx="570">
                  <c:v>3.914859840574124</c:v>
                </c:pt>
                <c:pt idx="571">
                  <c:v>1.6855272579408569</c:v>
                </c:pt>
                <c:pt idx="572">
                  <c:v>1.100848760817362</c:v>
                </c:pt>
                <c:pt idx="573">
                  <c:v>2.3971179395779485</c:v>
                </c:pt>
                <c:pt idx="574">
                  <c:v>3.1292512652541169</c:v>
                </c:pt>
                <c:pt idx="575">
                  <c:v>4.5883414147659494</c:v>
                </c:pt>
                <c:pt idx="576">
                  <c:v>2.8863196025894231</c:v>
                </c:pt>
                <c:pt idx="577">
                  <c:v>3.0830743583677447</c:v>
                </c:pt>
                <c:pt idx="578">
                  <c:v>2.9111618781989579</c:v>
                </c:pt>
                <c:pt idx="579">
                  <c:v>2.8475457948478549</c:v>
                </c:pt>
                <c:pt idx="580">
                  <c:v>1.9825087097806344</c:v>
                </c:pt>
                <c:pt idx="581">
                  <c:v>1.5925229538327397</c:v>
                </c:pt>
                <c:pt idx="582">
                  <c:v>0.78378697257349805</c:v>
                </c:pt>
                <c:pt idx="583">
                  <c:v>2.734160007092556</c:v>
                </c:pt>
                <c:pt idx="584">
                  <c:v>1.3990286221789097</c:v>
                </c:pt>
                <c:pt idx="585">
                  <c:v>-0.41841444132104738</c:v>
                </c:pt>
                <c:pt idx="586">
                  <c:v>0.30745000370681519</c:v>
                </c:pt>
                <c:pt idx="587">
                  <c:v>0.39855573795275229</c:v>
                </c:pt>
                <c:pt idx="588">
                  <c:v>0.87783408129437679</c:v>
                </c:pt>
                <c:pt idx="589">
                  <c:v>2.3895438417859305</c:v>
                </c:pt>
                <c:pt idx="590">
                  <c:v>2.4702342481345254</c:v>
                </c:pt>
                <c:pt idx="591">
                  <c:v>3.0958017359420706</c:v>
                </c:pt>
                <c:pt idx="592">
                  <c:v>2.9840992363130163</c:v>
                </c:pt>
                <c:pt idx="593">
                  <c:v>3.0605497268409407</c:v>
                </c:pt>
                <c:pt idx="594">
                  <c:v>3.1394402832633306</c:v>
                </c:pt>
                <c:pt idx="595">
                  <c:v>2.6642298981217101</c:v>
                </c:pt>
                <c:pt idx="596">
                  <c:v>3.2017484950173687</c:v>
                </c:pt>
                <c:pt idx="597">
                  <c:v>2.7347719472448335</c:v>
                </c:pt>
                <c:pt idx="598">
                  <c:v>2.4380477647026746</c:v>
                </c:pt>
                <c:pt idx="599">
                  <c:v>1.9794586813158559</c:v>
                </c:pt>
                <c:pt idx="600">
                  <c:v>1.7825436750446535</c:v>
                </c:pt>
                <c:pt idx="601">
                  <c:v>2.1208228259246771</c:v>
                </c:pt>
                <c:pt idx="602">
                  <c:v>2.3716692725525377</c:v>
                </c:pt>
                <c:pt idx="603">
                  <c:v>1.7445278857211783</c:v>
                </c:pt>
                <c:pt idx="604">
                  <c:v>1.0382812878860068</c:v>
                </c:pt>
                <c:pt idx="605">
                  <c:v>-0.16915674191331317</c:v>
                </c:pt>
                <c:pt idx="606">
                  <c:v>-1.5658975782522533</c:v>
                </c:pt>
                <c:pt idx="607">
                  <c:v>-2.0714607088176034</c:v>
                </c:pt>
                <c:pt idx="608">
                  <c:v>-1.3012340360649792</c:v>
                </c:pt>
                <c:pt idx="609">
                  <c:v>-1.1930087121775839</c:v>
                </c:pt>
                <c:pt idx="610">
                  <c:v>-1.1506745714179989</c:v>
                </c:pt>
                <c:pt idx="611">
                  <c:v>-1.0515373016750236</c:v>
                </c:pt>
                <c:pt idx="612">
                  <c:v>-0.54256969661407672</c:v>
                </c:pt>
                <c:pt idx="613">
                  <c:v>-0.39874341651663553</c:v>
                </c:pt>
                <c:pt idx="614">
                  <c:v>-0.12962219958118237</c:v>
                </c:pt>
                <c:pt idx="615">
                  <c:v>0.12713092638774076</c:v>
                </c:pt>
                <c:pt idx="616">
                  <c:v>0.24981802487020763</c:v>
                </c:pt>
                <c:pt idx="617">
                  <c:v>0.2455807069151032</c:v>
                </c:pt>
                <c:pt idx="618">
                  <c:v>0.36231264551497899</c:v>
                </c:pt>
                <c:pt idx="619">
                  <c:v>-0.3551960704951625</c:v>
                </c:pt>
                <c:pt idx="620">
                  <c:v>-5.7901934542408509E-2</c:v>
                </c:pt>
                <c:pt idx="621">
                  <c:v>-0.2273399264386097</c:v>
                </c:pt>
                <c:pt idx="622">
                  <c:v>-0.22155816910094453</c:v>
                </c:pt>
                <c:pt idx="623">
                  <c:v>0.27308488386838936</c:v>
                </c:pt>
                <c:pt idx="624">
                  <c:v>0.58977567799350905</c:v>
                </c:pt>
                <c:pt idx="625">
                  <c:v>0.31868328525157874</c:v>
                </c:pt>
                <c:pt idx="626">
                  <c:v>0.15649951406639481</c:v>
                </c:pt>
                <c:pt idx="627">
                  <c:v>-0.10249529727820475</c:v>
                </c:pt>
                <c:pt idx="628">
                  <c:v>-0.15028159053111484</c:v>
                </c:pt>
                <c:pt idx="629">
                  <c:v>0.24674849100399082</c:v>
                </c:pt>
                <c:pt idx="630">
                  <c:v>-4.8497667965214541E-2</c:v>
                </c:pt>
                <c:pt idx="631">
                  <c:v>0.14286049352612898</c:v>
                </c:pt>
                <c:pt idx="632">
                  <c:v>0</c:v>
                </c:pt>
                <c:pt idx="633">
                  <c:v>-0.18376507386062677</c:v>
                </c:pt>
                <c:pt idx="634">
                  <c:v>-0.17975112279559213</c:v>
                </c:pt>
                <c:pt idx="635">
                  <c:v>-0.17627881895006647</c:v>
                </c:pt>
                <c:pt idx="636">
                  <c:v>-0.21597440900860498</c:v>
                </c:pt>
                <c:pt idx="637">
                  <c:v>-0.29601383023801942</c:v>
                </c:pt>
                <c:pt idx="638">
                  <c:v>-0.20637045531710696</c:v>
                </c:pt>
                <c:pt idx="639">
                  <c:v>-0.40461291977384883</c:v>
                </c:pt>
                <c:pt idx="640">
                  <c:v>-0.11904098403320999</c:v>
                </c:pt>
                <c:pt idx="641">
                  <c:v>-0.42545689036383161</c:v>
                </c:pt>
                <c:pt idx="642">
                  <c:v>-0.60566226017117797</c:v>
                </c:pt>
                <c:pt idx="643">
                  <c:v>-0.36745241827460229</c:v>
                </c:pt>
                <c:pt idx="644">
                  <c:v>-0.39612022271069836</c:v>
                </c:pt>
                <c:pt idx="645">
                  <c:v>-0.49202606750958949</c:v>
                </c:pt>
                <c:pt idx="646">
                  <c:v>-0.3772031256771699</c:v>
                </c:pt>
                <c:pt idx="647">
                  <c:v>-0.36827848301714522</c:v>
                </c:pt>
                <c:pt idx="648">
                  <c:v>-0.58702242509880254</c:v>
                </c:pt>
                <c:pt idx="649">
                  <c:v>-0.57210001724218984</c:v>
                </c:pt>
                <c:pt idx="650">
                  <c:v>-0.67867303684505387</c:v>
                </c:pt>
                <c:pt idx="651">
                  <c:v>-0.75109461029231317</c:v>
                </c:pt>
                <c:pt idx="652">
                  <c:v>-0.78445870932984441</c:v>
                </c:pt>
                <c:pt idx="653">
                  <c:v>-0.64829413857206797</c:v>
                </c:pt>
                <c:pt idx="654">
                  <c:v>-0.30291898956248464</c:v>
                </c:pt>
                <c:pt idx="655">
                  <c:v>-2.6983633129483282E-2</c:v>
                </c:pt>
                <c:pt idx="656">
                  <c:v>0.15977598546297103</c:v>
                </c:pt>
                <c:pt idx="657">
                  <c:v>0.28911435738523372</c:v>
                </c:pt>
                <c:pt idx="658">
                  <c:v>0.41725759617147412</c:v>
                </c:pt>
                <c:pt idx="659">
                  <c:v>0.33648860907223138</c:v>
                </c:pt>
                <c:pt idx="660">
                  <c:v>0.17933972892498615</c:v>
                </c:pt>
                <c:pt idx="661">
                  <c:v>0.25405044671406984</c:v>
                </c:pt>
                <c:pt idx="662">
                  <c:v>0.27654875211974139</c:v>
                </c:pt>
                <c:pt idx="663">
                  <c:v>0.34860028650207381</c:v>
                </c:pt>
                <c:pt idx="664">
                  <c:v>0</c:v>
                </c:pt>
                <c:pt idx="665">
                  <c:v>-0.36297677590768379</c:v>
                </c:pt>
                <c:pt idx="666">
                  <c:v>-0.40303580737090522</c:v>
                </c:pt>
                <c:pt idx="667">
                  <c:v>-0.18502314758318908</c:v>
                </c:pt>
                <c:pt idx="668">
                  <c:v>4.5630094736491864E-2</c:v>
                </c:pt>
                <c:pt idx="669">
                  <c:v>-0.15707053067741078</c:v>
                </c:pt>
                <c:pt idx="670">
                  <c:v>2.2126315311651417E-2</c:v>
                </c:pt>
                <c:pt idx="671">
                  <c:v>0.15280512767054982</c:v>
                </c:pt>
                <c:pt idx="672">
                  <c:v>0.19547245987479112</c:v>
                </c:pt>
                <c:pt idx="673">
                  <c:v>0.32273385663669979</c:v>
                </c:pt>
                <c:pt idx="674">
                  <c:v>6.4244454928802E-2</c:v>
                </c:pt>
                <c:pt idx="675">
                  <c:v>0.19086125555099523</c:v>
                </c:pt>
                <c:pt idx="676">
                  <c:v>0.14765974727689707</c:v>
                </c:pt>
                <c:pt idx="677">
                  <c:v>-8.3328180258159787E-2</c:v>
                </c:pt>
                <c:pt idx="678">
                  <c:v>-2.0596274219431429E-2</c:v>
                </c:pt>
                <c:pt idx="679">
                  <c:v>-0.14190912198749886</c:v>
                </c:pt>
                <c:pt idx="680">
                  <c:v>4.023227506944313E-2</c:v>
                </c:pt>
                <c:pt idx="681">
                  <c:v>0.13979373306574813</c:v>
                </c:pt>
                <c:pt idx="682">
                  <c:v>0.21866299688858276</c:v>
                </c:pt>
                <c:pt idx="683">
                  <c:v>0.31869698398780877</c:v>
                </c:pt>
                <c:pt idx="684">
                  <c:v>0.33867148087244886</c:v>
                </c:pt>
                <c:pt idx="685">
                  <c:v>0.42086271414592114</c:v>
                </c:pt>
                <c:pt idx="686">
                  <c:v>0.60753044492441177</c:v>
                </c:pt>
                <c:pt idx="687">
                  <c:v>0.7373723842025498</c:v>
                </c:pt>
                <c:pt idx="688">
                  <c:v>0.66667901437186117</c:v>
                </c:pt>
                <c:pt idx="689">
                  <c:v>0.59515919526232941</c:v>
                </c:pt>
                <c:pt idx="690">
                  <c:v>0.47399319891775504</c:v>
                </c:pt>
                <c:pt idx="691">
                  <c:v>0.50195913248848312</c:v>
                </c:pt>
                <c:pt idx="692">
                  <c:v>0.35335872203426111</c:v>
                </c:pt>
                <c:pt idx="693">
                  <c:v>0.29135289190258662</c:v>
                </c:pt>
                <c:pt idx="694">
                  <c:v>0.29581903562957229</c:v>
                </c:pt>
                <c:pt idx="695">
                  <c:v>0.34545503385146986</c:v>
                </c:pt>
                <c:pt idx="696">
                  <c:v>0.49426246631526832</c:v>
                </c:pt>
                <c:pt idx="697">
                  <c:v>0.19234290756208103</c:v>
                </c:pt>
                <c:pt idx="698">
                  <c:v>2.4441995044003371E-2</c:v>
                </c:pt>
                <c:pt idx="699">
                  <c:v>-4.9634913511334124E-2</c:v>
                </c:pt>
                <c:pt idx="700">
                  <c:v>7.5837189009343525E-2</c:v>
                </c:pt>
                <c:pt idx="701">
                  <c:v>0.36351123477377051</c:v>
                </c:pt>
                <c:pt idx="702">
                  <c:v>0.16189335296820337</c:v>
                </c:pt>
                <c:pt idx="703">
                  <c:v>0.41927057896287173</c:v>
                </c:pt>
                <c:pt idx="704">
                  <c:v>0.6137103401313232</c:v>
                </c:pt>
                <c:pt idx="705">
                  <c:v>0.64590279972230169</c:v>
                </c:pt>
                <c:pt idx="706">
                  <c:v>0.83037625973555762</c:v>
                </c:pt>
                <c:pt idx="707">
                  <c:v>1.0560806542446006</c:v>
                </c:pt>
                <c:pt idx="708">
                  <c:v>1.1655040117581503</c:v>
                </c:pt>
                <c:pt idx="709">
                  <c:v>1.356092212759761</c:v>
                </c:pt>
                <c:pt idx="710">
                  <c:v>1.1168774785305977</c:v>
                </c:pt>
                <c:pt idx="711">
                  <c:v>1.9736001688790306</c:v>
                </c:pt>
                <c:pt idx="712">
                  <c:v>2.4914071773208946</c:v>
                </c:pt>
                <c:pt idx="713">
                  <c:v>2.0742490048613651</c:v>
                </c:pt>
                <c:pt idx="714">
                  <c:v>1.6280910321900215</c:v>
                </c:pt>
                <c:pt idx="715">
                  <c:v>1.544166013863566</c:v>
                </c:pt>
                <c:pt idx="716">
                  <c:v>2.7684501616300103</c:v>
                </c:pt>
                <c:pt idx="717">
                  <c:v>1.6949567477867087</c:v>
                </c:pt>
                <c:pt idx="718">
                  <c:v>-5.6030730199337313</c:v>
                </c:pt>
                <c:pt idx="719">
                  <c:v>1.6640460252574176E-2</c:v>
                </c:pt>
              </c:numCache>
            </c:numRef>
          </c:yVal>
          <c:smooth val="1"/>
          <c:extLst>
            <c:ext xmlns:c16="http://schemas.microsoft.com/office/drawing/2014/chart" uri="{C3380CC4-5D6E-409C-BE32-E72D297353CC}">
              <c16:uniqueId val="{00000000-FA31-4A97-A61A-6406EF9412D5}"/>
            </c:ext>
          </c:extLst>
        </c:ser>
        <c:dLbls>
          <c:showLegendKey val="0"/>
          <c:showVal val="0"/>
          <c:showCatName val="0"/>
          <c:showSerName val="0"/>
          <c:showPercent val="0"/>
          <c:showBubbleSize val="0"/>
        </c:dLbls>
        <c:axId val="531162040"/>
        <c:axId val="531162368"/>
      </c:scatterChart>
      <c:valAx>
        <c:axId val="53116204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1162368"/>
        <c:crosses val="autoZero"/>
        <c:crossBetween val="midCat"/>
      </c:valAx>
      <c:valAx>
        <c:axId val="5311623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polyropic</a:t>
                </a:r>
              </a:p>
              <a:p>
                <a:pPr>
                  <a:defRPr/>
                </a:pP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1162040"/>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Work Done against Crank Angle</a:t>
            </a:r>
          </a:p>
          <a:p>
            <a:pPr>
              <a:defRPr/>
            </a:pPr>
            <a:endParaRPr lang="en-GB"/>
          </a:p>
        </c:rich>
      </c:tx>
      <c:layout>
        <c:manualLayout>
          <c:xMode val="edge"/>
          <c:yMode val="edge"/>
          <c:x val="0.39895158266507014"/>
          <c:y val="9.053497942386831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'6500'!$Y$12</c:f>
              <c:strCache>
                <c:ptCount val="1"/>
                <c:pt idx="0">
                  <c:v>Work Done = pressure * change in vol</c:v>
                </c:pt>
              </c:strCache>
            </c:strRef>
          </c:tx>
          <c:spPr>
            <a:solidFill>
              <a:schemeClr val="accent1"/>
            </a:solidFill>
            <a:ln>
              <a:noFill/>
            </a:ln>
            <a:effectLst/>
          </c:spPr>
          <c:invertIfNegative val="0"/>
          <c:cat>
            <c:numRef>
              <c:f>'6500'!$A$13:$A$732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cat>
          <c:val>
            <c:numRef>
              <c:f>'6500'!$Y$13:$Y$732</c:f>
              <c:numCache>
                <c:formatCode>General</c:formatCode>
                <c:ptCount val="720"/>
                <c:pt idx="0">
                  <c:v>4.3879999999999066E-2</c:v>
                </c:pt>
                <c:pt idx="1">
                  <c:v>0.1361999999999971</c:v>
                </c:pt>
                <c:pt idx="2">
                  <c:v>0.22980000000000328</c:v>
                </c:pt>
                <c:pt idx="3">
                  <c:v>0.31346999999999536</c:v>
                </c:pt>
                <c:pt idx="4">
                  <c:v>0.42227999999999932</c:v>
                </c:pt>
                <c:pt idx="5">
                  <c:v>0.49578999999999968</c:v>
                </c:pt>
                <c:pt idx="6">
                  <c:v>0.56865000000000565</c:v>
                </c:pt>
                <c:pt idx="7">
                  <c:v>0.630709999999996</c:v>
                </c:pt>
                <c:pt idx="8">
                  <c:v>0.67980000000000385</c:v>
                </c:pt>
                <c:pt idx="9">
                  <c:v>0.74924999999999997</c:v>
                </c:pt>
                <c:pt idx="10">
                  <c:v>0.76916000000000018</c:v>
                </c:pt>
                <c:pt idx="11">
                  <c:v>0.76539999999999442</c:v>
                </c:pt>
                <c:pt idx="12">
                  <c:v>0.76832000000000311</c:v>
                </c:pt>
                <c:pt idx="13">
                  <c:v>0.73631999999999931</c:v>
                </c:pt>
                <c:pt idx="14">
                  <c:v>0.73224000000000167</c:v>
                </c:pt>
                <c:pt idx="15">
                  <c:v>0.74039999999999739</c:v>
                </c:pt>
                <c:pt idx="16">
                  <c:v>0.7620000000000019</c:v>
                </c:pt>
                <c:pt idx="17">
                  <c:v>0.80399999999999772</c:v>
                </c:pt>
                <c:pt idx="18">
                  <c:v>0.85910000000000097</c:v>
                </c:pt>
                <c:pt idx="19">
                  <c:v>0.90443000000000118</c:v>
                </c:pt>
                <c:pt idx="20">
                  <c:v>0.94692000000000132</c:v>
                </c:pt>
                <c:pt idx="21">
                  <c:v>0.99429999999999719</c:v>
                </c:pt>
                <c:pt idx="22">
                  <c:v>1.0455000000000017</c:v>
                </c:pt>
                <c:pt idx="23">
                  <c:v>1.1150999999999975</c:v>
                </c:pt>
                <c:pt idx="24">
                  <c:v>1.2052000000000023</c:v>
                </c:pt>
                <c:pt idx="25">
                  <c:v>1.286300000000004</c:v>
                </c:pt>
                <c:pt idx="26">
                  <c:v>1.3435399999999993</c:v>
                </c:pt>
                <c:pt idx="27">
                  <c:v>1.4320799999999942</c:v>
                </c:pt>
                <c:pt idx="28">
                  <c:v>1.4637000000000058</c:v>
                </c:pt>
                <c:pt idx="29">
                  <c:v>1.5465599999999975</c:v>
                </c:pt>
                <c:pt idx="30">
                  <c:v>1.582859999999999</c:v>
                </c:pt>
                <c:pt idx="31">
                  <c:v>1.6648299999999943</c:v>
                </c:pt>
                <c:pt idx="32">
                  <c:v>1.7037500000000061</c:v>
                </c:pt>
                <c:pt idx="33">
                  <c:v>1.7375999999999938</c:v>
                </c:pt>
                <c:pt idx="34">
                  <c:v>1.7515200000000055</c:v>
                </c:pt>
                <c:pt idx="35">
                  <c:v>1.738799999999997</c:v>
                </c:pt>
                <c:pt idx="36">
                  <c:v>1.7527400000000051</c:v>
                </c:pt>
                <c:pt idx="37">
                  <c:v>1.7489499999999971</c:v>
                </c:pt>
                <c:pt idx="38">
                  <c:v>1.7500399999999952</c:v>
                </c:pt>
                <c:pt idx="39">
                  <c:v>1.6461900000000023</c:v>
                </c:pt>
                <c:pt idx="40">
                  <c:v>1.5791400000000033</c:v>
                </c:pt>
                <c:pt idx="41">
                  <c:v>1.5480099999999992</c:v>
                </c:pt>
                <c:pt idx="42">
                  <c:v>1.5062399999999976</c:v>
                </c:pt>
                <c:pt idx="43">
                  <c:v>1.4804400000000009</c:v>
                </c:pt>
                <c:pt idx="44">
                  <c:v>1.4523299999999995</c:v>
                </c:pt>
                <c:pt idx="45">
                  <c:v>1.5140300000000027</c:v>
                </c:pt>
                <c:pt idx="46">
                  <c:v>1.5728400000000011</c:v>
                </c:pt>
                <c:pt idx="47">
                  <c:v>1.5913499999999945</c:v>
                </c:pt>
                <c:pt idx="48">
                  <c:v>1.6453600000000004</c:v>
                </c:pt>
                <c:pt idx="49">
                  <c:v>1.6832700000000009</c:v>
                </c:pt>
                <c:pt idx="50">
                  <c:v>1.7205600000000043</c:v>
                </c:pt>
                <c:pt idx="51">
                  <c:v>1.7949600000000052</c:v>
                </c:pt>
                <c:pt idx="52">
                  <c:v>1.892559999999984</c:v>
                </c:pt>
                <c:pt idx="53">
                  <c:v>1.9635000000000067</c:v>
                </c:pt>
                <c:pt idx="54">
                  <c:v>2.0407400000000022</c:v>
                </c:pt>
                <c:pt idx="55">
                  <c:v>2.102880000000003</c:v>
                </c:pt>
                <c:pt idx="56">
                  <c:v>2.2236000000000038</c:v>
                </c:pt>
                <c:pt idx="57">
                  <c:v>2.2366799999999918</c:v>
                </c:pt>
                <c:pt idx="58">
                  <c:v>2.1809599999999985</c:v>
                </c:pt>
                <c:pt idx="59">
                  <c:v>2.0403599999999993</c:v>
                </c:pt>
                <c:pt idx="60">
                  <c:v>1.9055400000000051</c:v>
                </c:pt>
                <c:pt idx="61">
                  <c:v>1.8041399999999954</c:v>
                </c:pt>
                <c:pt idx="62">
                  <c:v>1.7120500000000005</c:v>
                </c:pt>
                <c:pt idx="63">
                  <c:v>1.6602599999999961</c:v>
                </c:pt>
                <c:pt idx="64">
                  <c:v>1.616240000000001</c:v>
                </c:pt>
                <c:pt idx="65">
                  <c:v>1.5957900000000096</c:v>
                </c:pt>
                <c:pt idx="66">
                  <c:v>1.6083199999999889</c:v>
                </c:pt>
                <c:pt idx="67">
                  <c:v>1.59840000000001</c:v>
                </c:pt>
                <c:pt idx="68">
                  <c:v>1.5839999999999974</c:v>
                </c:pt>
                <c:pt idx="69">
                  <c:v>1.5819400000000019</c:v>
                </c:pt>
                <c:pt idx="70">
                  <c:v>1.5783200000000019</c:v>
                </c:pt>
                <c:pt idx="71">
                  <c:v>1.5536399999999981</c:v>
                </c:pt>
                <c:pt idx="72">
                  <c:v>1.531859999999998</c:v>
                </c:pt>
                <c:pt idx="73">
                  <c:v>1.535489999999998</c:v>
                </c:pt>
                <c:pt idx="74">
                  <c:v>1.5463799999999981</c:v>
                </c:pt>
                <c:pt idx="75">
                  <c:v>1.5797600000000065</c:v>
                </c:pt>
                <c:pt idx="76">
                  <c:v>1.637129999999998</c:v>
                </c:pt>
                <c:pt idx="77">
                  <c:v>1.705020000000002</c:v>
                </c:pt>
                <c:pt idx="78">
                  <c:v>1.8077399999999977</c:v>
                </c:pt>
                <c:pt idx="79">
                  <c:v>1.9096899999999923</c:v>
                </c:pt>
                <c:pt idx="80">
                  <c:v>2.0107700000000079</c:v>
                </c:pt>
                <c:pt idx="81">
                  <c:v>2.0757499999999913</c:v>
                </c:pt>
                <c:pt idx="82">
                  <c:v>2.1145100000000019</c:v>
                </c:pt>
                <c:pt idx="83">
                  <c:v>2.1193600000000075</c:v>
                </c:pt>
                <c:pt idx="84">
                  <c:v>2.1348599999999958</c:v>
                </c:pt>
                <c:pt idx="85">
                  <c:v>2.1217600000000014</c:v>
                </c:pt>
                <c:pt idx="86">
                  <c:v>2.0815199999999954</c:v>
                </c:pt>
                <c:pt idx="87">
                  <c:v>2.0380799999999892</c:v>
                </c:pt>
                <c:pt idx="88">
                  <c:v>2.0007000000000272</c:v>
                </c:pt>
                <c:pt idx="89">
                  <c:v>1.9997699999999725</c:v>
                </c:pt>
                <c:pt idx="90">
                  <c:v>2.0323200000000106</c:v>
                </c:pt>
                <c:pt idx="91">
                  <c:v>2.083799999999993</c:v>
                </c:pt>
                <c:pt idx="92">
                  <c:v>2.1403200000000044</c:v>
                </c:pt>
                <c:pt idx="93">
                  <c:v>2.1926300000000163</c:v>
                </c:pt>
                <c:pt idx="94">
                  <c:v>2.2071399999999972</c:v>
                </c:pt>
                <c:pt idx="95">
                  <c:v>2.2275700000000032</c:v>
                </c:pt>
                <c:pt idx="96">
                  <c:v>2.2210999999999834</c:v>
                </c:pt>
                <c:pt idx="97">
                  <c:v>2.1746700000000017</c:v>
                </c:pt>
                <c:pt idx="98">
                  <c:v>2.1156000000000192</c:v>
                </c:pt>
                <c:pt idx="99">
                  <c:v>2.0603199999999942</c:v>
                </c:pt>
                <c:pt idx="100">
                  <c:v>1.9993699999999761</c:v>
                </c:pt>
                <c:pt idx="101">
                  <c:v>1.9488000000000276</c:v>
                </c:pt>
                <c:pt idx="102">
                  <c:v>1.8988299999999754</c:v>
                </c:pt>
                <c:pt idx="103">
                  <c:v>1.8369000000000251</c:v>
                </c:pt>
                <c:pt idx="104">
                  <c:v>1.7726999999999753</c:v>
                </c:pt>
                <c:pt idx="105">
                  <c:v>1.6909200000000226</c:v>
                </c:pt>
                <c:pt idx="106">
                  <c:v>1.6081599999999809</c:v>
                </c:pt>
                <c:pt idx="107">
                  <c:v>1.5613400000000199</c:v>
                </c:pt>
                <c:pt idx="108">
                  <c:v>1.5236099999999848</c:v>
                </c:pt>
                <c:pt idx="109">
                  <c:v>1.5251499999999942</c:v>
                </c:pt>
                <c:pt idx="110">
                  <c:v>1.5080000000000178</c:v>
                </c:pt>
                <c:pt idx="111">
                  <c:v>1.4975999999999976</c:v>
                </c:pt>
                <c:pt idx="112">
                  <c:v>1.4800899999999917</c:v>
                </c:pt>
                <c:pt idx="113">
                  <c:v>1.470000000000006</c:v>
                </c:pt>
                <c:pt idx="114">
                  <c:v>1.4653299999999905</c:v>
                </c:pt>
                <c:pt idx="115">
                  <c:v>1.4198400000000142</c:v>
                </c:pt>
                <c:pt idx="116">
                  <c:v>1.3718999999999988</c:v>
                </c:pt>
                <c:pt idx="117">
                  <c:v>1.3408999999999884</c:v>
                </c:pt>
                <c:pt idx="118">
                  <c:v>1.3232700000000068</c:v>
                </c:pt>
                <c:pt idx="119">
                  <c:v>1.3235499999999965</c:v>
                </c:pt>
                <c:pt idx="120">
                  <c:v>1.3307800000000156</c:v>
                </c:pt>
                <c:pt idx="121">
                  <c:v>1.34</c:v>
                </c:pt>
                <c:pt idx="122">
                  <c:v>1.340149999999994</c:v>
                </c:pt>
                <c:pt idx="123">
                  <c:v>1.3399599999999825</c:v>
                </c:pt>
                <c:pt idx="124">
                  <c:v>1.3272000000000026</c:v>
                </c:pt>
                <c:pt idx="125">
                  <c:v>1.3094600000000232</c:v>
                </c:pt>
                <c:pt idx="126">
                  <c:v>1.2984299999999793</c:v>
                </c:pt>
                <c:pt idx="127">
                  <c:v>1.2914999999999999</c:v>
                </c:pt>
                <c:pt idx="128">
                  <c:v>1.284010000000021</c:v>
                </c:pt>
                <c:pt idx="129">
                  <c:v>1.276559999999981</c:v>
                </c:pt>
                <c:pt idx="130">
                  <c:v>1.2865199999999972</c:v>
                </c:pt>
                <c:pt idx="131">
                  <c:v>1.29791999999999</c:v>
                </c:pt>
                <c:pt idx="132">
                  <c:v>1.3219200000000133</c:v>
                </c:pt>
                <c:pt idx="133">
                  <c:v>1.3273300000000061</c:v>
                </c:pt>
                <c:pt idx="134">
                  <c:v>1.3308399999999863</c:v>
                </c:pt>
                <c:pt idx="135">
                  <c:v>1.3236300000000172</c:v>
                </c:pt>
                <c:pt idx="136">
                  <c:v>1.3183500000000032</c:v>
                </c:pt>
                <c:pt idx="137">
                  <c:v>1.3122199999999951</c:v>
                </c:pt>
                <c:pt idx="138">
                  <c:v>1.319230000000015</c:v>
                </c:pt>
                <c:pt idx="139">
                  <c:v>1.3084799999999641</c:v>
                </c:pt>
                <c:pt idx="140">
                  <c:v>1.309000000000035</c:v>
                </c:pt>
                <c:pt idx="141">
                  <c:v>1.2968999999999822</c:v>
                </c:pt>
                <c:pt idx="142">
                  <c:v>1.283170000000011</c:v>
                </c:pt>
                <c:pt idx="143">
                  <c:v>1.2716999999999945</c:v>
                </c:pt>
                <c:pt idx="144">
                  <c:v>1.2561299999999775</c:v>
                </c:pt>
                <c:pt idx="145">
                  <c:v>1.2224800000000149</c:v>
                </c:pt>
                <c:pt idx="146">
                  <c:v>1.1894399999999981</c:v>
                </c:pt>
                <c:pt idx="147">
                  <c:v>1.1397999999999888</c:v>
                </c:pt>
                <c:pt idx="148">
                  <c:v>1.1043200000000111</c:v>
                </c:pt>
                <c:pt idx="149">
                  <c:v>1.0650300000000017</c:v>
                </c:pt>
                <c:pt idx="150">
                  <c:v>1.0331999999999926</c:v>
                </c:pt>
                <c:pt idx="151">
                  <c:v>1.0184400000000151</c:v>
                </c:pt>
                <c:pt idx="152">
                  <c:v>0.98766000000000564</c:v>
                </c:pt>
                <c:pt idx="153">
                  <c:v>0.95145999999999609</c:v>
                </c:pt>
                <c:pt idx="154">
                  <c:v>0.93939999999997081</c:v>
                </c:pt>
                <c:pt idx="155">
                  <c:v>0.91770000000000995</c:v>
                </c:pt>
                <c:pt idx="156">
                  <c:v>0.90091999999999195</c:v>
                </c:pt>
                <c:pt idx="157">
                  <c:v>0.8716800000000331</c:v>
                </c:pt>
                <c:pt idx="158">
                  <c:v>0.8500799999999622</c:v>
                </c:pt>
                <c:pt idx="159">
                  <c:v>0.82192000000004894</c:v>
                </c:pt>
                <c:pt idx="160">
                  <c:v>0.78019999999998502</c:v>
                </c:pt>
                <c:pt idx="161">
                  <c:v>0.7496000000000107</c:v>
                </c:pt>
                <c:pt idx="162">
                  <c:v>0.69674999999999998</c:v>
                </c:pt>
                <c:pt idx="163">
                  <c:v>0.64399999999998958</c:v>
                </c:pt>
                <c:pt idx="164">
                  <c:v>0.61104000000001457</c:v>
                </c:pt>
                <c:pt idx="165">
                  <c:v>0.56171999999995259</c:v>
                </c:pt>
                <c:pt idx="166">
                  <c:v>0.51186000000004495</c:v>
                </c:pt>
                <c:pt idx="167">
                  <c:v>0.48221999999996751</c:v>
                </c:pt>
                <c:pt idx="168">
                  <c:v>0.44100000000000822</c:v>
                </c:pt>
                <c:pt idx="169">
                  <c:v>0.40949999999998965</c:v>
                </c:pt>
                <c:pt idx="170">
                  <c:v>0.37160000000003168</c:v>
                </c:pt>
                <c:pt idx="171">
                  <c:v>0.35187000000000429</c:v>
                </c:pt>
                <c:pt idx="172">
                  <c:v>0.3091199999999934</c:v>
                </c:pt>
                <c:pt idx="173">
                  <c:v>0.27439999999997328</c:v>
                </c:pt>
                <c:pt idx="174">
                  <c:v>0.23092000000001828</c:v>
                </c:pt>
                <c:pt idx="175">
                  <c:v>0.19683999999999766</c:v>
                </c:pt>
                <c:pt idx="176">
                  <c:v>0.15854999999997596</c:v>
                </c:pt>
                <c:pt idx="177">
                  <c:v>0.11792000000001464</c:v>
                </c:pt>
                <c:pt idx="178">
                  <c:v>6.5340000000002479E-2</c:v>
                </c:pt>
                <c:pt idx="179">
                  <c:v>3.3539999999969497E-2</c:v>
                </c:pt>
                <c:pt idx="180">
                  <c:v>-3.4289999999968811E-2</c:v>
                </c:pt>
                <c:pt idx="181">
                  <c:v>-7.002000000000265E-2</c:v>
                </c:pt>
                <c:pt idx="182">
                  <c:v>-0.13123000000001628</c:v>
                </c:pt>
                <c:pt idx="183">
                  <c:v>-0.18359999999997217</c:v>
                </c:pt>
                <c:pt idx="184">
                  <c:v>-0.23920999999999712</c:v>
                </c:pt>
                <c:pt idx="185">
                  <c:v>-0.29440000000002331</c:v>
                </c:pt>
                <c:pt idx="186">
                  <c:v>-0.36203999999996472</c:v>
                </c:pt>
                <c:pt idx="187">
                  <c:v>-0.41535999999999118</c:v>
                </c:pt>
                <c:pt idx="188">
                  <c:v>-0.47989000000000587</c:v>
                </c:pt>
                <c:pt idx="189">
                  <c:v>-0.51600000000004398</c:v>
                </c:pt>
                <c:pt idx="190">
                  <c:v>-0.5692499999999856</c:v>
                </c:pt>
                <c:pt idx="191">
                  <c:v>-0.60270000000001123</c:v>
                </c:pt>
                <c:pt idx="192">
                  <c:v>-0.64799999999995628</c:v>
                </c:pt>
                <c:pt idx="193">
                  <c:v>-0.66804000000005859</c:v>
                </c:pt>
                <c:pt idx="194">
                  <c:v>-0.71237999999993995</c:v>
                </c:pt>
                <c:pt idx="195">
                  <c:v>-0.7524100000000179</c:v>
                </c:pt>
                <c:pt idx="196">
                  <c:v>-0.76999999999998758</c:v>
                </c:pt>
                <c:pt idx="197">
                  <c:v>-0.82500000000000007</c:v>
                </c:pt>
                <c:pt idx="198">
                  <c:v>-0.89360000000001272</c:v>
                </c:pt>
                <c:pt idx="199">
                  <c:v>-0.94370999999998195</c:v>
                </c:pt>
                <c:pt idx="200">
                  <c:v>-1.0216800000000608</c:v>
                </c:pt>
                <c:pt idx="201">
                  <c:v>-1.0920399999999515</c:v>
                </c:pt>
                <c:pt idx="202">
                  <c:v>-1.1692800000000443</c:v>
                </c:pt>
                <c:pt idx="203">
                  <c:v>-1.2554299999999887</c:v>
                </c:pt>
                <c:pt idx="204">
                  <c:v>-1.3314000000000143</c:v>
                </c:pt>
                <c:pt idx="205">
                  <c:v>-1.415699999999956</c:v>
                </c:pt>
                <c:pt idx="206">
                  <c:v>-1.474649999999994</c:v>
                </c:pt>
                <c:pt idx="207">
                  <c:v>-1.5599600000000091</c:v>
                </c:pt>
                <c:pt idx="208">
                  <c:v>-1.6457400000000244</c:v>
                </c:pt>
                <c:pt idx="209">
                  <c:v>-1.7047799999999877</c:v>
                </c:pt>
                <c:pt idx="210">
                  <c:v>-1.8012500000000031</c:v>
                </c:pt>
                <c:pt idx="211">
                  <c:v>-1.905360000000019</c:v>
                </c:pt>
                <c:pt idx="212">
                  <c:v>-1.9765799999999805</c:v>
                </c:pt>
                <c:pt idx="213">
                  <c:v>-2.0851199999999968</c:v>
                </c:pt>
                <c:pt idx="214">
                  <c:v>-2.1844800000000268</c:v>
                </c:pt>
                <c:pt idx="215">
                  <c:v>-2.3011199999999588</c:v>
                </c:pt>
                <c:pt idx="216">
                  <c:v>-2.4162299999999894</c:v>
                </c:pt>
                <c:pt idx="217">
                  <c:v>-2.5309200000000214</c:v>
                </c:pt>
                <c:pt idx="218">
                  <c:v>-2.6267999999999638</c:v>
                </c:pt>
                <c:pt idx="219">
                  <c:v>-2.7353000000000733</c:v>
                </c:pt>
                <c:pt idx="220">
                  <c:v>-2.8274999999999224</c:v>
                </c:pt>
                <c:pt idx="221">
                  <c:v>-2.9248600000000331</c:v>
                </c:pt>
                <c:pt idx="222">
                  <c:v>-2.9866199999999887</c:v>
                </c:pt>
                <c:pt idx="223">
                  <c:v>-3.0668000000000073</c:v>
                </c:pt>
                <c:pt idx="224">
                  <c:v>-3.1247600000000406</c:v>
                </c:pt>
                <c:pt idx="225">
                  <c:v>-3.1791199999999669</c:v>
                </c:pt>
                <c:pt idx="226">
                  <c:v>-3.1979300000000146</c:v>
                </c:pt>
                <c:pt idx="227">
                  <c:v>-3.2476800000000328</c:v>
                </c:pt>
                <c:pt idx="228">
                  <c:v>-3.282239999999975</c:v>
                </c:pt>
                <c:pt idx="229">
                  <c:v>-3.3355799999999931</c:v>
                </c:pt>
                <c:pt idx="230">
                  <c:v>-3.3652799999999505</c:v>
                </c:pt>
                <c:pt idx="231">
                  <c:v>-3.4277100000000562</c:v>
                </c:pt>
                <c:pt idx="232">
                  <c:v>-3.5145</c:v>
                </c:pt>
                <c:pt idx="233">
                  <c:v>-3.6067499999999426</c:v>
                </c:pt>
                <c:pt idx="234">
                  <c:v>-3.6883900000000649</c:v>
                </c:pt>
                <c:pt idx="235">
                  <c:v>-3.7540800000000072</c:v>
                </c:pt>
                <c:pt idx="236">
                  <c:v>-3.8174399999999498</c:v>
                </c:pt>
                <c:pt idx="237">
                  <c:v>-3.9003999999999821</c:v>
                </c:pt>
                <c:pt idx="238">
                  <c:v>-3.99</c:v>
                </c:pt>
                <c:pt idx="239">
                  <c:v>-4.0378800000000474</c:v>
                </c:pt>
                <c:pt idx="240">
                  <c:v>-4.0965799999999897</c:v>
                </c:pt>
                <c:pt idx="241">
                  <c:v>-4.2621300000000222</c:v>
                </c:pt>
                <c:pt idx="242">
                  <c:v>-4.409599999999962</c:v>
                </c:pt>
                <c:pt idx="243">
                  <c:v>-4.5568599999999959</c:v>
                </c:pt>
                <c:pt idx="244">
                  <c:v>-4.6920000000000472</c:v>
                </c:pt>
                <c:pt idx="245">
                  <c:v>-4.7865599999999686</c:v>
                </c:pt>
                <c:pt idx="246">
                  <c:v>-4.9560000000000199</c:v>
                </c:pt>
                <c:pt idx="247">
                  <c:v>-5.0685299999999716</c:v>
                </c:pt>
                <c:pt idx="248">
                  <c:v>-5.1955199999999921</c:v>
                </c:pt>
                <c:pt idx="249">
                  <c:v>-5.3070000000000626</c:v>
                </c:pt>
                <c:pt idx="250">
                  <c:v>-5.4515999999999796</c:v>
                </c:pt>
                <c:pt idx="251">
                  <c:v>-5.5717199999999441</c:v>
                </c:pt>
                <c:pt idx="252">
                  <c:v>-5.7319600000000728</c:v>
                </c:pt>
                <c:pt idx="253">
                  <c:v>-5.8215999999999308</c:v>
                </c:pt>
                <c:pt idx="254">
                  <c:v>-5.9628800000000792</c:v>
                </c:pt>
                <c:pt idx="255">
                  <c:v>-6.1298099999999147</c:v>
                </c:pt>
                <c:pt idx="256">
                  <c:v>-6.2077800000000858</c:v>
                </c:pt>
                <c:pt idx="257">
                  <c:v>-6.3368299999999183</c:v>
                </c:pt>
                <c:pt idx="258">
                  <c:v>-6.4448000000000913</c:v>
                </c:pt>
                <c:pt idx="259">
                  <c:v>-6.5762799999999215</c:v>
                </c:pt>
                <c:pt idx="260">
                  <c:v>-6.7188599999999807</c:v>
                </c:pt>
                <c:pt idx="261">
                  <c:v>-6.8617600000000625</c:v>
                </c:pt>
                <c:pt idx="262">
                  <c:v>-6.9940300000000049</c:v>
                </c:pt>
                <c:pt idx="263">
                  <c:v>-7.1743199999999465</c:v>
                </c:pt>
                <c:pt idx="264">
                  <c:v>-7.36345000000001</c:v>
                </c:pt>
                <c:pt idx="265">
                  <c:v>-7.5069799999999898</c:v>
                </c:pt>
                <c:pt idx="266">
                  <c:v>-7.6793200000000557</c:v>
                </c:pt>
                <c:pt idx="267">
                  <c:v>-7.7723800000000152</c:v>
                </c:pt>
                <c:pt idx="268">
                  <c:v>-7.9142999999999741</c:v>
                </c:pt>
                <c:pt idx="269">
                  <c:v>-8.059680000000041</c:v>
                </c:pt>
                <c:pt idx="270">
                  <c:v>-8.236399999999886</c:v>
                </c:pt>
                <c:pt idx="271">
                  <c:v>-8.4766500000001148</c:v>
                </c:pt>
                <c:pt idx="272">
                  <c:v>-8.6979199999999555</c:v>
                </c:pt>
                <c:pt idx="273">
                  <c:v>-8.9986799999999789</c:v>
                </c:pt>
                <c:pt idx="274">
                  <c:v>-9.263120000000006</c:v>
                </c:pt>
                <c:pt idx="275">
                  <c:v>-9.4676399999999816</c:v>
                </c:pt>
                <c:pt idx="276">
                  <c:v>-9.6552600000000339</c:v>
                </c:pt>
                <c:pt idx="277">
                  <c:v>-9.7935200000000098</c:v>
                </c:pt>
                <c:pt idx="278">
                  <c:v>-9.9888699999999595</c:v>
                </c:pt>
                <c:pt idx="279">
                  <c:v>-10.158540000000039</c:v>
                </c:pt>
                <c:pt idx="280">
                  <c:v>-10.328209999999958</c:v>
                </c:pt>
                <c:pt idx="281">
                  <c:v>-10.614119999999987</c:v>
                </c:pt>
                <c:pt idx="282">
                  <c:v>-10.805700000000012</c:v>
                </c:pt>
                <c:pt idx="283">
                  <c:v>-11.086019999999985</c:v>
                </c:pt>
                <c:pt idx="284">
                  <c:v>-11.356800000000046</c:v>
                </c:pt>
                <c:pt idx="285">
                  <c:v>-11.532509999999986</c:v>
                </c:pt>
                <c:pt idx="286">
                  <c:v>-11.790239999999987</c:v>
                </c:pt>
                <c:pt idx="287">
                  <c:v>-12.066119999999984</c:v>
                </c:pt>
                <c:pt idx="288">
                  <c:v>-12.363779999999984</c:v>
                </c:pt>
                <c:pt idx="289">
                  <c:v>-12.691720000000014</c:v>
                </c:pt>
                <c:pt idx="290">
                  <c:v>-13.075440000000016</c:v>
                </c:pt>
                <c:pt idx="291">
                  <c:v>-13.402799999999978</c:v>
                </c:pt>
                <c:pt idx="292">
                  <c:v>-13.784400000000089</c:v>
                </c:pt>
                <c:pt idx="293">
                  <c:v>-14.130239999999901</c:v>
                </c:pt>
                <c:pt idx="294">
                  <c:v>-14.447790000000087</c:v>
                </c:pt>
                <c:pt idx="295">
                  <c:v>-14.816720000000009</c:v>
                </c:pt>
                <c:pt idx="296">
                  <c:v>-15.158279999999966</c:v>
                </c:pt>
                <c:pt idx="297">
                  <c:v>-15.549650000000005</c:v>
                </c:pt>
                <c:pt idx="298">
                  <c:v>-15.87221999999996</c:v>
                </c:pt>
                <c:pt idx="299">
                  <c:v>-16.214540000000042</c:v>
                </c:pt>
                <c:pt idx="300">
                  <c:v>-16.607419999999994</c:v>
                </c:pt>
                <c:pt idx="301">
                  <c:v>-17.003919999999987</c:v>
                </c:pt>
                <c:pt idx="302">
                  <c:v>-17.418059999999937</c:v>
                </c:pt>
                <c:pt idx="303">
                  <c:v>-17.778600000000029</c:v>
                </c:pt>
                <c:pt idx="304">
                  <c:v>-18.076680000000025</c:v>
                </c:pt>
                <c:pt idx="305">
                  <c:v>-18.393380000000018</c:v>
                </c:pt>
                <c:pt idx="306">
                  <c:v>-18.727500000000063</c:v>
                </c:pt>
                <c:pt idx="307">
                  <c:v>-19.204399999999843</c:v>
                </c:pt>
                <c:pt idx="308">
                  <c:v>-19.576080000000054</c:v>
                </c:pt>
                <c:pt idx="309">
                  <c:v>-20.04645000000005</c:v>
                </c:pt>
                <c:pt idx="310">
                  <c:v>-20.446500000000011</c:v>
                </c:pt>
                <c:pt idx="311">
                  <c:v>-20.915540000000004</c:v>
                </c:pt>
                <c:pt idx="312">
                  <c:v>-21.271559999999926</c:v>
                </c:pt>
                <c:pt idx="313">
                  <c:v>-21.778020000000016</c:v>
                </c:pt>
                <c:pt idx="314">
                  <c:v>-22.180690000000038</c:v>
                </c:pt>
                <c:pt idx="315">
                  <c:v>-22.705649999999991</c:v>
                </c:pt>
                <c:pt idx="316">
                  <c:v>-23.167280000000012</c:v>
                </c:pt>
                <c:pt idx="317">
                  <c:v>-23.693759999999962</c:v>
                </c:pt>
                <c:pt idx="318">
                  <c:v>-24.052169999999986</c:v>
                </c:pt>
                <c:pt idx="319">
                  <c:v>-24.468300000000053</c:v>
                </c:pt>
                <c:pt idx="320">
                  <c:v>-24.752910000000035</c:v>
                </c:pt>
                <c:pt idx="321">
                  <c:v>-25.17591999999993</c:v>
                </c:pt>
                <c:pt idx="322">
                  <c:v>-25.547819999999955</c:v>
                </c:pt>
                <c:pt idx="323">
                  <c:v>-25.789950000000076</c:v>
                </c:pt>
                <c:pt idx="324">
                  <c:v>-26.228159999999956</c:v>
                </c:pt>
                <c:pt idx="325">
                  <c:v>-26.565540000000084</c:v>
                </c:pt>
                <c:pt idx="326">
                  <c:v>-26.860799999999905</c:v>
                </c:pt>
                <c:pt idx="327">
                  <c:v>-27.342250000000099</c:v>
                </c:pt>
                <c:pt idx="328">
                  <c:v>-27.713579999999904</c:v>
                </c:pt>
                <c:pt idx="329">
                  <c:v>-27.874319999999983</c:v>
                </c:pt>
                <c:pt idx="330">
                  <c:v>-28.235519999999955</c:v>
                </c:pt>
                <c:pt idx="331">
                  <c:v>-28.614600000000117</c:v>
                </c:pt>
                <c:pt idx="332">
                  <c:v>-28.874159999999886</c:v>
                </c:pt>
                <c:pt idx="333">
                  <c:v>-29.037799999999983</c:v>
                </c:pt>
                <c:pt idx="334">
                  <c:v>-29.121300000000087</c:v>
                </c:pt>
                <c:pt idx="335">
                  <c:v>-29.283600000000053</c:v>
                </c:pt>
                <c:pt idx="336">
                  <c:v>-29.309429999999935</c:v>
                </c:pt>
                <c:pt idx="337">
                  <c:v>-29.27740000000005</c:v>
                </c:pt>
                <c:pt idx="338">
                  <c:v>-29.144399999999916</c:v>
                </c:pt>
                <c:pt idx="339">
                  <c:v>-28.93176000000004</c:v>
                </c:pt>
                <c:pt idx="340">
                  <c:v>-28.675050000000041</c:v>
                </c:pt>
                <c:pt idx="341">
                  <c:v>-28.321900000000035</c:v>
                </c:pt>
                <c:pt idx="342">
                  <c:v>-27.700479999999924</c:v>
                </c:pt>
                <c:pt idx="343">
                  <c:v>-27.218640000000065</c:v>
                </c:pt>
                <c:pt idx="344">
                  <c:v>-26.555999999999905</c:v>
                </c:pt>
                <c:pt idx="345">
                  <c:v>-25.910900000000058</c:v>
                </c:pt>
                <c:pt idx="346">
                  <c:v>-24.659439999999979</c:v>
                </c:pt>
                <c:pt idx="347">
                  <c:v>-24.042340000000099</c:v>
                </c:pt>
                <c:pt idx="348">
                  <c:v>-22.594429999999836</c:v>
                </c:pt>
                <c:pt idx="349">
                  <c:v>-21.523360000000007</c:v>
                </c:pt>
                <c:pt idx="350">
                  <c:v>-20.374500000000001</c:v>
                </c:pt>
                <c:pt idx="351">
                  <c:v>-18.610680000000105</c:v>
                </c:pt>
                <c:pt idx="352">
                  <c:v>-17.262219999999893</c:v>
                </c:pt>
                <c:pt idx="353">
                  <c:v>-15.526440000000155</c:v>
                </c:pt>
                <c:pt idx="354">
                  <c:v>-13.631429999999991</c:v>
                </c:pt>
                <c:pt idx="355">
                  <c:v>-11.923919999999981</c:v>
                </c:pt>
                <c:pt idx="356">
                  <c:v>-9.3773699999998623</c:v>
                </c:pt>
                <c:pt idx="357">
                  <c:v>-7.2994000000001034</c:v>
                </c:pt>
                <c:pt idx="358">
                  <c:v>-4.6090799999999019</c:v>
                </c:pt>
                <c:pt idx="359">
                  <c:v>-1.6185599999999654</c:v>
                </c:pt>
                <c:pt idx="360">
                  <c:v>1.7078399999999636</c:v>
                </c:pt>
                <c:pt idx="361">
                  <c:v>5.4074399999998848</c:v>
                </c:pt>
                <c:pt idx="362">
                  <c:v>9.4968000000001354</c:v>
                </c:pt>
                <c:pt idx="363">
                  <c:v>13.477859999999801</c:v>
                </c:pt>
                <c:pt idx="364">
                  <c:v>18.824759999999969</c:v>
                </c:pt>
                <c:pt idx="365">
                  <c:v>23.468969999999985</c:v>
                </c:pt>
                <c:pt idx="366">
                  <c:v>28.93893000000029</c:v>
                </c:pt>
                <c:pt idx="367">
                  <c:v>34.681969999999787</c:v>
                </c:pt>
                <c:pt idx="368">
                  <c:v>40.031640000000223</c:v>
                </c:pt>
                <c:pt idx="369">
                  <c:v>46.742249999999999</c:v>
                </c:pt>
                <c:pt idx="370">
                  <c:v>52.303700000000013</c:v>
                </c:pt>
                <c:pt idx="371">
                  <c:v>57.856229999999577</c:v>
                </c:pt>
                <c:pt idx="372">
                  <c:v>64.635900000000262</c:v>
                </c:pt>
                <c:pt idx="373">
                  <c:v>69.288959999999932</c:v>
                </c:pt>
                <c:pt idx="374">
                  <c:v>75.704350000000176</c:v>
                </c:pt>
                <c:pt idx="375">
                  <c:v>80.523599999999703</c:v>
                </c:pt>
                <c:pt idx="376">
                  <c:v>85.045550000000219</c:v>
                </c:pt>
                <c:pt idx="377">
                  <c:v>89.226579999999757</c:v>
                </c:pt>
                <c:pt idx="378">
                  <c:v>93.710060000000112</c:v>
                </c:pt>
                <c:pt idx="379">
                  <c:v>97.186740000000128</c:v>
                </c:pt>
                <c:pt idx="380">
                  <c:v>100.30332000000014</c:v>
                </c:pt>
                <c:pt idx="381">
                  <c:v>103.08445999999971</c:v>
                </c:pt>
                <c:pt idx="382">
                  <c:v>105.52070000000018</c:v>
                </c:pt>
                <c:pt idx="383">
                  <c:v>107.65670999999976</c:v>
                </c:pt>
                <c:pt idx="384">
                  <c:v>109.52784000000021</c:v>
                </c:pt>
                <c:pt idx="385">
                  <c:v>110.56480000000033</c:v>
                </c:pt>
                <c:pt idx="386">
                  <c:v>112.03980999999993</c:v>
                </c:pt>
                <c:pt idx="387">
                  <c:v>113.28119999999956</c:v>
                </c:pt>
                <c:pt idx="388">
                  <c:v>113.32860000000046</c:v>
                </c:pt>
                <c:pt idx="389">
                  <c:v>112.77791999999982</c:v>
                </c:pt>
                <c:pt idx="390">
                  <c:v>112.02785999999995</c:v>
                </c:pt>
                <c:pt idx="391">
                  <c:v>111.69932999999962</c:v>
                </c:pt>
                <c:pt idx="392">
                  <c:v>110.71555000000041</c:v>
                </c:pt>
                <c:pt idx="393">
                  <c:v>109.13759999999961</c:v>
                </c:pt>
                <c:pt idx="394">
                  <c:v>108.02598000000035</c:v>
                </c:pt>
                <c:pt idx="395">
                  <c:v>106.75475999999983</c:v>
                </c:pt>
                <c:pt idx="396">
                  <c:v>105.05389000000031</c:v>
                </c:pt>
                <c:pt idx="397">
                  <c:v>103.74297999999982</c:v>
                </c:pt>
                <c:pt idx="398">
                  <c:v>101.99543999999972</c:v>
                </c:pt>
                <c:pt idx="399">
                  <c:v>100.26744000000015</c:v>
                </c:pt>
                <c:pt idx="400">
                  <c:v>98.897130000000232</c:v>
                </c:pt>
                <c:pt idx="401">
                  <c:v>96.817129999999935</c:v>
                </c:pt>
                <c:pt idx="402">
                  <c:v>95.094719999999839</c:v>
                </c:pt>
                <c:pt idx="403">
                  <c:v>93.107120000000052</c:v>
                </c:pt>
                <c:pt idx="404">
                  <c:v>91.425509999999974</c:v>
                </c:pt>
                <c:pt idx="405">
                  <c:v>89.505360000000152</c:v>
                </c:pt>
                <c:pt idx="406">
                  <c:v>87.935220000000058</c:v>
                </c:pt>
                <c:pt idx="407">
                  <c:v>85.815479999999695</c:v>
                </c:pt>
                <c:pt idx="408">
                  <c:v>84.340400000000017</c:v>
                </c:pt>
                <c:pt idx="409">
                  <c:v>82.426340000000039</c:v>
                </c:pt>
                <c:pt idx="410">
                  <c:v>80.789280000000204</c:v>
                </c:pt>
                <c:pt idx="411">
                  <c:v>78.994440000000225</c:v>
                </c:pt>
                <c:pt idx="412">
                  <c:v>77.483439999999362</c:v>
                </c:pt>
                <c:pt idx="413">
                  <c:v>75.52710000000026</c:v>
                </c:pt>
                <c:pt idx="414">
                  <c:v>74.077860000000072</c:v>
                </c:pt>
                <c:pt idx="415">
                  <c:v>72.431410000000099</c:v>
                </c:pt>
                <c:pt idx="416">
                  <c:v>70.818600000000117</c:v>
                </c:pt>
                <c:pt idx="417">
                  <c:v>69.104519999999752</c:v>
                </c:pt>
                <c:pt idx="418">
                  <c:v>67.406799999999947</c:v>
                </c:pt>
                <c:pt idx="419">
                  <c:v>65.97857999999998</c:v>
                </c:pt>
                <c:pt idx="420">
                  <c:v>64.46030000000016</c:v>
                </c:pt>
                <c:pt idx="421">
                  <c:v>62.983439999999831</c:v>
                </c:pt>
                <c:pt idx="422">
                  <c:v>61.594970000000025</c:v>
                </c:pt>
                <c:pt idx="423">
                  <c:v>60.084419999999859</c:v>
                </c:pt>
                <c:pt idx="424">
                  <c:v>58.857480000000045</c:v>
                </c:pt>
                <c:pt idx="425">
                  <c:v>57.53412000000035</c:v>
                </c:pt>
                <c:pt idx="426">
                  <c:v>56.434799999999612</c:v>
                </c:pt>
                <c:pt idx="427">
                  <c:v>55.242000000000353</c:v>
                </c:pt>
                <c:pt idx="428">
                  <c:v>53.935199999999909</c:v>
                </c:pt>
                <c:pt idx="429">
                  <c:v>52.964220000000068</c:v>
                </c:pt>
                <c:pt idx="430">
                  <c:v>51.733420000000066</c:v>
                </c:pt>
                <c:pt idx="431">
                  <c:v>50.678429999999935</c:v>
                </c:pt>
                <c:pt idx="432">
                  <c:v>49.556759999999933</c:v>
                </c:pt>
                <c:pt idx="433">
                  <c:v>48.39515999999994</c:v>
                </c:pt>
                <c:pt idx="434">
                  <c:v>47.291639999999944</c:v>
                </c:pt>
                <c:pt idx="435">
                  <c:v>46.337200000000188</c:v>
                </c:pt>
                <c:pt idx="436">
                  <c:v>45.153569999999945</c:v>
                </c:pt>
                <c:pt idx="437">
                  <c:v>44.019200000000055</c:v>
                </c:pt>
                <c:pt idx="438">
                  <c:v>43.138919999999949</c:v>
                </c:pt>
                <c:pt idx="439">
                  <c:v>41.984299999999834</c:v>
                </c:pt>
                <c:pt idx="440">
                  <c:v>41.117900000000155</c:v>
                </c:pt>
                <c:pt idx="441">
                  <c:v>40.255109999999831</c:v>
                </c:pt>
                <c:pt idx="442">
                  <c:v>39.206390000000034</c:v>
                </c:pt>
                <c:pt idx="443">
                  <c:v>38.295260000000134</c:v>
                </c:pt>
                <c:pt idx="444">
                  <c:v>37.460009999999933</c:v>
                </c:pt>
                <c:pt idx="445">
                  <c:v>36.646640000000026</c:v>
                </c:pt>
                <c:pt idx="446">
                  <c:v>35.707979999999921</c:v>
                </c:pt>
                <c:pt idx="447">
                  <c:v>34.812799999999825</c:v>
                </c:pt>
                <c:pt idx="448">
                  <c:v>34.085610000000464</c:v>
                </c:pt>
                <c:pt idx="449">
                  <c:v>33.28412999999955</c:v>
                </c:pt>
                <c:pt idx="450">
                  <c:v>32.600640000000169</c:v>
                </c:pt>
                <c:pt idx="451">
                  <c:v>31.739999999999892</c:v>
                </c:pt>
                <c:pt idx="452">
                  <c:v>31.000340000000062</c:v>
                </c:pt>
                <c:pt idx="453">
                  <c:v>30.294440000000222</c:v>
                </c:pt>
                <c:pt idx="454">
                  <c:v>29.537819999999964</c:v>
                </c:pt>
                <c:pt idx="455">
                  <c:v>28.995480000000036</c:v>
                </c:pt>
                <c:pt idx="456">
                  <c:v>28.293139999999788</c:v>
                </c:pt>
                <c:pt idx="457">
                  <c:v>27.598780000000016</c:v>
                </c:pt>
                <c:pt idx="458">
                  <c:v>26.928800000000244</c:v>
                </c:pt>
                <c:pt idx="459">
                  <c:v>26.327759999999927</c:v>
                </c:pt>
                <c:pt idx="460">
                  <c:v>25.662349999999694</c:v>
                </c:pt>
                <c:pt idx="461">
                  <c:v>25.020800000000357</c:v>
                </c:pt>
                <c:pt idx="462">
                  <c:v>24.389979999999685</c:v>
                </c:pt>
                <c:pt idx="463">
                  <c:v>23.772940000000325</c:v>
                </c:pt>
                <c:pt idx="464">
                  <c:v>23.191269999999676</c:v>
                </c:pt>
                <c:pt idx="465">
                  <c:v>22.659560000000301</c:v>
                </c:pt>
                <c:pt idx="466">
                  <c:v>22.082559999999738</c:v>
                </c:pt>
                <c:pt idx="467">
                  <c:v>21.662460000000276</c:v>
                </c:pt>
                <c:pt idx="468">
                  <c:v>21.075119999999792</c:v>
                </c:pt>
                <c:pt idx="469">
                  <c:v>20.723749999999921</c:v>
                </c:pt>
                <c:pt idx="470">
                  <c:v>20.163700000000237</c:v>
                </c:pt>
                <c:pt idx="471">
                  <c:v>19.834559999999968</c:v>
                </c:pt>
                <c:pt idx="472">
                  <c:v>19.309089999999891</c:v>
                </c:pt>
                <c:pt idx="473">
                  <c:v>18.936400000000077</c:v>
                </c:pt>
                <c:pt idx="474">
                  <c:v>18.567309999999878</c:v>
                </c:pt>
                <c:pt idx="475">
                  <c:v>18.058080000000182</c:v>
                </c:pt>
                <c:pt idx="476">
                  <c:v>17.686749999999986</c:v>
                </c:pt>
                <c:pt idx="477">
                  <c:v>17.259449999999852</c:v>
                </c:pt>
                <c:pt idx="478">
                  <c:v>16.857990000000086</c:v>
                </c:pt>
                <c:pt idx="479">
                  <c:v>16.427439999999958</c:v>
                </c:pt>
                <c:pt idx="480">
                  <c:v>16.002250000000188</c:v>
                </c:pt>
                <c:pt idx="481">
                  <c:v>15.6525</c:v>
                </c:pt>
                <c:pt idx="482">
                  <c:v>15.192449999999928</c:v>
                </c:pt>
                <c:pt idx="483">
                  <c:v>14.833549999999805</c:v>
                </c:pt>
                <c:pt idx="484">
                  <c:v>14.478330000000028</c:v>
                </c:pt>
                <c:pt idx="485">
                  <c:v>14.122130000000247</c:v>
                </c:pt>
                <c:pt idx="486">
                  <c:v>13.80182999999978</c:v>
                </c:pt>
                <c:pt idx="487">
                  <c:v>13.513500000000001</c:v>
                </c:pt>
                <c:pt idx="488">
                  <c:v>13.242320000000218</c:v>
                </c:pt>
                <c:pt idx="489">
                  <c:v>12.901679999999809</c:v>
                </c:pt>
                <c:pt idx="490">
                  <c:v>12.656459999999973</c:v>
                </c:pt>
                <c:pt idx="491">
                  <c:v>12.296959999999906</c:v>
                </c:pt>
                <c:pt idx="492">
                  <c:v>11.99724000000012</c:v>
                </c:pt>
                <c:pt idx="493">
                  <c:v>11.647470000000054</c:v>
                </c:pt>
                <c:pt idx="494">
                  <c:v>11.395439999999882</c:v>
                </c:pt>
                <c:pt idx="495">
                  <c:v>11.016880000000144</c:v>
                </c:pt>
                <c:pt idx="496">
                  <c:v>10.675830000000026</c:v>
                </c:pt>
                <c:pt idx="497">
                  <c:v>10.277539999999961</c:v>
                </c:pt>
                <c:pt idx="498">
                  <c:v>9.9899900000001143</c:v>
                </c:pt>
                <c:pt idx="499">
                  <c:v>9.6013199999997365</c:v>
                </c:pt>
                <c:pt idx="500">
                  <c:v>9.2633000000002479</c:v>
                </c:pt>
                <c:pt idx="501">
                  <c:v>8.8670999999998781</c:v>
                </c:pt>
                <c:pt idx="502">
                  <c:v>8.5217300000000726</c:v>
                </c:pt>
                <c:pt idx="503">
                  <c:v>8.1859799999999652</c:v>
                </c:pt>
                <c:pt idx="504">
                  <c:v>7.8611399999998595</c:v>
                </c:pt>
                <c:pt idx="505">
                  <c:v>7.4932400000000916</c:v>
                </c:pt>
                <c:pt idx="506">
                  <c:v>7.191359999999988</c:v>
                </c:pt>
                <c:pt idx="507">
                  <c:v>6.8596499999999319</c:v>
                </c:pt>
                <c:pt idx="508">
                  <c:v>6.653120000000067</c:v>
                </c:pt>
                <c:pt idx="509">
                  <c:v>6.3600500000000117</c:v>
                </c:pt>
                <c:pt idx="510">
                  <c:v>6.0643799999999555</c:v>
                </c:pt>
                <c:pt idx="511">
                  <c:v>5.8880100000000866</c:v>
                </c:pt>
                <c:pt idx="512">
                  <c:v>5.6356800000000327</c:v>
                </c:pt>
                <c:pt idx="513">
                  <c:v>5.3821899999999783</c:v>
                </c:pt>
                <c:pt idx="514">
                  <c:v>5.2139999999998388</c:v>
                </c:pt>
                <c:pt idx="515">
                  <c:v>4.9350000000000538</c:v>
                </c:pt>
                <c:pt idx="516">
                  <c:v>4.7015499999999575</c:v>
                </c:pt>
                <c:pt idx="517">
                  <c:v>4.4284800000001683</c:v>
                </c:pt>
                <c:pt idx="518">
                  <c:v>4.2025599999998127</c:v>
                </c:pt>
                <c:pt idx="519">
                  <c:v>3.9767200000002365</c:v>
                </c:pt>
                <c:pt idx="520">
                  <c:v>3.7067799999999291</c:v>
                </c:pt>
                <c:pt idx="521">
                  <c:v>3.5360000000000502</c:v>
                </c:pt>
                <c:pt idx="522">
                  <c:v>3.2797499999999999</c:v>
                </c:pt>
                <c:pt idx="523">
                  <c:v>3.0162999999999509</c:v>
                </c:pt>
                <c:pt idx="524">
                  <c:v>2.8320900000000675</c:v>
                </c:pt>
                <c:pt idx="525">
                  <c:v>2.5667999999997835</c:v>
                </c:pt>
                <c:pt idx="526">
                  <c:v>2.3187600000002031</c:v>
                </c:pt>
                <c:pt idx="527">
                  <c:v>2.1599999999998545</c:v>
                </c:pt>
                <c:pt idx="528">
                  <c:v>1.9247200000000357</c:v>
                </c:pt>
                <c:pt idx="529">
                  <c:v>1.7351999999999561</c:v>
                </c:pt>
                <c:pt idx="530">
                  <c:v>1.5180000000001295</c:v>
                </c:pt>
                <c:pt idx="531">
                  <c:v>1.384910000000017</c:v>
                </c:pt>
                <c:pt idx="532">
                  <c:v>1.1804799999999749</c:v>
                </c:pt>
                <c:pt idx="533">
                  <c:v>1.0186399999999007</c:v>
                </c:pt>
                <c:pt idx="534">
                  <c:v>0.82593000000006533</c:v>
                </c:pt>
                <c:pt idx="535">
                  <c:v>0.6737399999999919</c:v>
                </c:pt>
                <c:pt idx="536">
                  <c:v>0.5251499999999204</c:v>
                </c:pt>
                <c:pt idx="537">
                  <c:v>0.37961000000004708</c:v>
                </c:pt>
                <c:pt idx="538">
                  <c:v>0.20340000000000771</c:v>
                </c:pt>
                <c:pt idx="539">
                  <c:v>9.9719999999909298E-2</c:v>
                </c:pt>
                <c:pt idx="540">
                  <c:v>-9.8129999999910747E-2</c:v>
                </c:pt>
                <c:pt idx="541">
                  <c:v>-0.19422000000000736</c:v>
                </c:pt>
                <c:pt idx="542">
                  <c:v>-0.35376000000004387</c:v>
                </c:pt>
                <c:pt idx="543">
                  <c:v>-0.47894999999992743</c:v>
                </c:pt>
                <c:pt idx="544">
                  <c:v>-0.60096999999999279</c:v>
                </c:pt>
                <c:pt idx="545">
                  <c:v>-0.71921000000005686</c:v>
                </c:pt>
                <c:pt idx="546">
                  <c:v>-0.86435999999991586</c:v>
                </c:pt>
                <c:pt idx="547">
                  <c:v>-0.97311999999997922</c:v>
                </c:pt>
                <c:pt idx="548">
                  <c:v>-1.1063000000000136</c:v>
                </c:pt>
                <c:pt idx="549">
                  <c:v>-1.1784000000001005</c:v>
                </c:pt>
                <c:pt idx="550">
                  <c:v>-1.3004999999999671</c:v>
                </c:pt>
                <c:pt idx="551">
                  <c:v>-1.3783700000000256</c:v>
                </c:pt>
                <c:pt idx="552">
                  <c:v>-1.4741999999999007</c:v>
                </c:pt>
                <c:pt idx="553">
                  <c:v>-1.5162000000001332</c:v>
                </c:pt>
                <c:pt idx="554">
                  <c:v>-1.611999999999864</c:v>
                </c:pt>
                <c:pt idx="555">
                  <c:v>-1.7085000000000405</c:v>
                </c:pt>
                <c:pt idx="556">
                  <c:v>-1.7618999999999714</c:v>
                </c:pt>
                <c:pt idx="557">
                  <c:v>-1.8705000000000003</c:v>
                </c:pt>
                <c:pt idx="558">
                  <c:v>-1.9888000000000283</c:v>
                </c:pt>
                <c:pt idx="559">
                  <c:v>-2.0608899999999606</c:v>
                </c:pt>
                <c:pt idx="560">
                  <c:v>-2.1771200000001296</c:v>
                </c:pt>
                <c:pt idx="561">
                  <c:v>-2.267799999999899</c:v>
                </c:pt>
                <c:pt idx="562">
                  <c:v>-2.3481600000000893</c:v>
                </c:pt>
                <c:pt idx="563">
                  <c:v>-2.4361199999999781</c:v>
                </c:pt>
                <c:pt idx="564">
                  <c:v>-2.4990000000000268</c:v>
                </c:pt>
                <c:pt idx="565">
                  <c:v>-2.5904999999999196</c:v>
                </c:pt>
                <c:pt idx="566">
                  <c:v>-2.6317699999999897</c:v>
                </c:pt>
                <c:pt idx="567">
                  <c:v>-2.7246200000000158</c:v>
                </c:pt>
                <c:pt idx="568">
                  <c:v>-2.8056300000000416</c:v>
                </c:pt>
                <c:pt idx="569">
                  <c:v>-2.8261799999999795</c:v>
                </c:pt>
                <c:pt idx="570">
                  <c:v>-2.9029600000000051</c:v>
                </c:pt>
                <c:pt idx="571">
                  <c:v>-2.9770400000000299</c:v>
                </c:pt>
                <c:pt idx="572">
                  <c:v>-3.0260299999999702</c:v>
                </c:pt>
                <c:pt idx="573">
                  <c:v>-3.123359999999995</c:v>
                </c:pt>
                <c:pt idx="574">
                  <c:v>-3.1834800000000389</c:v>
                </c:pt>
                <c:pt idx="575">
                  <c:v>-3.2543099999999416</c:v>
                </c:pt>
                <c:pt idx="576">
                  <c:v>-3.2828699999999862</c:v>
                </c:pt>
                <c:pt idx="577">
                  <c:v>-3.3294800000000282</c:v>
                </c:pt>
                <c:pt idx="578">
                  <c:v>-3.3709499999999539</c:v>
                </c:pt>
                <c:pt idx="579">
                  <c:v>-3.4323000000000921</c:v>
                </c:pt>
                <c:pt idx="580">
                  <c:v>-3.4712999999999048</c:v>
                </c:pt>
                <c:pt idx="581">
                  <c:v>-3.5406200000000405</c:v>
                </c:pt>
                <c:pt idx="582">
                  <c:v>-3.5744799999999866</c:v>
                </c:pt>
                <c:pt idx="583">
                  <c:v>-3.659590000000009</c:v>
                </c:pt>
                <c:pt idx="584">
                  <c:v>-3.6901200000000483</c:v>
                </c:pt>
                <c:pt idx="585">
                  <c:v>-3.7612399999999608</c:v>
                </c:pt>
                <c:pt idx="586">
                  <c:v>-3.8267700000000175</c:v>
                </c:pt>
                <c:pt idx="587">
                  <c:v>-3.9168000000000394</c:v>
                </c:pt>
                <c:pt idx="588">
                  <c:v>-3.9852799999999693</c:v>
                </c:pt>
                <c:pt idx="589">
                  <c:v>-4.0619099999999912</c:v>
                </c:pt>
                <c:pt idx="590">
                  <c:v>-4.0651199999999399</c:v>
                </c:pt>
                <c:pt idx="591">
                  <c:v>-4.101760000000068</c:v>
                </c:pt>
                <c:pt idx="592">
                  <c:v>-4.10175</c:v>
                </c:pt>
                <c:pt idx="593">
                  <c:v>-4.1013899999999346</c:v>
                </c:pt>
                <c:pt idx="594">
                  <c:v>-4.0961400000000721</c:v>
                </c:pt>
                <c:pt idx="595">
                  <c:v>-4.0858800000000075</c:v>
                </c:pt>
                <c:pt idx="596">
                  <c:v>-4.0849499999999459</c:v>
                </c:pt>
                <c:pt idx="597">
                  <c:v>-4.0669999999999806</c:v>
                </c:pt>
                <c:pt idx="598">
                  <c:v>-4.0749999999999993</c:v>
                </c:pt>
                <c:pt idx="599">
                  <c:v>-4.0555900000000475</c:v>
                </c:pt>
                <c:pt idx="600">
                  <c:v>-4.0631699999999888</c:v>
                </c:pt>
                <c:pt idx="601">
                  <c:v>-4.0742100000000212</c:v>
                </c:pt>
                <c:pt idx="602">
                  <c:v>-4.0730499999999648</c:v>
                </c:pt>
                <c:pt idx="603">
                  <c:v>-4.061899999999997</c:v>
                </c:pt>
                <c:pt idx="604">
                  <c:v>-4.0528000000000404</c:v>
                </c:pt>
                <c:pt idx="605">
                  <c:v>-4.0940599999999732</c:v>
                </c:pt>
                <c:pt idx="606">
                  <c:v>-4.144000000000017</c:v>
                </c:pt>
                <c:pt idx="607">
                  <c:v>-4.2421699999999767</c:v>
                </c:pt>
                <c:pt idx="608">
                  <c:v>-4.3919999999999932</c:v>
                </c:pt>
                <c:pt idx="609">
                  <c:v>-4.4718000000000524</c:v>
                </c:pt>
                <c:pt idx="610">
                  <c:v>-4.5960999999999821</c:v>
                </c:pt>
                <c:pt idx="611">
                  <c:v>-4.674779999999954</c:v>
                </c:pt>
                <c:pt idx="612">
                  <c:v>-4.7987800000000611</c:v>
                </c:pt>
                <c:pt idx="613">
                  <c:v>-4.8548799999999419</c:v>
                </c:pt>
                <c:pt idx="614">
                  <c:v>-4.9372400000000658</c:v>
                </c:pt>
                <c:pt idx="615">
                  <c:v>-4.9915499999999309</c:v>
                </c:pt>
                <c:pt idx="616">
                  <c:v>-5.0334200000000688</c:v>
                </c:pt>
                <c:pt idx="617">
                  <c:v>-5.0688299999999344</c:v>
                </c:pt>
                <c:pt idx="618">
                  <c:v>-5.104000000000072</c:v>
                </c:pt>
                <c:pt idx="619">
                  <c:v>-5.1324699999999384</c:v>
                </c:pt>
                <c:pt idx="620">
                  <c:v>-5.1996999999999858</c:v>
                </c:pt>
                <c:pt idx="621">
                  <c:v>-5.2348800000000475</c:v>
                </c:pt>
                <c:pt idx="622">
                  <c:v>-5.3119999999999896</c:v>
                </c:pt>
                <c:pt idx="623">
                  <c:v>-5.3413199999999748</c:v>
                </c:pt>
                <c:pt idx="624">
                  <c:v>-5.3886300000000071</c:v>
                </c:pt>
                <c:pt idx="625">
                  <c:v>-5.3674399999999931</c:v>
                </c:pt>
                <c:pt idx="626">
                  <c:v>-5.3946200000000397</c:v>
                </c:pt>
                <c:pt idx="627">
                  <c:v>-5.4159700000000104</c:v>
                </c:pt>
                <c:pt idx="628">
                  <c:v>-5.4702599999999677</c:v>
                </c:pt>
                <c:pt idx="629">
                  <c:v>-5.4964800000000436</c:v>
                </c:pt>
                <c:pt idx="630">
                  <c:v>-5.5107099999999241</c:v>
                </c:pt>
                <c:pt idx="631">
                  <c:v>-5.5458000000000753</c:v>
                </c:pt>
                <c:pt idx="632">
                  <c:v>-5.5510399999999711</c:v>
                </c:pt>
                <c:pt idx="633">
                  <c:v>-5.5825799999999877</c:v>
                </c:pt>
                <c:pt idx="634">
                  <c:v>-5.6283600000000034</c:v>
                </c:pt>
                <c:pt idx="635">
                  <c:v>-5.6584499999999887</c:v>
                </c:pt>
                <c:pt idx="636">
                  <c:v>-5.6886200000000198</c:v>
                </c:pt>
                <c:pt idx="637">
                  <c:v>-5.7224600000000061</c:v>
                </c:pt>
                <c:pt idx="638">
                  <c:v>-5.7796099999999759</c:v>
                </c:pt>
                <c:pt idx="639">
                  <c:v>-5.7976600000000227</c:v>
                </c:pt>
                <c:pt idx="640">
                  <c:v>-5.8337599999999767</c:v>
                </c:pt>
                <c:pt idx="641">
                  <c:v>-5.8769699999999929</c:v>
                </c:pt>
                <c:pt idx="642">
                  <c:v>-5.900600000000007</c:v>
                </c:pt>
                <c:pt idx="643">
                  <c:v>-5.9914400000000239</c:v>
                </c:pt>
                <c:pt idx="644">
                  <c:v>-6.0112799999999922</c:v>
                </c:pt>
                <c:pt idx="645">
                  <c:v>-6.0512099999999922</c:v>
                </c:pt>
                <c:pt idx="646">
                  <c:v>-6.102029999999993</c:v>
                </c:pt>
                <c:pt idx="647">
                  <c:v>-6.1419599999999921</c:v>
                </c:pt>
                <c:pt idx="648">
                  <c:v>-6.1818899999999921</c:v>
                </c:pt>
                <c:pt idx="649">
                  <c:v>-6.2300200000000086</c:v>
                </c:pt>
                <c:pt idx="650">
                  <c:v>-6.2951800000000082</c:v>
                </c:pt>
                <c:pt idx="651">
                  <c:v>-6.3395999999999892</c:v>
                </c:pt>
                <c:pt idx="652">
                  <c:v>-6.4296000000000406</c:v>
                </c:pt>
                <c:pt idx="653">
                  <c:v>-6.5086699999999542</c:v>
                </c:pt>
                <c:pt idx="654">
                  <c:v>-6.5545200000000401</c:v>
                </c:pt>
                <c:pt idx="655">
                  <c:v>-6.5753200000000041</c:v>
                </c:pt>
                <c:pt idx="656">
                  <c:v>-6.541919999999986</c:v>
                </c:pt>
                <c:pt idx="657">
                  <c:v>-6.5022600000000024</c:v>
                </c:pt>
                <c:pt idx="658">
                  <c:v>-6.4268099999999828</c:v>
                </c:pt>
                <c:pt idx="659">
                  <c:v>-6.3343500000000166</c:v>
                </c:pt>
                <c:pt idx="660">
                  <c:v>-6.2529399999999979</c:v>
                </c:pt>
                <c:pt idx="661">
                  <c:v>-6.1747999999999958</c:v>
                </c:pt>
                <c:pt idx="662">
                  <c:v>-6.1046999999999771</c:v>
                </c:pt>
                <c:pt idx="663">
                  <c:v>-6.0316000000000098</c:v>
                </c:pt>
                <c:pt idx="664">
                  <c:v>-5.9312000000000085</c:v>
                </c:pt>
                <c:pt idx="665">
                  <c:v>-5.8784000000000063</c:v>
                </c:pt>
                <c:pt idx="666">
                  <c:v>-5.8575000000000195</c:v>
                </c:pt>
                <c:pt idx="667">
                  <c:v>-5.8777599999999515</c:v>
                </c:pt>
                <c:pt idx="668">
                  <c:v>-5.8320000000000167</c:v>
                </c:pt>
                <c:pt idx="669">
                  <c:v>-5.7715800000000144</c:v>
                </c:pt>
                <c:pt idx="670">
                  <c:v>-5.7218500000000025</c:v>
                </c:pt>
                <c:pt idx="671">
                  <c:v>-5.6645600000000016</c:v>
                </c:pt>
                <c:pt idx="672">
                  <c:v>-5.55272999999998</c:v>
                </c:pt>
                <c:pt idx="673">
                  <c:v>-5.4712800000000046</c:v>
                </c:pt>
                <c:pt idx="674">
                  <c:v>-5.3367300000000091</c:v>
                </c:pt>
                <c:pt idx="675">
                  <c:v>-5.2568999999999981</c:v>
                </c:pt>
                <c:pt idx="676">
                  <c:v>-5.1421200000000029</c:v>
                </c:pt>
                <c:pt idx="677">
                  <c:v>-5.051519999999992</c:v>
                </c:pt>
                <c:pt idx="678">
                  <c:v>-4.975139999999997</c:v>
                </c:pt>
                <c:pt idx="679">
                  <c:v>-4.9076100000000107</c:v>
                </c:pt>
                <c:pt idx="680">
                  <c:v>-4.8211800000000071</c:v>
                </c:pt>
                <c:pt idx="681">
                  <c:v>-4.7275199999999868</c:v>
                </c:pt>
                <c:pt idx="682">
                  <c:v>-4.6209099999999914</c:v>
                </c:pt>
                <c:pt idx="683">
                  <c:v>-4.4872200000000131</c:v>
                </c:pt>
                <c:pt idx="684">
                  <c:v>-4.3595999999999933</c:v>
                </c:pt>
                <c:pt idx="685">
                  <c:v>-4.2139800000000136</c:v>
                </c:pt>
                <c:pt idx="686">
                  <c:v>-4.0607999999999853</c:v>
                </c:pt>
                <c:pt idx="687">
                  <c:v>-3.9057000000000142</c:v>
                </c:pt>
                <c:pt idx="688">
                  <c:v>-3.723539999999987</c:v>
                </c:pt>
                <c:pt idx="689">
                  <c:v>-3.5386799999999985</c:v>
                </c:pt>
                <c:pt idx="690">
                  <c:v>-3.3825599999999949</c:v>
                </c:pt>
                <c:pt idx="691">
                  <c:v>-3.2424000000000133</c:v>
                </c:pt>
                <c:pt idx="692">
                  <c:v>-3.1028399999999876</c:v>
                </c:pt>
                <c:pt idx="693">
                  <c:v>-2.964849999999998</c:v>
                </c:pt>
                <c:pt idx="694">
                  <c:v>-2.8348000000000084</c:v>
                </c:pt>
                <c:pt idx="695">
                  <c:v>-2.7213600000000051</c:v>
                </c:pt>
                <c:pt idx="696">
                  <c:v>-2.591279999999994</c:v>
                </c:pt>
                <c:pt idx="697">
                  <c:v>-2.4531000000000041</c:v>
                </c:pt>
                <c:pt idx="698">
                  <c:v>-2.3390499999999936</c:v>
                </c:pt>
                <c:pt idx="699">
                  <c:v>-2.237040000000003</c:v>
                </c:pt>
                <c:pt idx="700">
                  <c:v>-2.1396400000000027</c:v>
                </c:pt>
                <c:pt idx="701">
                  <c:v>-2.0348600000000023</c:v>
                </c:pt>
                <c:pt idx="702">
                  <c:v>-1.9014599999999948</c:v>
                </c:pt>
                <c:pt idx="703">
                  <c:v>-1.7945100000000045</c:v>
                </c:pt>
                <c:pt idx="704">
                  <c:v>-1.677599999999994</c:v>
                </c:pt>
                <c:pt idx="705">
                  <c:v>-1.5560100000000034</c:v>
                </c:pt>
                <c:pt idx="706">
                  <c:v>-1.410239999999999</c:v>
                </c:pt>
                <c:pt idx="707">
                  <c:v>-1.3043800000000052</c:v>
                </c:pt>
                <c:pt idx="708">
                  <c:v>-1.1578899999999914</c:v>
                </c:pt>
                <c:pt idx="709">
                  <c:v>-1.0422200000000004</c:v>
                </c:pt>
                <c:pt idx="710">
                  <c:v>-0.92925000000000013</c:v>
                </c:pt>
                <c:pt idx="711">
                  <c:v>-0.8019000000000045</c:v>
                </c:pt>
                <c:pt idx="712">
                  <c:v>-0.69501999999999564</c:v>
                </c:pt>
                <c:pt idx="713">
                  <c:v>-0.57987000000000577</c:v>
                </c:pt>
                <c:pt idx="714">
                  <c:v>-0.47643999999999975</c:v>
                </c:pt>
                <c:pt idx="715">
                  <c:v>-0.39203999999999939</c:v>
                </c:pt>
                <c:pt idx="716">
                  <c:v>-0.28997999999999574</c:v>
                </c:pt>
                <c:pt idx="717">
                  <c:v>-0.21080000000000301</c:v>
                </c:pt>
                <c:pt idx="718">
                  <c:v>-0.12539999999999732</c:v>
                </c:pt>
                <c:pt idx="719">
                  <c:v>-41.786529999999999</c:v>
                </c:pt>
              </c:numCache>
            </c:numRef>
          </c:val>
          <c:extLst>
            <c:ext xmlns:c16="http://schemas.microsoft.com/office/drawing/2014/chart" uri="{C3380CC4-5D6E-409C-BE32-E72D297353CC}">
              <c16:uniqueId val="{00000000-326C-44EB-BC1F-EC99EAE96C37}"/>
            </c:ext>
          </c:extLst>
        </c:ser>
        <c:dLbls>
          <c:showLegendKey val="0"/>
          <c:showVal val="0"/>
          <c:showCatName val="0"/>
          <c:showSerName val="0"/>
          <c:showPercent val="0"/>
          <c:showBubbleSize val="0"/>
        </c:dLbls>
        <c:gapWidth val="219"/>
        <c:overlap val="-27"/>
        <c:axId val="580736552"/>
        <c:axId val="580728680"/>
      </c:barChart>
      <c:catAx>
        <c:axId val="5807365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80728680"/>
        <c:crosses val="autoZero"/>
        <c:auto val="1"/>
        <c:lblAlgn val="ctr"/>
        <c:lblOffset val="100"/>
        <c:noMultiLvlLbl val="0"/>
      </c:catAx>
      <c:valAx>
        <c:axId val="5807286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8073655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Temperature t= pv/nr</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'6500'!$I$12</c:f>
              <c:strCache>
                <c:ptCount val="1"/>
                <c:pt idx="0">
                  <c:v>temperature t= pv/nr</c:v>
                </c:pt>
              </c:strCache>
            </c:strRef>
          </c:tx>
          <c:spPr>
            <a:ln w="19050" cap="rnd">
              <a:solidFill>
                <a:schemeClr val="accent1"/>
              </a:solidFill>
              <a:round/>
            </a:ln>
            <a:effectLst/>
          </c:spPr>
          <c:marker>
            <c:symbol val="none"/>
          </c:marker>
          <c:xVal>
            <c:numRef>
              <c:f>'6500'!$A$13:$A$373</c:f>
              <c:numCache>
                <c:formatCode>General</c:formatCode>
                <c:ptCount val="361"/>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numCache>
            </c:numRef>
          </c:xVal>
          <c:yVal>
            <c:numRef>
              <c:f>'6500'!$I$13:$I$373</c:f>
              <c:numCache>
                <c:formatCode>General</c:formatCode>
                <c:ptCount val="361"/>
                <c:pt idx="0">
                  <c:v>312.02446135248522</c:v>
                </c:pt>
                <c:pt idx="1">
                  <c:v>322.83296593898882</c:v>
                </c:pt>
                <c:pt idx="2">
                  <c:v>326.81504657612174</c:v>
                </c:pt>
                <c:pt idx="3">
                  <c:v>330.22825855080703</c:v>
                </c:pt>
                <c:pt idx="4">
                  <c:v>333.64147052549242</c:v>
                </c:pt>
                <c:pt idx="5">
                  <c:v>327.95278390101686</c:v>
                </c:pt>
                <c:pt idx="6">
                  <c:v>317.14427931451326</c:v>
                </c:pt>
                <c:pt idx="7">
                  <c:v>304.06030007821943</c:v>
                </c:pt>
                <c:pt idx="8">
                  <c:v>292.96736116049203</c:v>
                </c:pt>
                <c:pt idx="9">
                  <c:v>284.14989689255492</c:v>
                </c:pt>
                <c:pt idx="10">
                  <c:v>266.79940268790443</c:v>
                </c:pt>
                <c:pt idx="11">
                  <c:v>244.61352485244964</c:v>
                </c:pt>
                <c:pt idx="12">
                  <c:v>222.9965156794425</c:v>
                </c:pt>
                <c:pt idx="13">
                  <c:v>201.37950650643532</c:v>
                </c:pt>
                <c:pt idx="14">
                  <c:v>184.3134466330086</c:v>
                </c:pt>
                <c:pt idx="15">
                  <c:v>175.49598236507146</c:v>
                </c:pt>
                <c:pt idx="16">
                  <c:v>170.66059873426721</c:v>
                </c:pt>
                <c:pt idx="17">
                  <c:v>170.66059873426724</c:v>
                </c:pt>
                <c:pt idx="18">
                  <c:v>172.08277039038609</c:v>
                </c:pt>
                <c:pt idx="19">
                  <c:v>172.65163905283367</c:v>
                </c:pt>
                <c:pt idx="20">
                  <c:v>172.65163905283364</c:v>
                </c:pt>
                <c:pt idx="21">
                  <c:v>173.50494204650502</c:v>
                </c:pt>
                <c:pt idx="22">
                  <c:v>174.9271137026239</c:v>
                </c:pt>
                <c:pt idx="23">
                  <c:v>179.19362867098059</c:v>
                </c:pt>
                <c:pt idx="24">
                  <c:v>186.30448695157503</c:v>
                </c:pt>
                <c:pt idx="25">
                  <c:v>192.56204223849818</c:v>
                </c:pt>
                <c:pt idx="26">
                  <c:v>193.98421389461706</c:v>
                </c:pt>
                <c:pt idx="27">
                  <c:v>199.67290051909265</c:v>
                </c:pt>
                <c:pt idx="28">
                  <c:v>198.25072886297374</c:v>
                </c:pt>
                <c:pt idx="29">
                  <c:v>203.65498115622555</c:v>
                </c:pt>
                <c:pt idx="30">
                  <c:v>202.80167816255423</c:v>
                </c:pt>
                <c:pt idx="31">
                  <c:v>206.78375879968712</c:v>
                </c:pt>
                <c:pt idx="32">
                  <c:v>206.21489013723956</c:v>
                </c:pt>
                <c:pt idx="33">
                  <c:v>205.9304558060158</c:v>
                </c:pt>
                <c:pt idx="34">
                  <c:v>202.5172438313304</c:v>
                </c:pt>
                <c:pt idx="35">
                  <c:v>196.25968854440731</c:v>
                </c:pt>
                <c:pt idx="36">
                  <c:v>193.98421389461708</c:v>
                </c:pt>
                <c:pt idx="37">
                  <c:v>189.14883026381284</c:v>
                </c:pt>
                <c:pt idx="38">
                  <c:v>185.7356182891275</c:v>
                </c:pt>
                <c:pt idx="39">
                  <c:v>171.51390172793856</c:v>
                </c:pt>
                <c:pt idx="40">
                  <c:v>160.98983147265869</c:v>
                </c:pt>
                <c:pt idx="41">
                  <c:v>155.58557917940695</c:v>
                </c:pt>
                <c:pt idx="42">
                  <c:v>148.75915523003624</c:v>
                </c:pt>
                <c:pt idx="43">
                  <c:v>144.20820593045579</c:v>
                </c:pt>
                <c:pt idx="44">
                  <c:v>139.08838796842778</c:v>
                </c:pt>
                <c:pt idx="45">
                  <c:v>143.07046860556068</c:v>
                </c:pt>
                <c:pt idx="46">
                  <c:v>146.19924624902225</c:v>
                </c:pt>
                <c:pt idx="47">
                  <c:v>146.48368058024602</c:v>
                </c:pt>
                <c:pt idx="48">
                  <c:v>149.04358956126003</c:v>
                </c:pt>
                <c:pt idx="49">
                  <c:v>151.0346298798265</c:v>
                </c:pt>
                <c:pt idx="50">
                  <c:v>152.45680153594537</c:v>
                </c:pt>
                <c:pt idx="51">
                  <c:v>157.57661949797341</c:v>
                </c:pt>
                <c:pt idx="52">
                  <c:v>164.1186091161203</c:v>
                </c:pt>
                <c:pt idx="53">
                  <c:v>169.23842707814828</c:v>
                </c:pt>
                <c:pt idx="54">
                  <c:v>173.78937637772876</c:v>
                </c:pt>
                <c:pt idx="55">
                  <c:v>177.48702268363792</c:v>
                </c:pt>
                <c:pt idx="56">
                  <c:v>186.02005262035124</c:v>
                </c:pt>
                <c:pt idx="57">
                  <c:v>186.02005262035127</c:v>
                </c:pt>
                <c:pt idx="58">
                  <c:v>180.33136599587567</c:v>
                </c:pt>
                <c:pt idx="59">
                  <c:v>167.24738675958184</c:v>
                </c:pt>
                <c:pt idx="60">
                  <c:v>155.30114484818318</c:v>
                </c:pt>
                <c:pt idx="61">
                  <c:v>146.19924624902222</c:v>
                </c:pt>
                <c:pt idx="62">
                  <c:v>137.95065064353267</c:v>
                </c:pt>
                <c:pt idx="63">
                  <c:v>133.39970134395222</c:v>
                </c:pt>
                <c:pt idx="64">
                  <c:v>129.13318637559553</c:v>
                </c:pt>
                <c:pt idx="65">
                  <c:v>127.14214605702908</c:v>
                </c:pt>
                <c:pt idx="66">
                  <c:v>127.42658038825286</c:v>
                </c:pt>
                <c:pt idx="67">
                  <c:v>126.28884306335773</c:v>
                </c:pt>
                <c:pt idx="68">
                  <c:v>125.15110573846262</c:v>
                </c:pt>
                <c:pt idx="69">
                  <c:v>124.2978027447913</c:v>
                </c:pt>
                <c:pt idx="70">
                  <c:v>124.01336841356752</c:v>
                </c:pt>
                <c:pt idx="71">
                  <c:v>121.73789376377729</c:v>
                </c:pt>
                <c:pt idx="72">
                  <c:v>120.03128777643461</c:v>
                </c:pt>
                <c:pt idx="73">
                  <c:v>120.31572210765837</c:v>
                </c:pt>
                <c:pt idx="74">
                  <c:v>121.16902510132972</c:v>
                </c:pt>
                <c:pt idx="75">
                  <c:v>123.44449975111993</c:v>
                </c:pt>
                <c:pt idx="76">
                  <c:v>128.27988338192421</c:v>
                </c:pt>
                <c:pt idx="77">
                  <c:v>133.96857000639977</c:v>
                </c:pt>
                <c:pt idx="78">
                  <c:v>141.6482969494418</c:v>
                </c:pt>
                <c:pt idx="79">
                  <c:v>150.46576121737891</c:v>
                </c:pt>
                <c:pt idx="80">
                  <c:v>158.42992249164476</c:v>
                </c:pt>
                <c:pt idx="81">
                  <c:v>163.54974045367274</c:v>
                </c:pt>
                <c:pt idx="82">
                  <c:v>167.53182109080566</c:v>
                </c:pt>
                <c:pt idx="83">
                  <c:v>168.38512408447698</c:v>
                </c:pt>
                <c:pt idx="84">
                  <c:v>170.09173007181965</c:v>
                </c:pt>
                <c:pt idx="85">
                  <c:v>169.5228614093721</c:v>
                </c:pt>
                <c:pt idx="86">
                  <c:v>167.24738675958187</c:v>
                </c:pt>
                <c:pt idx="87">
                  <c:v>164.68747777856785</c:v>
                </c:pt>
                <c:pt idx="88">
                  <c:v>162.12756879755383</c:v>
                </c:pt>
                <c:pt idx="89">
                  <c:v>162.98087179122518</c:v>
                </c:pt>
                <c:pt idx="90">
                  <c:v>166.10964943468673</c:v>
                </c:pt>
                <c:pt idx="91">
                  <c:v>171.79833605916232</c:v>
                </c:pt>
                <c:pt idx="92">
                  <c:v>177.48702268363789</c:v>
                </c:pt>
                <c:pt idx="93">
                  <c:v>182.89127497688969</c:v>
                </c:pt>
                <c:pt idx="94">
                  <c:v>185.7356182891275</c:v>
                </c:pt>
                <c:pt idx="95">
                  <c:v>188.01109293891773</c:v>
                </c:pt>
                <c:pt idx="96">
                  <c:v>189.14883026381281</c:v>
                </c:pt>
                <c:pt idx="97">
                  <c:v>186.87335561402261</c:v>
                </c:pt>
                <c:pt idx="98">
                  <c:v>183.46014363933725</c:v>
                </c:pt>
                <c:pt idx="99">
                  <c:v>179.76249733342814</c:v>
                </c:pt>
                <c:pt idx="100">
                  <c:v>176.06485102751901</c:v>
                </c:pt>
                <c:pt idx="101">
                  <c:v>173.22050771528123</c:v>
                </c:pt>
                <c:pt idx="102">
                  <c:v>170.37616440304342</c:v>
                </c:pt>
                <c:pt idx="103">
                  <c:v>166.39408376591052</c:v>
                </c:pt>
                <c:pt idx="104">
                  <c:v>162.12756879755383</c:v>
                </c:pt>
                <c:pt idx="105">
                  <c:v>156.15444784185451</c:v>
                </c:pt>
                <c:pt idx="106">
                  <c:v>150.46576121737891</c:v>
                </c:pt>
                <c:pt idx="107">
                  <c:v>147.05254924269357</c:v>
                </c:pt>
                <c:pt idx="108">
                  <c:v>145.91481191779846</c:v>
                </c:pt>
                <c:pt idx="109">
                  <c:v>147.0525492426936</c:v>
                </c:pt>
                <c:pt idx="110">
                  <c:v>147.90585223636489</c:v>
                </c:pt>
                <c:pt idx="111">
                  <c:v>147.90585223636495</c:v>
                </c:pt>
                <c:pt idx="112">
                  <c:v>148.75915523003624</c:v>
                </c:pt>
                <c:pt idx="113">
                  <c:v>149.32802389248383</c:v>
                </c:pt>
                <c:pt idx="114">
                  <c:v>150.46576121737891</c:v>
                </c:pt>
                <c:pt idx="115">
                  <c:v>148.47472089881248</c:v>
                </c:pt>
                <c:pt idx="116">
                  <c:v>145.06150892412714</c:v>
                </c:pt>
                <c:pt idx="117">
                  <c:v>143.923771599232</c:v>
                </c:pt>
                <c:pt idx="118">
                  <c:v>144.20820593045579</c:v>
                </c:pt>
                <c:pt idx="119">
                  <c:v>146.48368058024602</c:v>
                </c:pt>
                <c:pt idx="120">
                  <c:v>149.61245822370762</c:v>
                </c:pt>
                <c:pt idx="121">
                  <c:v>152.45680153594537</c:v>
                </c:pt>
                <c:pt idx="122">
                  <c:v>155.58557917940695</c:v>
                </c:pt>
                <c:pt idx="123">
                  <c:v>158.14548816042097</c:v>
                </c:pt>
                <c:pt idx="124">
                  <c:v>159.28322548531608</c:v>
                </c:pt>
                <c:pt idx="125">
                  <c:v>159.85209414776364</c:v>
                </c:pt>
                <c:pt idx="126">
                  <c:v>161.27426580388249</c:v>
                </c:pt>
                <c:pt idx="127">
                  <c:v>163.26530612244892</c:v>
                </c:pt>
                <c:pt idx="128">
                  <c:v>165.25634644101538</c:v>
                </c:pt>
                <c:pt idx="129">
                  <c:v>168.10068975325322</c:v>
                </c:pt>
                <c:pt idx="130">
                  <c:v>171.79833605916232</c:v>
                </c:pt>
                <c:pt idx="131">
                  <c:v>177.48702268363795</c:v>
                </c:pt>
                <c:pt idx="132">
                  <c:v>184.3134466330086</c:v>
                </c:pt>
                <c:pt idx="133">
                  <c:v>189.71769892626043</c:v>
                </c:pt>
                <c:pt idx="134">
                  <c:v>193.13091090094571</c:v>
                </c:pt>
                <c:pt idx="135">
                  <c:v>197.1129915380786</c:v>
                </c:pt>
                <c:pt idx="136">
                  <c:v>200.526203512764</c:v>
                </c:pt>
                <c:pt idx="137">
                  <c:v>205.07715281234442</c:v>
                </c:pt>
                <c:pt idx="138">
                  <c:v>209.62810211192487</c:v>
                </c:pt>
                <c:pt idx="139">
                  <c:v>213.89461708028156</c:v>
                </c:pt>
                <c:pt idx="140">
                  <c:v>219.01443504230954</c:v>
                </c:pt>
                <c:pt idx="141">
                  <c:v>223.56538434189008</c:v>
                </c:pt>
                <c:pt idx="142">
                  <c:v>226.69416198535166</c:v>
                </c:pt>
                <c:pt idx="143">
                  <c:v>230.3918082912607</c:v>
                </c:pt>
                <c:pt idx="144">
                  <c:v>233.52058593472228</c:v>
                </c:pt>
                <c:pt idx="145">
                  <c:v>234.94275759084124</c:v>
                </c:pt>
                <c:pt idx="146">
                  <c:v>234.94275759084121</c:v>
                </c:pt>
                <c:pt idx="147">
                  <c:v>233.23615160349851</c:v>
                </c:pt>
                <c:pt idx="148">
                  <c:v>230.96067695370832</c:v>
                </c:pt>
                <c:pt idx="149">
                  <c:v>231.24511128493211</c:v>
                </c:pt>
                <c:pt idx="150">
                  <c:v>233.23615160349851</c:v>
                </c:pt>
                <c:pt idx="151">
                  <c:v>235.51162625328871</c:v>
                </c:pt>
                <c:pt idx="152">
                  <c:v>238.07153523430276</c:v>
                </c:pt>
                <c:pt idx="153">
                  <c:v>239.49370689042166</c:v>
                </c:pt>
                <c:pt idx="154">
                  <c:v>242.90691886510706</c:v>
                </c:pt>
                <c:pt idx="155">
                  <c:v>248.5956054895826</c:v>
                </c:pt>
                <c:pt idx="156">
                  <c:v>253.71542345161063</c:v>
                </c:pt>
                <c:pt idx="157">
                  <c:v>258.26637275119106</c:v>
                </c:pt>
                <c:pt idx="158">
                  <c:v>262.81732205077157</c:v>
                </c:pt>
                <c:pt idx="159">
                  <c:v>265.66166536300932</c:v>
                </c:pt>
                <c:pt idx="160">
                  <c:v>267.36827135035196</c:v>
                </c:pt>
                <c:pt idx="161">
                  <c:v>266.51496835668064</c:v>
                </c:pt>
                <c:pt idx="162">
                  <c:v>264.23949370689041</c:v>
                </c:pt>
                <c:pt idx="163">
                  <c:v>261.6795847258764</c:v>
                </c:pt>
                <c:pt idx="164">
                  <c:v>259.40411007608617</c:v>
                </c:pt>
                <c:pt idx="165">
                  <c:v>257.69750408874347</c:v>
                </c:pt>
                <c:pt idx="166">
                  <c:v>255.4220294389533</c:v>
                </c:pt>
                <c:pt idx="167">
                  <c:v>253.9998577828344</c:v>
                </c:pt>
                <c:pt idx="168">
                  <c:v>255.99089810140086</c:v>
                </c:pt>
                <c:pt idx="169">
                  <c:v>258.83524141363864</c:v>
                </c:pt>
                <c:pt idx="170">
                  <c:v>264.23949370689036</c:v>
                </c:pt>
                <c:pt idx="171">
                  <c:v>270.49704899381351</c:v>
                </c:pt>
                <c:pt idx="172">
                  <c:v>274.76356396217022</c:v>
                </c:pt>
                <c:pt idx="173">
                  <c:v>278.74564459930315</c:v>
                </c:pt>
                <c:pt idx="174">
                  <c:v>285.57206854867377</c:v>
                </c:pt>
                <c:pt idx="175">
                  <c:v>294.67396714783467</c:v>
                </c:pt>
                <c:pt idx="176">
                  <c:v>300.64708810353409</c:v>
                </c:pt>
                <c:pt idx="177">
                  <c:v>304.91360307189075</c:v>
                </c:pt>
                <c:pt idx="178">
                  <c:v>309.74898670269499</c:v>
                </c:pt>
                <c:pt idx="179">
                  <c:v>317.99758230818463</c:v>
                </c:pt>
                <c:pt idx="180">
                  <c:v>325.10844058877905</c:v>
                </c:pt>
                <c:pt idx="181">
                  <c:v>331.93486453814972</c:v>
                </c:pt>
                <c:pt idx="182">
                  <c:v>339.33015714996799</c:v>
                </c:pt>
                <c:pt idx="183">
                  <c:v>348.1476214179051</c:v>
                </c:pt>
                <c:pt idx="184">
                  <c:v>358.10282301073732</c:v>
                </c:pt>
                <c:pt idx="185">
                  <c:v>364.07594396643674</c:v>
                </c:pt>
                <c:pt idx="186">
                  <c:v>367.77359027234576</c:v>
                </c:pt>
                <c:pt idx="187">
                  <c:v>369.19576192846478</c:v>
                </c:pt>
                <c:pt idx="188">
                  <c:v>368.91132759724093</c:v>
                </c:pt>
                <c:pt idx="189">
                  <c:v>366.92028727867449</c:v>
                </c:pt>
                <c:pt idx="190">
                  <c:v>359.80942899808002</c:v>
                </c:pt>
                <c:pt idx="191">
                  <c:v>349.8542274052478</c:v>
                </c:pt>
                <c:pt idx="192">
                  <c:v>341.32119746853442</c:v>
                </c:pt>
                <c:pt idx="193">
                  <c:v>333.35703619426863</c:v>
                </c:pt>
                <c:pt idx="194">
                  <c:v>326.8150465761218</c:v>
                </c:pt>
                <c:pt idx="195">
                  <c:v>319.41975396430342</c:v>
                </c:pt>
                <c:pt idx="196">
                  <c:v>312.8777643461566</c:v>
                </c:pt>
                <c:pt idx="197">
                  <c:v>312.87776434615665</c:v>
                </c:pt>
                <c:pt idx="198">
                  <c:v>317.71314797696078</c:v>
                </c:pt>
                <c:pt idx="199">
                  <c:v>323.40183460143635</c:v>
                </c:pt>
                <c:pt idx="200">
                  <c:v>330.22825855080703</c:v>
                </c:pt>
                <c:pt idx="201">
                  <c:v>337.62355116262535</c:v>
                </c:pt>
                <c:pt idx="202">
                  <c:v>346.44101543056252</c:v>
                </c:pt>
                <c:pt idx="203">
                  <c:v>353.55187371115693</c:v>
                </c:pt>
                <c:pt idx="204">
                  <c:v>360.6627319917514</c:v>
                </c:pt>
                <c:pt idx="205">
                  <c:v>366.06698428500312</c:v>
                </c:pt>
                <c:pt idx="206">
                  <c:v>371.18680224703127</c:v>
                </c:pt>
                <c:pt idx="207">
                  <c:v>376.0221858778354</c:v>
                </c:pt>
                <c:pt idx="208">
                  <c:v>380.57313517741585</c:v>
                </c:pt>
                <c:pt idx="209">
                  <c:v>384.83965014577251</c:v>
                </c:pt>
                <c:pt idx="210">
                  <c:v>391.09720543269566</c:v>
                </c:pt>
                <c:pt idx="211">
                  <c:v>398.49249804451392</c:v>
                </c:pt>
                <c:pt idx="212">
                  <c:v>404.46561900021328</c:v>
                </c:pt>
                <c:pt idx="213">
                  <c:v>411.8609116120316</c:v>
                </c:pt>
                <c:pt idx="214">
                  <c:v>419.82507288629739</c:v>
                </c:pt>
                <c:pt idx="215">
                  <c:v>427.78923416056324</c:v>
                </c:pt>
                <c:pt idx="216">
                  <c:v>437.74443575339535</c:v>
                </c:pt>
                <c:pt idx="217">
                  <c:v>447.13076868378005</c:v>
                </c:pt>
                <c:pt idx="218">
                  <c:v>452.81945530825573</c:v>
                </c:pt>
                <c:pt idx="219">
                  <c:v>457.65483893905997</c:v>
                </c:pt>
                <c:pt idx="220">
                  <c:v>462.20578823864025</c:v>
                </c:pt>
                <c:pt idx="221">
                  <c:v>464.76569721965433</c:v>
                </c:pt>
                <c:pt idx="222">
                  <c:v>466.75673753822082</c:v>
                </c:pt>
                <c:pt idx="223">
                  <c:v>466.47230320699708</c:v>
                </c:pt>
                <c:pt idx="224">
                  <c:v>465.33456588210191</c:v>
                </c:pt>
                <c:pt idx="225">
                  <c:v>461.35248524496899</c:v>
                </c:pt>
                <c:pt idx="226">
                  <c:v>457.08597027661233</c:v>
                </c:pt>
                <c:pt idx="227">
                  <c:v>452.81945530825573</c:v>
                </c:pt>
                <c:pt idx="228">
                  <c:v>448.83737467112275</c:v>
                </c:pt>
                <c:pt idx="229">
                  <c:v>445.42416269643746</c:v>
                </c:pt>
                <c:pt idx="230">
                  <c:v>443.14868804664718</c:v>
                </c:pt>
                <c:pt idx="231">
                  <c:v>441.1576477280808</c:v>
                </c:pt>
                <c:pt idx="232">
                  <c:v>444.28642537154229</c:v>
                </c:pt>
                <c:pt idx="233">
                  <c:v>447.98407167745137</c:v>
                </c:pt>
                <c:pt idx="234">
                  <c:v>450.25954632724171</c:v>
                </c:pt>
                <c:pt idx="235">
                  <c:v>450.54398065846539</c:v>
                </c:pt>
                <c:pt idx="236">
                  <c:v>450.54398065846544</c:v>
                </c:pt>
                <c:pt idx="237">
                  <c:v>452.81945530825567</c:v>
                </c:pt>
                <c:pt idx="238">
                  <c:v>453.95719263315073</c:v>
                </c:pt>
                <c:pt idx="239">
                  <c:v>453.95719263315078</c:v>
                </c:pt>
                <c:pt idx="240">
                  <c:v>453.38832397070325</c:v>
                </c:pt>
                <c:pt idx="241">
                  <c:v>464.48126288843065</c:v>
                </c:pt>
                <c:pt idx="242">
                  <c:v>473.29872715636776</c:v>
                </c:pt>
                <c:pt idx="243">
                  <c:v>481.83175709308108</c:v>
                </c:pt>
                <c:pt idx="244">
                  <c:v>490.64922136101831</c:v>
                </c:pt>
                <c:pt idx="245">
                  <c:v>491.50252435468957</c:v>
                </c:pt>
                <c:pt idx="246">
                  <c:v>503.44876626608828</c:v>
                </c:pt>
                <c:pt idx="247">
                  <c:v>509.42188722178764</c:v>
                </c:pt>
                <c:pt idx="248">
                  <c:v>513.11953352769672</c:v>
                </c:pt>
                <c:pt idx="249">
                  <c:v>520.51482613951509</c:v>
                </c:pt>
                <c:pt idx="250">
                  <c:v>525.63464410154302</c:v>
                </c:pt>
                <c:pt idx="251">
                  <c:v>533.59880537580887</c:v>
                </c:pt>
                <c:pt idx="252">
                  <c:v>539.85636066273196</c:v>
                </c:pt>
                <c:pt idx="253">
                  <c:v>544.6917442935362</c:v>
                </c:pt>
                <c:pt idx="254">
                  <c:v>550.6648652492355</c:v>
                </c:pt>
                <c:pt idx="255">
                  <c:v>560.62006684206779</c:v>
                </c:pt>
                <c:pt idx="256">
                  <c:v>562.32667282941043</c:v>
                </c:pt>
                <c:pt idx="257">
                  <c:v>568.58422811633363</c:v>
                </c:pt>
                <c:pt idx="258">
                  <c:v>572.85074308469018</c:v>
                </c:pt>
                <c:pt idx="259">
                  <c:v>579.1082983716135</c:v>
                </c:pt>
                <c:pt idx="260">
                  <c:v>586.21915665220797</c:v>
                </c:pt>
                <c:pt idx="261">
                  <c:v>595.03662092014508</c:v>
                </c:pt>
                <c:pt idx="262">
                  <c:v>601.00974187584438</c:v>
                </c:pt>
                <c:pt idx="263">
                  <c:v>610.96494346867667</c:v>
                </c:pt>
                <c:pt idx="264">
                  <c:v>621.48901372395642</c:v>
                </c:pt>
                <c:pt idx="265">
                  <c:v>631.72864964801249</c:v>
                </c:pt>
                <c:pt idx="266">
                  <c:v>640.54611391594949</c:v>
                </c:pt>
                <c:pt idx="267">
                  <c:v>644.52819455308247</c:v>
                </c:pt>
                <c:pt idx="268">
                  <c:v>652.49235582734843</c:v>
                </c:pt>
                <c:pt idx="269">
                  <c:v>658.7499111142713</c:v>
                </c:pt>
                <c:pt idx="270">
                  <c:v>671.26502168811771</c:v>
                </c:pt>
                <c:pt idx="271">
                  <c:v>686.9089099054255</c:v>
                </c:pt>
                <c:pt idx="272">
                  <c:v>702.8372324539572</c:v>
                </c:pt>
                <c:pt idx="273">
                  <c:v>723.03206997084544</c:v>
                </c:pt>
                <c:pt idx="274">
                  <c:v>740.09812984427219</c:v>
                </c:pt>
                <c:pt idx="275">
                  <c:v>754.31984640546102</c:v>
                </c:pt>
                <c:pt idx="276">
                  <c:v>767.11939131053111</c:v>
                </c:pt>
                <c:pt idx="277">
                  <c:v>775.93685557846823</c:v>
                </c:pt>
                <c:pt idx="278">
                  <c:v>787.02979449619568</c:v>
                </c:pt>
                <c:pt idx="279">
                  <c:v>800.39820806371324</c:v>
                </c:pt>
                <c:pt idx="280">
                  <c:v>813.76662163123081</c:v>
                </c:pt>
                <c:pt idx="281">
                  <c:v>831.68598449832905</c:v>
                </c:pt>
                <c:pt idx="282">
                  <c:v>849.03647870297948</c:v>
                </c:pt>
                <c:pt idx="283">
                  <c:v>868.66244755742014</c:v>
                </c:pt>
                <c:pt idx="284">
                  <c:v>887.43511341818953</c:v>
                </c:pt>
                <c:pt idx="285">
                  <c:v>903.64787029794491</c:v>
                </c:pt>
                <c:pt idx="286">
                  <c:v>923.84270781483315</c:v>
                </c:pt>
                <c:pt idx="287">
                  <c:v>945.45971698784035</c:v>
                </c:pt>
                <c:pt idx="288">
                  <c:v>968.78333214819031</c:v>
                </c:pt>
                <c:pt idx="289">
                  <c:v>997.22676527056819</c:v>
                </c:pt>
                <c:pt idx="290">
                  <c:v>1027.3768043802886</c:v>
                </c:pt>
                <c:pt idx="291">
                  <c:v>1058.9490151461282</c:v>
                </c:pt>
                <c:pt idx="292">
                  <c:v>1089.0990542558484</c:v>
                </c:pt>
                <c:pt idx="293">
                  <c:v>1119.5335276967928</c:v>
                </c:pt>
                <c:pt idx="294">
                  <c:v>1151.1057384626322</c:v>
                </c:pt>
                <c:pt idx="295">
                  <c:v>1183.8156865533667</c:v>
                </c:pt>
                <c:pt idx="296">
                  <c:v>1217.9478063002202</c:v>
                </c:pt>
                <c:pt idx="297">
                  <c:v>1252.9332290407451</c:v>
                </c:pt>
                <c:pt idx="298">
                  <c:v>1286.2120457939275</c:v>
                </c:pt>
                <c:pt idx="299">
                  <c:v>1321.4819028656757</c:v>
                </c:pt>
                <c:pt idx="300">
                  <c:v>1361.3027092370046</c:v>
                </c:pt>
                <c:pt idx="301">
                  <c:v>1405.9588992391377</c:v>
                </c:pt>
                <c:pt idx="302">
                  <c:v>1448.6240489227048</c:v>
                </c:pt>
                <c:pt idx="303">
                  <c:v>1487.3071179691387</c:v>
                </c:pt>
                <c:pt idx="304">
                  <c:v>1525.7057526843487</c:v>
                </c:pt>
                <c:pt idx="305">
                  <c:v>1566.3798620493492</c:v>
                </c:pt>
                <c:pt idx="306">
                  <c:v>1614.164829694944</c:v>
                </c:pt>
                <c:pt idx="307">
                  <c:v>1665.3630093152242</c:v>
                </c:pt>
                <c:pt idx="308">
                  <c:v>1718.5522292540709</c:v>
                </c:pt>
                <c:pt idx="309">
                  <c:v>1776.2923984924978</c:v>
                </c:pt>
                <c:pt idx="310">
                  <c:v>1834.6014363933723</c:v>
                </c:pt>
                <c:pt idx="311">
                  <c:v>1894.6170802815898</c:v>
                </c:pt>
                <c:pt idx="312">
                  <c:v>1958.0459361444928</c:v>
                </c:pt>
                <c:pt idx="313">
                  <c:v>2024.3191353196328</c:v>
                </c:pt>
                <c:pt idx="314">
                  <c:v>2095.9965867880251</c:v>
                </c:pt>
                <c:pt idx="315">
                  <c:v>2174.5004622057882</c:v>
                </c:pt>
                <c:pt idx="316">
                  <c:v>2256.7019839294603</c:v>
                </c:pt>
                <c:pt idx="317">
                  <c:v>2340.0412429780272</c:v>
                </c:pt>
                <c:pt idx="318">
                  <c:v>2417.4073810708951</c:v>
                </c:pt>
                <c:pt idx="319">
                  <c:v>2494.489084832539</c:v>
                </c:pt>
                <c:pt idx="320">
                  <c:v>2578.966081206001</c:v>
                </c:pt>
                <c:pt idx="321">
                  <c:v>2671.9761075161773</c:v>
                </c:pt>
                <c:pt idx="322">
                  <c:v>2762.9950935077864</c:v>
                </c:pt>
                <c:pt idx="323">
                  <c:v>2854.2985138306194</c:v>
                </c:pt>
                <c:pt idx="324">
                  <c:v>2960.3925193770888</c:v>
                </c:pt>
                <c:pt idx="325">
                  <c:v>3071.6063428855859</c:v>
                </c:pt>
                <c:pt idx="326">
                  <c:v>3183.3890350565307</c:v>
                </c:pt>
                <c:pt idx="327">
                  <c:v>3309.3934437886651</c:v>
                </c:pt>
                <c:pt idx="328">
                  <c:v>3442.22427647017</c:v>
                </c:pt>
                <c:pt idx="329">
                  <c:v>3571.3574628457654</c:v>
                </c:pt>
                <c:pt idx="330">
                  <c:v>3718.1255777572355</c:v>
                </c:pt>
                <c:pt idx="331">
                  <c:v>3875.7021972552088</c:v>
                </c:pt>
                <c:pt idx="332">
                  <c:v>4025.8835241413635</c:v>
                </c:pt>
                <c:pt idx="333">
                  <c:v>4192.5620422384982</c:v>
                </c:pt>
                <c:pt idx="334">
                  <c:v>4359.5249946668564</c:v>
                </c:pt>
                <c:pt idx="335">
                  <c:v>4526.7723814264382</c:v>
                </c:pt>
                <c:pt idx="336">
                  <c:v>4709.9480907345514</c:v>
                </c:pt>
                <c:pt idx="337">
                  <c:v>4898.528052335917</c:v>
                </c:pt>
                <c:pt idx="338">
                  <c:v>5085.6858422811629</c:v>
                </c:pt>
                <c:pt idx="339">
                  <c:v>5275.1191068762</c:v>
                </c:pt>
                <c:pt idx="340">
                  <c:v>5473.9387044016203</c:v>
                </c:pt>
                <c:pt idx="341">
                  <c:v>5673.0427362582668</c:v>
                </c:pt>
                <c:pt idx="342">
                  <c:v>5879.8264950579533</c:v>
                </c:pt>
                <c:pt idx="343">
                  <c:v>6095.9965867880255</c:v>
                </c:pt>
                <c:pt idx="344">
                  <c:v>6294.5317499822222</c:v>
                </c:pt>
                <c:pt idx="345">
                  <c:v>6522.0792149612453</c:v>
                </c:pt>
                <c:pt idx="346">
                  <c:v>6744.222427647017</c:v>
                </c:pt>
                <c:pt idx="347">
                  <c:v>6978.0274479129639</c:v>
                </c:pt>
                <c:pt idx="348">
                  <c:v>7220.9343667780695</c:v>
                </c:pt>
                <c:pt idx="349">
                  <c:v>7465.8323259617428</c:v>
                </c:pt>
                <c:pt idx="350">
                  <c:v>7726.943042025172</c:v>
                </c:pt>
                <c:pt idx="351">
                  <c:v>8020.4792718481131</c:v>
                </c:pt>
                <c:pt idx="352">
                  <c:v>8321.9796629453176</c:v>
                </c:pt>
                <c:pt idx="353">
                  <c:v>8659.3187797767187</c:v>
                </c:pt>
                <c:pt idx="354">
                  <c:v>9016.8527341250083</c:v>
                </c:pt>
                <c:pt idx="355">
                  <c:v>9421.0339187939971</c:v>
                </c:pt>
                <c:pt idx="356">
                  <c:v>9878.6887577330581</c:v>
                </c:pt>
                <c:pt idx="357">
                  <c:v>10380.999786674251</c:v>
                </c:pt>
                <c:pt idx="358">
                  <c:v>10924.838227974116</c:v>
                </c:pt>
                <c:pt idx="359">
                  <c:v>11509.35077863898</c:v>
                </c:pt>
                <c:pt idx="360">
                  <c:v>12144.208205930454</c:v>
                </c:pt>
              </c:numCache>
            </c:numRef>
          </c:yVal>
          <c:smooth val="1"/>
          <c:extLst>
            <c:ext xmlns:c16="http://schemas.microsoft.com/office/drawing/2014/chart" uri="{C3380CC4-5D6E-409C-BE32-E72D297353CC}">
              <c16:uniqueId val="{00000000-99BA-419B-9455-7F7B034D4422}"/>
            </c:ext>
          </c:extLst>
        </c:ser>
        <c:dLbls>
          <c:showLegendKey val="0"/>
          <c:showVal val="0"/>
          <c:showCatName val="0"/>
          <c:showSerName val="0"/>
          <c:showPercent val="0"/>
          <c:showBubbleSize val="0"/>
        </c:dLbls>
        <c:axId val="566982736"/>
        <c:axId val="566980768"/>
      </c:scatterChart>
      <c:valAx>
        <c:axId val="56698273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6980768"/>
        <c:crosses val="autoZero"/>
        <c:crossBetween val="midCat"/>
      </c:valAx>
      <c:valAx>
        <c:axId val="5669807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Temperature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698273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Temperature</a:t>
            </a:r>
            <a:r>
              <a:rPr lang="en-GB" baseline="0"/>
              <a:t> against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tx>
            <c:strRef>
              <c:f>'6500'!$I$12</c:f>
              <c:strCache>
                <c:ptCount val="1"/>
                <c:pt idx="0">
                  <c:v>temperature t= pv/nr</c:v>
                </c:pt>
              </c:strCache>
            </c:strRef>
          </c:tx>
          <c:spPr>
            <a:ln w="28575" cap="rnd">
              <a:noFill/>
              <a:round/>
            </a:ln>
            <a:effectLst/>
          </c:spPr>
          <c:marker>
            <c:symbol val="circle"/>
            <c:size val="5"/>
            <c:spPr>
              <a:solidFill>
                <a:schemeClr val="accent2"/>
              </a:solidFill>
              <a:ln w="9525">
                <a:solidFill>
                  <a:schemeClr val="accent2"/>
                </a:solidFill>
              </a:ln>
              <a:effectLst/>
            </c:spPr>
          </c:marker>
          <c:xVal>
            <c:numRef>
              <c:f>'6500'!$A$13:$A$732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xVal>
          <c:yVal>
            <c:numRef>
              <c:f>'6500'!$I$13:$I$732</c:f>
              <c:numCache>
                <c:formatCode>General</c:formatCode>
                <c:ptCount val="720"/>
                <c:pt idx="0">
                  <c:v>312.02446135248522</c:v>
                </c:pt>
                <c:pt idx="1">
                  <c:v>322.83296593898882</c:v>
                </c:pt>
                <c:pt idx="2">
                  <c:v>326.81504657612174</c:v>
                </c:pt>
                <c:pt idx="3">
                  <c:v>330.22825855080703</c:v>
                </c:pt>
                <c:pt idx="4">
                  <c:v>333.64147052549242</c:v>
                </c:pt>
                <c:pt idx="5">
                  <c:v>327.95278390101686</c:v>
                </c:pt>
                <c:pt idx="6">
                  <c:v>317.14427931451326</c:v>
                </c:pt>
                <c:pt idx="7">
                  <c:v>304.06030007821943</c:v>
                </c:pt>
                <c:pt idx="8">
                  <c:v>292.96736116049203</c:v>
                </c:pt>
                <c:pt idx="9">
                  <c:v>284.14989689255492</c:v>
                </c:pt>
                <c:pt idx="10">
                  <c:v>266.79940268790443</c:v>
                </c:pt>
                <c:pt idx="11">
                  <c:v>244.61352485244964</c:v>
                </c:pt>
                <c:pt idx="12">
                  <c:v>222.9965156794425</c:v>
                </c:pt>
                <c:pt idx="13">
                  <c:v>201.37950650643532</c:v>
                </c:pt>
                <c:pt idx="14">
                  <c:v>184.3134466330086</c:v>
                </c:pt>
                <c:pt idx="15">
                  <c:v>175.49598236507146</c:v>
                </c:pt>
                <c:pt idx="16">
                  <c:v>170.66059873426721</c:v>
                </c:pt>
                <c:pt idx="17">
                  <c:v>170.66059873426724</c:v>
                </c:pt>
                <c:pt idx="18">
                  <c:v>172.08277039038609</c:v>
                </c:pt>
                <c:pt idx="19">
                  <c:v>172.65163905283367</c:v>
                </c:pt>
                <c:pt idx="20">
                  <c:v>172.65163905283364</c:v>
                </c:pt>
                <c:pt idx="21">
                  <c:v>173.50494204650502</c:v>
                </c:pt>
                <c:pt idx="22">
                  <c:v>174.9271137026239</c:v>
                </c:pt>
                <c:pt idx="23">
                  <c:v>179.19362867098059</c:v>
                </c:pt>
                <c:pt idx="24">
                  <c:v>186.30448695157503</c:v>
                </c:pt>
                <c:pt idx="25">
                  <c:v>192.56204223849818</c:v>
                </c:pt>
                <c:pt idx="26">
                  <c:v>193.98421389461706</c:v>
                </c:pt>
                <c:pt idx="27">
                  <c:v>199.67290051909265</c:v>
                </c:pt>
                <c:pt idx="28">
                  <c:v>198.25072886297374</c:v>
                </c:pt>
                <c:pt idx="29">
                  <c:v>203.65498115622555</c:v>
                </c:pt>
                <c:pt idx="30">
                  <c:v>202.80167816255423</c:v>
                </c:pt>
                <c:pt idx="31">
                  <c:v>206.78375879968712</c:v>
                </c:pt>
                <c:pt idx="32">
                  <c:v>206.21489013723956</c:v>
                </c:pt>
                <c:pt idx="33">
                  <c:v>205.9304558060158</c:v>
                </c:pt>
                <c:pt idx="34">
                  <c:v>202.5172438313304</c:v>
                </c:pt>
                <c:pt idx="35">
                  <c:v>196.25968854440731</c:v>
                </c:pt>
                <c:pt idx="36">
                  <c:v>193.98421389461708</c:v>
                </c:pt>
                <c:pt idx="37">
                  <c:v>189.14883026381284</c:v>
                </c:pt>
                <c:pt idx="38">
                  <c:v>185.7356182891275</c:v>
                </c:pt>
                <c:pt idx="39">
                  <c:v>171.51390172793856</c:v>
                </c:pt>
                <c:pt idx="40">
                  <c:v>160.98983147265869</c:v>
                </c:pt>
                <c:pt idx="41">
                  <c:v>155.58557917940695</c:v>
                </c:pt>
                <c:pt idx="42">
                  <c:v>148.75915523003624</c:v>
                </c:pt>
                <c:pt idx="43">
                  <c:v>144.20820593045579</c:v>
                </c:pt>
                <c:pt idx="44">
                  <c:v>139.08838796842778</c:v>
                </c:pt>
                <c:pt idx="45">
                  <c:v>143.07046860556068</c:v>
                </c:pt>
                <c:pt idx="46">
                  <c:v>146.19924624902225</c:v>
                </c:pt>
                <c:pt idx="47">
                  <c:v>146.48368058024602</c:v>
                </c:pt>
                <c:pt idx="48">
                  <c:v>149.04358956126003</c:v>
                </c:pt>
                <c:pt idx="49">
                  <c:v>151.0346298798265</c:v>
                </c:pt>
                <c:pt idx="50">
                  <c:v>152.45680153594537</c:v>
                </c:pt>
                <c:pt idx="51">
                  <c:v>157.57661949797341</c:v>
                </c:pt>
                <c:pt idx="52">
                  <c:v>164.1186091161203</c:v>
                </c:pt>
                <c:pt idx="53">
                  <c:v>169.23842707814828</c:v>
                </c:pt>
                <c:pt idx="54">
                  <c:v>173.78937637772876</c:v>
                </c:pt>
                <c:pt idx="55">
                  <c:v>177.48702268363792</c:v>
                </c:pt>
                <c:pt idx="56">
                  <c:v>186.02005262035124</c:v>
                </c:pt>
                <c:pt idx="57">
                  <c:v>186.02005262035127</c:v>
                </c:pt>
                <c:pt idx="58">
                  <c:v>180.33136599587567</c:v>
                </c:pt>
                <c:pt idx="59">
                  <c:v>167.24738675958184</c:v>
                </c:pt>
                <c:pt idx="60">
                  <c:v>155.30114484818318</c:v>
                </c:pt>
                <c:pt idx="61">
                  <c:v>146.19924624902222</c:v>
                </c:pt>
                <c:pt idx="62">
                  <c:v>137.95065064353267</c:v>
                </c:pt>
                <c:pt idx="63">
                  <c:v>133.39970134395222</c:v>
                </c:pt>
                <c:pt idx="64">
                  <c:v>129.13318637559553</c:v>
                </c:pt>
                <c:pt idx="65">
                  <c:v>127.14214605702908</c:v>
                </c:pt>
                <c:pt idx="66">
                  <c:v>127.42658038825286</c:v>
                </c:pt>
                <c:pt idx="67">
                  <c:v>126.28884306335773</c:v>
                </c:pt>
                <c:pt idx="68">
                  <c:v>125.15110573846262</c:v>
                </c:pt>
                <c:pt idx="69">
                  <c:v>124.2978027447913</c:v>
                </c:pt>
                <c:pt idx="70">
                  <c:v>124.01336841356752</c:v>
                </c:pt>
                <c:pt idx="71">
                  <c:v>121.73789376377729</c:v>
                </c:pt>
                <c:pt idx="72">
                  <c:v>120.03128777643461</c:v>
                </c:pt>
                <c:pt idx="73">
                  <c:v>120.31572210765837</c:v>
                </c:pt>
                <c:pt idx="74">
                  <c:v>121.16902510132972</c:v>
                </c:pt>
                <c:pt idx="75">
                  <c:v>123.44449975111993</c:v>
                </c:pt>
                <c:pt idx="76">
                  <c:v>128.27988338192421</c:v>
                </c:pt>
                <c:pt idx="77">
                  <c:v>133.96857000639977</c:v>
                </c:pt>
                <c:pt idx="78">
                  <c:v>141.6482969494418</c:v>
                </c:pt>
                <c:pt idx="79">
                  <c:v>150.46576121737891</c:v>
                </c:pt>
                <c:pt idx="80">
                  <c:v>158.42992249164476</c:v>
                </c:pt>
                <c:pt idx="81">
                  <c:v>163.54974045367274</c:v>
                </c:pt>
                <c:pt idx="82">
                  <c:v>167.53182109080566</c:v>
                </c:pt>
                <c:pt idx="83">
                  <c:v>168.38512408447698</c:v>
                </c:pt>
                <c:pt idx="84">
                  <c:v>170.09173007181965</c:v>
                </c:pt>
                <c:pt idx="85">
                  <c:v>169.5228614093721</c:v>
                </c:pt>
                <c:pt idx="86">
                  <c:v>167.24738675958187</c:v>
                </c:pt>
                <c:pt idx="87">
                  <c:v>164.68747777856785</c:v>
                </c:pt>
                <c:pt idx="88">
                  <c:v>162.12756879755383</c:v>
                </c:pt>
                <c:pt idx="89">
                  <c:v>162.98087179122518</c:v>
                </c:pt>
                <c:pt idx="90">
                  <c:v>166.10964943468673</c:v>
                </c:pt>
                <c:pt idx="91">
                  <c:v>171.79833605916232</c:v>
                </c:pt>
                <c:pt idx="92">
                  <c:v>177.48702268363789</c:v>
                </c:pt>
                <c:pt idx="93">
                  <c:v>182.89127497688969</c:v>
                </c:pt>
                <c:pt idx="94">
                  <c:v>185.7356182891275</c:v>
                </c:pt>
                <c:pt idx="95">
                  <c:v>188.01109293891773</c:v>
                </c:pt>
                <c:pt idx="96">
                  <c:v>189.14883026381281</c:v>
                </c:pt>
                <c:pt idx="97">
                  <c:v>186.87335561402261</c:v>
                </c:pt>
                <c:pt idx="98">
                  <c:v>183.46014363933725</c:v>
                </c:pt>
                <c:pt idx="99">
                  <c:v>179.76249733342814</c:v>
                </c:pt>
                <c:pt idx="100">
                  <c:v>176.06485102751901</c:v>
                </c:pt>
                <c:pt idx="101">
                  <c:v>173.22050771528123</c:v>
                </c:pt>
                <c:pt idx="102">
                  <c:v>170.37616440304342</c:v>
                </c:pt>
                <c:pt idx="103">
                  <c:v>166.39408376591052</c:v>
                </c:pt>
                <c:pt idx="104">
                  <c:v>162.12756879755383</c:v>
                </c:pt>
                <c:pt idx="105">
                  <c:v>156.15444784185451</c:v>
                </c:pt>
                <c:pt idx="106">
                  <c:v>150.46576121737891</c:v>
                </c:pt>
                <c:pt idx="107">
                  <c:v>147.05254924269357</c:v>
                </c:pt>
                <c:pt idx="108">
                  <c:v>145.91481191779846</c:v>
                </c:pt>
                <c:pt idx="109">
                  <c:v>147.0525492426936</c:v>
                </c:pt>
                <c:pt idx="110">
                  <c:v>147.90585223636489</c:v>
                </c:pt>
                <c:pt idx="111">
                  <c:v>147.90585223636495</c:v>
                </c:pt>
                <c:pt idx="112">
                  <c:v>148.75915523003624</c:v>
                </c:pt>
                <c:pt idx="113">
                  <c:v>149.32802389248383</c:v>
                </c:pt>
                <c:pt idx="114">
                  <c:v>150.46576121737891</c:v>
                </c:pt>
                <c:pt idx="115">
                  <c:v>148.47472089881248</c:v>
                </c:pt>
                <c:pt idx="116">
                  <c:v>145.06150892412714</c:v>
                </c:pt>
                <c:pt idx="117">
                  <c:v>143.923771599232</c:v>
                </c:pt>
                <c:pt idx="118">
                  <c:v>144.20820593045579</c:v>
                </c:pt>
                <c:pt idx="119">
                  <c:v>146.48368058024602</c:v>
                </c:pt>
                <c:pt idx="120">
                  <c:v>149.61245822370762</c:v>
                </c:pt>
                <c:pt idx="121">
                  <c:v>152.45680153594537</c:v>
                </c:pt>
                <c:pt idx="122">
                  <c:v>155.58557917940695</c:v>
                </c:pt>
                <c:pt idx="123">
                  <c:v>158.14548816042097</c:v>
                </c:pt>
                <c:pt idx="124">
                  <c:v>159.28322548531608</c:v>
                </c:pt>
                <c:pt idx="125">
                  <c:v>159.85209414776364</c:v>
                </c:pt>
                <c:pt idx="126">
                  <c:v>161.27426580388249</c:v>
                </c:pt>
                <c:pt idx="127">
                  <c:v>163.26530612244892</c:v>
                </c:pt>
                <c:pt idx="128">
                  <c:v>165.25634644101538</c:v>
                </c:pt>
                <c:pt idx="129">
                  <c:v>168.10068975325322</c:v>
                </c:pt>
                <c:pt idx="130">
                  <c:v>171.79833605916232</c:v>
                </c:pt>
                <c:pt idx="131">
                  <c:v>177.48702268363795</c:v>
                </c:pt>
                <c:pt idx="132">
                  <c:v>184.3134466330086</c:v>
                </c:pt>
                <c:pt idx="133">
                  <c:v>189.71769892626043</c:v>
                </c:pt>
                <c:pt idx="134">
                  <c:v>193.13091090094571</c:v>
                </c:pt>
                <c:pt idx="135">
                  <c:v>197.1129915380786</c:v>
                </c:pt>
                <c:pt idx="136">
                  <c:v>200.526203512764</c:v>
                </c:pt>
                <c:pt idx="137">
                  <c:v>205.07715281234442</c:v>
                </c:pt>
                <c:pt idx="138">
                  <c:v>209.62810211192487</c:v>
                </c:pt>
                <c:pt idx="139">
                  <c:v>213.89461708028156</c:v>
                </c:pt>
                <c:pt idx="140">
                  <c:v>219.01443504230954</c:v>
                </c:pt>
                <c:pt idx="141">
                  <c:v>223.56538434189008</c:v>
                </c:pt>
                <c:pt idx="142">
                  <c:v>226.69416198535166</c:v>
                </c:pt>
                <c:pt idx="143">
                  <c:v>230.3918082912607</c:v>
                </c:pt>
                <c:pt idx="144">
                  <c:v>233.52058593472228</c:v>
                </c:pt>
                <c:pt idx="145">
                  <c:v>234.94275759084124</c:v>
                </c:pt>
                <c:pt idx="146">
                  <c:v>234.94275759084121</c:v>
                </c:pt>
                <c:pt idx="147">
                  <c:v>233.23615160349851</c:v>
                </c:pt>
                <c:pt idx="148">
                  <c:v>230.96067695370832</c:v>
                </c:pt>
                <c:pt idx="149">
                  <c:v>231.24511128493211</c:v>
                </c:pt>
                <c:pt idx="150">
                  <c:v>233.23615160349851</c:v>
                </c:pt>
                <c:pt idx="151">
                  <c:v>235.51162625328871</c:v>
                </c:pt>
                <c:pt idx="152">
                  <c:v>238.07153523430276</c:v>
                </c:pt>
                <c:pt idx="153">
                  <c:v>239.49370689042166</c:v>
                </c:pt>
                <c:pt idx="154">
                  <c:v>242.90691886510706</c:v>
                </c:pt>
                <c:pt idx="155">
                  <c:v>248.5956054895826</c:v>
                </c:pt>
                <c:pt idx="156">
                  <c:v>253.71542345161063</c:v>
                </c:pt>
                <c:pt idx="157">
                  <c:v>258.26637275119106</c:v>
                </c:pt>
                <c:pt idx="158">
                  <c:v>262.81732205077157</c:v>
                </c:pt>
                <c:pt idx="159">
                  <c:v>265.66166536300932</c:v>
                </c:pt>
                <c:pt idx="160">
                  <c:v>267.36827135035196</c:v>
                </c:pt>
                <c:pt idx="161">
                  <c:v>266.51496835668064</c:v>
                </c:pt>
                <c:pt idx="162">
                  <c:v>264.23949370689041</c:v>
                </c:pt>
                <c:pt idx="163">
                  <c:v>261.6795847258764</c:v>
                </c:pt>
                <c:pt idx="164">
                  <c:v>259.40411007608617</c:v>
                </c:pt>
                <c:pt idx="165">
                  <c:v>257.69750408874347</c:v>
                </c:pt>
                <c:pt idx="166">
                  <c:v>255.4220294389533</c:v>
                </c:pt>
                <c:pt idx="167">
                  <c:v>253.9998577828344</c:v>
                </c:pt>
                <c:pt idx="168">
                  <c:v>255.99089810140086</c:v>
                </c:pt>
                <c:pt idx="169">
                  <c:v>258.83524141363864</c:v>
                </c:pt>
                <c:pt idx="170">
                  <c:v>264.23949370689036</c:v>
                </c:pt>
                <c:pt idx="171">
                  <c:v>270.49704899381351</c:v>
                </c:pt>
                <c:pt idx="172">
                  <c:v>274.76356396217022</c:v>
                </c:pt>
                <c:pt idx="173">
                  <c:v>278.74564459930315</c:v>
                </c:pt>
                <c:pt idx="174">
                  <c:v>285.57206854867377</c:v>
                </c:pt>
                <c:pt idx="175">
                  <c:v>294.67396714783467</c:v>
                </c:pt>
                <c:pt idx="176">
                  <c:v>300.64708810353409</c:v>
                </c:pt>
                <c:pt idx="177">
                  <c:v>304.91360307189075</c:v>
                </c:pt>
                <c:pt idx="178">
                  <c:v>309.74898670269499</c:v>
                </c:pt>
                <c:pt idx="179">
                  <c:v>317.99758230818463</c:v>
                </c:pt>
                <c:pt idx="180">
                  <c:v>325.10844058877905</c:v>
                </c:pt>
                <c:pt idx="181">
                  <c:v>331.93486453814972</c:v>
                </c:pt>
                <c:pt idx="182">
                  <c:v>339.33015714996799</c:v>
                </c:pt>
                <c:pt idx="183">
                  <c:v>348.1476214179051</c:v>
                </c:pt>
                <c:pt idx="184">
                  <c:v>358.10282301073732</c:v>
                </c:pt>
                <c:pt idx="185">
                  <c:v>364.07594396643674</c:v>
                </c:pt>
                <c:pt idx="186">
                  <c:v>367.77359027234576</c:v>
                </c:pt>
                <c:pt idx="187">
                  <c:v>369.19576192846478</c:v>
                </c:pt>
                <c:pt idx="188">
                  <c:v>368.91132759724093</c:v>
                </c:pt>
                <c:pt idx="189">
                  <c:v>366.92028727867449</c:v>
                </c:pt>
                <c:pt idx="190">
                  <c:v>359.80942899808002</c:v>
                </c:pt>
                <c:pt idx="191">
                  <c:v>349.8542274052478</c:v>
                </c:pt>
                <c:pt idx="192">
                  <c:v>341.32119746853442</c:v>
                </c:pt>
                <c:pt idx="193">
                  <c:v>333.35703619426863</c:v>
                </c:pt>
                <c:pt idx="194">
                  <c:v>326.8150465761218</c:v>
                </c:pt>
                <c:pt idx="195">
                  <c:v>319.41975396430342</c:v>
                </c:pt>
                <c:pt idx="196">
                  <c:v>312.8777643461566</c:v>
                </c:pt>
                <c:pt idx="197">
                  <c:v>312.87776434615665</c:v>
                </c:pt>
                <c:pt idx="198">
                  <c:v>317.71314797696078</c:v>
                </c:pt>
                <c:pt idx="199">
                  <c:v>323.40183460143635</c:v>
                </c:pt>
                <c:pt idx="200">
                  <c:v>330.22825855080703</c:v>
                </c:pt>
                <c:pt idx="201">
                  <c:v>337.62355116262535</c:v>
                </c:pt>
                <c:pt idx="202">
                  <c:v>346.44101543056252</c:v>
                </c:pt>
                <c:pt idx="203">
                  <c:v>353.55187371115693</c:v>
                </c:pt>
                <c:pt idx="204">
                  <c:v>360.6627319917514</c:v>
                </c:pt>
                <c:pt idx="205">
                  <c:v>366.06698428500312</c:v>
                </c:pt>
                <c:pt idx="206">
                  <c:v>371.18680224703127</c:v>
                </c:pt>
                <c:pt idx="207">
                  <c:v>376.0221858778354</c:v>
                </c:pt>
                <c:pt idx="208">
                  <c:v>380.57313517741585</c:v>
                </c:pt>
                <c:pt idx="209">
                  <c:v>384.83965014577251</c:v>
                </c:pt>
                <c:pt idx="210">
                  <c:v>391.09720543269566</c:v>
                </c:pt>
                <c:pt idx="211">
                  <c:v>398.49249804451392</c:v>
                </c:pt>
                <c:pt idx="212">
                  <c:v>404.46561900021328</c:v>
                </c:pt>
                <c:pt idx="213">
                  <c:v>411.8609116120316</c:v>
                </c:pt>
                <c:pt idx="214">
                  <c:v>419.82507288629739</c:v>
                </c:pt>
                <c:pt idx="215">
                  <c:v>427.78923416056324</c:v>
                </c:pt>
                <c:pt idx="216">
                  <c:v>437.74443575339535</c:v>
                </c:pt>
                <c:pt idx="217">
                  <c:v>447.13076868378005</c:v>
                </c:pt>
                <c:pt idx="218">
                  <c:v>452.81945530825573</c:v>
                </c:pt>
                <c:pt idx="219">
                  <c:v>457.65483893905997</c:v>
                </c:pt>
                <c:pt idx="220">
                  <c:v>462.20578823864025</c:v>
                </c:pt>
                <c:pt idx="221">
                  <c:v>464.76569721965433</c:v>
                </c:pt>
                <c:pt idx="222">
                  <c:v>466.75673753822082</c:v>
                </c:pt>
                <c:pt idx="223">
                  <c:v>466.47230320699708</c:v>
                </c:pt>
                <c:pt idx="224">
                  <c:v>465.33456588210191</c:v>
                </c:pt>
                <c:pt idx="225">
                  <c:v>461.35248524496899</c:v>
                </c:pt>
                <c:pt idx="226">
                  <c:v>457.08597027661233</c:v>
                </c:pt>
                <c:pt idx="227">
                  <c:v>452.81945530825573</c:v>
                </c:pt>
                <c:pt idx="228">
                  <c:v>448.83737467112275</c:v>
                </c:pt>
                <c:pt idx="229">
                  <c:v>445.42416269643746</c:v>
                </c:pt>
                <c:pt idx="230">
                  <c:v>443.14868804664718</c:v>
                </c:pt>
                <c:pt idx="231">
                  <c:v>441.1576477280808</c:v>
                </c:pt>
                <c:pt idx="232">
                  <c:v>444.28642537154229</c:v>
                </c:pt>
                <c:pt idx="233">
                  <c:v>447.98407167745137</c:v>
                </c:pt>
                <c:pt idx="234">
                  <c:v>450.25954632724171</c:v>
                </c:pt>
                <c:pt idx="235">
                  <c:v>450.54398065846539</c:v>
                </c:pt>
                <c:pt idx="236">
                  <c:v>450.54398065846544</c:v>
                </c:pt>
                <c:pt idx="237">
                  <c:v>452.81945530825567</c:v>
                </c:pt>
                <c:pt idx="238">
                  <c:v>453.95719263315073</c:v>
                </c:pt>
                <c:pt idx="239">
                  <c:v>453.95719263315078</c:v>
                </c:pt>
                <c:pt idx="240">
                  <c:v>453.38832397070325</c:v>
                </c:pt>
                <c:pt idx="241">
                  <c:v>464.48126288843065</c:v>
                </c:pt>
                <c:pt idx="242">
                  <c:v>473.29872715636776</c:v>
                </c:pt>
                <c:pt idx="243">
                  <c:v>481.83175709308108</c:v>
                </c:pt>
                <c:pt idx="244">
                  <c:v>490.64922136101831</c:v>
                </c:pt>
                <c:pt idx="245">
                  <c:v>491.50252435468957</c:v>
                </c:pt>
                <c:pt idx="246">
                  <c:v>503.44876626608828</c:v>
                </c:pt>
                <c:pt idx="247">
                  <c:v>509.42188722178764</c:v>
                </c:pt>
                <c:pt idx="248">
                  <c:v>513.11953352769672</c:v>
                </c:pt>
                <c:pt idx="249">
                  <c:v>520.51482613951509</c:v>
                </c:pt>
                <c:pt idx="250">
                  <c:v>525.63464410154302</c:v>
                </c:pt>
                <c:pt idx="251">
                  <c:v>533.59880537580887</c:v>
                </c:pt>
                <c:pt idx="252">
                  <c:v>539.85636066273196</c:v>
                </c:pt>
                <c:pt idx="253">
                  <c:v>544.6917442935362</c:v>
                </c:pt>
                <c:pt idx="254">
                  <c:v>550.6648652492355</c:v>
                </c:pt>
                <c:pt idx="255">
                  <c:v>560.62006684206779</c:v>
                </c:pt>
                <c:pt idx="256">
                  <c:v>562.32667282941043</c:v>
                </c:pt>
                <c:pt idx="257">
                  <c:v>568.58422811633363</c:v>
                </c:pt>
                <c:pt idx="258">
                  <c:v>572.85074308469018</c:v>
                </c:pt>
                <c:pt idx="259">
                  <c:v>579.1082983716135</c:v>
                </c:pt>
                <c:pt idx="260">
                  <c:v>586.21915665220797</c:v>
                </c:pt>
                <c:pt idx="261">
                  <c:v>595.03662092014508</c:v>
                </c:pt>
                <c:pt idx="262">
                  <c:v>601.00974187584438</c:v>
                </c:pt>
                <c:pt idx="263">
                  <c:v>610.96494346867667</c:v>
                </c:pt>
                <c:pt idx="264">
                  <c:v>621.48901372395642</c:v>
                </c:pt>
                <c:pt idx="265">
                  <c:v>631.72864964801249</c:v>
                </c:pt>
                <c:pt idx="266">
                  <c:v>640.54611391594949</c:v>
                </c:pt>
                <c:pt idx="267">
                  <c:v>644.52819455308247</c:v>
                </c:pt>
                <c:pt idx="268">
                  <c:v>652.49235582734843</c:v>
                </c:pt>
                <c:pt idx="269">
                  <c:v>658.7499111142713</c:v>
                </c:pt>
                <c:pt idx="270">
                  <c:v>671.26502168811771</c:v>
                </c:pt>
                <c:pt idx="271">
                  <c:v>686.9089099054255</c:v>
                </c:pt>
                <c:pt idx="272">
                  <c:v>702.8372324539572</c:v>
                </c:pt>
                <c:pt idx="273">
                  <c:v>723.03206997084544</c:v>
                </c:pt>
                <c:pt idx="274">
                  <c:v>740.09812984427219</c:v>
                </c:pt>
                <c:pt idx="275">
                  <c:v>754.31984640546102</c:v>
                </c:pt>
                <c:pt idx="276">
                  <c:v>767.11939131053111</c:v>
                </c:pt>
                <c:pt idx="277">
                  <c:v>775.93685557846823</c:v>
                </c:pt>
                <c:pt idx="278">
                  <c:v>787.02979449619568</c:v>
                </c:pt>
                <c:pt idx="279">
                  <c:v>800.39820806371324</c:v>
                </c:pt>
                <c:pt idx="280">
                  <c:v>813.76662163123081</c:v>
                </c:pt>
                <c:pt idx="281">
                  <c:v>831.68598449832905</c:v>
                </c:pt>
                <c:pt idx="282">
                  <c:v>849.03647870297948</c:v>
                </c:pt>
                <c:pt idx="283">
                  <c:v>868.66244755742014</c:v>
                </c:pt>
                <c:pt idx="284">
                  <c:v>887.43511341818953</c:v>
                </c:pt>
                <c:pt idx="285">
                  <c:v>903.64787029794491</c:v>
                </c:pt>
                <c:pt idx="286">
                  <c:v>923.84270781483315</c:v>
                </c:pt>
                <c:pt idx="287">
                  <c:v>945.45971698784035</c:v>
                </c:pt>
                <c:pt idx="288">
                  <c:v>968.78333214819031</c:v>
                </c:pt>
                <c:pt idx="289">
                  <c:v>997.22676527056819</c:v>
                </c:pt>
                <c:pt idx="290">
                  <c:v>1027.3768043802886</c:v>
                </c:pt>
                <c:pt idx="291">
                  <c:v>1058.9490151461282</c:v>
                </c:pt>
                <c:pt idx="292">
                  <c:v>1089.0990542558484</c:v>
                </c:pt>
                <c:pt idx="293">
                  <c:v>1119.5335276967928</c:v>
                </c:pt>
                <c:pt idx="294">
                  <c:v>1151.1057384626322</c:v>
                </c:pt>
                <c:pt idx="295">
                  <c:v>1183.8156865533667</c:v>
                </c:pt>
                <c:pt idx="296">
                  <c:v>1217.9478063002202</c:v>
                </c:pt>
                <c:pt idx="297">
                  <c:v>1252.9332290407451</c:v>
                </c:pt>
                <c:pt idx="298">
                  <c:v>1286.2120457939275</c:v>
                </c:pt>
                <c:pt idx="299">
                  <c:v>1321.4819028656757</c:v>
                </c:pt>
                <c:pt idx="300">
                  <c:v>1361.3027092370046</c:v>
                </c:pt>
                <c:pt idx="301">
                  <c:v>1405.9588992391377</c:v>
                </c:pt>
                <c:pt idx="302">
                  <c:v>1448.6240489227048</c:v>
                </c:pt>
                <c:pt idx="303">
                  <c:v>1487.3071179691387</c:v>
                </c:pt>
                <c:pt idx="304">
                  <c:v>1525.7057526843487</c:v>
                </c:pt>
                <c:pt idx="305">
                  <c:v>1566.3798620493492</c:v>
                </c:pt>
                <c:pt idx="306">
                  <c:v>1614.164829694944</c:v>
                </c:pt>
                <c:pt idx="307">
                  <c:v>1665.3630093152242</c:v>
                </c:pt>
                <c:pt idx="308">
                  <c:v>1718.5522292540709</c:v>
                </c:pt>
                <c:pt idx="309">
                  <c:v>1776.2923984924978</c:v>
                </c:pt>
                <c:pt idx="310">
                  <c:v>1834.6014363933723</c:v>
                </c:pt>
                <c:pt idx="311">
                  <c:v>1894.6170802815898</c:v>
                </c:pt>
                <c:pt idx="312">
                  <c:v>1958.0459361444928</c:v>
                </c:pt>
                <c:pt idx="313">
                  <c:v>2024.3191353196328</c:v>
                </c:pt>
                <c:pt idx="314">
                  <c:v>2095.9965867880251</c:v>
                </c:pt>
                <c:pt idx="315">
                  <c:v>2174.5004622057882</c:v>
                </c:pt>
                <c:pt idx="316">
                  <c:v>2256.7019839294603</c:v>
                </c:pt>
                <c:pt idx="317">
                  <c:v>2340.0412429780272</c:v>
                </c:pt>
                <c:pt idx="318">
                  <c:v>2417.4073810708951</c:v>
                </c:pt>
                <c:pt idx="319">
                  <c:v>2494.489084832539</c:v>
                </c:pt>
                <c:pt idx="320">
                  <c:v>2578.966081206001</c:v>
                </c:pt>
                <c:pt idx="321">
                  <c:v>2671.9761075161773</c:v>
                </c:pt>
                <c:pt idx="322">
                  <c:v>2762.9950935077864</c:v>
                </c:pt>
                <c:pt idx="323">
                  <c:v>2854.2985138306194</c:v>
                </c:pt>
                <c:pt idx="324">
                  <c:v>2960.3925193770888</c:v>
                </c:pt>
                <c:pt idx="325">
                  <c:v>3071.6063428855859</c:v>
                </c:pt>
                <c:pt idx="326">
                  <c:v>3183.3890350565307</c:v>
                </c:pt>
                <c:pt idx="327">
                  <c:v>3309.3934437886651</c:v>
                </c:pt>
                <c:pt idx="328">
                  <c:v>3442.22427647017</c:v>
                </c:pt>
                <c:pt idx="329">
                  <c:v>3571.3574628457654</c:v>
                </c:pt>
                <c:pt idx="330">
                  <c:v>3718.1255777572355</c:v>
                </c:pt>
                <c:pt idx="331">
                  <c:v>3875.7021972552088</c:v>
                </c:pt>
                <c:pt idx="332">
                  <c:v>4025.8835241413635</c:v>
                </c:pt>
                <c:pt idx="333">
                  <c:v>4192.5620422384982</c:v>
                </c:pt>
                <c:pt idx="334">
                  <c:v>4359.5249946668564</c:v>
                </c:pt>
                <c:pt idx="335">
                  <c:v>4526.7723814264382</c:v>
                </c:pt>
                <c:pt idx="336">
                  <c:v>4709.9480907345514</c:v>
                </c:pt>
                <c:pt idx="337">
                  <c:v>4898.528052335917</c:v>
                </c:pt>
                <c:pt idx="338">
                  <c:v>5085.6858422811629</c:v>
                </c:pt>
                <c:pt idx="339">
                  <c:v>5275.1191068762</c:v>
                </c:pt>
                <c:pt idx="340">
                  <c:v>5473.9387044016203</c:v>
                </c:pt>
                <c:pt idx="341">
                  <c:v>5673.0427362582668</c:v>
                </c:pt>
                <c:pt idx="342">
                  <c:v>5879.8264950579533</c:v>
                </c:pt>
                <c:pt idx="343">
                  <c:v>6095.9965867880255</c:v>
                </c:pt>
                <c:pt idx="344">
                  <c:v>6294.5317499822222</c:v>
                </c:pt>
                <c:pt idx="345">
                  <c:v>6522.0792149612453</c:v>
                </c:pt>
                <c:pt idx="346">
                  <c:v>6744.222427647017</c:v>
                </c:pt>
                <c:pt idx="347">
                  <c:v>6978.0274479129639</c:v>
                </c:pt>
                <c:pt idx="348">
                  <c:v>7220.9343667780695</c:v>
                </c:pt>
                <c:pt idx="349">
                  <c:v>7465.8323259617428</c:v>
                </c:pt>
                <c:pt idx="350">
                  <c:v>7726.943042025172</c:v>
                </c:pt>
                <c:pt idx="351">
                  <c:v>8020.4792718481131</c:v>
                </c:pt>
                <c:pt idx="352">
                  <c:v>8321.9796629453176</c:v>
                </c:pt>
                <c:pt idx="353">
                  <c:v>8659.3187797767187</c:v>
                </c:pt>
                <c:pt idx="354">
                  <c:v>9016.8527341250083</c:v>
                </c:pt>
                <c:pt idx="355">
                  <c:v>9421.0339187939971</c:v>
                </c:pt>
                <c:pt idx="356">
                  <c:v>9878.6887577330581</c:v>
                </c:pt>
                <c:pt idx="357">
                  <c:v>10380.999786674251</c:v>
                </c:pt>
                <c:pt idx="358">
                  <c:v>10924.838227974116</c:v>
                </c:pt>
                <c:pt idx="359">
                  <c:v>11509.35077863898</c:v>
                </c:pt>
                <c:pt idx="360">
                  <c:v>12144.208205930454</c:v>
                </c:pt>
                <c:pt idx="361">
                  <c:v>12817.179833605915</c:v>
                </c:pt>
                <c:pt idx="362">
                  <c:v>13506.079783829908</c:v>
                </c:pt>
                <c:pt idx="363">
                  <c:v>14198.392946028584</c:v>
                </c:pt>
                <c:pt idx="364">
                  <c:v>14873.355614022612</c:v>
                </c:pt>
                <c:pt idx="365">
                  <c:v>15524.141363862618</c:v>
                </c:pt>
                <c:pt idx="366">
                  <c:v>16139.657256630873</c:v>
                </c:pt>
                <c:pt idx="367">
                  <c:v>16719.903292327384</c:v>
                </c:pt>
                <c:pt idx="368">
                  <c:v>17252.079926047074</c:v>
                </c:pt>
                <c:pt idx="369">
                  <c:v>17726.800824859562</c:v>
                </c:pt>
                <c:pt idx="370">
                  <c:v>18142.643817108725</c:v>
                </c:pt>
                <c:pt idx="371">
                  <c:v>18490.222569864185</c:v>
                </c:pt>
                <c:pt idx="372">
                  <c:v>18759.866315864321</c:v>
                </c:pt>
                <c:pt idx="373">
                  <c:v>18950.152883453029</c:v>
                </c:pt>
                <c:pt idx="374">
                  <c:v>19055.678020337054</c:v>
                </c:pt>
                <c:pt idx="375">
                  <c:v>19086.396928109218</c:v>
                </c:pt>
                <c:pt idx="376">
                  <c:v>19047.144990400342</c:v>
                </c:pt>
                <c:pt idx="377">
                  <c:v>18939.628813197753</c:v>
                </c:pt>
                <c:pt idx="378">
                  <c:v>18770.674820450822</c:v>
                </c:pt>
                <c:pt idx="379">
                  <c:v>18552.513688402192</c:v>
                </c:pt>
                <c:pt idx="380">
                  <c:v>18288.274194695296</c:v>
                </c:pt>
                <c:pt idx="381">
                  <c:v>17988.195975254213</c:v>
                </c:pt>
                <c:pt idx="382">
                  <c:v>17655.123373391169</c:v>
                </c:pt>
                <c:pt idx="383">
                  <c:v>17300.14932802389</c:v>
                </c:pt>
                <c:pt idx="384">
                  <c:v>16931.238000426652</c:v>
                </c:pt>
                <c:pt idx="385">
                  <c:v>16551.802602574131</c:v>
                </c:pt>
                <c:pt idx="386">
                  <c:v>16176.633719689966</c:v>
                </c:pt>
                <c:pt idx="387">
                  <c:v>15794.638412856431</c:v>
                </c:pt>
                <c:pt idx="388">
                  <c:v>15349.783118822441</c:v>
                </c:pt>
                <c:pt idx="389">
                  <c:v>14850.885301855933</c:v>
                </c:pt>
                <c:pt idx="390">
                  <c:v>14353.409656545546</c:v>
                </c:pt>
                <c:pt idx="391">
                  <c:v>13873.853374102253</c:v>
                </c:pt>
                <c:pt idx="392">
                  <c:v>13400.554646945886</c:v>
                </c:pt>
                <c:pt idx="393">
                  <c:v>12934.366778070113</c:v>
                </c:pt>
                <c:pt idx="394">
                  <c:v>12490.364787029794</c:v>
                </c:pt>
                <c:pt idx="395">
                  <c:v>12049.491573632937</c:v>
                </c:pt>
                <c:pt idx="396">
                  <c:v>11626.822157434404</c:v>
                </c:pt>
                <c:pt idx="397">
                  <c:v>11219.796629453174</c:v>
                </c:pt>
                <c:pt idx="398">
                  <c:v>10825.001777714569</c:v>
                </c:pt>
                <c:pt idx="399">
                  <c:v>10446.704117186942</c:v>
                </c:pt>
                <c:pt idx="400">
                  <c:v>10082.343738889283</c:v>
                </c:pt>
                <c:pt idx="401">
                  <c:v>9730.7829054966915</c:v>
                </c:pt>
                <c:pt idx="402">
                  <c:v>9391.7371826779472</c:v>
                </c:pt>
                <c:pt idx="403">
                  <c:v>9069.4730854014069</c:v>
                </c:pt>
                <c:pt idx="404">
                  <c:v>8755.7420180615809</c:v>
                </c:pt>
                <c:pt idx="405">
                  <c:v>8457.9392732702818</c:v>
                </c:pt>
                <c:pt idx="406">
                  <c:v>8173.7893763777274</c:v>
                </c:pt>
                <c:pt idx="407">
                  <c:v>7899.3102467467816</c:v>
                </c:pt>
                <c:pt idx="408">
                  <c:v>7639.9061366706956</c:v>
                </c:pt>
                <c:pt idx="409">
                  <c:v>7395.8614804806939</c:v>
                </c:pt>
                <c:pt idx="410">
                  <c:v>7158.6432482400623</c:v>
                </c:pt>
                <c:pt idx="411">
                  <c:v>6934.7934295669484</c:v>
                </c:pt>
                <c:pt idx="412">
                  <c:v>6719.1922064993241</c:v>
                </c:pt>
                <c:pt idx="413">
                  <c:v>6509.848538718622</c:v>
                </c:pt>
                <c:pt idx="414">
                  <c:v>6308.469032212186</c:v>
                </c:pt>
                <c:pt idx="415">
                  <c:v>6113.3470809926757</c:v>
                </c:pt>
                <c:pt idx="416">
                  <c:v>5924.4826850600857</c:v>
                </c:pt>
                <c:pt idx="417">
                  <c:v>5747.2800967076719</c:v>
                </c:pt>
                <c:pt idx="418">
                  <c:v>5573.4907203299435</c:v>
                </c:pt>
                <c:pt idx="419">
                  <c:v>5408.2343738889276</c:v>
                </c:pt>
                <c:pt idx="420">
                  <c:v>5253.5020977031918</c:v>
                </c:pt>
                <c:pt idx="421">
                  <c:v>5103.8896394794847</c:v>
                </c:pt>
                <c:pt idx="422">
                  <c:v>4963.0946455237154</c:v>
                </c:pt>
                <c:pt idx="423">
                  <c:v>4827.7039038611956</c:v>
                </c:pt>
                <c:pt idx="424">
                  <c:v>4702.5527981227342</c:v>
                </c:pt>
                <c:pt idx="425">
                  <c:v>4583.9436820024166</c:v>
                </c:pt>
                <c:pt idx="426">
                  <c:v>4471.3076868378012</c:v>
                </c:pt>
                <c:pt idx="427">
                  <c:v>4364.6448126288833</c:v>
                </c:pt>
                <c:pt idx="428">
                  <c:v>4261.3951503946528</c:v>
                </c:pt>
                <c:pt idx="429">
                  <c:v>4161.5587001351059</c:v>
                </c:pt>
                <c:pt idx="430">
                  <c:v>4064.851027519021</c:v>
                </c:pt>
                <c:pt idx="431">
                  <c:v>3970.9876982151745</c:v>
                </c:pt>
                <c:pt idx="432">
                  <c:v>3883.0974898670265</c:v>
                </c:pt>
                <c:pt idx="433">
                  <c:v>3792.0785038754175</c:v>
                </c:pt>
                <c:pt idx="434">
                  <c:v>3705.6104671833891</c:v>
                </c:pt>
                <c:pt idx="435">
                  <c:v>3620.8490364787026</c:v>
                </c:pt>
                <c:pt idx="436">
                  <c:v>3538.0786460925838</c:v>
                </c:pt>
                <c:pt idx="437">
                  <c:v>3458.7214676811486</c:v>
                </c:pt>
                <c:pt idx="438">
                  <c:v>3380.2175922633865</c:v>
                </c:pt>
                <c:pt idx="439">
                  <c:v>3307.9712721325459</c:v>
                </c:pt>
                <c:pt idx="440">
                  <c:v>3239.7070326388389</c:v>
                </c:pt>
                <c:pt idx="441">
                  <c:v>3171.7272274763563</c:v>
                </c:pt>
                <c:pt idx="442">
                  <c:v>3106.3073312948873</c:v>
                </c:pt>
                <c:pt idx="443">
                  <c:v>3042.5940411007605</c:v>
                </c:pt>
                <c:pt idx="444">
                  <c:v>2984.5694375311095</c:v>
                </c:pt>
                <c:pt idx="445">
                  <c:v>2927.9670056175783</c:v>
                </c:pt>
                <c:pt idx="446">
                  <c:v>2869.0890990542557</c:v>
                </c:pt>
                <c:pt idx="447">
                  <c:v>2813.0555358031716</c:v>
                </c:pt>
                <c:pt idx="448">
                  <c:v>2762.1417905141147</c:v>
                </c:pt>
                <c:pt idx="449">
                  <c:v>2712.6502168811776</c:v>
                </c:pt>
                <c:pt idx="450">
                  <c:v>2664.5808149043587</c:v>
                </c:pt>
                <c:pt idx="451">
                  <c:v>2616.7958472587634</c:v>
                </c:pt>
                <c:pt idx="452">
                  <c:v>2570.7174856005122</c:v>
                </c:pt>
                <c:pt idx="453">
                  <c:v>2526.9145985920495</c:v>
                </c:pt>
                <c:pt idx="454">
                  <c:v>2485.6716205646026</c:v>
                </c:pt>
                <c:pt idx="455">
                  <c:v>2447.2729858493917</c:v>
                </c:pt>
                <c:pt idx="456">
                  <c:v>2409.4432197966294</c:v>
                </c:pt>
                <c:pt idx="457">
                  <c:v>2371.6134537438666</c:v>
                </c:pt>
                <c:pt idx="458">
                  <c:v>2335.2058593472234</c:v>
                </c:pt>
                <c:pt idx="459">
                  <c:v>2297.091658963237</c:v>
                </c:pt>
                <c:pt idx="460">
                  <c:v>2259.8307615729218</c:v>
                </c:pt>
                <c:pt idx="461">
                  <c:v>2223.9920358387258</c:v>
                </c:pt>
                <c:pt idx="462">
                  <c:v>2188.4377444357533</c:v>
                </c:pt>
                <c:pt idx="463">
                  <c:v>2153.4523216952284</c:v>
                </c:pt>
                <c:pt idx="464">
                  <c:v>2121.0268079357174</c:v>
                </c:pt>
                <c:pt idx="465">
                  <c:v>2092.5833748133396</c:v>
                </c:pt>
                <c:pt idx="466">
                  <c:v>2066.130982009528</c:v>
                </c:pt>
                <c:pt idx="467">
                  <c:v>2040.2474578681645</c:v>
                </c:pt>
                <c:pt idx="468">
                  <c:v>2018.3460143639334</c:v>
                </c:pt>
                <c:pt idx="469">
                  <c:v>1998.1511768470452</c:v>
                </c:pt>
                <c:pt idx="470">
                  <c:v>1977.6719049989331</c:v>
                </c:pt>
                <c:pt idx="471">
                  <c:v>1958.8992391381641</c:v>
                </c:pt>
                <c:pt idx="472">
                  <c:v>1940.6954419398419</c:v>
                </c:pt>
                <c:pt idx="473">
                  <c:v>1923.6293820664155</c:v>
                </c:pt>
                <c:pt idx="474">
                  <c:v>1906.5633221929886</c:v>
                </c:pt>
                <c:pt idx="475">
                  <c:v>1888.3595249946668</c:v>
                </c:pt>
                <c:pt idx="476">
                  <c:v>1870.1557277963448</c:v>
                </c:pt>
                <c:pt idx="477">
                  <c:v>1852.5207992604708</c:v>
                </c:pt>
                <c:pt idx="478">
                  <c:v>1837.1613453743867</c:v>
                </c:pt>
                <c:pt idx="479">
                  <c:v>1818.1042451823935</c:v>
                </c:pt>
                <c:pt idx="480">
                  <c:v>1799.0471449904003</c:v>
                </c:pt>
                <c:pt idx="481">
                  <c:v>1780.8433477920782</c:v>
                </c:pt>
                <c:pt idx="482">
                  <c:v>1763.7772879186516</c:v>
                </c:pt>
                <c:pt idx="483">
                  <c:v>1750.6933086823578</c:v>
                </c:pt>
                <c:pt idx="484">
                  <c:v>1737.6093294460638</c:v>
                </c:pt>
                <c:pt idx="485">
                  <c:v>1723.9564815473225</c:v>
                </c:pt>
                <c:pt idx="486">
                  <c:v>1714.2857142857142</c:v>
                </c:pt>
                <c:pt idx="487">
                  <c:v>1708.3125933300148</c:v>
                </c:pt>
                <c:pt idx="488">
                  <c:v>1704.3305126928819</c:v>
                </c:pt>
                <c:pt idx="489">
                  <c:v>1698.9262603996303</c:v>
                </c:pt>
                <c:pt idx="490">
                  <c:v>1690.108796131693</c:v>
                </c:pt>
                <c:pt idx="491">
                  <c:v>1681.5757661949799</c:v>
                </c:pt>
                <c:pt idx="492">
                  <c:v>1672.7583019270426</c:v>
                </c:pt>
                <c:pt idx="493">
                  <c:v>1664.7941406527768</c:v>
                </c:pt>
                <c:pt idx="494">
                  <c:v>1653.7012017350492</c:v>
                </c:pt>
                <c:pt idx="495">
                  <c:v>1640.6172224987554</c:v>
                </c:pt>
                <c:pt idx="496">
                  <c:v>1623.8355969565525</c:v>
                </c:pt>
                <c:pt idx="497">
                  <c:v>1606.2006684206783</c:v>
                </c:pt>
                <c:pt idx="498">
                  <c:v>1587.4280025599087</c:v>
                </c:pt>
                <c:pt idx="499">
                  <c:v>1569.5086396928109</c:v>
                </c:pt>
                <c:pt idx="500">
                  <c:v>1549.8826708383697</c:v>
                </c:pt>
                <c:pt idx="501">
                  <c:v>1528.5500959965868</c:v>
                </c:pt>
                <c:pt idx="502">
                  <c:v>1505.5109151674608</c:v>
                </c:pt>
                <c:pt idx="503">
                  <c:v>1483.0406030007821</c:v>
                </c:pt>
                <c:pt idx="504">
                  <c:v>1461.4235938277748</c:v>
                </c:pt>
                <c:pt idx="505">
                  <c:v>1440.0910189859917</c:v>
                </c:pt>
                <c:pt idx="506">
                  <c:v>1420.4650501315507</c:v>
                </c:pt>
                <c:pt idx="507">
                  <c:v>1403.6834245893476</c:v>
                </c:pt>
                <c:pt idx="508">
                  <c:v>1391.4527483467255</c:v>
                </c:pt>
                <c:pt idx="509">
                  <c:v>1380.9286780914458</c:v>
                </c:pt>
                <c:pt idx="510">
                  <c:v>1368.982436180047</c:v>
                </c:pt>
                <c:pt idx="511">
                  <c:v>1361.5871435682284</c:v>
                </c:pt>
                <c:pt idx="512">
                  <c:v>1358.4583659247669</c:v>
                </c:pt>
                <c:pt idx="513">
                  <c:v>1354.760719618858</c:v>
                </c:pt>
                <c:pt idx="514">
                  <c:v>1348.2187300007113</c:v>
                </c:pt>
                <c:pt idx="515">
                  <c:v>1336.8413567517598</c:v>
                </c:pt>
                <c:pt idx="516">
                  <c:v>1324.0418118466898</c:v>
                </c:pt>
                <c:pt idx="517">
                  <c:v>1312.0955699352912</c:v>
                </c:pt>
                <c:pt idx="518">
                  <c:v>1299.296025030221</c:v>
                </c:pt>
                <c:pt idx="519">
                  <c:v>1285.3587428002561</c:v>
                </c:pt>
                <c:pt idx="520">
                  <c:v>1270.2837232453955</c:v>
                </c:pt>
                <c:pt idx="521">
                  <c:v>1257.1997440091018</c:v>
                </c:pt>
                <c:pt idx="522">
                  <c:v>1243.8313304415842</c:v>
                </c:pt>
                <c:pt idx="523">
                  <c:v>1225.6275332432626</c:v>
                </c:pt>
                <c:pt idx="524">
                  <c:v>1202.3039180829128</c:v>
                </c:pt>
                <c:pt idx="525">
                  <c:v>1177.5581312664435</c:v>
                </c:pt>
                <c:pt idx="526">
                  <c:v>1157.0788594183318</c:v>
                </c:pt>
                <c:pt idx="527">
                  <c:v>1137.7373248951149</c:v>
                </c:pt>
                <c:pt idx="528">
                  <c:v>1117.2580530470027</c:v>
                </c:pt>
                <c:pt idx="529">
                  <c:v>1096.7787811988906</c:v>
                </c:pt>
                <c:pt idx="530">
                  <c:v>1079.4282869942401</c:v>
                </c:pt>
                <c:pt idx="531">
                  <c:v>1064.6377017706036</c:v>
                </c:pt>
                <c:pt idx="532">
                  <c:v>1049.2782478845195</c:v>
                </c:pt>
                <c:pt idx="533">
                  <c:v>1034.7720969921068</c:v>
                </c:pt>
                <c:pt idx="534">
                  <c:v>1021.4036834245893</c:v>
                </c:pt>
                <c:pt idx="535">
                  <c:v>1008.6041385195192</c:v>
                </c:pt>
                <c:pt idx="536">
                  <c:v>995.80459361444912</c:v>
                </c:pt>
                <c:pt idx="537">
                  <c:v>981.5828770532604</c:v>
                </c:pt>
                <c:pt idx="538">
                  <c:v>964.23238284860963</c:v>
                </c:pt>
                <c:pt idx="539">
                  <c:v>945.45971698784035</c:v>
                </c:pt>
                <c:pt idx="540">
                  <c:v>930.38469743298003</c:v>
                </c:pt>
                <c:pt idx="541">
                  <c:v>920.71393017137166</c:v>
                </c:pt>
                <c:pt idx="542">
                  <c:v>914.74080921567213</c:v>
                </c:pt>
                <c:pt idx="543">
                  <c:v>908.19881959752536</c:v>
                </c:pt>
                <c:pt idx="544">
                  <c:v>899.66578966081192</c:v>
                </c:pt>
                <c:pt idx="545">
                  <c:v>889.42615373675585</c:v>
                </c:pt>
                <c:pt idx="546">
                  <c:v>878.04878048780472</c:v>
                </c:pt>
                <c:pt idx="547">
                  <c:v>864.96480125151118</c:v>
                </c:pt>
                <c:pt idx="548">
                  <c:v>850.45865035909821</c:v>
                </c:pt>
                <c:pt idx="549">
                  <c:v>837.94353978525191</c:v>
                </c:pt>
                <c:pt idx="550">
                  <c:v>822.01521723672033</c:v>
                </c:pt>
                <c:pt idx="551">
                  <c:v>800.11377373248945</c:v>
                </c:pt>
                <c:pt idx="552">
                  <c:v>776.50572424091581</c:v>
                </c:pt>
                <c:pt idx="553">
                  <c:v>756.59532105525136</c:v>
                </c:pt>
                <c:pt idx="554">
                  <c:v>739.52926118182472</c:v>
                </c:pt>
                <c:pt idx="555">
                  <c:v>725.30754462063544</c:v>
                </c:pt>
                <c:pt idx="556">
                  <c:v>715.92121169025097</c:v>
                </c:pt>
                <c:pt idx="557">
                  <c:v>709.3792220721042</c:v>
                </c:pt>
                <c:pt idx="558">
                  <c:v>707.10374742231386</c:v>
                </c:pt>
                <c:pt idx="559">
                  <c:v>706.25044442864248</c:v>
                </c:pt>
                <c:pt idx="560">
                  <c:v>703.69053544762846</c:v>
                </c:pt>
                <c:pt idx="561">
                  <c:v>701.13062646661444</c:v>
                </c:pt>
                <c:pt idx="562">
                  <c:v>695.72637417336284</c:v>
                </c:pt>
                <c:pt idx="563">
                  <c:v>686.05560691175424</c:v>
                </c:pt>
                <c:pt idx="564">
                  <c:v>676.95370831259333</c:v>
                </c:pt>
                <c:pt idx="565">
                  <c:v>669.84285003199875</c:v>
                </c:pt>
                <c:pt idx="566">
                  <c:v>662.44755742018071</c:v>
                </c:pt>
                <c:pt idx="567">
                  <c:v>656.75887079570509</c:v>
                </c:pt>
                <c:pt idx="568">
                  <c:v>648.79470952143913</c:v>
                </c:pt>
                <c:pt idx="569">
                  <c:v>637.98620493493559</c:v>
                </c:pt>
                <c:pt idx="570">
                  <c:v>630.30647799189364</c:v>
                </c:pt>
                <c:pt idx="571">
                  <c:v>622.62675104885159</c:v>
                </c:pt>
                <c:pt idx="572">
                  <c:v>619.21353907416619</c:v>
                </c:pt>
                <c:pt idx="573">
                  <c:v>616.93806442437597</c:v>
                </c:pt>
                <c:pt idx="574">
                  <c:v>611.81824646234793</c:v>
                </c:pt>
                <c:pt idx="575">
                  <c:v>604.99182251297725</c:v>
                </c:pt>
                <c:pt idx="576">
                  <c:v>594.75218658892129</c:v>
                </c:pt>
                <c:pt idx="577">
                  <c:v>588.21019697077418</c:v>
                </c:pt>
                <c:pt idx="578">
                  <c:v>581.09933869018005</c:v>
                </c:pt>
                <c:pt idx="579">
                  <c:v>574.27291474080926</c:v>
                </c:pt>
                <c:pt idx="580">
                  <c:v>567.44649079143835</c:v>
                </c:pt>
                <c:pt idx="581">
                  <c:v>562.61110716063422</c:v>
                </c:pt>
                <c:pt idx="582">
                  <c:v>558.62902652350124</c:v>
                </c:pt>
                <c:pt idx="583">
                  <c:v>556.63798620493492</c:v>
                </c:pt>
                <c:pt idx="584">
                  <c:v>549.52712792434045</c:v>
                </c:pt>
                <c:pt idx="585">
                  <c:v>545.82948161843126</c:v>
                </c:pt>
                <c:pt idx="586">
                  <c:v>546.96721894332643</c:v>
                </c:pt>
                <c:pt idx="587">
                  <c:v>546.11391594965517</c:v>
                </c:pt>
                <c:pt idx="588">
                  <c:v>544.97617862476</c:v>
                </c:pt>
                <c:pt idx="589">
                  <c:v>542.41626964374609</c:v>
                </c:pt>
                <c:pt idx="590">
                  <c:v>535.30541136315151</c:v>
                </c:pt>
                <c:pt idx="591">
                  <c:v>527.91011875133324</c:v>
                </c:pt>
                <c:pt idx="592">
                  <c:v>518.52378582094855</c:v>
                </c:pt>
                <c:pt idx="593">
                  <c:v>509.42188722178759</c:v>
                </c:pt>
                <c:pt idx="594">
                  <c:v>500.03555429140295</c:v>
                </c:pt>
                <c:pt idx="595">
                  <c:v>490.3647870297944</c:v>
                </c:pt>
                <c:pt idx="596">
                  <c:v>482.11619142430487</c:v>
                </c:pt>
                <c:pt idx="597">
                  <c:v>472.16098983147265</c:v>
                </c:pt>
                <c:pt idx="598">
                  <c:v>463.62795989475927</c:v>
                </c:pt>
                <c:pt idx="599">
                  <c:v>455.94823295171722</c:v>
                </c:pt>
                <c:pt idx="600">
                  <c:v>449.69067766479412</c:v>
                </c:pt>
                <c:pt idx="601">
                  <c:v>444.0019910403185</c:v>
                </c:pt>
                <c:pt idx="602">
                  <c:v>437.17556709094782</c:v>
                </c:pt>
                <c:pt idx="603">
                  <c:v>429.49584014790582</c:v>
                </c:pt>
                <c:pt idx="604">
                  <c:v>423.80715352343026</c:v>
                </c:pt>
                <c:pt idx="605">
                  <c:v>420.39394154874492</c:v>
                </c:pt>
                <c:pt idx="606">
                  <c:v>420.96281021119245</c:v>
                </c:pt>
                <c:pt idx="607">
                  <c:v>426.36706250444428</c:v>
                </c:pt>
                <c:pt idx="608">
                  <c:v>433.76235511626254</c:v>
                </c:pt>
                <c:pt idx="609">
                  <c:v>438.59773874706678</c:v>
                </c:pt>
                <c:pt idx="610">
                  <c:v>443.14868804664712</c:v>
                </c:pt>
                <c:pt idx="611">
                  <c:v>447.69963734622763</c:v>
                </c:pt>
                <c:pt idx="612">
                  <c:v>451.96615231458429</c:v>
                </c:pt>
                <c:pt idx="613">
                  <c:v>454.24162696437457</c:v>
                </c:pt>
                <c:pt idx="614">
                  <c:v>455.94823295171716</c:v>
                </c:pt>
                <c:pt idx="615">
                  <c:v>456.5171016141648</c:v>
                </c:pt>
                <c:pt idx="616">
                  <c:v>455.94823295171722</c:v>
                </c:pt>
                <c:pt idx="617">
                  <c:v>454.8104956268221</c:v>
                </c:pt>
                <c:pt idx="618">
                  <c:v>453.67275830192699</c:v>
                </c:pt>
                <c:pt idx="619">
                  <c:v>451.96615231458441</c:v>
                </c:pt>
                <c:pt idx="620">
                  <c:v>453.67275830192699</c:v>
                </c:pt>
                <c:pt idx="621">
                  <c:v>453.95719263315084</c:v>
                </c:pt>
                <c:pt idx="622">
                  <c:v>455.09492995804595</c:v>
                </c:pt>
                <c:pt idx="623">
                  <c:v>456.23266728294101</c:v>
                </c:pt>
                <c:pt idx="624">
                  <c:v>454.8104956268221</c:v>
                </c:pt>
                <c:pt idx="625">
                  <c:v>451.68171798336061</c:v>
                </c:pt>
                <c:pt idx="626">
                  <c:v>449.97511199601792</c:v>
                </c:pt>
                <c:pt idx="627">
                  <c:v>449.12180900234654</c:v>
                </c:pt>
                <c:pt idx="628">
                  <c:v>449.69067766479412</c:v>
                </c:pt>
                <c:pt idx="629">
                  <c:v>450.54398065846544</c:v>
                </c:pt>
                <c:pt idx="630">
                  <c:v>449.12180900234659</c:v>
                </c:pt>
                <c:pt idx="631">
                  <c:v>449.40624333357039</c:v>
                </c:pt>
                <c:pt idx="632">
                  <c:v>448.55294033989901</c:v>
                </c:pt>
                <c:pt idx="633">
                  <c:v>448.55294033989895</c:v>
                </c:pt>
                <c:pt idx="634">
                  <c:v>449.69067766479407</c:v>
                </c:pt>
                <c:pt idx="635">
                  <c:v>450.82841498968929</c:v>
                </c:pt>
                <c:pt idx="636">
                  <c:v>451.96615231458435</c:v>
                </c:pt>
                <c:pt idx="637">
                  <c:v>453.38832397070325</c:v>
                </c:pt>
                <c:pt idx="638">
                  <c:v>455.37936428926969</c:v>
                </c:pt>
                <c:pt idx="639">
                  <c:v>456.80153594538859</c:v>
                </c:pt>
                <c:pt idx="640">
                  <c:v>459.64587925762629</c:v>
                </c:pt>
                <c:pt idx="641">
                  <c:v>460.49918225129773</c:v>
                </c:pt>
                <c:pt idx="642">
                  <c:v>463.62795989475933</c:v>
                </c:pt>
                <c:pt idx="643">
                  <c:v>468.17890919433978</c:v>
                </c:pt>
                <c:pt idx="644">
                  <c:v>471.02325250657742</c:v>
                </c:pt>
                <c:pt idx="645">
                  <c:v>474.15203015003908</c:v>
                </c:pt>
                <c:pt idx="646">
                  <c:v>478.13411078717195</c:v>
                </c:pt>
                <c:pt idx="647">
                  <c:v>481.2628884306335</c:v>
                </c:pt>
                <c:pt idx="648">
                  <c:v>484.39166607409516</c:v>
                </c:pt>
                <c:pt idx="649">
                  <c:v>489.51148403612319</c:v>
                </c:pt>
                <c:pt idx="650">
                  <c:v>494.63130199815112</c:v>
                </c:pt>
                <c:pt idx="651">
                  <c:v>500.88885728507432</c:v>
                </c:pt>
                <c:pt idx="652">
                  <c:v>507.99971556566874</c:v>
                </c:pt>
                <c:pt idx="653">
                  <c:v>515.67944250871074</c:v>
                </c:pt>
                <c:pt idx="654">
                  <c:v>522.22143212685774</c:v>
                </c:pt>
                <c:pt idx="655">
                  <c:v>525.35020977031922</c:v>
                </c:pt>
                <c:pt idx="656">
                  <c:v>525.63464410154302</c:v>
                </c:pt>
                <c:pt idx="657">
                  <c:v>523.92803811420026</c:v>
                </c:pt>
                <c:pt idx="658">
                  <c:v>520.79926047073877</c:v>
                </c:pt>
                <c:pt idx="659">
                  <c:v>516.24831117115832</c:v>
                </c:pt>
                <c:pt idx="660">
                  <c:v>512.55066486524913</c:v>
                </c:pt>
                <c:pt idx="661">
                  <c:v>510.5596245466827</c:v>
                </c:pt>
                <c:pt idx="662">
                  <c:v>507.71528123444489</c:v>
                </c:pt>
                <c:pt idx="663">
                  <c:v>504.5865035909834</c:v>
                </c:pt>
                <c:pt idx="664">
                  <c:v>500.60442295385042</c:v>
                </c:pt>
                <c:pt idx="665">
                  <c:v>500.60442295385053</c:v>
                </c:pt>
                <c:pt idx="666">
                  <c:v>504.87093792220713</c:v>
                </c:pt>
                <c:pt idx="667">
                  <c:v>509.70632155301138</c:v>
                </c:pt>
                <c:pt idx="668">
                  <c:v>511.9817962028016</c:v>
                </c:pt>
                <c:pt idx="669">
                  <c:v>511.41292754035413</c:v>
                </c:pt>
                <c:pt idx="670">
                  <c:v>513.40396785892051</c:v>
                </c:pt>
                <c:pt idx="671">
                  <c:v>513.11953352769683</c:v>
                </c:pt>
                <c:pt idx="672">
                  <c:v>511.12849320913034</c:v>
                </c:pt>
                <c:pt idx="673">
                  <c:v>508.56858422811632</c:v>
                </c:pt>
                <c:pt idx="674">
                  <c:v>504.30206925975961</c:v>
                </c:pt>
                <c:pt idx="675">
                  <c:v>503.44876626608828</c:v>
                </c:pt>
                <c:pt idx="676">
                  <c:v>500.88885728507427</c:v>
                </c:pt>
                <c:pt idx="677">
                  <c:v>498.89781696650789</c:v>
                </c:pt>
                <c:pt idx="678">
                  <c:v>500.03555429140289</c:v>
                </c:pt>
                <c:pt idx="679">
                  <c:v>500.31998862262668</c:v>
                </c:pt>
                <c:pt idx="680">
                  <c:v>502.31102894119306</c:v>
                </c:pt>
                <c:pt idx="681">
                  <c:v>501.74216027874564</c:v>
                </c:pt>
                <c:pt idx="682">
                  <c:v>499.75111996017915</c:v>
                </c:pt>
                <c:pt idx="683">
                  <c:v>496.62234231671761</c:v>
                </c:pt>
                <c:pt idx="684">
                  <c:v>492.0713930171371</c:v>
                </c:pt>
                <c:pt idx="685">
                  <c:v>487.23600938633285</c:v>
                </c:pt>
                <c:pt idx="686">
                  <c:v>481.26288843063355</c:v>
                </c:pt>
                <c:pt idx="687">
                  <c:v>472.72985849392023</c:v>
                </c:pt>
                <c:pt idx="688">
                  <c:v>462.49022256986422</c:v>
                </c:pt>
                <c:pt idx="689">
                  <c:v>453.38832397070325</c:v>
                </c:pt>
                <c:pt idx="690">
                  <c:v>445.42416269643746</c:v>
                </c:pt>
                <c:pt idx="691">
                  <c:v>439.16660740951431</c:v>
                </c:pt>
                <c:pt idx="692">
                  <c:v>432.62461779136737</c:v>
                </c:pt>
                <c:pt idx="693">
                  <c:v>428.07366849178698</c:v>
                </c:pt>
                <c:pt idx="694">
                  <c:v>424.37602218587779</c:v>
                </c:pt>
                <c:pt idx="695">
                  <c:v>420.67837587996871</c:v>
                </c:pt>
                <c:pt idx="696">
                  <c:v>416.411860911612</c:v>
                </c:pt>
                <c:pt idx="697">
                  <c:v>410.43873995591269</c:v>
                </c:pt>
                <c:pt idx="698">
                  <c:v>408.16326530612247</c:v>
                </c:pt>
                <c:pt idx="699">
                  <c:v>407.87883097489862</c:v>
                </c:pt>
                <c:pt idx="700">
                  <c:v>408.44769963734615</c:v>
                </c:pt>
                <c:pt idx="701">
                  <c:v>407.59439664367488</c:v>
                </c:pt>
                <c:pt idx="702">
                  <c:v>403.61231600654196</c:v>
                </c:pt>
                <c:pt idx="703">
                  <c:v>401.90571001919932</c:v>
                </c:pt>
                <c:pt idx="704">
                  <c:v>397.6391950508426</c:v>
                </c:pt>
                <c:pt idx="705">
                  <c:v>391.66607409514324</c:v>
                </c:pt>
                <c:pt idx="706">
                  <c:v>385.69295313944394</c:v>
                </c:pt>
                <c:pt idx="707">
                  <c:v>378.58209485884947</c:v>
                </c:pt>
                <c:pt idx="708">
                  <c:v>370.04906492213604</c:v>
                </c:pt>
                <c:pt idx="709">
                  <c:v>361.51603498542266</c:v>
                </c:pt>
                <c:pt idx="710">
                  <c:v>352.41413638626187</c:v>
                </c:pt>
                <c:pt idx="711">
                  <c:v>345.5877124368912</c:v>
                </c:pt>
                <c:pt idx="712">
                  <c:v>335.06364218161127</c:v>
                </c:pt>
                <c:pt idx="713">
                  <c:v>323.40183460143635</c:v>
                </c:pt>
                <c:pt idx="714">
                  <c:v>315.15323899594682</c:v>
                </c:pt>
                <c:pt idx="715">
                  <c:v>309.74898670269499</c:v>
                </c:pt>
                <c:pt idx="716">
                  <c:v>305.48247173433833</c:v>
                </c:pt>
                <c:pt idx="717">
                  <c:v>299.79378510986271</c:v>
                </c:pt>
                <c:pt idx="718">
                  <c:v>297.23387612884875</c:v>
                </c:pt>
                <c:pt idx="719">
                  <c:v>302.35369409087673</c:v>
                </c:pt>
              </c:numCache>
            </c:numRef>
          </c:yVal>
          <c:smooth val="0"/>
          <c:extLst>
            <c:ext xmlns:c16="http://schemas.microsoft.com/office/drawing/2014/chart" uri="{C3380CC4-5D6E-409C-BE32-E72D297353CC}">
              <c16:uniqueId val="{00000000-E866-44D7-A7A4-9417E3317FD1}"/>
            </c:ext>
          </c:extLst>
        </c:ser>
        <c:dLbls>
          <c:showLegendKey val="0"/>
          <c:showVal val="0"/>
          <c:showCatName val="0"/>
          <c:showSerName val="0"/>
          <c:showPercent val="0"/>
          <c:showBubbleSize val="0"/>
        </c:dLbls>
        <c:axId val="580450976"/>
        <c:axId val="597079976"/>
      </c:scatterChart>
      <c:valAx>
        <c:axId val="58045097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7079976"/>
        <c:crosses val="autoZero"/>
        <c:crossBetween val="midCat"/>
      </c:valAx>
      <c:valAx>
        <c:axId val="5970799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Temperature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8045097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'6500'!$K$12</c:f>
              <c:strCache>
                <c:ptCount val="1"/>
                <c:pt idx="0">
                  <c:v>difference in temp over difference in crank angle</c:v>
                </c:pt>
              </c:strCache>
            </c:strRef>
          </c:tx>
          <c:spPr>
            <a:ln w="19050" cap="rnd">
              <a:solidFill>
                <a:schemeClr val="accent1"/>
              </a:solidFill>
              <a:round/>
            </a:ln>
            <a:effectLst/>
          </c:spPr>
          <c:marker>
            <c:symbol val="none"/>
          </c:marker>
          <c:xVal>
            <c:numRef>
              <c:f>'6500'!$B$13:$B$732</c:f>
              <c:numCache>
                <c:formatCode>General</c:formatCode>
                <c:ptCount val="720"/>
                <c:pt idx="0">
                  <c:v>39.270000000000003</c:v>
                </c:pt>
                <c:pt idx="1">
                  <c:v>39.31</c:v>
                </c:pt>
                <c:pt idx="2">
                  <c:v>39.43</c:v>
                </c:pt>
                <c:pt idx="3">
                  <c:v>39.630000000000003</c:v>
                </c:pt>
                <c:pt idx="4">
                  <c:v>39.9</c:v>
                </c:pt>
                <c:pt idx="5">
                  <c:v>40.26</c:v>
                </c:pt>
                <c:pt idx="6">
                  <c:v>40.69</c:v>
                </c:pt>
                <c:pt idx="7">
                  <c:v>41.2</c:v>
                </c:pt>
                <c:pt idx="8">
                  <c:v>41.79</c:v>
                </c:pt>
                <c:pt idx="9">
                  <c:v>42.45</c:v>
                </c:pt>
                <c:pt idx="10">
                  <c:v>43.2</c:v>
                </c:pt>
                <c:pt idx="11">
                  <c:v>44.02</c:v>
                </c:pt>
                <c:pt idx="12">
                  <c:v>44.91</c:v>
                </c:pt>
                <c:pt idx="13">
                  <c:v>45.89</c:v>
                </c:pt>
                <c:pt idx="14">
                  <c:v>46.93</c:v>
                </c:pt>
                <c:pt idx="15">
                  <c:v>48.06</c:v>
                </c:pt>
                <c:pt idx="16">
                  <c:v>49.26</c:v>
                </c:pt>
                <c:pt idx="17">
                  <c:v>50.53</c:v>
                </c:pt>
                <c:pt idx="18">
                  <c:v>51.87</c:v>
                </c:pt>
                <c:pt idx="19">
                  <c:v>53.29</c:v>
                </c:pt>
                <c:pt idx="20">
                  <c:v>54.78</c:v>
                </c:pt>
                <c:pt idx="21">
                  <c:v>56.34</c:v>
                </c:pt>
                <c:pt idx="22">
                  <c:v>57.97</c:v>
                </c:pt>
                <c:pt idx="23">
                  <c:v>59.67</c:v>
                </c:pt>
                <c:pt idx="24">
                  <c:v>61.44</c:v>
                </c:pt>
                <c:pt idx="25">
                  <c:v>63.28</c:v>
                </c:pt>
                <c:pt idx="26">
                  <c:v>65.180000000000007</c:v>
                </c:pt>
                <c:pt idx="27">
                  <c:v>67.150000000000006</c:v>
                </c:pt>
                <c:pt idx="28">
                  <c:v>69.19</c:v>
                </c:pt>
                <c:pt idx="29">
                  <c:v>71.290000000000006</c:v>
                </c:pt>
                <c:pt idx="30">
                  <c:v>73.45</c:v>
                </c:pt>
                <c:pt idx="31">
                  <c:v>75.67</c:v>
                </c:pt>
                <c:pt idx="32">
                  <c:v>77.959999999999994</c:v>
                </c:pt>
                <c:pt idx="33">
                  <c:v>80.31</c:v>
                </c:pt>
                <c:pt idx="34">
                  <c:v>82.71</c:v>
                </c:pt>
                <c:pt idx="35">
                  <c:v>85.17</c:v>
                </c:pt>
                <c:pt idx="36">
                  <c:v>87.69</c:v>
                </c:pt>
                <c:pt idx="37">
                  <c:v>90.26</c:v>
                </c:pt>
                <c:pt idx="38">
                  <c:v>92.89</c:v>
                </c:pt>
                <c:pt idx="39">
                  <c:v>95.57</c:v>
                </c:pt>
                <c:pt idx="40">
                  <c:v>98.3</c:v>
                </c:pt>
                <c:pt idx="41">
                  <c:v>101.09</c:v>
                </c:pt>
                <c:pt idx="42">
                  <c:v>103.92</c:v>
                </c:pt>
                <c:pt idx="43">
                  <c:v>106.8</c:v>
                </c:pt>
                <c:pt idx="44">
                  <c:v>109.72</c:v>
                </c:pt>
                <c:pt idx="45">
                  <c:v>112.69</c:v>
                </c:pt>
                <c:pt idx="46">
                  <c:v>115.7</c:v>
                </c:pt>
                <c:pt idx="47">
                  <c:v>118.76</c:v>
                </c:pt>
                <c:pt idx="48">
                  <c:v>121.85</c:v>
                </c:pt>
                <c:pt idx="49">
                  <c:v>124.99</c:v>
                </c:pt>
                <c:pt idx="50">
                  <c:v>128.16</c:v>
                </c:pt>
                <c:pt idx="51">
                  <c:v>131.37</c:v>
                </c:pt>
                <c:pt idx="52">
                  <c:v>134.61000000000001</c:v>
                </c:pt>
                <c:pt idx="53">
                  <c:v>137.88999999999999</c:v>
                </c:pt>
                <c:pt idx="54">
                  <c:v>141.19</c:v>
                </c:pt>
                <c:pt idx="55">
                  <c:v>144.53</c:v>
                </c:pt>
                <c:pt idx="56">
                  <c:v>147.9</c:v>
                </c:pt>
                <c:pt idx="57">
                  <c:v>151.30000000000001</c:v>
                </c:pt>
                <c:pt idx="58">
                  <c:v>154.72</c:v>
                </c:pt>
                <c:pt idx="59">
                  <c:v>158.16</c:v>
                </c:pt>
                <c:pt idx="60">
                  <c:v>161.63</c:v>
                </c:pt>
                <c:pt idx="61">
                  <c:v>165.12</c:v>
                </c:pt>
                <c:pt idx="62">
                  <c:v>168.63</c:v>
                </c:pt>
                <c:pt idx="63">
                  <c:v>172.16</c:v>
                </c:pt>
                <c:pt idx="64">
                  <c:v>175.7</c:v>
                </c:pt>
                <c:pt idx="65">
                  <c:v>179.26</c:v>
                </c:pt>
                <c:pt idx="66">
                  <c:v>182.83</c:v>
                </c:pt>
                <c:pt idx="67">
                  <c:v>186.42</c:v>
                </c:pt>
                <c:pt idx="68">
                  <c:v>190.02</c:v>
                </c:pt>
                <c:pt idx="69">
                  <c:v>193.62</c:v>
                </c:pt>
                <c:pt idx="70">
                  <c:v>197.24</c:v>
                </c:pt>
                <c:pt idx="71">
                  <c:v>200.86</c:v>
                </c:pt>
                <c:pt idx="72">
                  <c:v>204.49</c:v>
                </c:pt>
                <c:pt idx="73">
                  <c:v>208.12</c:v>
                </c:pt>
                <c:pt idx="74">
                  <c:v>211.75</c:v>
                </c:pt>
                <c:pt idx="75">
                  <c:v>215.38</c:v>
                </c:pt>
                <c:pt idx="76">
                  <c:v>219.02</c:v>
                </c:pt>
                <c:pt idx="77">
                  <c:v>222.65</c:v>
                </c:pt>
                <c:pt idx="78">
                  <c:v>226.27</c:v>
                </c:pt>
                <c:pt idx="79">
                  <c:v>229.9</c:v>
                </c:pt>
                <c:pt idx="80">
                  <c:v>233.51</c:v>
                </c:pt>
                <c:pt idx="81">
                  <c:v>237.12</c:v>
                </c:pt>
                <c:pt idx="82">
                  <c:v>240.73</c:v>
                </c:pt>
                <c:pt idx="83">
                  <c:v>244.32</c:v>
                </c:pt>
                <c:pt idx="84">
                  <c:v>247.9</c:v>
                </c:pt>
                <c:pt idx="85">
                  <c:v>251.47</c:v>
                </c:pt>
                <c:pt idx="86">
                  <c:v>255.03</c:v>
                </c:pt>
                <c:pt idx="87">
                  <c:v>258.57</c:v>
                </c:pt>
                <c:pt idx="88">
                  <c:v>262.08999999999997</c:v>
                </c:pt>
                <c:pt idx="89">
                  <c:v>265.60000000000002</c:v>
                </c:pt>
                <c:pt idx="90">
                  <c:v>269.08999999999997</c:v>
                </c:pt>
                <c:pt idx="91">
                  <c:v>272.57</c:v>
                </c:pt>
                <c:pt idx="92">
                  <c:v>276.02</c:v>
                </c:pt>
                <c:pt idx="93">
                  <c:v>279.45</c:v>
                </c:pt>
                <c:pt idx="94">
                  <c:v>282.86</c:v>
                </c:pt>
                <c:pt idx="95">
                  <c:v>286.24</c:v>
                </c:pt>
                <c:pt idx="96">
                  <c:v>289.61</c:v>
                </c:pt>
                <c:pt idx="97">
                  <c:v>292.95</c:v>
                </c:pt>
                <c:pt idx="98">
                  <c:v>296.26</c:v>
                </c:pt>
                <c:pt idx="99">
                  <c:v>299.54000000000002</c:v>
                </c:pt>
                <c:pt idx="100">
                  <c:v>302.8</c:v>
                </c:pt>
                <c:pt idx="101">
                  <c:v>306.02999999999997</c:v>
                </c:pt>
                <c:pt idx="102">
                  <c:v>309.23</c:v>
                </c:pt>
                <c:pt idx="103">
                  <c:v>312.39999999999998</c:v>
                </c:pt>
                <c:pt idx="104">
                  <c:v>315.54000000000002</c:v>
                </c:pt>
                <c:pt idx="105">
                  <c:v>318.64999999999998</c:v>
                </c:pt>
                <c:pt idx="106">
                  <c:v>321.73</c:v>
                </c:pt>
                <c:pt idx="107">
                  <c:v>324.77</c:v>
                </c:pt>
                <c:pt idx="108">
                  <c:v>327.79</c:v>
                </c:pt>
                <c:pt idx="109">
                  <c:v>330.76</c:v>
                </c:pt>
                <c:pt idx="110">
                  <c:v>333.71</c:v>
                </c:pt>
                <c:pt idx="111">
                  <c:v>336.61</c:v>
                </c:pt>
                <c:pt idx="112">
                  <c:v>339.49</c:v>
                </c:pt>
                <c:pt idx="113">
                  <c:v>342.32</c:v>
                </c:pt>
                <c:pt idx="114">
                  <c:v>345.12</c:v>
                </c:pt>
                <c:pt idx="115">
                  <c:v>347.89</c:v>
                </c:pt>
                <c:pt idx="116">
                  <c:v>350.61</c:v>
                </c:pt>
                <c:pt idx="117">
                  <c:v>353.3</c:v>
                </c:pt>
                <c:pt idx="118">
                  <c:v>355.95</c:v>
                </c:pt>
                <c:pt idx="119">
                  <c:v>358.56</c:v>
                </c:pt>
                <c:pt idx="120">
                  <c:v>361.13</c:v>
                </c:pt>
                <c:pt idx="121">
                  <c:v>363.66</c:v>
                </c:pt>
                <c:pt idx="122">
                  <c:v>366.16</c:v>
                </c:pt>
                <c:pt idx="123">
                  <c:v>368.61</c:v>
                </c:pt>
                <c:pt idx="124">
                  <c:v>371.02</c:v>
                </c:pt>
                <c:pt idx="125">
                  <c:v>373.39</c:v>
                </c:pt>
                <c:pt idx="126">
                  <c:v>375.72</c:v>
                </c:pt>
                <c:pt idx="127">
                  <c:v>378.01</c:v>
                </c:pt>
                <c:pt idx="128">
                  <c:v>380.26</c:v>
                </c:pt>
                <c:pt idx="129">
                  <c:v>382.47</c:v>
                </c:pt>
                <c:pt idx="130">
                  <c:v>384.63</c:v>
                </c:pt>
                <c:pt idx="131">
                  <c:v>386.76</c:v>
                </c:pt>
                <c:pt idx="132">
                  <c:v>388.84</c:v>
                </c:pt>
                <c:pt idx="133">
                  <c:v>390.88</c:v>
                </c:pt>
                <c:pt idx="134">
                  <c:v>392.87</c:v>
                </c:pt>
                <c:pt idx="135">
                  <c:v>394.83</c:v>
                </c:pt>
                <c:pt idx="136">
                  <c:v>396.74</c:v>
                </c:pt>
                <c:pt idx="137">
                  <c:v>398.61</c:v>
                </c:pt>
                <c:pt idx="138">
                  <c:v>400.43</c:v>
                </c:pt>
                <c:pt idx="139">
                  <c:v>402.22</c:v>
                </c:pt>
                <c:pt idx="140">
                  <c:v>403.96</c:v>
                </c:pt>
                <c:pt idx="141">
                  <c:v>405.66</c:v>
                </c:pt>
                <c:pt idx="142">
                  <c:v>407.31</c:v>
                </c:pt>
                <c:pt idx="143">
                  <c:v>408.92</c:v>
                </c:pt>
                <c:pt idx="144">
                  <c:v>410.49</c:v>
                </c:pt>
                <c:pt idx="145">
                  <c:v>412.02</c:v>
                </c:pt>
                <c:pt idx="146">
                  <c:v>413.5</c:v>
                </c:pt>
                <c:pt idx="147">
                  <c:v>414.94</c:v>
                </c:pt>
                <c:pt idx="148">
                  <c:v>416.33</c:v>
                </c:pt>
                <c:pt idx="149">
                  <c:v>417.69</c:v>
                </c:pt>
                <c:pt idx="150">
                  <c:v>419</c:v>
                </c:pt>
                <c:pt idx="151">
                  <c:v>420.26</c:v>
                </c:pt>
                <c:pt idx="152">
                  <c:v>421.49</c:v>
                </c:pt>
                <c:pt idx="153">
                  <c:v>422.67</c:v>
                </c:pt>
                <c:pt idx="154">
                  <c:v>423.8</c:v>
                </c:pt>
                <c:pt idx="155">
                  <c:v>424.9</c:v>
                </c:pt>
                <c:pt idx="156">
                  <c:v>425.95</c:v>
                </c:pt>
                <c:pt idx="157">
                  <c:v>426.96</c:v>
                </c:pt>
                <c:pt idx="158">
                  <c:v>427.92</c:v>
                </c:pt>
                <c:pt idx="159">
                  <c:v>428.84</c:v>
                </c:pt>
                <c:pt idx="160">
                  <c:v>429.72</c:v>
                </c:pt>
                <c:pt idx="161">
                  <c:v>430.55</c:v>
                </c:pt>
                <c:pt idx="162">
                  <c:v>431.35</c:v>
                </c:pt>
                <c:pt idx="163">
                  <c:v>432.1</c:v>
                </c:pt>
                <c:pt idx="164">
                  <c:v>432.8</c:v>
                </c:pt>
                <c:pt idx="165">
                  <c:v>433.47</c:v>
                </c:pt>
                <c:pt idx="166">
                  <c:v>434.09</c:v>
                </c:pt>
                <c:pt idx="167">
                  <c:v>434.66</c:v>
                </c:pt>
                <c:pt idx="168">
                  <c:v>435.2</c:v>
                </c:pt>
                <c:pt idx="169">
                  <c:v>435.69</c:v>
                </c:pt>
                <c:pt idx="170">
                  <c:v>436.14</c:v>
                </c:pt>
                <c:pt idx="171">
                  <c:v>436.54</c:v>
                </c:pt>
                <c:pt idx="172">
                  <c:v>436.91</c:v>
                </c:pt>
                <c:pt idx="173">
                  <c:v>437.23</c:v>
                </c:pt>
                <c:pt idx="174">
                  <c:v>437.51</c:v>
                </c:pt>
                <c:pt idx="175">
                  <c:v>437.74</c:v>
                </c:pt>
                <c:pt idx="176">
                  <c:v>437.93</c:v>
                </c:pt>
                <c:pt idx="177">
                  <c:v>438.08</c:v>
                </c:pt>
                <c:pt idx="178">
                  <c:v>438.19</c:v>
                </c:pt>
                <c:pt idx="179">
                  <c:v>438.25</c:v>
                </c:pt>
                <c:pt idx="180">
                  <c:v>438.28</c:v>
                </c:pt>
                <c:pt idx="181">
                  <c:v>438.25</c:v>
                </c:pt>
                <c:pt idx="182">
                  <c:v>438.19</c:v>
                </c:pt>
                <c:pt idx="183">
                  <c:v>438.08</c:v>
                </c:pt>
                <c:pt idx="184">
                  <c:v>437.93</c:v>
                </c:pt>
                <c:pt idx="185">
                  <c:v>437.74</c:v>
                </c:pt>
                <c:pt idx="186">
                  <c:v>437.51</c:v>
                </c:pt>
                <c:pt idx="187">
                  <c:v>437.23</c:v>
                </c:pt>
                <c:pt idx="188">
                  <c:v>436.91</c:v>
                </c:pt>
                <c:pt idx="189">
                  <c:v>436.54</c:v>
                </c:pt>
                <c:pt idx="190">
                  <c:v>436.14</c:v>
                </c:pt>
                <c:pt idx="191">
                  <c:v>435.69</c:v>
                </c:pt>
                <c:pt idx="192">
                  <c:v>435.2</c:v>
                </c:pt>
                <c:pt idx="193">
                  <c:v>434.66</c:v>
                </c:pt>
                <c:pt idx="194">
                  <c:v>434.09</c:v>
                </c:pt>
                <c:pt idx="195">
                  <c:v>433.47</c:v>
                </c:pt>
                <c:pt idx="196">
                  <c:v>432.8</c:v>
                </c:pt>
                <c:pt idx="197">
                  <c:v>432.1</c:v>
                </c:pt>
                <c:pt idx="198">
                  <c:v>431.35</c:v>
                </c:pt>
                <c:pt idx="199">
                  <c:v>430.55</c:v>
                </c:pt>
                <c:pt idx="200">
                  <c:v>429.72</c:v>
                </c:pt>
                <c:pt idx="201">
                  <c:v>428.84</c:v>
                </c:pt>
                <c:pt idx="202">
                  <c:v>427.92</c:v>
                </c:pt>
                <c:pt idx="203">
                  <c:v>426.96</c:v>
                </c:pt>
                <c:pt idx="204">
                  <c:v>425.95</c:v>
                </c:pt>
                <c:pt idx="205">
                  <c:v>424.9</c:v>
                </c:pt>
                <c:pt idx="206">
                  <c:v>423.8</c:v>
                </c:pt>
                <c:pt idx="207">
                  <c:v>422.67</c:v>
                </c:pt>
                <c:pt idx="208">
                  <c:v>421.49</c:v>
                </c:pt>
                <c:pt idx="209">
                  <c:v>420.26</c:v>
                </c:pt>
                <c:pt idx="210">
                  <c:v>419</c:v>
                </c:pt>
                <c:pt idx="211">
                  <c:v>417.69</c:v>
                </c:pt>
                <c:pt idx="212">
                  <c:v>416.33</c:v>
                </c:pt>
                <c:pt idx="213">
                  <c:v>414.94</c:v>
                </c:pt>
                <c:pt idx="214">
                  <c:v>413.5</c:v>
                </c:pt>
                <c:pt idx="215">
                  <c:v>412.02</c:v>
                </c:pt>
                <c:pt idx="216">
                  <c:v>410.49</c:v>
                </c:pt>
                <c:pt idx="217">
                  <c:v>408.92</c:v>
                </c:pt>
                <c:pt idx="218">
                  <c:v>407.31</c:v>
                </c:pt>
                <c:pt idx="219">
                  <c:v>405.66</c:v>
                </c:pt>
                <c:pt idx="220">
                  <c:v>403.96</c:v>
                </c:pt>
                <c:pt idx="221">
                  <c:v>402.22</c:v>
                </c:pt>
                <c:pt idx="222">
                  <c:v>400.43</c:v>
                </c:pt>
                <c:pt idx="223">
                  <c:v>398.61</c:v>
                </c:pt>
                <c:pt idx="224">
                  <c:v>396.74</c:v>
                </c:pt>
                <c:pt idx="225">
                  <c:v>394.83</c:v>
                </c:pt>
                <c:pt idx="226">
                  <c:v>392.87</c:v>
                </c:pt>
                <c:pt idx="227">
                  <c:v>390.88</c:v>
                </c:pt>
                <c:pt idx="228">
                  <c:v>388.84</c:v>
                </c:pt>
                <c:pt idx="229">
                  <c:v>386.76</c:v>
                </c:pt>
                <c:pt idx="230">
                  <c:v>384.63</c:v>
                </c:pt>
                <c:pt idx="231">
                  <c:v>382.47</c:v>
                </c:pt>
                <c:pt idx="232">
                  <c:v>380.26</c:v>
                </c:pt>
                <c:pt idx="233">
                  <c:v>378.01</c:v>
                </c:pt>
                <c:pt idx="234">
                  <c:v>375.72</c:v>
                </c:pt>
                <c:pt idx="235">
                  <c:v>373.39</c:v>
                </c:pt>
                <c:pt idx="236">
                  <c:v>371.02</c:v>
                </c:pt>
                <c:pt idx="237">
                  <c:v>368.61</c:v>
                </c:pt>
                <c:pt idx="238">
                  <c:v>366.16</c:v>
                </c:pt>
                <c:pt idx="239">
                  <c:v>363.66</c:v>
                </c:pt>
                <c:pt idx="240">
                  <c:v>361.13</c:v>
                </c:pt>
                <c:pt idx="241">
                  <c:v>358.56</c:v>
                </c:pt>
                <c:pt idx="242">
                  <c:v>355.95</c:v>
                </c:pt>
                <c:pt idx="243">
                  <c:v>353.3</c:v>
                </c:pt>
                <c:pt idx="244">
                  <c:v>350.61</c:v>
                </c:pt>
                <c:pt idx="245">
                  <c:v>347.89</c:v>
                </c:pt>
                <c:pt idx="246">
                  <c:v>345.12</c:v>
                </c:pt>
                <c:pt idx="247">
                  <c:v>342.32</c:v>
                </c:pt>
                <c:pt idx="248">
                  <c:v>339.49</c:v>
                </c:pt>
                <c:pt idx="249">
                  <c:v>336.61</c:v>
                </c:pt>
                <c:pt idx="250">
                  <c:v>333.71</c:v>
                </c:pt>
                <c:pt idx="251">
                  <c:v>330.76</c:v>
                </c:pt>
                <c:pt idx="252">
                  <c:v>327.79</c:v>
                </c:pt>
                <c:pt idx="253">
                  <c:v>324.77</c:v>
                </c:pt>
                <c:pt idx="254">
                  <c:v>321.73</c:v>
                </c:pt>
                <c:pt idx="255">
                  <c:v>318.64999999999998</c:v>
                </c:pt>
                <c:pt idx="256">
                  <c:v>315.54000000000002</c:v>
                </c:pt>
                <c:pt idx="257">
                  <c:v>312.39999999999998</c:v>
                </c:pt>
                <c:pt idx="258">
                  <c:v>309.23</c:v>
                </c:pt>
                <c:pt idx="259">
                  <c:v>306.02999999999997</c:v>
                </c:pt>
                <c:pt idx="260">
                  <c:v>302.8</c:v>
                </c:pt>
                <c:pt idx="261">
                  <c:v>299.54000000000002</c:v>
                </c:pt>
                <c:pt idx="262">
                  <c:v>296.26</c:v>
                </c:pt>
                <c:pt idx="263">
                  <c:v>292.95</c:v>
                </c:pt>
                <c:pt idx="264">
                  <c:v>289.61</c:v>
                </c:pt>
                <c:pt idx="265">
                  <c:v>286.24</c:v>
                </c:pt>
                <c:pt idx="266">
                  <c:v>282.86</c:v>
                </c:pt>
                <c:pt idx="267">
                  <c:v>279.45</c:v>
                </c:pt>
                <c:pt idx="268">
                  <c:v>276.02</c:v>
                </c:pt>
                <c:pt idx="269">
                  <c:v>272.57</c:v>
                </c:pt>
                <c:pt idx="270">
                  <c:v>269.08999999999997</c:v>
                </c:pt>
                <c:pt idx="271">
                  <c:v>265.60000000000002</c:v>
                </c:pt>
                <c:pt idx="272">
                  <c:v>262.08999999999997</c:v>
                </c:pt>
                <c:pt idx="273">
                  <c:v>258.57</c:v>
                </c:pt>
                <c:pt idx="274">
                  <c:v>255.03</c:v>
                </c:pt>
                <c:pt idx="275">
                  <c:v>251.47</c:v>
                </c:pt>
                <c:pt idx="276">
                  <c:v>247.9</c:v>
                </c:pt>
                <c:pt idx="277">
                  <c:v>244.32</c:v>
                </c:pt>
                <c:pt idx="278">
                  <c:v>240.73</c:v>
                </c:pt>
                <c:pt idx="279">
                  <c:v>237.12</c:v>
                </c:pt>
                <c:pt idx="280">
                  <c:v>233.51</c:v>
                </c:pt>
                <c:pt idx="281">
                  <c:v>229.9</c:v>
                </c:pt>
                <c:pt idx="282">
                  <c:v>226.27</c:v>
                </c:pt>
                <c:pt idx="283">
                  <c:v>222.65</c:v>
                </c:pt>
                <c:pt idx="284">
                  <c:v>219.02</c:v>
                </c:pt>
                <c:pt idx="285">
                  <c:v>215.38</c:v>
                </c:pt>
                <c:pt idx="286">
                  <c:v>211.75</c:v>
                </c:pt>
                <c:pt idx="287">
                  <c:v>208.12</c:v>
                </c:pt>
                <c:pt idx="288">
                  <c:v>204.49</c:v>
                </c:pt>
                <c:pt idx="289">
                  <c:v>200.86</c:v>
                </c:pt>
                <c:pt idx="290">
                  <c:v>197.24</c:v>
                </c:pt>
                <c:pt idx="291">
                  <c:v>193.62</c:v>
                </c:pt>
                <c:pt idx="292">
                  <c:v>190.02</c:v>
                </c:pt>
                <c:pt idx="293">
                  <c:v>186.42</c:v>
                </c:pt>
                <c:pt idx="294">
                  <c:v>182.83</c:v>
                </c:pt>
                <c:pt idx="295">
                  <c:v>179.26</c:v>
                </c:pt>
                <c:pt idx="296">
                  <c:v>175.7</c:v>
                </c:pt>
                <c:pt idx="297">
                  <c:v>172.16</c:v>
                </c:pt>
                <c:pt idx="298">
                  <c:v>168.63</c:v>
                </c:pt>
                <c:pt idx="299">
                  <c:v>165.12</c:v>
                </c:pt>
                <c:pt idx="300">
                  <c:v>161.63</c:v>
                </c:pt>
                <c:pt idx="301">
                  <c:v>158.16</c:v>
                </c:pt>
                <c:pt idx="302">
                  <c:v>154.72</c:v>
                </c:pt>
                <c:pt idx="303">
                  <c:v>151.30000000000001</c:v>
                </c:pt>
                <c:pt idx="304">
                  <c:v>147.9</c:v>
                </c:pt>
                <c:pt idx="305">
                  <c:v>144.53</c:v>
                </c:pt>
                <c:pt idx="306">
                  <c:v>141.19</c:v>
                </c:pt>
                <c:pt idx="307">
                  <c:v>137.88999999999999</c:v>
                </c:pt>
                <c:pt idx="308">
                  <c:v>134.61000000000001</c:v>
                </c:pt>
                <c:pt idx="309">
                  <c:v>131.37</c:v>
                </c:pt>
                <c:pt idx="310">
                  <c:v>128.16</c:v>
                </c:pt>
                <c:pt idx="311">
                  <c:v>124.99</c:v>
                </c:pt>
                <c:pt idx="312">
                  <c:v>121.85</c:v>
                </c:pt>
                <c:pt idx="313">
                  <c:v>118.76</c:v>
                </c:pt>
                <c:pt idx="314">
                  <c:v>115.7</c:v>
                </c:pt>
                <c:pt idx="315">
                  <c:v>112.69</c:v>
                </c:pt>
                <c:pt idx="316">
                  <c:v>109.72</c:v>
                </c:pt>
                <c:pt idx="317">
                  <c:v>106.8</c:v>
                </c:pt>
                <c:pt idx="318">
                  <c:v>103.92</c:v>
                </c:pt>
                <c:pt idx="319">
                  <c:v>101.09</c:v>
                </c:pt>
                <c:pt idx="320">
                  <c:v>98.3</c:v>
                </c:pt>
                <c:pt idx="321">
                  <c:v>95.57</c:v>
                </c:pt>
                <c:pt idx="322">
                  <c:v>92.89</c:v>
                </c:pt>
                <c:pt idx="323">
                  <c:v>90.26</c:v>
                </c:pt>
                <c:pt idx="324">
                  <c:v>87.69</c:v>
                </c:pt>
                <c:pt idx="325">
                  <c:v>85.17</c:v>
                </c:pt>
                <c:pt idx="326">
                  <c:v>82.71</c:v>
                </c:pt>
                <c:pt idx="327">
                  <c:v>80.31</c:v>
                </c:pt>
                <c:pt idx="328">
                  <c:v>77.959999999999994</c:v>
                </c:pt>
                <c:pt idx="329">
                  <c:v>75.67</c:v>
                </c:pt>
                <c:pt idx="330">
                  <c:v>73.45</c:v>
                </c:pt>
                <c:pt idx="331">
                  <c:v>71.290000000000006</c:v>
                </c:pt>
                <c:pt idx="332">
                  <c:v>69.19</c:v>
                </c:pt>
                <c:pt idx="333">
                  <c:v>67.150000000000006</c:v>
                </c:pt>
                <c:pt idx="334">
                  <c:v>65.180000000000007</c:v>
                </c:pt>
                <c:pt idx="335">
                  <c:v>63.28</c:v>
                </c:pt>
                <c:pt idx="336">
                  <c:v>61.44</c:v>
                </c:pt>
                <c:pt idx="337">
                  <c:v>59.67</c:v>
                </c:pt>
                <c:pt idx="338">
                  <c:v>57.97</c:v>
                </c:pt>
                <c:pt idx="339">
                  <c:v>56.34</c:v>
                </c:pt>
                <c:pt idx="340">
                  <c:v>54.78</c:v>
                </c:pt>
                <c:pt idx="341">
                  <c:v>53.29</c:v>
                </c:pt>
                <c:pt idx="342">
                  <c:v>51.87</c:v>
                </c:pt>
                <c:pt idx="343">
                  <c:v>50.53</c:v>
                </c:pt>
                <c:pt idx="344">
                  <c:v>49.26</c:v>
                </c:pt>
                <c:pt idx="345">
                  <c:v>48.06</c:v>
                </c:pt>
                <c:pt idx="346">
                  <c:v>46.93</c:v>
                </c:pt>
                <c:pt idx="347">
                  <c:v>45.89</c:v>
                </c:pt>
                <c:pt idx="348">
                  <c:v>44.91</c:v>
                </c:pt>
                <c:pt idx="349">
                  <c:v>44.02</c:v>
                </c:pt>
                <c:pt idx="350">
                  <c:v>43.2</c:v>
                </c:pt>
                <c:pt idx="351">
                  <c:v>42.45</c:v>
                </c:pt>
                <c:pt idx="352">
                  <c:v>41.79</c:v>
                </c:pt>
                <c:pt idx="353">
                  <c:v>41.2</c:v>
                </c:pt>
                <c:pt idx="354">
                  <c:v>40.69</c:v>
                </c:pt>
                <c:pt idx="355">
                  <c:v>40.26</c:v>
                </c:pt>
                <c:pt idx="356">
                  <c:v>39.9</c:v>
                </c:pt>
                <c:pt idx="357">
                  <c:v>39.630000000000003</c:v>
                </c:pt>
                <c:pt idx="358">
                  <c:v>39.43</c:v>
                </c:pt>
                <c:pt idx="359">
                  <c:v>39.31</c:v>
                </c:pt>
                <c:pt idx="360">
                  <c:v>39.270000000000003</c:v>
                </c:pt>
                <c:pt idx="361">
                  <c:v>39.31</c:v>
                </c:pt>
                <c:pt idx="362">
                  <c:v>39.43</c:v>
                </c:pt>
                <c:pt idx="363">
                  <c:v>39.630000000000003</c:v>
                </c:pt>
                <c:pt idx="364">
                  <c:v>39.9</c:v>
                </c:pt>
                <c:pt idx="365">
                  <c:v>40.26</c:v>
                </c:pt>
                <c:pt idx="366">
                  <c:v>40.69</c:v>
                </c:pt>
                <c:pt idx="367">
                  <c:v>41.2</c:v>
                </c:pt>
                <c:pt idx="368">
                  <c:v>41.79</c:v>
                </c:pt>
                <c:pt idx="369">
                  <c:v>42.45</c:v>
                </c:pt>
                <c:pt idx="370">
                  <c:v>43.2</c:v>
                </c:pt>
                <c:pt idx="371">
                  <c:v>44.02</c:v>
                </c:pt>
                <c:pt idx="372">
                  <c:v>44.91</c:v>
                </c:pt>
                <c:pt idx="373">
                  <c:v>45.89</c:v>
                </c:pt>
                <c:pt idx="374">
                  <c:v>46.93</c:v>
                </c:pt>
                <c:pt idx="375">
                  <c:v>48.06</c:v>
                </c:pt>
                <c:pt idx="376">
                  <c:v>49.26</c:v>
                </c:pt>
                <c:pt idx="377">
                  <c:v>50.53</c:v>
                </c:pt>
                <c:pt idx="378">
                  <c:v>51.87</c:v>
                </c:pt>
                <c:pt idx="379">
                  <c:v>53.29</c:v>
                </c:pt>
                <c:pt idx="380">
                  <c:v>54.78</c:v>
                </c:pt>
                <c:pt idx="381">
                  <c:v>56.34</c:v>
                </c:pt>
                <c:pt idx="382">
                  <c:v>57.97</c:v>
                </c:pt>
                <c:pt idx="383">
                  <c:v>59.67</c:v>
                </c:pt>
                <c:pt idx="384">
                  <c:v>61.44</c:v>
                </c:pt>
                <c:pt idx="385">
                  <c:v>63.28</c:v>
                </c:pt>
                <c:pt idx="386">
                  <c:v>65.180000000000007</c:v>
                </c:pt>
                <c:pt idx="387">
                  <c:v>67.150000000000006</c:v>
                </c:pt>
                <c:pt idx="388">
                  <c:v>69.19</c:v>
                </c:pt>
                <c:pt idx="389">
                  <c:v>71.290000000000006</c:v>
                </c:pt>
                <c:pt idx="390">
                  <c:v>73.45</c:v>
                </c:pt>
                <c:pt idx="391">
                  <c:v>75.67</c:v>
                </c:pt>
                <c:pt idx="392">
                  <c:v>77.959999999999994</c:v>
                </c:pt>
                <c:pt idx="393">
                  <c:v>80.31</c:v>
                </c:pt>
                <c:pt idx="394">
                  <c:v>82.71</c:v>
                </c:pt>
                <c:pt idx="395">
                  <c:v>85.17</c:v>
                </c:pt>
                <c:pt idx="396">
                  <c:v>87.69</c:v>
                </c:pt>
                <c:pt idx="397">
                  <c:v>90.26</c:v>
                </c:pt>
                <c:pt idx="398">
                  <c:v>92.89</c:v>
                </c:pt>
                <c:pt idx="399">
                  <c:v>95.57</c:v>
                </c:pt>
                <c:pt idx="400">
                  <c:v>98.3</c:v>
                </c:pt>
                <c:pt idx="401">
                  <c:v>101.09</c:v>
                </c:pt>
                <c:pt idx="402">
                  <c:v>103.92</c:v>
                </c:pt>
                <c:pt idx="403">
                  <c:v>106.8</c:v>
                </c:pt>
                <c:pt idx="404">
                  <c:v>109.72</c:v>
                </c:pt>
                <c:pt idx="405">
                  <c:v>112.69</c:v>
                </c:pt>
                <c:pt idx="406">
                  <c:v>115.7</c:v>
                </c:pt>
                <c:pt idx="407">
                  <c:v>118.76</c:v>
                </c:pt>
                <c:pt idx="408">
                  <c:v>121.85</c:v>
                </c:pt>
                <c:pt idx="409">
                  <c:v>124.99</c:v>
                </c:pt>
                <c:pt idx="410">
                  <c:v>128.16</c:v>
                </c:pt>
                <c:pt idx="411">
                  <c:v>131.37</c:v>
                </c:pt>
                <c:pt idx="412">
                  <c:v>134.61000000000001</c:v>
                </c:pt>
                <c:pt idx="413">
                  <c:v>137.88999999999999</c:v>
                </c:pt>
                <c:pt idx="414">
                  <c:v>141.19</c:v>
                </c:pt>
                <c:pt idx="415">
                  <c:v>144.53</c:v>
                </c:pt>
                <c:pt idx="416">
                  <c:v>147.9</c:v>
                </c:pt>
                <c:pt idx="417">
                  <c:v>151.30000000000001</c:v>
                </c:pt>
                <c:pt idx="418">
                  <c:v>154.72</c:v>
                </c:pt>
                <c:pt idx="419">
                  <c:v>158.16</c:v>
                </c:pt>
                <c:pt idx="420">
                  <c:v>161.63</c:v>
                </c:pt>
                <c:pt idx="421">
                  <c:v>165.12</c:v>
                </c:pt>
                <c:pt idx="422">
                  <c:v>168.63</c:v>
                </c:pt>
                <c:pt idx="423">
                  <c:v>172.16</c:v>
                </c:pt>
                <c:pt idx="424">
                  <c:v>175.7</c:v>
                </c:pt>
                <c:pt idx="425">
                  <c:v>179.26</c:v>
                </c:pt>
                <c:pt idx="426">
                  <c:v>182.83</c:v>
                </c:pt>
                <c:pt idx="427">
                  <c:v>186.42</c:v>
                </c:pt>
                <c:pt idx="428">
                  <c:v>190.02</c:v>
                </c:pt>
                <c:pt idx="429">
                  <c:v>193.62</c:v>
                </c:pt>
                <c:pt idx="430">
                  <c:v>197.24</c:v>
                </c:pt>
                <c:pt idx="431">
                  <c:v>200.86</c:v>
                </c:pt>
                <c:pt idx="432">
                  <c:v>204.49</c:v>
                </c:pt>
                <c:pt idx="433">
                  <c:v>208.12</c:v>
                </c:pt>
                <c:pt idx="434">
                  <c:v>211.75</c:v>
                </c:pt>
                <c:pt idx="435">
                  <c:v>215.38</c:v>
                </c:pt>
                <c:pt idx="436">
                  <c:v>219.02</c:v>
                </c:pt>
                <c:pt idx="437">
                  <c:v>222.65</c:v>
                </c:pt>
                <c:pt idx="438">
                  <c:v>226.27</c:v>
                </c:pt>
                <c:pt idx="439">
                  <c:v>229.9</c:v>
                </c:pt>
                <c:pt idx="440">
                  <c:v>233.51</c:v>
                </c:pt>
                <c:pt idx="441">
                  <c:v>237.12</c:v>
                </c:pt>
                <c:pt idx="442">
                  <c:v>240.73</c:v>
                </c:pt>
                <c:pt idx="443">
                  <c:v>244.32</c:v>
                </c:pt>
                <c:pt idx="444">
                  <c:v>247.9</c:v>
                </c:pt>
                <c:pt idx="445">
                  <c:v>251.47</c:v>
                </c:pt>
                <c:pt idx="446">
                  <c:v>255.03</c:v>
                </c:pt>
                <c:pt idx="447">
                  <c:v>258.57</c:v>
                </c:pt>
                <c:pt idx="448">
                  <c:v>262.08999999999997</c:v>
                </c:pt>
                <c:pt idx="449">
                  <c:v>265.60000000000002</c:v>
                </c:pt>
                <c:pt idx="450">
                  <c:v>269.08999999999997</c:v>
                </c:pt>
                <c:pt idx="451">
                  <c:v>272.57</c:v>
                </c:pt>
                <c:pt idx="452">
                  <c:v>276.02</c:v>
                </c:pt>
                <c:pt idx="453">
                  <c:v>279.45</c:v>
                </c:pt>
                <c:pt idx="454">
                  <c:v>282.86</c:v>
                </c:pt>
                <c:pt idx="455">
                  <c:v>286.24</c:v>
                </c:pt>
                <c:pt idx="456">
                  <c:v>289.61</c:v>
                </c:pt>
                <c:pt idx="457">
                  <c:v>292.95</c:v>
                </c:pt>
                <c:pt idx="458">
                  <c:v>296.26</c:v>
                </c:pt>
                <c:pt idx="459">
                  <c:v>299.54000000000002</c:v>
                </c:pt>
                <c:pt idx="460">
                  <c:v>302.8</c:v>
                </c:pt>
                <c:pt idx="461">
                  <c:v>306.02999999999997</c:v>
                </c:pt>
                <c:pt idx="462">
                  <c:v>309.23</c:v>
                </c:pt>
                <c:pt idx="463">
                  <c:v>312.39999999999998</c:v>
                </c:pt>
                <c:pt idx="464">
                  <c:v>315.54000000000002</c:v>
                </c:pt>
                <c:pt idx="465">
                  <c:v>318.64999999999998</c:v>
                </c:pt>
                <c:pt idx="466">
                  <c:v>321.73</c:v>
                </c:pt>
                <c:pt idx="467">
                  <c:v>324.77</c:v>
                </c:pt>
                <c:pt idx="468">
                  <c:v>327.79</c:v>
                </c:pt>
                <c:pt idx="469">
                  <c:v>330.76</c:v>
                </c:pt>
                <c:pt idx="470">
                  <c:v>333.71</c:v>
                </c:pt>
                <c:pt idx="471">
                  <c:v>336.61</c:v>
                </c:pt>
                <c:pt idx="472">
                  <c:v>339.49</c:v>
                </c:pt>
                <c:pt idx="473">
                  <c:v>342.32</c:v>
                </c:pt>
                <c:pt idx="474">
                  <c:v>345.12</c:v>
                </c:pt>
                <c:pt idx="475">
                  <c:v>347.89</c:v>
                </c:pt>
                <c:pt idx="476">
                  <c:v>350.61</c:v>
                </c:pt>
                <c:pt idx="477">
                  <c:v>353.3</c:v>
                </c:pt>
                <c:pt idx="478">
                  <c:v>355.95</c:v>
                </c:pt>
                <c:pt idx="479">
                  <c:v>358.56</c:v>
                </c:pt>
                <c:pt idx="480">
                  <c:v>361.13</c:v>
                </c:pt>
                <c:pt idx="481">
                  <c:v>363.66</c:v>
                </c:pt>
                <c:pt idx="482">
                  <c:v>366.16</c:v>
                </c:pt>
                <c:pt idx="483">
                  <c:v>368.61</c:v>
                </c:pt>
                <c:pt idx="484">
                  <c:v>371.02</c:v>
                </c:pt>
                <c:pt idx="485">
                  <c:v>373.39</c:v>
                </c:pt>
                <c:pt idx="486">
                  <c:v>375.72</c:v>
                </c:pt>
                <c:pt idx="487">
                  <c:v>378.01</c:v>
                </c:pt>
                <c:pt idx="488">
                  <c:v>380.26</c:v>
                </c:pt>
                <c:pt idx="489">
                  <c:v>382.47</c:v>
                </c:pt>
                <c:pt idx="490">
                  <c:v>384.63</c:v>
                </c:pt>
                <c:pt idx="491">
                  <c:v>386.76</c:v>
                </c:pt>
                <c:pt idx="492">
                  <c:v>388.84</c:v>
                </c:pt>
                <c:pt idx="493">
                  <c:v>390.88</c:v>
                </c:pt>
                <c:pt idx="494">
                  <c:v>392.87</c:v>
                </c:pt>
                <c:pt idx="495">
                  <c:v>394.83</c:v>
                </c:pt>
                <c:pt idx="496">
                  <c:v>396.74</c:v>
                </c:pt>
                <c:pt idx="497">
                  <c:v>398.61</c:v>
                </c:pt>
                <c:pt idx="498">
                  <c:v>400.43</c:v>
                </c:pt>
                <c:pt idx="499">
                  <c:v>402.22</c:v>
                </c:pt>
                <c:pt idx="500">
                  <c:v>403.96</c:v>
                </c:pt>
                <c:pt idx="501">
                  <c:v>405.66</c:v>
                </c:pt>
                <c:pt idx="502">
                  <c:v>407.31</c:v>
                </c:pt>
                <c:pt idx="503">
                  <c:v>408.92</c:v>
                </c:pt>
                <c:pt idx="504">
                  <c:v>410.49</c:v>
                </c:pt>
                <c:pt idx="505">
                  <c:v>412.02</c:v>
                </c:pt>
                <c:pt idx="506">
                  <c:v>413.5</c:v>
                </c:pt>
                <c:pt idx="507">
                  <c:v>414.94</c:v>
                </c:pt>
                <c:pt idx="508">
                  <c:v>416.33</c:v>
                </c:pt>
                <c:pt idx="509">
                  <c:v>417.69</c:v>
                </c:pt>
                <c:pt idx="510">
                  <c:v>419</c:v>
                </c:pt>
                <c:pt idx="511">
                  <c:v>420.26</c:v>
                </c:pt>
                <c:pt idx="512">
                  <c:v>421.49</c:v>
                </c:pt>
                <c:pt idx="513">
                  <c:v>422.67</c:v>
                </c:pt>
                <c:pt idx="514">
                  <c:v>423.8</c:v>
                </c:pt>
                <c:pt idx="515">
                  <c:v>424.9</c:v>
                </c:pt>
                <c:pt idx="516">
                  <c:v>425.95</c:v>
                </c:pt>
                <c:pt idx="517">
                  <c:v>426.96</c:v>
                </c:pt>
                <c:pt idx="518">
                  <c:v>427.92</c:v>
                </c:pt>
                <c:pt idx="519">
                  <c:v>428.84</c:v>
                </c:pt>
                <c:pt idx="520">
                  <c:v>429.72</c:v>
                </c:pt>
                <c:pt idx="521">
                  <c:v>430.55</c:v>
                </c:pt>
                <c:pt idx="522">
                  <c:v>431.35</c:v>
                </c:pt>
                <c:pt idx="523">
                  <c:v>432.1</c:v>
                </c:pt>
                <c:pt idx="524">
                  <c:v>432.8</c:v>
                </c:pt>
                <c:pt idx="525">
                  <c:v>433.47</c:v>
                </c:pt>
                <c:pt idx="526">
                  <c:v>434.09</c:v>
                </c:pt>
                <c:pt idx="527">
                  <c:v>434.66</c:v>
                </c:pt>
                <c:pt idx="528">
                  <c:v>435.2</c:v>
                </c:pt>
                <c:pt idx="529">
                  <c:v>435.69</c:v>
                </c:pt>
                <c:pt idx="530">
                  <c:v>436.14</c:v>
                </c:pt>
                <c:pt idx="531">
                  <c:v>436.54</c:v>
                </c:pt>
                <c:pt idx="532">
                  <c:v>436.91</c:v>
                </c:pt>
                <c:pt idx="533">
                  <c:v>437.23</c:v>
                </c:pt>
                <c:pt idx="534">
                  <c:v>437.51</c:v>
                </c:pt>
                <c:pt idx="535">
                  <c:v>437.74</c:v>
                </c:pt>
                <c:pt idx="536">
                  <c:v>437.93</c:v>
                </c:pt>
                <c:pt idx="537">
                  <c:v>438.08</c:v>
                </c:pt>
                <c:pt idx="538">
                  <c:v>438.19</c:v>
                </c:pt>
                <c:pt idx="539">
                  <c:v>438.25</c:v>
                </c:pt>
                <c:pt idx="540">
                  <c:v>438.28</c:v>
                </c:pt>
                <c:pt idx="541">
                  <c:v>438.25</c:v>
                </c:pt>
                <c:pt idx="542">
                  <c:v>438.19</c:v>
                </c:pt>
                <c:pt idx="543">
                  <c:v>438.08</c:v>
                </c:pt>
                <c:pt idx="544">
                  <c:v>437.93</c:v>
                </c:pt>
                <c:pt idx="545">
                  <c:v>437.74</c:v>
                </c:pt>
                <c:pt idx="546">
                  <c:v>437.51</c:v>
                </c:pt>
                <c:pt idx="547">
                  <c:v>437.23</c:v>
                </c:pt>
                <c:pt idx="548">
                  <c:v>436.91</c:v>
                </c:pt>
                <c:pt idx="549">
                  <c:v>436.54</c:v>
                </c:pt>
                <c:pt idx="550">
                  <c:v>436.14</c:v>
                </c:pt>
                <c:pt idx="551">
                  <c:v>435.69</c:v>
                </c:pt>
                <c:pt idx="552">
                  <c:v>435.2</c:v>
                </c:pt>
                <c:pt idx="553">
                  <c:v>434.66</c:v>
                </c:pt>
                <c:pt idx="554">
                  <c:v>434.09</c:v>
                </c:pt>
                <c:pt idx="555">
                  <c:v>433.47</c:v>
                </c:pt>
                <c:pt idx="556">
                  <c:v>432.8</c:v>
                </c:pt>
                <c:pt idx="557">
                  <c:v>432.1</c:v>
                </c:pt>
                <c:pt idx="558">
                  <c:v>431.35</c:v>
                </c:pt>
                <c:pt idx="559">
                  <c:v>430.55</c:v>
                </c:pt>
                <c:pt idx="560">
                  <c:v>429.72</c:v>
                </c:pt>
                <c:pt idx="561">
                  <c:v>428.84</c:v>
                </c:pt>
                <c:pt idx="562">
                  <c:v>427.92</c:v>
                </c:pt>
                <c:pt idx="563">
                  <c:v>426.96</c:v>
                </c:pt>
                <c:pt idx="564">
                  <c:v>425.95</c:v>
                </c:pt>
                <c:pt idx="565">
                  <c:v>424.9</c:v>
                </c:pt>
                <c:pt idx="566">
                  <c:v>423.8</c:v>
                </c:pt>
                <c:pt idx="567">
                  <c:v>422.67</c:v>
                </c:pt>
                <c:pt idx="568">
                  <c:v>421.49</c:v>
                </c:pt>
                <c:pt idx="569">
                  <c:v>420.26</c:v>
                </c:pt>
                <c:pt idx="570">
                  <c:v>419</c:v>
                </c:pt>
                <c:pt idx="571">
                  <c:v>417.69</c:v>
                </c:pt>
                <c:pt idx="572">
                  <c:v>416.33</c:v>
                </c:pt>
                <c:pt idx="573">
                  <c:v>414.94</c:v>
                </c:pt>
                <c:pt idx="574">
                  <c:v>413.5</c:v>
                </c:pt>
                <c:pt idx="575">
                  <c:v>412.02</c:v>
                </c:pt>
                <c:pt idx="576">
                  <c:v>410.49</c:v>
                </c:pt>
                <c:pt idx="577">
                  <c:v>408.92</c:v>
                </c:pt>
                <c:pt idx="578">
                  <c:v>407.31</c:v>
                </c:pt>
                <c:pt idx="579">
                  <c:v>405.66</c:v>
                </c:pt>
                <c:pt idx="580">
                  <c:v>403.96</c:v>
                </c:pt>
                <c:pt idx="581">
                  <c:v>402.22</c:v>
                </c:pt>
                <c:pt idx="582">
                  <c:v>400.43</c:v>
                </c:pt>
                <c:pt idx="583">
                  <c:v>398.61</c:v>
                </c:pt>
                <c:pt idx="584">
                  <c:v>396.74</c:v>
                </c:pt>
                <c:pt idx="585">
                  <c:v>394.83</c:v>
                </c:pt>
                <c:pt idx="586">
                  <c:v>392.87</c:v>
                </c:pt>
                <c:pt idx="587">
                  <c:v>390.88</c:v>
                </c:pt>
                <c:pt idx="588">
                  <c:v>388.84</c:v>
                </c:pt>
                <c:pt idx="589">
                  <c:v>386.76</c:v>
                </c:pt>
                <c:pt idx="590">
                  <c:v>384.63</c:v>
                </c:pt>
                <c:pt idx="591">
                  <c:v>382.47</c:v>
                </c:pt>
                <c:pt idx="592">
                  <c:v>380.26</c:v>
                </c:pt>
                <c:pt idx="593">
                  <c:v>378.01</c:v>
                </c:pt>
                <c:pt idx="594">
                  <c:v>375.72</c:v>
                </c:pt>
                <c:pt idx="595">
                  <c:v>373.39</c:v>
                </c:pt>
                <c:pt idx="596">
                  <c:v>371.02</c:v>
                </c:pt>
                <c:pt idx="597">
                  <c:v>368.61</c:v>
                </c:pt>
                <c:pt idx="598">
                  <c:v>366.16</c:v>
                </c:pt>
                <c:pt idx="599">
                  <c:v>363.66</c:v>
                </c:pt>
                <c:pt idx="600">
                  <c:v>361.13</c:v>
                </c:pt>
                <c:pt idx="601">
                  <c:v>358.56</c:v>
                </c:pt>
                <c:pt idx="602">
                  <c:v>355.95</c:v>
                </c:pt>
                <c:pt idx="603">
                  <c:v>353.3</c:v>
                </c:pt>
                <c:pt idx="604">
                  <c:v>350.61</c:v>
                </c:pt>
                <c:pt idx="605">
                  <c:v>347.89</c:v>
                </c:pt>
                <c:pt idx="606">
                  <c:v>345.12</c:v>
                </c:pt>
                <c:pt idx="607">
                  <c:v>342.32</c:v>
                </c:pt>
                <c:pt idx="608">
                  <c:v>339.49</c:v>
                </c:pt>
                <c:pt idx="609">
                  <c:v>336.61</c:v>
                </c:pt>
                <c:pt idx="610">
                  <c:v>333.71</c:v>
                </c:pt>
                <c:pt idx="611">
                  <c:v>330.76</c:v>
                </c:pt>
                <c:pt idx="612">
                  <c:v>327.79</c:v>
                </c:pt>
                <c:pt idx="613">
                  <c:v>324.77</c:v>
                </c:pt>
                <c:pt idx="614">
                  <c:v>321.73</c:v>
                </c:pt>
                <c:pt idx="615">
                  <c:v>318.64999999999998</c:v>
                </c:pt>
                <c:pt idx="616">
                  <c:v>315.54000000000002</c:v>
                </c:pt>
                <c:pt idx="617">
                  <c:v>312.39999999999998</c:v>
                </c:pt>
                <c:pt idx="618">
                  <c:v>309.23</c:v>
                </c:pt>
                <c:pt idx="619">
                  <c:v>306.02999999999997</c:v>
                </c:pt>
                <c:pt idx="620">
                  <c:v>302.8</c:v>
                </c:pt>
                <c:pt idx="621">
                  <c:v>299.54000000000002</c:v>
                </c:pt>
                <c:pt idx="622">
                  <c:v>296.26</c:v>
                </c:pt>
                <c:pt idx="623">
                  <c:v>292.94</c:v>
                </c:pt>
                <c:pt idx="624">
                  <c:v>289.61</c:v>
                </c:pt>
                <c:pt idx="625">
                  <c:v>286.24</c:v>
                </c:pt>
                <c:pt idx="626">
                  <c:v>282.86</c:v>
                </c:pt>
                <c:pt idx="627">
                  <c:v>279.45</c:v>
                </c:pt>
                <c:pt idx="628">
                  <c:v>276.02</c:v>
                </c:pt>
                <c:pt idx="629">
                  <c:v>272.56</c:v>
                </c:pt>
                <c:pt idx="630">
                  <c:v>269.08999999999997</c:v>
                </c:pt>
                <c:pt idx="631">
                  <c:v>265.60000000000002</c:v>
                </c:pt>
                <c:pt idx="632">
                  <c:v>262.08999999999997</c:v>
                </c:pt>
                <c:pt idx="633">
                  <c:v>258.57</c:v>
                </c:pt>
                <c:pt idx="634">
                  <c:v>255.03</c:v>
                </c:pt>
                <c:pt idx="635">
                  <c:v>251.47</c:v>
                </c:pt>
                <c:pt idx="636">
                  <c:v>247.9</c:v>
                </c:pt>
                <c:pt idx="637">
                  <c:v>244.32</c:v>
                </c:pt>
                <c:pt idx="638">
                  <c:v>240.73</c:v>
                </c:pt>
                <c:pt idx="639">
                  <c:v>237.12</c:v>
                </c:pt>
                <c:pt idx="640">
                  <c:v>233.51</c:v>
                </c:pt>
                <c:pt idx="641">
                  <c:v>229.9</c:v>
                </c:pt>
                <c:pt idx="642">
                  <c:v>226.27</c:v>
                </c:pt>
                <c:pt idx="643">
                  <c:v>222.65</c:v>
                </c:pt>
                <c:pt idx="644">
                  <c:v>219.01</c:v>
                </c:pt>
                <c:pt idx="645">
                  <c:v>215.38</c:v>
                </c:pt>
                <c:pt idx="646">
                  <c:v>211.75</c:v>
                </c:pt>
                <c:pt idx="647">
                  <c:v>208.12</c:v>
                </c:pt>
                <c:pt idx="648">
                  <c:v>204.49</c:v>
                </c:pt>
                <c:pt idx="649">
                  <c:v>200.86</c:v>
                </c:pt>
                <c:pt idx="650">
                  <c:v>197.24</c:v>
                </c:pt>
                <c:pt idx="651">
                  <c:v>193.62</c:v>
                </c:pt>
                <c:pt idx="652">
                  <c:v>190.02</c:v>
                </c:pt>
                <c:pt idx="653">
                  <c:v>186.42</c:v>
                </c:pt>
                <c:pt idx="654">
                  <c:v>182.83</c:v>
                </c:pt>
                <c:pt idx="655">
                  <c:v>179.26</c:v>
                </c:pt>
                <c:pt idx="656">
                  <c:v>175.7</c:v>
                </c:pt>
                <c:pt idx="657">
                  <c:v>172.16</c:v>
                </c:pt>
                <c:pt idx="658">
                  <c:v>168.63</c:v>
                </c:pt>
                <c:pt idx="659">
                  <c:v>165.12</c:v>
                </c:pt>
                <c:pt idx="660">
                  <c:v>161.63</c:v>
                </c:pt>
                <c:pt idx="661">
                  <c:v>158.16</c:v>
                </c:pt>
                <c:pt idx="662">
                  <c:v>154.72</c:v>
                </c:pt>
                <c:pt idx="663">
                  <c:v>151.30000000000001</c:v>
                </c:pt>
                <c:pt idx="664">
                  <c:v>147.9</c:v>
                </c:pt>
                <c:pt idx="665">
                  <c:v>144.53</c:v>
                </c:pt>
                <c:pt idx="666">
                  <c:v>141.19</c:v>
                </c:pt>
                <c:pt idx="667">
                  <c:v>137.88999999999999</c:v>
                </c:pt>
                <c:pt idx="668">
                  <c:v>134.61000000000001</c:v>
                </c:pt>
                <c:pt idx="669">
                  <c:v>131.37</c:v>
                </c:pt>
                <c:pt idx="670">
                  <c:v>128.16</c:v>
                </c:pt>
                <c:pt idx="671">
                  <c:v>124.99</c:v>
                </c:pt>
                <c:pt idx="672">
                  <c:v>121.85</c:v>
                </c:pt>
                <c:pt idx="673">
                  <c:v>118.76</c:v>
                </c:pt>
                <c:pt idx="674">
                  <c:v>115.7</c:v>
                </c:pt>
                <c:pt idx="675">
                  <c:v>112.69</c:v>
                </c:pt>
                <c:pt idx="676">
                  <c:v>109.72</c:v>
                </c:pt>
                <c:pt idx="677">
                  <c:v>106.8</c:v>
                </c:pt>
                <c:pt idx="678">
                  <c:v>103.92</c:v>
                </c:pt>
                <c:pt idx="679">
                  <c:v>101.09</c:v>
                </c:pt>
                <c:pt idx="680">
                  <c:v>98.3</c:v>
                </c:pt>
                <c:pt idx="681">
                  <c:v>95.57</c:v>
                </c:pt>
                <c:pt idx="682">
                  <c:v>92.89</c:v>
                </c:pt>
                <c:pt idx="683">
                  <c:v>90.26</c:v>
                </c:pt>
                <c:pt idx="684">
                  <c:v>87.69</c:v>
                </c:pt>
                <c:pt idx="685">
                  <c:v>85.17</c:v>
                </c:pt>
                <c:pt idx="686">
                  <c:v>82.71</c:v>
                </c:pt>
                <c:pt idx="687">
                  <c:v>80.31</c:v>
                </c:pt>
                <c:pt idx="688">
                  <c:v>77.959999999999994</c:v>
                </c:pt>
                <c:pt idx="689">
                  <c:v>75.67</c:v>
                </c:pt>
                <c:pt idx="690">
                  <c:v>73.45</c:v>
                </c:pt>
                <c:pt idx="691">
                  <c:v>71.290000000000006</c:v>
                </c:pt>
                <c:pt idx="692">
                  <c:v>69.19</c:v>
                </c:pt>
                <c:pt idx="693">
                  <c:v>67.150000000000006</c:v>
                </c:pt>
                <c:pt idx="694">
                  <c:v>65.180000000000007</c:v>
                </c:pt>
                <c:pt idx="695">
                  <c:v>63.28</c:v>
                </c:pt>
                <c:pt idx="696">
                  <c:v>61.44</c:v>
                </c:pt>
                <c:pt idx="697">
                  <c:v>59.67</c:v>
                </c:pt>
                <c:pt idx="698">
                  <c:v>57.97</c:v>
                </c:pt>
                <c:pt idx="699">
                  <c:v>56.34</c:v>
                </c:pt>
                <c:pt idx="700">
                  <c:v>54.78</c:v>
                </c:pt>
                <c:pt idx="701">
                  <c:v>53.29</c:v>
                </c:pt>
                <c:pt idx="702">
                  <c:v>51.87</c:v>
                </c:pt>
                <c:pt idx="703">
                  <c:v>50.53</c:v>
                </c:pt>
                <c:pt idx="704">
                  <c:v>49.26</c:v>
                </c:pt>
                <c:pt idx="705">
                  <c:v>48.06</c:v>
                </c:pt>
                <c:pt idx="706">
                  <c:v>46.93</c:v>
                </c:pt>
                <c:pt idx="707">
                  <c:v>45.89</c:v>
                </c:pt>
                <c:pt idx="708">
                  <c:v>44.91</c:v>
                </c:pt>
                <c:pt idx="709">
                  <c:v>44.02</c:v>
                </c:pt>
                <c:pt idx="710">
                  <c:v>43.2</c:v>
                </c:pt>
                <c:pt idx="711">
                  <c:v>42.45</c:v>
                </c:pt>
                <c:pt idx="712">
                  <c:v>41.79</c:v>
                </c:pt>
                <c:pt idx="713">
                  <c:v>41.2</c:v>
                </c:pt>
                <c:pt idx="714">
                  <c:v>40.69</c:v>
                </c:pt>
                <c:pt idx="715">
                  <c:v>40.26</c:v>
                </c:pt>
                <c:pt idx="716">
                  <c:v>39.9</c:v>
                </c:pt>
                <c:pt idx="717">
                  <c:v>39.630000000000003</c:v>
                </c:pt>
                <c:pt idx="718">
                  <c:v>39.43</c:v>
                </c:pt>
                <c:pt idx="719">
                  <c:v>39.31</c:v>
                </c:pt>
              </c:numCache>
            </c:numRef>
          </c:xVal>
          <c:yVal>
            <c:numRef>
              <c:f>'6500'!$K$13:$K$732</c:f>
              <c:numCache>
                <c:formatCode>General</c:formatCode>
                <c:ptCount val="720"/>
                <c:pt idx="0">
                  <c:v>323.69970055385681</c:v>
                </c:pt>
                <c:pt idx="1">
                  <c:v>327.71430274865372</c:v>
                </c:pt>
                <c:pt idx="2">
                  <c:v>331.14114974236043</c:v>
                </c:pt>
                <c:pt idx="3">
                  <c:v>334.56647965308571</c:v>
                </c:pt>
                <c:pt idx="4">
                  <c:v>328.8899790429424</c:v>
                </c:pt>
                <c:pt idx="5">
                  <c:v>318.06808997338936</c:v>
                </c:pt>
                <c:pt idx="6">
                  <c:v>304.95618787289317</c:v>
                </c:pt>
                <c:pt idx="7">
                  <c:v>293.82872178394308</c:v>
                </c:pt>
                <c:pt idx="8">
                  <c:v>284.98219053221538</c:v>
                </c:pt>
                <c:pt idx="9">
                  <c:v>267.6089465536952</c:v>
                </c:pt>
                <c:pt idx="10">
                  <c:v>245.37580886012938</c:v>
                </c:pt>
                <c:pt idx="11">
                  <c:v>223.69741403145525</c:v>
                </c:pt>
                <c:pt idx="12">
                  <c:v>202.02030109172108</c:v>
                </c:pt>
                <c:pt idx="13">
                  <c:v>184.8937910321626</c:v>
                </c:pt>
                <c:pt idx="14">
                  <c:v>176.02868018771022</c:v>
                </c:pt>
                <c:pt idx="15">
                  <c:v>171.16928274112249</c:v>
                </c:pt>
                <c:pt idx="16">
                  <c:v>171.15670512593661</c:v>
                </c:pt>
                <c:pt idx="17">
                  <c:v>172.58032315637521</c:v>
                </c:pt>
                <c:pt idx="18">
                  <c:v>173.1548050481272</c:v>
                </c:pt>
                <c:pt idx="19">
                  <c:v>173.15794884477745</c:v>
                </c:pt>
                <c:pt idx="20">
                  <c:v>174.01274098489571</c:v>
                </c:pt>
                <c:pt idx="21">
                  <c:v>175.43892769096166</c:v>
                </c:pt>
                <c:pt idx="22">
                  <c:v>179.71116451033745</c:v>
                </c:pt>
                <c:pt idx="23">
                  <c:v>186.83621878739396</c:v>
                </c:pt>
                <c:pt idx="24">
                  <c:v>193.11651987823501</c:v>
                </c:pt>
                <c:pt idx="25">
                  <c:v>194.55902596100063</c:v>
                </c:pt>
                <c:pt idx="26">
                  <c:v>200.25369157865737</c:v>
                </c:pt>
                <c:pt idx="27">
                  <c:v>198.8503471828509</c:v>
                </c:pt>
                <c:pt idx="28">
                  <c:v>204.25212190581283</c:v>
                </c:pt>
                <c:pt idx="29">
                  <c:v>203.41695000894765</c:v>
                </c:pt>
                <c:pt idx="30">
                  <c:v>207.39830933957364</c:v>
                </c:pt>
                <c:pt idx="31">
                  <c:v>206.84341220046051</c:v>
                </c:pt>
                <c:pt idx="32">
                  <c:v>206.55915973936104</c:v>
                </c:pt>
                <c:pt idx="33">
                  <c:v>203.14700057691456</c:v>
                </c:pt>
                <c:pt idx="34">
                  <c:v>196.88090708376723</c:v>
                </c:pt>
                <c:pt idx="35">
                  <c:v>194.58808985936912</c:v>
                </c:pt>
                <c:pt idx="36">
                  <c:v>189.74754697336414</c:v>
                </c:pt>
                <c:pt idx="37">
                  <c:v>186.3212183828235</c:v>
                </c:pt>
                <c:pt idx="38">
                  <c:v>172.09072041827747</c:v>
                </c:pt>
                <c:pt idx="39">
                  <c:v>161.52414269299496</c:v>
                </c:pt>
                <c:pt idx="40">
                  <c:v>156.08867240275902</c:v>
                </c:pt>
                <c:pt idx="41">
                  <c:v>149.24688431837293</c:v>
                </c:pt>
                <c:pt idx="42">
                  <c:v>144.67600201608482</c:v>
                </c:pt>
                <c:pt idx="43">
                  <c:v>139.54330344454908</c:v>
                </c:pt>
                <c:pt idx="44">
                  <c:v>143.51062173204303</c:v>
                </c:pt>
                <c:pt idx="45">
                  <c:v>146.65343821284944</c:v>
                </c:pt>
                <c:pt idx="46">
                  <c:v>146.94928327530658</c:v>
                </c:pt>
                <c:pt idx="47">
                  <c:v>149.51158854074964</c:v>
                </c:pt>
                <c:pt idx="48">
                  <c:v>151.51233369252284</c:v>
                </c:pt>
                <c:pt idx="49">
                  <c:v>152.94244343266507</c:v>
                </c:pt>
                <c:pt idx="50">
                  <c:v>158.06841563196033</c:v>
                </c:pt>
                <c:pt idx="51">
                  <c:v>164.62856581352474</c:v>
                </c:pt>
                <c:pt idx="52">
                  <c:v>169.77127970514866</c:v>
                </c:pt>
                <c:pt idx="53">
                  <c:v>174.34064161251101</c:v>
                </c:pt>
                <c:pt idx="54">
                  <c:v>178.05496182212724</c:v>
                </c:pt>
                <c:pt idx="55">
                  <c:v>186.60197728488777</c:v>
                </c:pt>
                <c:pt idx="56">
                  <c:v>186.63196068818138</c:v>
                </c:pt>
                <c:pt idx="57">
                  <c:v>180.94529356227946</c:v>
                </c:pt>
                <c:pt idx="58">
                  <c:v>167.84451048804502</c:v>
                </c:pt>
                <c:pt idx="59">
                  <c:v>155.85678400685291</c:v>
                </c:pt>
                <c:pt idx="60">
                  <c:v>146.71691673184949</c:v>
                </c:pt>
                <c:pt idx="61">
                  <c:v>138.43961133332874</c:v>
                </c:pt>
                <c:pt idx="62">
                  <c:v>133.86262299040703</c:v>
                </c:pt>
                <c:pt idx="63">
                  <c:v>129.58234361917786</c:v>
                </c:pt>
                <c:pt idx="64">
                  <c:v>127.5784068218115</c:v>
                </c:pt>
                <c:pt idx="65">
                  <c:v>127.8575707138699</c:v>
                </c:pt>
                <c:pt idx="66">
                  <c:v>126.72226680617491</c:v>
                </c:pt>
                <c:pt idx="67">
                  <c:v>125.58212568065838</c:v>
                </c:pt>
                <c:pt idx="68">
                  <c:v>124.72640242197781</c:v>
                </c:pt>
                <c:pt idx="69">
                  <c:v>124.44050862918536</c:v>
                </c:pt>
                <c:pt idx="70">
                  <c:v>122.16552606865166</c:v>
                </c:pt>
                <c:pt idx="71">
                  <c:v>120.45252616316048</c:v>
                </c:pt>
                <c:pt idx="72">
                  <c:v>120.73249741243767</c:v>
                </c:pt>
                <c:pt idx="73">
                  <c:v>121.58824364525884</c:v>
                </c:pt>
                <c:pt idx="74">
                  <c:v>123.86816767105465</c:v>
                </c:pt>
                <c:pt idx="75">
                  <c:v>128.71302197754218</c:v>
                </c:pt>
                <c:pt idx="76">
                  <c:v>134.42025973661782</c:v>
                </c:pt>
                <c:pt idx="77">
                  <c:v>142.12168412260928</c:v>
                </c:pt>
                <c:pt idx="78">
                  <c:v>150.96806014273153</c:v>
                </c:pt>
                <c:pt idx="79">
                  <c:v>158.96538783405535</c:v>
                </c:pt>
                <c:pt idx="80">
                  <c:v>164.11556160542861</c:v>
                </c:pt>
                <c:pt idx="81">
                  <c:v>168.11802087737797</c:v>
                </c:pt>
                <c:pt idx="82">
                  <c:v>168.98775653444392</c:v>
                </c:pt>
                <c:pt idx="83">
                  <c:v>170.69961860642064</c:v>
                </c:pt>
                <c:pt idx="84">
                  <c:v>170.13913579369029</c:v>
                </c:pt>
                <c:pt idx="85">
                  <c:v>167.86383352834324</c:v>
                </c:pt>
                <c:pt idx="86">
                  <c:v>165.29786970104809</c:v>
                </c:pt>
                <c:pt idx="87">
                  <c:v>162.73081963190756</c:v>
                </c:pt>
                <c:pt idx="88">
                  <c:v>163.57692902945149</c:v>
                </c:pt>
                <c:pt idx="89">
                  <c:v>166.71105486565065</c:v>
                </c:pt>
                <c:pt idx="90">
                  <c:v>172.41355698299449</c:v>
                </c:pt>
                <c:pt idx="91">
                  <c:v>178.12567820802138</c:v>
                </c:pt>
                <c:pt idx="92">
                  <c:v>183.55353998690327</c:v>
                </c:pt>
                <c:pt idx="93">
                  <c:v>186.42060433773008</c:v>
                </c:pt>
                <c:pt idx="94">
                  <c:v>188.7093471430122</c:v>
                </c:pt>
                <c:pt idx="95">
                  <c:v>189.85830608622382</c:v>
                </c:pt>
                <c:pt idx="96">
                  <c:v>187.58982845593098</c:v>
                </c:pt>
                <c:pt idx="97">
                  <c:v>184.17068871771755</c:v>
                </c:pt>
                <c:pt idx="98">
                  <c:v>180.46272688930347</c:v>
                </c:pt>
                <c:pt idx="99">
                  <c:v>176.75359622803023</c:v>
                </c:pt>
                <c:pt idx="100">
                  <c:v>173.89768021923322</c:v>
                </c:pt>
                <c:pt idx="101">
                  <c:v>171.04496945213717</c:v>
                </c:pt>
                <c:pt idx="102">
                  <c:v>167.05445649615487</c:v>
                </c:pt>
                <c:pt idx="103">
                  <c:v>162.77501659430834</c:v>
                </c:pt>
                <c:pt idx="104">
                  <c:v>156.78775865746994</c:v>
                </c:pt>
                <c:pt idx="105">
                  <c:v>151.07813160107247</c:v>
                </c:pt>
                <c:pt idx="106">
                  <c:v>147.64493412937617</c:v>
                </c:pt>
                <c:pt idx="107">
                  <c:v>146.49604729029923</c:v>
                </c:pt>
                <c:pt idx="108">
                  <c:v>147.63157627411343</c:v>
                </c:pt>
                <c:pt idx="109">
                  <c:v>148.49171896641548</c:v>
                </c:pt>
                <c:pt idx="110">
                  <c:v>148.4974756453104</c:v>
                </c:pt>
                <c:pt idx="111">
                  <c:v>149.353154636608</c:v>
                </c:pt>
                <c:pt idx="112">
                  <c:v>149.92785919583073</c:v>
                </c:pt>
                <c:pt idx="113">
                  <c:v>151.07032811572904</c:v>
                </c:pt>
                <c:pt idx="114">
                  <c:v>149.08637033465547</c:v>
                </c:pt>
                <c:pt idx="115">
                  <c:v>145.66752819310187</c:v>
                </c:pt>
                <c:pt idx="116">
                  <c:v>144.51828598006858</c:v>
                </c:pt>
                <c:pt idx="117">
                  <c:v>144.80048482592588</c:v>
                </c:pt>
                <c:pt idx="118">
                  <c:v>147.0795822576446</c:v>
                </c:pt>
                <c:pt idx="119">
                  <c:v>150.22027432570033</c:v>
                </c:pt>
                <c:pt idx="120">
                  <c:v>153.08018677854415</c:v>
                </c:pt>
                <c:pt idx="121">
                  <c:v>156.22347374650295</c:v>
                </c:pt>
                <c:pt idx="122">
                  <c:v>158.79920908134284</c:v>
                </c:pt>
                <c:pt idx="123">
                  <c:v>159.95050602607736</c:v>
                </c:pt>
                <c:pt idx="124">
                  <c:v>160.52702306931158</c:v>
                </c:pt>
                <c:pt idx="125">
                  <c:v>161.95448748110701</c:v>
                </c:pt>
                <c:pt idx="126">
                  <c:v>163.95451238656807</c:v>
                </c:pt>
                <c:pt idx="127">
                  <c:v>165.95705590935208</c:v>
                </c:pt>
                <c:pt idx="128">
                  <c:v>168.81300159136106</c:v>
                </c:pt>
                <c:pt idx="129">
                  <c:v>172.52604467281276</c:v>
                </c:pt>
                <c:pt idx="130">
                  <c:v>178.23397197085168</c:v>
                </c:pt>
                <c:pt idx="131">
                  <c:v>185.0884991338105</c:v>
                </c:pt>
                <c:pt idx="132">
                  <c:v>190.52609123605433</c:v>
                </c:pt>
                <c:pt idx="133">
                  <c:v>193.96667168916713</c:v>
                </c:pt>
                <c:pt idx="134">
                  <c:v>197.96755309073765</c:v>
                </c:pt>
                <c:pt idx="135">
                  <c:v>201.40226125293324</c:v>
                </c:pt>
                <c:pt idx="136">
                  <c:v>205.97235907802641</c:v>
                </c:pt>
                <c:pt idx="137">
                  <c:v>210.54773059987261</c:v>
                </c:pt>
                <c:pt idx="138">
                  <c:v>214.83888781051544</c:v>
                </c:pt>
                <c:pt idx="139">
                  <c:v>219.98228398837418</c:v>
                </c:pt>
                <c:pt idx="140">
                  <c:v>224.5609045011733</c:v>
                </c:pt>
                <c:pt idx="141">
                  <c:v>227.7150084891959</c:v>
                </c:pt>
                <c:pt idx="142">
                  <c:v>231.43168976825774</c:v>
                </c:pt>
                <c:pt idx="143">
                  <c:v>234.58229933698615</c:v>
                </c:pt>
                <c:pt idx="144">
                  <c:v>236.0238714146131</c:v>
                </c:pt>
                <c:pt idx="145">
                  <c:v>236.03551460289162</c:v>
                </c:pt>
                <c:pt idx="146">
                  <c:v>234.33401495672675</c:v>
                </c:pt>
                <c:pt idx="147">
                  <c:v>232.05568236029751</c:v>
                </c:pt>
                <c:pt idx="148">
                  <c:v>232.33454844037414</c:v>
                </c:pt>
                <c:pt idx="149">
                  <c:v>234.33209999821383</c:v>
                </c:pt>
                <c:pt idx="150">
                  <c:v>236.62227459425776</c:v>
                </c:pt>
                <c:pt idx="151">
                  <c:v>239.19838512068213</c:v>
                </c:pt>
                <c:pt idx="152">
                  <c:v>240.63828157904811</c:v>
                </c:pt>
                <c:pt idx="153">
                  <c:v>244.06389329452938</c:v>
                </c:pt>
                <c:pt idx="154">
                  <c:v>249.77476528989865</c:v>
                </c:pt>
                <c:pt idx="155">
                  <c:v>254.92808494180372</c:v>
                </c:pt>
                <c:pt idx="156">
                  <c:v>259.51007580732642</c:v>
                </c:pt>
                <c:pt idx="157">
                  <c:v>264.08957019240307</c:v>
                </c:pt>
                <c:pt idx="158">
                  <c:v>266.96274121474579</c:v>
                </c:pt>
                <c:pt idx="159">
                  <c:v>268.6899711780286</c:v>
                </c:pt>
                <c:pt idx="160">
                  <c:v>267.85180971343237</c:v>
                </c:pt>
                <c:pt idx="161">
                  <c:v>265.57876490466271</c:v>
                </c:pt>
                <c:pt idx="162">
                  <c:v>263.01412762338595</c:v>
                </c:pt>
                <c:pt idx="163">
                  <c:v>260.73243284119212</c:v>
                </c:pt>
                <c:pt idx="164">
                  <c:v>259.02099444627453</c:v>
                </c:pt>
                <c:pt idx="165">
                  <c:v>256.74355510094688</c:v>
                </c:pt>
                <c:pt idx="166">
                  <c:v>255.31646618200426</c:v>
                </c:pt>
                <c:pt idx="167">
                  <c:v>257.30695954069017</c:v>
                </c:pt>
                <c:pt idx="168">
                  <c:v>260.16852734125013</c:v>
                </c:pt>
                <c:pt idx="169">
                  <c:v>265.59465203889891</c:v>
                </c:pt>
                <c:pt idx="170">
                  <c:v>271.88778317121819</c:v>
                </c:pt>
                <c:pt idx="171">
                  <c:v>276.19476527959779</c:v>
                </c:pt>
                <c:pt idx="172">
                  <c:v>280.20715291825087</c:v>
                </c:pt>
                <c:pt idx="173">
                  <c:v>287.06268696899087</c:v>
                </c:pt>
                <c:pt idx="174">
                  <c:v>296.20930084970928</c:v>
                </c:pt>
                <c:pt idx="175">
                  <c:v>302.23992035838722</c:v>
                </c:pt>
                <c:pt idx="176">
                  <c:v>306.54755463767083</c:v>
                </c:pt>
                <c:pt idx="177">
                  <c:v>311.41518125500039</c:v>
                </c:pt>
                <c:pt idx="178">
                  <c:v>319.69949981754007</c:v>
                </c:pt>
                <c:pt idx="179">
                  <c:v>326.86533330871379</c:v>
                </c:pt>
                <c:pt idx="180">
                  <c:v>333.7410225414207</c:v>
                </c:pt>
                <c:pt idx="181">
                  <c:v>341.1845418680582</c:v>
                </c:pt>
                <c:pt idx="182">
                  <c:v>350.05397061537684</c:v>
                </c:pt>
                <c:pt idx="183">
                  <c:v>360.06975872496275</c:v>
                </c:pt>
                <c:pt idx="184">
                  <c:v>366.11061909717955</c:v>
                </c:pt>
                <c:pt idx="185">
                  <c:v>369.85402423786826</c:v>
                </c:pt>
                <c:pt idx="186">
                  <c:v>371.30940325186907</c:v>
                </c:pt>
                <c:pt idx="187">
                  <c:v>371.04540714596038</c:v>
                </c:pt>
                <c:pt idx="188">
                  <c:v>369.06512057865848</c:v>
                </c:pt>
                <c:pt idx="189">
                  <c:v>361.95516167222434</c:v>
                </c:pt>
                <c:pt idx="190">
                  <c:v>351.97075345817768</c:v>
                </c:pt>
                <c:pt idx="191">
                  <c:v>343.39134082596195</c:v>
                </c:pt>
                <c:pt idx="192">
                  <c:v>335.3887099887242</c:v>
                </c:pt>
                <c:pt idx="193">
                  <c:v>328.81119649345277</c:v>
                </c:pt>
                <c:pt idx="194">
                  <c:v>321.38851930512345</c:v>
                </c:pt>
                <c:pt idx="195">
                  <c:v>314.81364164290994</c:v>
                </c:pt>
                <c:pt idx="196">
                  <c:v>314.78555559216983</c:v>
                </c:pt>
                <c:pt idx="197">
                  <c:v>319.632643463747</c:v>
                </c:pt>
                <c:pt idx="198">
                  <c:v>325.36302687289907</c:v>
                </c:pt>
                <c:pt idx="199">
                  <c:v>332.2369655980209</c:v>
                </c:pt>
                <c:pt idx="200">
                  <c:v>339.68747777856788</c:v>
                </c:pt>
                <c:pt idx="201">
                  <c:v>348.56443399133377</c:v>
                </c:pt>
                <c:pt idx="202">
                  <c:v>355.74453836578073</c:v>
                </c:pt>
                <c:pt idx="203">
                  <c:v>362.91465475424286</c:v>
                </c:pt>
                <c:pt idx="204">
                  <c:v>368.37892487469384</c:v>
                </c:pt>
                <c:pt idx="205">
                  <c:v>373.54852472628937</c:v>
                </c:pt>
                <c:pt idx="206">
                  <c:v>378.4324897885304</c:v>
                </c:pt>
                <c:pt idx="207">
                  <c:v>383.03079652302262</c:v>
                </c:pt>
                <c:pt idx="208">
                  <c:v>387.34342077193969</c:v>
                </c:pt>
                <c:pt idx="209">
                  <c:v>393.64581238730341</c:v>
                </c:pt>
                <c:pt idx="210">
                  <c:v>401.09981274739857</c:v>
                </c:pt>
                <c:pt idx="211">
                  <c:v>407.14006529581405</c:v>
                </c:pt>
                <c:pt idx="212">
                  <c:v>414.59378741608708</c:v>
                </c:pt>
                <c:pt idx="213">
                  <c:v>422.62684779522277</c:v>
                </c:pt>
                <c:pt idx="214">
                  <c:v>430.66474835841461</c:v>
                </c:pt>
                <c:pt idx="215">
                  <c:v>440.69470633381303</c:v>
                </c:pt>
                <c:pt idx="216">
                  <c:v>450.17066059873417</c:v>
                </c:pt>
                <c:pt idx="217">
                  <c:v>455.94624390044999</c:v>
                </c:pt>
                <c:pt idx="218">
                  <c:v>460.84370834263922</c:v>
                </c:pt>
                <c:pt idx="219">
                  <c:v>465.45156723820804</c:v>
                </c:pt>
                <c:pt idx="220">
                  <c:v>468.06716713564464</c:v>
                </c:pt>
                <c:pt idx="221">
                  <c:v>470.10037564771471</c:v>
                </c:pt>
                <c:pt idx="222">
                  <c:v>469.85459840654943</c:v>
                </c:pt>
                <c:pt idx="223">
                  <c:v>468.73947320478072</c:v>
                </c:pt>
                <c:pt idx="224">
                  <c:v>464.77406293527855</c:v>
                </c:pt>
                <c:pt idx="225">
                  <c:v>460.50339609324175</c:v>
                </c:pt>
                <c:pt idx="226">
                  <c:v>456.23054463867823</c:v>
                </c:pt>
                <c:pt idx="227">
                  <c:v>452.24203222983141</c:v>
                </c:pt>
                <c:pt idx="228">
                  <c:v>448.82444583788538</c:v>
                </c:pt>
                <c:pt idx="229">
                  <c:v>446.54887249471159</c:v>
                </c:pt>
                <c:pt idx="230">
                  <c:v>444.56648378997807</c:v>
                </c:pt>
                <c:pt idx="231">
                  <c:v>447.70625209811658</c:v>
                </c:pt>
                <c:pt idx="232">
                  <c:v>451.45505937566656</c:v>
                </c:pt>
                <c:pt idx="233">
                  <c:v>453.78697996249724</c:v>
                </c:pt>
                <c:pt idx="234">
                  <c:v>454.11746912138</c:v>
                </c:pt>
                <c:pt idx="235">
                  <c:v>454.14833250373317</c:v>
                </c:pt>
                <c:pt idx="236">
                  <c:v>456.45287450711425</c:v>
                </c:pt>
                <c:pt idx="237">
                  <c:v>457.63865161939668</c:v>
                </c:pt>
                <c:pt idx="238">
                  <c:v>457.67815322850447</c:v>
                </c:pt>
                <c:pt idx="239">
                  <c:v>457.14003630651445</c:v>
                </c:pt>
                <c:pt idx="240">
                  <c:v>468.25949892151982</c:v>
                </c:pt>
                <c:pt idx="241">
                  <c:v>477.20193104618653</c:v>
                </c:pt>
                <c:pt idx="242">
                  <c:v>485.84276325542316</c:v>
                </c:pt>
                <c:pt idx="243">
                  <c:v>494.76744150711301</c:v>
                </c:pt>
                <c:pt idx="244">
                  <c:v>495.73225902159493</c:v>
                </c:pt>
                <c:pt idx="245">
                  <c:v>507.72270126047687</c:v>
                </c:pt>
                <c:pt idx="246">
                  <c:v>513.83810446973575</c:v>
                </c:pt>
                <c:pt idx="247">
                  <c:v>517.62769182169484</c:v>
                </c:pt>
                <c:pt idx="248">
                  <c:v>525.09625054601236</c:v>
                </c:pt>
                <c:pt idx="249">
                  <c:v>530.32396685955666</c:v>
                </c:pt>
                <c:pt idx="250">
                  <c:v>538.37730214036833</c:v>
                </c:pt>
                <c:pt idx="251">
                  <c:v>544.75176254691371</c:v>
                </c:pt>
                <c:pt idx="252">
                  <c:v>549.69041429967263</c:v>
                </c:pt>
                <c:pt idx="253">
                  <c:v>555.75544229870775</c:v>
                </c:pt>
                <c:pt idx="254">
                  <c:v>565.81501840102283</c:v>
                </c:pt>
                <c:pt idx="255">
                  <c:v>567.66591156123968</c:v>
                </c:pt>
                <c:pt idx="256">
                  <c:v>573.991215355078</c:v>
                </c:pt>
                <c:pt idx="257">
                  <c:v>578.37097830912057</c:v>
                </c:pt>
                <c:pt idx="258">
                  <c:v>584.72448212734571</c:v>
                </c:pt>
                <c:pt idx="259">
                  <c:v>591.95290218063974</c:v>
                </c:pt>
                <c:pt idx="260">
                  <c:v>600.89881248666711</c:v>
                </c:pt>
                <c:pt idx="261">
                  <c:v>607.02021279422968</c:v>
                </c:pt>
                <c:pt idx="262">
                  <c:v>617.09769593679755</c:v>
                </c:pt>
                <c:pt idx="263">
                  <c:v>627.7876213885819</c:v>
                </c:pt>
                <c:pt idx="264">
                  <c:v>638.20249354097041</c:v>
                </c:pt>
                <c:pt idx="265">
                  <c:v>647.19588917540227</c:v>
                </c:pt>
                <c:pt idx="266">
                  <c:v>651.34251491389045</c:v>
                </c:pt>
                <c:pt idx="267">
                  <c:v>659.42276652146757</c:v>
                </c:pt>
                <c:pt idx="268">
                  <c:v>665.84221932978596</c:v>
                </c:pt>
                <c:pt idx="269">
                  <c:v>678.50403170036248</c:v>
                </c:pt>
                <c:pt idx="270">
                  <c:v>694.36741014640461</c:v>
                </c:pt>
                <c:pt idx="271">
                  <c:v>710.55531009334402</c:v>
                </c:pt>
                <c:pt idx="272">
                  <c:v>731.01885670327681</c:v>
                </c:pt>
                <c:pt idx="273">
                  <c:v>748.40884329221296</c:v>
                </c:pt>
                <c:pt idx="274">
                  <c:v>762.92563861295253</c:v>
                </c:pt>
                <c:pt idx="275">
                  <c:v>775.99374244471301</c:v>
                </c:pt>
                <c:pt idx="276">
                  <c:v>785.06922928454594</c:v>
                </c:pt>
                <c:pt idx="277">
                  <c:v>796.37843131039403</c:v>
                </c:pt>
                <c:pt idx="278">
                  <c:v>809.99613238683753</c:v>
                </c:pt>
                <c:pt idx="279">
                  <c:v>823.6480809900421</c:v>
                </c:pt>
                <c:pt idx="280">
                  <c:v>841.85806726871942</c:v>
                </c:pt>
                <c:pt idx="281">
                  <c:v>859.56414939283172</c:v>
                </c:pt>
                <c:pt idx="282">
                  <c:v>879.54753061771476</c:v>
                </c:pt>
                <c:pt idx="283">
                  <c:v>898.71644390594827</c:v>
                </c:pt>
                <c:pt idx="284">
                  <c:v>915.32464810607894</c:v>
                </c:pt>
                <c:pt idx="285">
                  <c:v>935.89134608547238</c:v>
                </c:pt>
                <c:pt idx="286">
                  <c:v>957.94407790425703</c:v>
                </c:pt>
                <c:pt idx="287">
                  <c:v>981.73483512062649</c:v>
                </c:pt>
                <c:pt idx="288">
                  <c:v>1010.682089328182</c:v>
                </c:pt>
                <c:pt idx="289">
                  <c:v>1041.4222517784656</c:v>
                </c:pt>
                <c:pt idx="290">
                  <c:v>1073.6258266372752</c:v>
                </c:pt>
                <c:pt idx="291">
                  <c:v>1104.4461414318791</c:v>
                </c:pt>
                <c:pt idx="292">
                  <c:v>1135.5496902593788</c:v>
                </c:pt>
                <c:pt idx="293">
                  <c:v>1167.8151940998978</c:v>
                </c:pt>
                <c:pt idx="294">
                  <c:v>1201.2566825906792</c:v>
                </c:pt>
                <c:pt idx="295">
                  <c:v>1236.1603553241182</c:v>
                </c:pt>
                <c:pt idx="296">
                  <c:v>1271.963663514186</c:v>
                </c:pt>
                <c:pt idx="297">
                  <c:v>1306.0998748263203</c:v>
                </c:pt>
                <c:pt idx="298">
                  <c:v>1342.227258442997</c:v>
                </c:pt>
                <c:pt idx="299">
                  <c:v>1382.966346988901</c:v>
                </c:pt>
                <c:pt idx="300">
                  <c:v>1428.6472777264212</c:v>
                </c:pt>
                <c:pt idx="301">
                  <c:v>1472.4538607742156</c:v>
                </c:pt>
                <c:pt idx="302">
                  <c:v>1512.2833946747025</c:v>
                </c:pt>
                <c:pt idx="303">
                  <c:v>1551.7988600171407</c:v>
                </c:pt>
                <c:pt idx="304">
                  <c:v>1593.6246076329983</c:v>
                </c:pt>
                <c:pt idx="305">
                  <c:v>1642.6444635503867</c:v>
                </c:pt>
                <c:pt idx="306">
                  <c:v>1695.2549506058713</c:v>
                </c:pt>
                <c:pt idx="307">
                  <c:v>1749.9741728260562</c:v>
                </c:pt>
                <c:pt idx="308">
                  <c:v>1809.3414798243068</c:v>
                </c:pt>
                <c:pt idx="309">
                  <c:v>1869.4306991089115</c:v>
                </c:pt>
                <c:pt idx="310">
                  <c:v>1931.3091090094572</c:v>
                </c:pt>
                <c:pt idx="311">
                  <c:v>1996.7115908441172</c:v>
                </c:pt>
                <c:pt idx="312">
                  <c:v>2065.1117589893097</c:v>
                </c:pt>
                <c:pt idx="313">
                  <c:v>2139.0672066884426</c:v>
                </c:pt>
                <c:pt idx="314">
                  <c:v>2220.0656053968323</c:v>
                </c:pt>
                <c:pt idx="315">
                  <c:v>2305.0242164229221</c:v>
                </c:pt>
                <c:pt idx="316">
                  <c:v>2391.3299244309696</c:v>
                </c:pt>
                <c:pt idx="317">
                  <c:v>2471.8269448610818</c:v>
                </c:pt>
                <c:pt idx="318">
                  <c:v>2552.046403429465</c:v>
                </c:pt>
                <c:pt idx="319">
                  <c:v>2639.8072783970388</c:v>
                </c:pt>
                <c:pt idx="320">
                  <c:v>2736.4502595463273</c:v>
                </c:pt>
                <c:pt idx="321">
                  <c:v>2831.5073013928168</c:v>
                </c:pt>
                <c:pt idx="322">
                  <c:v>2927.0089110281929</c:v>
                </c:pt>
                <c:pt idx="323">
                  <c:v>3037.5357224535919</c:v>
                </c:pt>
                <c:pt idx="324">
                  <c:v>3153.8394684238383</c:v>
                </c:pt>
                <c:pt idx="325">
                  <c:v>3271.1492162818331</c:v>
                </c:pt>
                <c:pt idx="326">
                  <c:v>3403.0225330550338</c:v>
                </c:pt>
                <c:pt idx="327">
                  <c:v>3542.5089262819479</c:v>
                </c:pt>
                <c:pt idx="328">
                  <c:v>3678.9269714854581</c:v>
                </c:pt>
                <c:pt idx="329">
                  <c:v>3833.3306572038732</c:v>
                </c:pt>
                <c:pt idx="330">
                  <c:v>3999.6397165137832</c:v>
                </c:pt>
                <c:pt idx="331">
                  <c:v>4159.5284274949918</c:v>
                </c:pt>
                <c:pt idx="332">
                  <c:v>4336.3435966721181</c:v>
                </c:pt>
                <c:pt idx="333">
                  <c:v>4514.8050703053195</c:v>
                </c:pt>
                <c:pt idx="334">
                  <c:v>4694.4464196828558</c:v>
                </c:pt>
                <c:pt idx="335">
                  <c:v>4891.018985991609</c:v>
                </c:pt>
                <c:pt idx="336">
                  <c:v>5094.7758894498565</c:v>
                </c:pt>
                <c:pt idx="337">
                  <c:v>5298.6653228175073</c:v>
                </c:pt>
                <c:pt idx="338">
                  <c:v>5506.2866451617074</c:v>
                </c:pt>
                <c:pt idx="339">
                  <c:v>5725.1348523481056</c:v>
                </c:pt>
                <c:pt idx="340">
                  <c:v>5946.7396714783481</c:v>
                </c:pt>
                <c:pt idx="341">
                  <c:v>6178.4076917031252</c:v>
                </c:pt>
                <c:pt idx="342">
                  <c:v>6422.6536142912455</c:v>
                </c:pt>
                <c:pt idx="343">
                  <c:v>6653.1197844991648</c:v>
                </c:pt>
                <c:pt idx="344">
                  <c:v>6915.4874493351344</c:v>
                </c:pt>
                <c:pt idx="345">
                  <c:v>7179.027708644433</c:v>
                </c:pt>
                <c:pt idx="346">
                  <c:v>7459.757621316322</c:v>
                </c:pt>
                <c:pt idx="347">
                  <c:v>7757.7057089252203</c:v>
                </c:pt>
                <c:pt idx="348">
                  <c:v>8067.5768565265817</c:v>
                </c:pt>
                <c:pt idx="349">
                  <c:v>8405.6550716580568</c:v>
                </c:pt>
                <c:pt idx="350">
                  <c:v>8793.1735760506308</c:v>
                </c:pt>
                <c:pt idx="351">
                  <c:v>9213.1440264839966</c:v>
                </c:pt>
                <c:pt idx="352">
                  <c:v>9699.5662376448836</c:v>
                </c:pt>
                <c:pt idx="353">
                  <c:v>10253.898274093111</c:v>
                </c:pt>
                <c:pt idx="354">
                  <c:v>10923.842707814832</c:v>
                </c:pt>
                <c:pt idx="355">
                  <c:v>11762.895541491858</c:v>
                </c:pt>
                <c:pt idx="356">
                  <c:v>12850.671976107515</c:v>
                </c:pt>
                <c:pt idx="357">
                  <c:v>14385.171490198867</c:v>
                </c:pt>
                <c:pt idx="358">
                  <c:v>16971.769892626038</c:v>
                </c:pt>
                <c:pt idx="359">
                  <c:v>23653.558984569434</c:v>
                </c:pt>
                <c:pt idx="360">
                  <c:v>672.9716276754607</c:v>
                </c:pt>
                <c:pt idx="361">
                  <c:v>688.89995022399307</c:v>
                </c:pt>
                <c:pt idx="362">
                  <c:v>7445.3530541136297</c:v>
                </c:pt>
                <c:pt idx="363">
                  <c:v>10140.557965346417</c:v>
                </c:pt>
                <c:pt idx="364">
                  <c:v>11805.802460356965</c:v>
                </c:pt>
                <c:pt idx="365">
                  <c:v>13034.82898385835</c:v>
                </c:pt>
                <c:pt idx="366">
                  <c:v>14029.960416222239</c:v>
                </c:pt>
                <c:pt idx="367">
                  <c:v>14863.522312857447</c:v>
                </c:pt>
                <c:pt idx="368">
                  <c:v>15570.290834103678</c:v>
                </c:pt>
                <c:pt idx="369">
                  <c:v>16172.999281013217</c:v>
                </c:pt>
                <c:pt idx="370">
                  <c:v>16675.958188153312</c:v>
                </c:pt>
                <c:pt idx="371">
                  <c:v>17078.936991331215</c:v>
                </c:pt>
                <c:pt idx="372">
                  <c:v>17386.830690464336</c:v>
                </c:pt>
                <c:pt idx="373">
                  <c:v>17597.973952379129</c:v>
                </c:pt>
                <c:pt idx="374">
                  <c:v>17725.277069513715</c:v>
                </c:pt>
                <c:pt idx="375">
                  <c:v>17774.718528526395</c:v>
                </c:pt>
                <c:pt idx="376">
                  <c:v>17749.182251297731</c:v>
                </c:pt>
                <c:pt idx="377">
                  <c:v>17656.579007909779</c:v>
                </c:pt>
                <c:pt idx="378">
                  <c:v>17509.698420599369</c:v>
                </c:pt>
                <c:pt idx="379">
                  <c:v>17311.826105832024</c:v>
                </c:pt>
                <c:pt idx="380">
                  <c:v>17073.782265519447</c:v>
                </c:pt>
                <c:pt idx="381">
                  <c:v>16798.542612664776</c:v>
                </c:pt>
                <c:pt idx="382">
                  <c:v>16497.643720142474</c:v>
                </c:pt>
                <c:pt idx="383">
                  <c:v>16179.057594860396</c:v>
                </c:pt>
                <c:pt idx="384">
                  <c:v>15846.334352556354</c:v>
                </c:pt>
                <c:pt idx="385">
                  <c:v>15514.561615587001</c:v>
                </c:pt>
                <c:pt idx="386">
                  <c:v>15172.460192868355</c:v>
                </c:pt>
                <c:pt idx="387">
                  <c:v>14764.79651093887</c:v>
                </c:pt>
                <c:pt idx="388">
                  <c:v>14302.678761897989</c:v>
                </c:pt>
                <c:pt idx="389">
                  <c:v>13841.310163378099</c:v>
                </c:pt>
                <c:pt idx="390">
                  <c:v>13395.406385550734</c:v>
                </c:pt>
                <c:pt idx="391">
                  <c:v>12953.01098971678</c:v>
                </c:pt>
                <c:pt idx="392">
                  <c:v>12515.599445353053</c:v>
                </c:pt>
                <c:pt idx="393">
                  <c:v>12098.414278603426</c:v>
                </c:pt>
                <c:pt idx="394">
                  <c:v>11682.127903426179</c:v>
                </c:pt>
                <c:pt idx="395">
                  <c:v>11282.550969616321</c:v>
                </c:pt>
                <c:pt idx="396">
                  <c:v>10896.829347302219</c:v>
                </c:pt>
                <c:pt idx="397">
                  <c:v>10521.764030972592</c:v>
                </c:pt>
                <c:pt idx="398">
                  <c:v>10161.835649352348</c:v>
                </c:pt>
                <c:pt idx="399">
                  <c:v>9814.4795307562854</c:v>
                </c:pt>
                <c:pt idx="400">
                  <c:v>9478.7243120244602</c:v>
                </c:pt>
                <c:pt idx="401">
                  <c:v>9154.4010142511979</c:v>
                </c:pt>
                <c:pt idx="402">
                  <c:v>8845.8602953376467</c:v>
                </c:pt>
                <c:pt idx="403">
                  <c:v>8544.8240393313154</c:v>
                </c:pt>
                <c:pt idx="404">
                  <c:v>8258.9451364961551</c:v>
                </c:pt>
                <c:pt idx="405">
                  <c:v>7985.8351703050548</c:v>
                </c:pt>
                <c:pt idx="406">
                  <c:v>7721.619173347266</c:v>
                </c:pt>
                <c:pt idx="407">
                  <c:v>7471.8357058888487</c:v>
                </c:pt>
                <c:pt idx="408">
                  <c:v>7236.6967693000543</c:v>
                </c:pt>
                <c:pt idx="409">
                  <c:v>7007.707299658824</c:v>
                </c:pt>
                <c:pt idx="410">
                  <c:v>6791.6205646021472</c:v>
                </c:pt>
                <c:pt idx="411">
                  <c:v>6583.2158647431097</c:v>
                </c:pt>
                <c:pt idx="412">
                  <c:v>6380.6333039782503</c:v>
                </c:pt>
                <c:pt idx="413">
                  <c:v>6185.6417012929669</c:v>
                </c:pt>
                <c:pt idx="414">
                  <c:v>5996.5235803961541</c:v>
                </c:pt>
                <c:pt idx="415">
                  <c:v>5813.3309199511277</c:v>
                </c:pt>
                <c:pt idx="416">
                  <c:v>5641.4857630458846</c:v>
                </c:pt>
                <c:pt idx="417">
                  <c:v>5472.6612449491076</c:v>
                </c:pt>
                <c:pt idx="418">
                  <c:v>5312.1397062970318</c:v>
                </c:pt>
                <c:pt idx="419">
                  <c:v>5161.8371083152442</c:v>
                </c:pt>
                <c:pt idx="420">
                  <c:v>5016.3312711844319</c:v>
                </c:pt>
                <c:pt idx="421">
                  <c:v>4879.4243235650356</c:v>
                </c:pt>
                <c:pt idx="422">
                  <c:v>4747.6539902237164</c:v>
                </c:pt>
                <c:pt idx="423">
                  <c:v>4625.9225774265251</c:v>
                </c:pt>
                <c:pt idx="424">
                  <c:v>4510.4662945317486</c:v>
                </c:pt>
                <c:pt idx="425">
                  <c:v>4400.7854763454561</c:v>
                </c:pt>
                <c:pt idx="426">
                  <c:v>4296.8977264646746</c:v>
                </c:pt>
                <c:pt idx="427">
                  <c:v>4196.2511979673563</c:v>
                </c:pt>
                <c:pt idx="428">
                  <c:v>4098.8911243940083</c:v>
                </c:pt>
                <c:pt idx="429">
                  <c:v>4004.5385825895269</c:v>
                </c:pt>
                <c:pt idx="430">
                  <c:v>3912.9183978220458</c:v>
                </c:pt>
                <c:pt idx="431">
                  <c:v>3827.1680856668127</c:v>
                </c:pt>
                <c:pt idx="432">
                  <c:v>3738.1465942939312</c:v>
                </c:pt>
                <c:pt idx="433">
                  <c:v>3653.6641863083833</c:v>
                </c:pt>
                <c:pt idx="434">
                  <c:v>3570.7732193546026</c:v>
                </c:pt>
                <c:pt idx="435">
                  <c:v>3489.8006589395345</c:v>
                </c:pt>
                <c:pt idx="436">
                  <c:v>3412.1678012851935</c:v>
                </c:pt>
                <c:pt idx="437">
                  <c:v>3335.2991316441507</c:v>
                </c:pt>
                <c:pt idx="438">
                  <c:v>3264.6351491548103</c:v>
                </c:pt>
                <c:pt idx="439">
                  <c:v>3197.8339785612116</c:v>
                </c:pt>
                <c:pt idx="440">
                  <c:v>3131.2308895683709</c:v>
                </c:pt>
                <c:pt idx="441">
                  <c:v>3067.1502050297472</c:v>
                </c:pt>
                <c:pt idx="442">
                  <c:v>3004.712244377652</c:v>
                </c:pt>
                <c:pt idx="443">
                  <c:v>2947.9116779997753</c:v>
                </c:pt>
                <c:pt idx="444">
                  <c:v>2892.4364170755412</c:v>
                </c:pt>
                <c:pt idx="445">
                  <c:v>2834.6424283999313</c:v>
                </c:pt>
                <c:pt idx="446">
                  <c:v>2779.6940346513779</c:v>
                </c:pt>
                <c:pt idx="447">
                  <c:v>2729.807818838216</c:v>
                </c:pt>
                <c:pt idx="448">
                  <c:v>2681.2622419889717</c:v>
                </c:pt>
                <c:pt idx="449">
                  <c:v>2634.1015989843454</c:v>
                </c:pt>
                <c:pt idx="450">
                  <c:v>2587.1893937598261</c:v>
                </c:pt>
                <c:pt idx="451">
                  <c:v>2541.9614872789875</c:v>
                </c:pt>
                <c:pt idx="452">
                  <c:v>2498.9720172268267</c:v>
                </c:pt>
                <c:pt idx="453">
                  <c:v>2458.5004958485592</c:v>
                </c:pt>
                <c:pt idx="454">
                  <c:v>2420.8296707370023</c:v>
                </c:pt>
                <c:pt idx="455">
                  <c:v>2383.6824515245303</c:v>
                </c:pt>
                <c:pt idx="456">
                  <c:v>2346.5150868709852</c:v>
                </c:pt>
                <c:pt idx="457">
                  <c:v>2310.7562361127507</c:v>
                </c:pt>
                <c:pt idx="458">
                  <c:v>2273.2630277454082</c:v>
                </c:pt>
                <c:pt idx="459">
                  <c:v>2236.6278155227883</c:v>
                </c:pt>
                <c:pt idx="460">
                  <c:v>2201.3937282229967</c:v>
                </c:pt>
                <c:pt idx="461">
                  <c:v>2166.418021308637</c:v>
                </c:pt>
                <c:pt idx="462">
                  <c:v>2131.9970496909564</c:v>
                </c:pt>
                <c:pt idx="463">
                  <c:v>2100.119503841589</c:v>
                </c:pt>
                <c:pt idx="464">
                  <c:v>2072.1888862754963</c:v>
                </c:pt>
                <c:pt idx="465">
                  <c:v>2046.2016165351151</c:v>
                </c:pt>
                <c:pt idx="466">
                  <c:v>2020.7556561510935</c:v>
                </c:pt>
                <c:pt idx="467">
                  <c:v>1999.2782811128291</c:v>
                </c:pt>
                <c:pt idx="468">
                  <c:v>1979.462787825157</c:v>
                </c:pt>
                <c:pt idx="469">
                  <c:v>1959.3402428260245</c:v>
                </c:pt>
                <c:pt idx="470">
                  <c:v>1940.9204036381739</c:v>
                </c:pt>
                <c:pt idx="471">
                  <c:v>1923.0477010467052</c:v>
                </c:pt>
                <c:pt idx="472">
                  <c:v>1906.3017441919526</c:v>
                </c:pt>
                <c:pt idx="473">
                  <c:v>1889.5400533251443</c:v>
                </c:pt>
                <c:pt idx="474">
                  <c:v>1871.6352853263072</c:v>
                </c:pt>
                <c:pt idx="475">
                  <c:v>1853.7352101876954</c:v>
                </c:pt>
                <c:pt idx="476">
                  <c:v>1836.3987671242953</c:v>
                </c:pt>
                <c:pt idx="477">
                  <c:v>1821.3278342695962</c:v>
                </c:pt>
                <c:pt idx="478">
                  <c:v>1802.5350812385427</c:v>
                </c:pt>
                <c:pt idx="479">
                  <c:v>1783.7689580560946</c:v>
                </c:pt>
                <c:pt idx="480">
                  <c:v>1765.8512882504915</c:v>
                </c:pt>
                <c:pt idx="481">
                  <c:v>1749.0595743005354</c:v>
                </c:pt>
                <c:pt idx="482">
                  <c:v>1736.2361177977787</c:v>
                </c:pt>
                <c:pt idx="483">
                  <c:v>1723.376050513687</c:v>
                </c:pt>
                <c:pt idx="484">
                  <c:v>1709.9435030840477</c:v>
                </c:pt>
                <c:pt idx="485">
                  <c:v>1700.4940624333356</c:v>
                </c:pt>
                <c:pt idx="486">
                  <c:v>1694.707151153144</c:v>
                </c:pt>
                <c:pt idx="487">
                  <c:v>1690.8792324304409</c:v>
                </c:pt>
                <c:pt idx="488">
                  <c:v>1685.6111782692171</c:v>
                </c:pt>
                <c:pt idx="489">
                  <c:v>1676.9388251208431</c:v>
                </c:pt>
                <c:pt idx="490">
                  <c:v>1668.5749293016593</c:v>
                </c:pt>
                <c:pt idx="491">
                  <c:v>1659.9218456965466</c:v>
                </c:pt>
                <c:pt idx="492">
                  <c:v>1652.1217292745416</c:v>
                </c:pt>
                <c:pt idx="493">
                  <c:v>1641.1839525572086</c:v>
                </c:pt>
                <c:pt idx="494">
                  <c:v>1628.2761687544639</c:v>
                </c:pt>
                <c:pt idx="495">
                  <c:v>1611.6828767898951</c:v>
                </c:pt>
                <c:pt idx="496">
                  <c:v>1594.2607007959978</c:v>
                </c:pt>
                <c:pt idx="497">
                  <c:v>1575.7039100896848</c:v>
                </c:pt>
                <c:pt idx="498">
                  <c:v>1558.0055382249855</c:v>
                </c:pt>
                <c:pt idx="499">
                  <c:v>1538.5912417758316</c:v>
                </c:pt>
                <c:pt idx="500">
                  <c:v>1517.4795054905985</c:v>
                </c:pt>
                <c:pt idx="501">
                  <c:v>1494.6701343447899</c:v>
                </c:pt>
                <c:pt idx="502">
                  <c:v>1472.4384134573493</c:v>
                </c:pt>
                <c:pt idx="503">
                  <c:v>1451.052680520077</c:v>
                </c:pt>
                <c:pt idx="504">
                  <c:v>1429.9422440288545</c:v>
                </c:pt>
                <c:pt idx="505">
                  <c:v>1410.5333879316472</c:v>
                </c:pt>
                <c:pt idx="506">
                  <c:v>1393.9542119172138</c:v>
                </c:pt>
                <c:pt idx="507">
                  <c:v>1381.9038815127842</c:v>
                </c:pt>
                <c:pt idx="508">
                  <c:v>1371.5269703323463</c:v>
                </c:pt>
                <c:pt idx="509">
                  <c:v>1359.7144584747352</c:v>
                </c:pt>
                <c:pt idx="510">
                  <c:v>1352.4605939936948</c:v>
                </c:pt>
                <c:pt idx="511">
                  <c:v>1349.4412325236528</c:v>
                </c:pt>
                <c:pt idx="512">
                  <c:v>1345.8234935272478</c:v>
                </c:pt>
                <c:pt idx="513">
                  <c:v>1339.3640847744443</c:v>
                </c:pt>
                <c:pt idx="514">
                  <c:v>1328.086689673833</c:v>
                </c:pt>
                <c:pt idx="515">
                  <c:v>1315.4170288999044</c:v>
                </c:pt>
                <c:pt idx="516">
                  <c:v>1303.6081224234536</c:v>
                </c:pt>
                <c:pt idx="517">
                  <c:v>1290.9387284064294</c:v>
                </c:pt>
                <c:pt idx="518">
                  <c:v>1277.1353502367738</c:v>
                </c:pt>
                <c:pt idx="519">
                  <c:v>1262.1997059950795</c:v>
                </c:pt>
                <c:pt idx="520">
                  <c:v>1249.260470738818</c:v>
                </c:pt>
                <c:pt idx="521">
                  <c:v>1236.0226363794159</c:v>
                </c:pt>
                <c:pt idx="522">
                  <c:v>1217.9495620676973</c:v>
                </c:pt>
                <c:pt idx="523">
                  <c:v>1194.784730762402</c:v>
                </c:pt>
                <c:pt idx="524">
                  <c:v>1170.2270098147185</c:v>
                </c:pt>
                <c:pt idx="525">
                  <c:v>1149.9421434712624</c:v>
                </c:pt>
                <c:pt idx="526">
                  <c:v>1130.7669703203055</c:v>
                </c:pt>
                <c:pt idx="527">
                  <c:v>1110.4452546943373</c:v>
                </c:pt>
                <c:pt idx="528">
                  <c:v>1090.1284356450394</c:v>
                </c:pt>
                <c:pt idx="529">
                  <c:v>1072.9384717208738</c:v>
                </c:pt>
                <c:pt idx="530">
                  <c:v>1058.2881236118139</c:v>
                </c:pt>
                <c:pt idx="531">
                  <c:v>1043.0522964121767</c:v>
                </c:pt>
                <c:pt idx="532">
                  <c:v>1028.6716420625455</c:v>
                </c:pt>
                <c:pt idx="533">
                  <c:v>1015.4223418234789</c:v>
                </c:pt>
                <c:pt idx="534">
                  <c:v>1002.7340024078836</c:v>
                </c:pt>
                <c:pt idx="535">
                  <c:v>990.04114139433761</c:v>
                </c:pt>
                <c:pt idx="536">
                  <c:v>975.92489640772374</c:v>
                </c:pt>
                <c:pt idx="537">
                  <c:v>958.68671687655728</c:v>
                </c:pt>
                <c:pt idx="538">
                  <c:v>940.04268112914031</c:v>
                </c:pt>
                <c:pt idx="539">
                  <c:v>925.1027995727128</c:v>
                </c:pt>
                <c:pt idx="540">
                  <c:v>915.545126296744</c:v>
                </c:pt>
                <c:pt idx="541">
                  <c:v>909.65399192190762</c:v>
                </c:pt>
                <c:pt idx="542">
                  <c:v>903.17277119524147</c:v>
                </c:pt>
                <c:pt idx="543">
                  <c:v>894.70295458104408</c:v>
                </c:pt>
                <c:pt idx="544">
                  <c:v>884.53666574946885</c:v>
                </c:pt>
                <c:pt idx="545">
                  <c:v>873.24107154868716</c:v>
                </c:pt>
                <c:pt idx="546">
                  <c:v>860.24410888329714</c:v>
                </c:pt>
                <c:pt idx="547">
                  <c:v>845.83317013850194</c:v>
                </c:pt>
                <c:pt idx="548">
                  <c:v>833.41982355993753</c:v>
                </c:pt>
                <c:pt idx="549">
                  <c:v>817.58165353415291</c:v>
                </c:pt>
                <c:pt idx="550">
                  <c:v>795.78737785229623</c:v>
                </c:pt>
                <c:pt idx="551">
                  <c:v>772.31664689153104</c:v>
                </c:pt>
                <c:pt idx="552">
                  <c:v>752.55102040816325</c:v>
                </c:pt>
                <c:pt idx="553">
                  <c:v>735.60907817117572</c:v>
                </c:pt>
                <c:pt idx="554">
                  <c:v>721.49553811969815</c:v>
                </c:pt>
                <c:pt idx="555">
                  <c:v>712.20168582040151</c:v>
                </c:pt>
                <c:pt idx="556">
                  <c:v>705.72656282878654</c:v>
                </c:pt>
                <c:pt idx="557">
                  <c:v>703.50283766560267</c:v>
                </c:pt>
                <c:pt idx="558">
                  <c:v>702.67921338105509</c:v>
                </c:pt>
                <c:pt idx="559">
                  <c:v>700.14153823944434</c:v>
                </c:pt>
                <c:pt idx="560">
                  <c:v>697.61217378937636</c:v>
                </c:pt>
                <c:pt idx="561">
                  <c:v>692.23816210138966</c:v>
                </c:pt>
                <c:pt idx="562">
                  <c:v>682.61141694059893</c:v>
                </c:pt>
                <c:pt idx="563">
                  <c:v>673.57412404209208</c:v>
                </c:pt>
                <c:pt idx="564">
                  <c:v>666.52444950105462</c:v>
                </c:pt>
                <c:pt idx="565">
                  <c:v>659.18003132246361</c:v>
                </c:pt>
                <c:pt idx="566">
                  <c:v>653.54310595385959</c:v>
                </c:pt>
                <c:pt idx="567">
                  <c:v>645.62196135334398</c:v>
                </c:pt>
                <c:pt idx="568">
                  <c:v>634.86699960069791</c:v>
                </c:pt>
                <c:pt idx="569">
                  <c:v>627.25391241804232</c:v>
                </c:pt>
                <c:pt idx="570">
                  <c:v>619.62529162984254</c:v>
                </c:pt>
                <c:pt idx="571">
                  <c:v>616.26270139147016</c:v>
                </c:pt>
                <c:pt idx="572">
                  <c:v>614.01724584383749</c:v>
                </c:pt>
                <c:pt idx="573">
                  <c:v>608.92182362467486</c:v>
                </c:pt>
                <c:pt idx="574">
                  <c:v>602.1328587444616</c:v>
                </c:pt>
                <c:pt idx="575">
                  <c:v>591.93827113537259</c:v>
                </c:pt>
                <c:pt idx="576">
                  <c:v>585.45671462545511</c:v>
                </c:pt>
                <c:pt idx="577">
                  <c:v>578.38869262119033</c:v>
                </c:pt>
                <c:pt idx="578">
                  <c:v>571.60732144406529</c:v>
                </c:pt>
                <c:pt idx="579">
                  <c:v>564.82424003919721</c:v>
                </c:pt>
                <c:pt idx="580">
                  <c:v>560.03180492976401</c:v>
                </c:pt>
                <c:pt idx="581">
                  <c:v>556.08327490738975</c:v>
                </c:pt>
                <c:pt idx="582">
                  <c:v>554.12163923861283</c:v>
                </c:pt>
                <c:pt idx="583">
                  <c:v>547.0309934570538</c:v>
                </c:pt>
                <c:pt idx="584">
                  <c:v>543.37623551162619</c:v>
                </c:pt>
                <c:pt idx="585">
                  <c:v>544.54131013613335</c:v>
                </c:pt>
                <c:pt idx="586">
                  <c:v>543.69370701627759</c:v>
                </c:pt>
                <c:pt idx="587">
                  <c:v>542.57039044877035</c:v>
                </c:pt>
                <c:pt idx="588">
                  <c:v>540.02602324626912</c:v>
                </c:pt>
                <c:pt idx="589">
                  <c:v>532.93678136470714</c:v>
                </c:pt>
                <c:pt idx="590">
                  <c:v>525.58270391931956</c:v>
                </c:pt>
                <c:pt idx="591">
                  <c:v>516.23846063154883</c:v>
                </c:pt>
                <c:pt idx="592">
                  <c:v>507.18687090359384</c:v>
                </c:pt>
                <c:pt idx="593">
                  <c:v>497.84919426040813</c:v>
                </c:pt>
                <c:pt idx="594">
                  <c:v>488.22788295162599</c:v>
                </c:pt>
                <c:pt idx="595">
                  <c:v>480.02953275609298</c:v>
                </c:pt>
                <c:pt idx="596">
                  <c:v>470.11812461357306</c:v>
                </c:pt>
                <c:pt idx="597">
                  <c:v>461.63571943133536</c:v>
                </c:pt>
                <c:pt idx="598">
                  <c:v>454.00021631350393</c:v>
                </c:pt>
                <c:pt idx="599">
                  <c:v>447.7829444725275</c:v>
                </c:pt>
                <c:pt idx="600">
                  <c:v>442.12827988338188</c:v>
                </c:pt>
                <c:pt idx="601">
                  <c:v>435.33323517791746</c:v>
                </c:pt>
                <c:pt idx="602">
                  <c:v>427.68932954009199</c:v>
                </c:pt>
                <c:pt idx="603">
                  <c:v>422.039680930229</c:v>
                </c:pt>
                <c:pt idx="604">
                  <c:v>418.65702698512428</c:v>
                </c:pt>
                <c:pt idx="605">
                  <c:v>419.24691657221797</c:v>
                </c:pt>
                <c:pt idx="606">
                  <c:v>424.65583156862641</c:v>
                </c:pt>
                <c:pt idx="607">
                  <c:v>432.03617267697331</c:v>
                </c:pt>
                <c:pt idx="608">
                  <c:v>436.84869699256575</c:v>
                </c:pt>
                <c:pt idx="609">
                  <c:v>441.38725134485168</c:v>
                </c:pt>
                <c:pt idx="610">
                  <c:v>445.92704259404104</c:v>
                </c:pt>
                <c:pt idx="611">
                  <c:v>450.18248842077463</c:v>
                </c:pt>
                <c:pt idx="612">
                  <c:v>452.44811048693578</c:v>
                </c:pt>
                <c:pt idx="613">
                  <c:v>454.15281150126509</c:v>
                </c:pt>
                <c:pt idx="614">
                  <c:v>454.72202983089034</c:v>
                </c:pt>
                <c:pt idx="615">
                  <c:v>454.15796980813224</c:v>
                </c:pt>
                <c:pt idx="616">
                  <c:v>453.02944784185445</c:v>
                </c:pt>
                <c:pt idx="617">
                  <c:v>451.90306765746465</c:v>
                </c:pt>
                <c:pt idx="618">
                  <c:v>450.20773077077848</c:v>
                </c:pt>
                <c:pt idx="619">
                  <c:v>451.92771524279732</c:v>
                </c:pt>
                <c:pt idx="620">
                  <c:v>452.21229740891266</c:v>
                </c:pt>
                <c:pt idx="621">
                  <c:v>453.35563036941318</c:v>
                </c:pt>
                <c:pt idx="622">
                  <c:v>454.49566373348284</c:v>
                </c:pt>
                <c:pt idx="623">
                  <c:v>453.07577065616454</c:v>
                </c:pt>
                <c:pt idx="624">
                  <c:v>449.95895095447116</c:v>
                </c:pt>
                <c:pt idx="625">
                  <c:v>448.27065268287316</c:v>
                </c:pt>
                <c:pt idx="626">
                  <c:v>447.43017324296301</c:v>
                </c:pt>
                <c:pt idx="627">
                  <c:v>448.00857351122727</c:v>
                </c:pt>
                <c:pt idx="628">
                  <c:v>448.86603036867143</c:v>
                </c:pt>
                <c:pt idx="629">
                  <c:v>447.4469243158839</c:v>
                </c:pt>
                <c:pt idx="630">
                  <c:v>447.7428292261543</c:v>
                </c:pt>
                <c:pt idx="631">
                  <c:v>446.89461471874193</c:v>
                </c:pt>
                <c:pt idx="632">
                  <c:v>446.90384864747284</c:v>
                </c:pt>
                <c:pt idx="633">
                  <c:v>448.04762660127795</c:v>
                </c:pt>
                <c:pt idx="634">
                  <c:v>449.18720813689805</c:v>
                </c:pt>
                <c:pt idx="635">
                  <c:v>450.32677626007637</c:v>
                </c:pt>
                <c:pt idx="636">
                  <c:v>451.75076544782434</c:v>
                </c:pt>
                <c:pt idx="637">
                  <c:v>453.74258333630684</c:v>
                </c:pt>
                <c:pt idx="638">
                  <c:v>455.16348067816102</c:v>
                </c:pt>
                <c:pt idx="639">
                  <c:v>458.0085977667826</c:v>
                </c:pt>
                <c:pt idx="640">
                  <c:v>458.85758982537766</c:v>
                </c:pt>
                <c:pt idx="641">
                  <c:v>461.98917276930985</c:v>
                </c:pt>
                <c:pt idx="642">
                  <c:v>466.53483841457114</c:v>
                </c:pt>
                <c:pt idx="643">
                  <c:v>469.36891007126172</c:v>
                </c:pt>
                <c:pt idx="644">
                  <c:v>472.49349757079057</c:v>
                </c:pt>
                <c:pt idx="645">
                  <c:v>476.47041945331216</c:v>
                </c:pt>
                <c:pt idx="646">
                  <c:v>479.59109084046855</c:v>
                </c:pt>
                <c:pt idx="647">
                  <c:v>482.71479189837868</c:v>
                </c:pt>
                <c:pt idx="648">
                  <c:v>487.82956852892147</c:v>
                </c:pt>
                <c:pt idx="649">
                  <c:v>492.93749063470432</c:v>
                </c:pt>
                <c:pt idx="650">
                  <c:v>499.18323210577034</c:v>
                </c:pt>
                <c:pt idx="651">
                  <c:v>506.27844801486094</c:v>
                </c:pt>
                <c:pt idx="652">
                  <c:v>513.93971745540364</c:v>
                </c:pt>
                <c:pt idx="653">
                  <c:v>520.4614340295584</c:v>
                </c:pt>
                <c:pt idx="654">
                  <c:v>523.57394639573806</c:v>
                </c:pt>
                <c:pt idx="655">
                  <c:v>523.85379593283005</c:v>
                </c:pt>
                <c:pt idx="656">
                  <c:v>522.15224539764097</c:v>
                </c:pt>
                <c:pt idx="657">
                  <c:v>519.03519300234075</c:v>
                </c:pt>
                <c:pt idx="658">
                  <c:v>514.5006626460887</c:v>
                </c:pt>
                <c:pt idx="659">
                  <c:v>510.82408188474358</c:v>
                </c:pt>
                <c:pt idx="660">
                  <c:v>508.85112233046522</c:v>
                </c:pt>
                <c:pt idx="661">
                  <c:v>506.01906985721337</c:v>
                </c:pt>
                <c:pt idx="662">
                  <c:v>502.90532716305478</c:v>
                </c:pt>
                <c:pt idx="663">
                  <c:v>498.939120961801</c:v>
                </c:pt>
                <c:pt idx="664">
                  <c:v>498.95769787834445</c:v>
                </c:pt>
                <c:pt idx="665">
                  <c:v>503.22961194530927</c:v>
                </c:pt>
                <c:pt idx="666">
                  <c:v>508.05641652712183</c:v>
                </c:pt>
                <c:pt idx="667">
                  <c:v>510.32151502510447</c:v>
                </c:pt>
                <c:pt idx="668">
                  <c:v>509.75064898125413</c:v>
                </c:pt>
                <c:pt idx="669">
                  <c:v>511.74890984099056</c:v>
                </c:pt>
                <c:pt idx="670">
                  <c:v>511.46339169589385</c:v>
                </c:pt>
                <c:pt idx="671">
                  <c:v>509.47859117206377</c:v>
                </c:pt>
                <c:pt idx="672">
                  <c:v>506.93035187808704</c:v>
                </c:pt>
                <c:pt idx="673">
                  <c:v>502.67724950184231</c:v>
                </c:pt>
                <c:pt idx="674">
                  <c:v>501.84270872067503</c:v>
                </c:pt>
                <c:pt idx="675">
                  <c:v>499.29060723343588</c:v>
                </c:pt>
                <c:pt idx="676">
                  <c:v>497.31272564598549</c:v>
                </c:pt>
                <c:pt idx="677">
                  <c:v>498.46174414324355</c:v>
                </c:pt>
                <c:pt idx="678">
                  <c:v>498.74754977265371</c:v>
                </c:pt>
                <c:pt idx="679">
                  <c:v>500.74262772294031</c:v>
                </c:pt>
                <c:pt idx="680">
                  <c:v>500.17243831330444</c:v>
                </c:pt>
                <c:pt idx="681">
                  <c:v>498.18806027083724</c:v>
                </c:pt>
                <c:pt idx="682">
                  <c:v>495.07032020504005</c:v>
                </c:pt>
                <c:pt idx="683">
                  <c:v>490.5338625455683</c:v>
                </c:pt>
                <c:pt idx="684">
                  <c:v>485.71727051899603</c:v>
                </c:pt>
                <c:pt idx="685">
                  <c:v>479.76370070944483</c:v>
                </c:pt>
                <c:pt idx="686">
                  <c:v>471.25359196499193</c:v>
                </c:pt>
                <c:pt idx="687">
                  <c:v>461.04456551024975</c:v>
                </c:pt>
                <c:pt idx="688">
                  <c:v>451.97829280433172</c:v>
                </c:pt>
                <c:pt idx="689">
                  <c:v>444.04608268436846</c:v>
                </c:pt>
                <c:pt idx="690">
                  <c:v>437.8168372195251</c:v>
                </c:pt>
                <c:pt idx="691">
                  <c:v>431.29783045780391</c:v>
                </c:pt>
                <c:pt idx="692">
                  <c:v>426.77058229362018</c:v>
                </c:pt>
                <c:pt idx="693">
                  <c:v>423.09051567389042</c:v>
                </c:pt>
                <c:pt idx="694">
                  <c:v>419.40778898719662</c:v>
                </c:pt>
                <c:pt idx="695">
                  <c:v>415.15610456570164</c:v>
                </c:pt>
                <c:pt idx="696">
                  <c:v>409.19941894129482</c:v>
                </c:pt>
                <c:pt idx="697">
                  <c:v>406.945346196461</c:v>
                </c:pt>
                <c:pt idx="698">
                  <c:v>406.6712473497326</c:v>
                </c:pt>
                <c:pt idx="699">
                  <c:v>407.24451724508981</c:v>
                </c:pt>
                <c:pt idx="700">
                  <c:v>406.39307988003566</c:v>
                </c:pt>
                <c:pt idx="701">
                  <c:v>402.4170245207834</c:v>
                </c:pt>
                <c:pt idx="702">
                  <c:v>400.72555704841994</c:v>
                </c:pt>
                <c:pt idx="703">
                  <c:v>396.46745828693821</c:v>
                </c:pt>
                <c:pt idx="704">
                  <c:v>390.51014620255359</c:v>
                </c:pt>
                <c:pt idx="705">
                  <c:v>384.55768915655949</c:v>
                </c:pt>
                <c:pt idx="706">
                  <c:v>377.46737534110542</c:v>
                </c:pt>
                <c:pt idx="707">
                  <c:v>368.95805023954568</c:v>
                </c:pt>
                <c:pt idx="708">
                  <c:v>360.45267560346252</c:v>
                </c:pt>
                <c:pt idx="709">
                  <c:v>351.37827382183372</c:v>
                </c:pt>
                <c:pt idx="710">
                  <c:v>344.58081490435904</c:v>
                </c:pt>
                <c:pt idx="711">
                  <c:v>334.07906180429819</c:v>
                </c:pt>
                <c:pt idx="712">
                  <c:v>322.44994925432951</c:v>
                </c:pt>
                <c:pt idx="713">
                  <c:v>314.23708648999377</c:v>
                </c:pt>
                <c:pt idx="714">
                  <c:v>308.85872331570079</c:v>
                </c:pt>
                <c:pt idx="715">
                  <c:v>304.60993937742933</c:v>
                </c:pt>
                <c:pt idx="716">
                  <c:v>298.93568827914828</c:v>
                </c:pt>
                <c:pt idx="717">
                  <c:v>296.39411762714047</c:v>
                </c:pt>
                <c:pt idx="718">
                  <c:v>301.52343186705315</c:v>
                </c:pt>
                <c:pt idx="719">
                  <c:v>-0.84221084704979587</c:v>
                </c:pt>
              </c:numCache>
            </c:numRef>
          </c:yVal>
          <c:smooth val="1"/>
          <c:extLst>
            <c:ext xmlns:c16="http://schemas.microsoft.com/office/drawing/2014/chart" uri="{C3380CC4-5D6E-409C-BE32-E72D297353CC}">
              <c16:uniqueId val="{00000000-E817-4034-A459-BC24EDB44A2E}"/>
            </c:ext>
          </c:extLst>
        </c:ser>
        <c:dLbls>
          <c:showLegendKey val="0"/>
          <c:showVal val="0"/>
          <c:showCatName val="0"/>
          <c:showSerName val="0"/>
          <c:showPercent val="0"/>
          <c:showBubbleSize val="0"/>
        </c:dLbls>
        <c:axId val="598523912"/>
        <c:axId val="388286432"/>
      </c:scatterChart>
      <c:valAx>
        <c:axId val="59852391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Crank Angle </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88286432"/>
        <c:crosses val="autoZero"/>
        <c:crossBetween val="midCat"/>
      </c:valAx>
      <c:valAx>
        <c:axId val="38828643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Temperature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852391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Rate of Temperature Change against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4.6511251667312077E-2"/>
          <c:y val="7.3028017849323126E-2"/>
          <c:w val="0.94976205843122063"/>
          <c:h val="0.8307277512128981"/>
        </c:manualLayout>
      </c:layout>
      <c:lineChart>
        <c:grouping val="standard"/>
        <c:varyColors val="0"/>
        <c:ser>
          <c:idx val="1"/>
          <c:order val="0"/>
          <c:tx>
            <c:strRef>
              <c:f>'6500'!$K$12</c:f>
              <c:strCache>
                <c:ptCount val="1"/>
                <c:pt idx="0">
                  <c:v>difference in temp over difference in crank angle</c:v>
                </c:pt>
              </c:strCache>
            </c:strRef>
          </c:tx>
          <c:spPr>
            <a:ln w="28575" cap="rnd">
              <a:solidFill>
                <a:schemeClr val="accent2"/>
              </a:solidFill>
              <a:round/>
            </a:ln>
            <a:effectLst/>
          </c:spPr>
          <c:marker>
            <c:symbol val="none"/>
          </c:marker>
          <c:cat>
            <c:numRef>
              <c:f>'6500'!$A$13:$A$732</c:f>
              <c:numCache>
                <c:formatCode>General</c:formatCode>
                <c:ptCount val="720"/>
                <c:pt idx="0">
                  <c:v>-360</c:v>
                </c:pt>
                <c:pt idx="1">
                  <c:v>-359</c:v>
                </c:pt>
                <c:pt idx="2">
                  <c:v>-358</c:v>
                </c:pt>
                <c:pt idx="3">
                  <c:v>-357</c:v>
                </c:pt>
                <c:pt idx="4">
                  <c:v>-356</c:v>
                </c:pt>
                <c:pt idx="5">
                  <c:v>-355</c:v>
                </c:pt>
                <c:pt idx="6">
                  <c:v>-354</c:v>
                </c:pt>
                <c:pt idx="7">
                  <c:v>-353</c:v>
                </c:pt>
                <c:pt idx="8">
                  <c:v>-352</c:v>
                </c:pt>
                <c:pt idx="9">
                  <c:v>-351</c:v>
                </c:pt>
                <c:pt idx="10">
                  <c:v>-350</c:v>
                </c:pt>
                <c:pt idx="11">
                  <c:v>-349</c:v>
                </c:pt>
                <c:pt idx="12">
                  <c:v>-348</c:v>
                </c:pt>
                <c:pt idx="13">
                  <c:v>-347</c:v>
                </c:pt>
                <c:pt idx="14">
                  <c:v>-346</c:v>
                </c:pt>
                <c:pt idx="15">
                  <c:v>-345</c:v>
                </c:pt>
                <c:pt idx="16">
                  <c:v>-344</c:v>
                </c:pt>
                <c:pt idx="17">
                  <c:v>-343</c:v>
                </c:pt>
                <c:pt idx="18">
                  <c:v>-342</c:v>
                </c:pt>
                <c:pt idx="19">
                  <c:v>-341</c:v>
                </c:pt>
                <c:pt idx="20">
                  <c:v>-340</c:v>
                </c:pt>
                <c:pt idx="21">
                  <c:v>-339</c:v>
                </c:pt>
                <c:pt idx="22">
                  <c:v>-338</c:v>
                </c:pt>
                <c:pt idx="23">
                  <c:v>-337</c:v>
                </c:pt>
                <c:pt idx="24">
                  <c:v>-336</c:v>
                </c:pt>
                <c:pt idx="25">
                  <c:v>-335</c:v>
                </c:pt>
                <c:pt idx="26">
                  <c:v>-334</c:v>
                </c:pt>
                <c:pt idx="27">
                  <c:v>-333</c:v>
                </c:pt>
                <c:pt idx="28">
                  <c:v>-332</c:v>
                </c:pt>
                <c:pt idx="29">
                  <c:v>-331</c:v>
                </c:pt>
                <c:pt idx="30">
                  <c:v>-330</c:v>
                </c:pt>
                <c:pt idx="31">
                  <c:v>-329</c:v>
                </c:pt>
                <c:pt idx="32">
                  <c:v>-328</c:v>
                </c:pt>
                <c:pt idx="33">
                  <c:v>-327</c:v>
                </c:pt>
                <c:pt idx="34">
                  <c:v>-326</c:v>
                </c:pt>
                <c:pt idx="35">
                  <c:v>-325</c:v>
                </c:pt>
                <c:pt idx="36">
                  <c:v>-324</c:v>
                </c:pt>
                <c:pt idx="37">
                  <c:v>-323</c:v>
                </c:pt>
                <c:pt idx="38">
                  <c:v>-322</c:v>
                </c:pt>
                <c:pt idx="39">
                  <c:v>-321</c:v>
                </c:pt>
                <c:pt idx="40">
                  <c:v>-320</c:v>
                </c:pt>
                <c:pt idx="41">
                  <c:v>-319</c:v>
                </c:pt>
                <c:pt idx="42">
                  <c:v>-318</c:v>
                </c:pt>
                <c:pt idx="43">
                  <c:v>-317</c:v>
                </c:pt>
                <c:pt idx="44">
                  <c:v>-316</c:v>
                </c:pt>
                <c:pt idx="45">
                  <c:v>-315</c:v>
                </c:pt>
                <c:pt idx="46">
                  <c:v>-314</c:v>
                </c:pt>
                <c:pt idx="47">
                  <c:v>-313</c:v>
                </c:pt>
                <c:pt idx="48">
                  <c:v>-312</c:v>
                </c:pt>
                <c:pt idx="49">
                  <c:v>-311</c:v>
                </c:pt>
                <c:pt idx="50">
                  <c:v>-310</c:v>
                </c:pt>
                <c:pt idx="51">
                  <c:v>-309</c:v>
                </c:pt>
                <c:pt idx="52">
                  <c:v>-308</c:v>
                </c:pt>
                <c:pt idx="53">
                  <c:v>-307</c:v>
                </c:pt>
                <c:pt idx="54">
                  <c:v>-306</c:v>
                </c:pt>
                <c:pt idx="55">
                  <c:v>-305</c:v>
                </c:pt>
                <c:pt idx="56">
                  <c:v>-304</c:v>
                </c:pt>
                <c:pt idx="57">
                  <c:v>-303</c:v>
                </c:pt>
                <c:pt idx="58">
                  <c:v>-302</c:v>
                </c:pt>
                <c:pt idx="59">
                  <c:v>-301</c:v>
                </c:pt>
                <c:pt idx="60">
                  <c:v>-300</c:v>
                </c:pt>
                <c:pt idx="61">
                  <c:v>-299</c:v>
                </c:pt>
                <c:pt idx="62">
                  <c:v>-298</c:v>
                </c:pt>
                <c:pt idx="63">
                  <c:v>-297</c:v>
                </c:pt>
                <c:pt idx="64">
                  <c:v>-296</c:v>
                </c:pt>
                <c:pt idx="65">
                  <c:v>-295</c:v>
                </c:pt>
                <c:pt idx="66">
                  <c:v>-294</c:v>
                </c:pt>
                <c:pt idx="67">
                  <c:v>-293</c:v>
                </c:pt>
                <c:pt idx="68">
                  <c:v>-292</c:v>
                </c:pt>
                <c:pt idx="69">
                  <c:v>-291</c:v>
                </c:pt>
                <c:pt idx="70">
                  <c:v>-290</c:v>
                </c:pt>
                <c:pt idx="71">
                  <c:v>-289</c:v>
                </c:pt>
                <c:pt idx="72">
                  <c:v>-288</c:v>
                </c:pt>
                <c:pt idx="73">
                  <c:v>-287</c:v>
                </c:pt>
                <c:pt idx="74">
                  <c:v>-286</c:v>
                </c:pt>
                <c:pt idx="75">
                  <c:v>-285</c:v>
                </c:pt>
                <c:pt idx="76">
                  <c:v>-284</c:v>
                </c:pt>
                <c:pt idx="77">
                  <c:v>-283</c:v>
                </c:pt>
                <c:pt idx="78">
                  <c:v>-282</c:v>
                </c:pt>
                <c:pt idx="79">
                  <c:v>-281</c:v>
                </c:pt>
                <c:pt idx="80">
                  <c:v>-280</c:v>
                </c:pt>
                <c:pt idx="81">
                  <c:v>-279</c:v>
                </c:pt>
                <c:pt idx="82">
                  <c:v>-278</c:v>
                </c:pt>
                <c:pt idx="83">
                  <c:v>-277</c:v>
                </c:pt>
                <c:pt idx="84">
                  <c:v>-276</c:v>
                </c:pt>
                <c:pt idx="85">
                  <c:v>-275</c:v>
                </c:pt>
                <c:pt idx="86">
                  <c:v>-274</c:v>
                </c:pt>
                <c:pt idx="87">
                  <c:v>-273</c:v>
                </c:pt>
                <c:pt idx="88">
                  <c:v>-272</c:v>
                </c:pt>
                <c:pt idx="89">
                  <c:v>-271</c:v>
                </c:pt>
                <c:pt idx="90">
                  <c:v>-270</c:v>
                </c:pt>
                <c:pt idx="91">
                  <c:v>-269</c:v>
                </c:pt>
                <c:pt idx="92">
                  <c:v>-268</c:v>
                </c:pt>
                <c:pt idx="93">
                  <c:v>-267</c:v>
                </c:pt>
                <c:pt idx="94">
                  <c:v>-266</c:v>
                </c:pt>
                <c:pt idx="95">
                  <c:v>-265</c:v>
                </c:pt>
                <c:pt idx="96">
                  <c:v>-264</c:v>
                </c:pt>
                <c:pt idx="97">
                  <c:v>-263</c:v>
                </c:pt>
                <c:pt idx="98">
                  <c:v>-262</c:v>
                </c:pt>
                <c:pt idx="99">
                  <c:v>-261</c:v>
                </c:pt>
                <c:pt idx="100">
                  <c:v>-260</c:v>
                </c:pt>
                <c:pt idx="101">
                  <c:v>-259</c:v>
                </c:pt>
                <c:pt idx="102">
                  <c:v>-258</c:v>
                </c:pt>
                <c:pt idx="103">
                  <c:v>-257</c:v>
                </c:pt>
                <c:pt idx="104">
                  <c:v>-256</c:v>
                </c:pt>
                <c:pt idx="105">
                  <c:v>-255</c:v>
                </c:pt>
                <c:pt idx="106">
                  <c:v>-254</c:v>
                </c:pt>
                <c:pt idx="107">
                  <c:v>-253</c:v>
                </c:pt>
                <c:pt idx="108">
                  <c:v>-252</c:v>
                </c:pt>
                <c:pt idx="109">
                  <c:v>-251</c:v>
                </c:pt>
                <c:pt idx="110">
                  <c:v>-250</c:v>
                </c:pt>
                <c:pt idx="111">
                  <c:v>-249</c:v>
                </c:pt>
                <c:pt idx="112">
                  <c:v>-248</c:v>
                </c:pt>
                <c:pt idx="113">
                  <c:v>-247</c:v>
                </c:pt>
                <c:pt idx="114">
                  <c:v>-246</c:v>
                </c:pt>
                <c:pt idx="115">
                  <c:v>-245</c:v>
                </c:pt>
                <c:pt idx="116">
                  <c:v>-244</c:v>
                </c:pt>
                <c:pt idx="117">
                  <c:v>-243</c:v>
                </c:pt>
                <c:pt idx="118">
                  <c:v>-242</c:v>
                </c:pt>
                <c:pt idx="119">
                  <c:v>-241</c:v>
                </c:pt>
                <c:pt idx="120">
                  <c:v>-240</c:v>
                </c:pt>
                <c:pt idx="121">
                  <c:v>-239</c:v>
                </c:pt>
                <c:pt idx="122">
                  <c:v>-238</c:v>
                </c:pt>
                <c:pt idx="123">
                  <c:v>-237</c:v>
                </c:pt>
                <c:pt idx="124">
                  <c:v>-236</c:v>
                </c:pt>
                <c:pt idx="125">
                  <c:v>-235</c:v>
                </c:pt>
                <c:pt idx="126">
                  <c:v>-234</c:v>
                </c:pt>
                <c:pt idx="127">
                  <c:v>-233</c:v>
                </c:pt>
                <c:pt idx="128">
                  <c:v>-232</c:v>
                </c:pt>
                <c:pt idx="129">
                  <c:v>-231</c:v>
                </c:pt>
                <c:pt idx="130">
                  <c:v>-230</c:v>
                </c:pt>
                <c:pt idx="131">
                  <c:v>-229</c:v>
                </c:pt>
                <c:pt idx="132">
                  <c:v>-228</c:v>
                </c:pt>
                <c:pt idx="133">
                  <c:v>-227</c:v>
                </c:pt>
                <c:pt idx="134">
                  <c:v>-226</c:v>
                </c:pt>
                <c:pt idx="135">
                  <c:v>-225</c:v>
                </c:pt>
                <c:pt idx="136">
                  <c:v>-224</c:v>
                </c:pt>
                <c:pt idx="137">
                  <c:v>-223</c:v>
                </c:pt>
                <c:pt idx="138">
                  <c:v>-222</c:v>
                </c:pt>
                <c:pt idx="139">
                  <c:v>-221</c:v>
                </c:pt>
                <c:pt idx="140">
                  <c:v>-220</c:v>
                </c:pt>
                <c:pt idx="141">
                  <c:v>-219</c:v>
                </c:pt>
                <c:pt idx="142">
                  <c:v>-218</c:v>
                </c:pt>
                <c:pt idx="143">
                  <c:v>-217</c:v>
                </c:pt>
                <c:pt idx="144">
                  <c:v>-216</c:v>
                </c:pt>
                <c:pt idx="145">
                  <c:v>-215</c:v>
                </c:pt>
                <c:pt idx="146">
                  <c:v>-214</c:v>
                </c:pt>
                <c:pt idx="147">
                  <c:v>-213</c:v>
                </c:pt>
                <c:pt idx="148">
                  <c:v>-212</c:v>
                </c:pt>
                <c:pt idx="149">
                  <c:v>-211</c:v>
                </c:pt>
                <c:pt idx="150">
                  <c:v>-210</c:v>
                </c:pt>
                <c:pt idx="151">
                  <c:v>-209</c:v>
                </c:pt>
                <c:pt idx="152">
                  <c:v>-208</c:v>
                </c:pt>
                <c:pt idx="153">
                  <c:v>-207</c:v>
                </c:pt>
                <c:pt idx="154">
                  <c:v>-206</c:v>
                </c:pt>
                <c:pt idx="155">
                  <c:v>-205</c:v>
                </c:pt>
                <c:pt idx="156">
                  <c:v>-204</c:v>
                </c:pt>
                <c:pt idx="157">
                  <c:v>-203</c:v>
                </c:pt>
                <c:pt idx="158">
                  <c:v>-202</c:v>
                </c:pt>
                <c:pt idx="159">
                  <c:v>-201</c:v>
                </c:pt>
                <c:pt idx="160">
                  <c:v>-200</c:v>
                </c:pt>
                <c:pt idx="161">
                  <c:v>-199</c:v>
                </c:pt>
                <c:pt idx="162">
                  <c:v>-198</c:v>
                </c:pt>
                <c:pt idx="163">
                  <c:v>-197</c:v>
                </c:pt>
                <c:pt idx="164">
                  <c:v>-196</c:v>
                </c:pt>
                <c:pt idx="165">
                  <c:v>-195</c:v>
                </c:pt>
                <c:pt idx="166">
                  <c:v>-194</c:v>
                </c:pt>
                <c:pt idx="167">
                  <c:v>-193</c:v>
                </c:pt>
                <c:pt idx="168">
                  <c:v>-192</c:v>
                </c:pt>
                <c:pt idx="169">
                  <c:v>-191</c:v>
                </c:pt>
                <c:pt idx="170">
                  <c:v>-190</c:v>
                </c:pt>
                <c:pt idx="171">
                  <c:v>-189</c:v>
                </c:pt>
                <c:pt idx="172">
                  <c:v>-188</c:v>
                </c:pt>
                <c:pt idx="173">
                  <c:v>-187</c:v>
                </c:pt>
                <c:pt idx="174">
                  <c:v>-186</c:v>
                </c:pt>
                <c:pt idx="175">
                  <c:v>-185</c:v>
                </c:pt>
                <c:pt idx="176">
                  <c:v>-184</c:v>
                </c:pt>
                <c:pt idx="177">
                  <c:v>-183</c:v>
                </c:pt>
                <c:pt idx="178">
                  <c:v>-182</c:v>
                </c:pt>
                <c:pt idx="179">
                  <c:v>-181</c:v>
                </c:pt>
                <c:pt idx="180">
                  <c:v>-180</c:v>
                </c:pt>
                <c:pt idx="181">
                  <c:v>-179</c:v>
                </c:pt>
                <c:pt idx="182">
                  <c:v>-178</c:v>
                </c:pt>
                <c:pt idx="183">
                  <c:v>-177</c:v>
                </c:pt>
                <c:pt idx="184">
                  <c:v>-176</c:v>
                </c:pt>
                <c:pt idx="185">
                  <c:v>-175</c:v>
                </c:pt>
                <c:pt idx="186">
                  <c:v>-174</c:v>
                </c:pt>
                <c:pt idx="187">
                  <c:v>-173</c:v>
                </c:pt>
                <c:pt idx="188">
                  <c:v>-172</c:v>
                </c:pt>
                <c:pt idx="189">
                  <c:v>-171</c:v>
                </c:pt>
                <c:pt idx="190">
                  <c:v>-170</c:v>
                </c:pt>
                <c:pt idx="191">
                  <c:v>-169</c:v>
                </c:pt>
                <c:pt idx="192">
                  <c:v>-168</c:v>
                </c:pt>
                <c:pt idx="193">
                  <c:v>-167</c:v>
                </c:pt>
                <c:pt idx="194">
                  <c:v>-166</c:v>
                </c:pt>
                <c:pt idx="195">
                  <c:v>-165</c:v>
                </c:pt>
                <c:pt idx="196">
                  <c:v>-164</c:v>
                </c:pt>
                <c:pt idx="197">
                  <c:v>-163</c:v>
                </c:pt>
                <c:pt idx="198">
                  <c:v>-162</c:v>
                </c:pt>
                <c:pt idx="199">
                  <c:v>-161</c:v>
                </c:pt>
                <c:pt idx="200">
                  <c:v>-160</c:v>
                </c:pt>
                <c:pt idx="201">
                  <c:v>-159</c:v>
                </c:pt>
                <c:pt idx="202">
                  <c:v>-158</c:v>
                </c:pt>
                <c:pt idx="203">
                  <c:v>-157</c:v>
                </c:pt>
                <c:pt idx="204">
                  <c:v>-156</c:v>
                </c:pt>
                <c:pt idx="205">
                  <c:v>-155</c:v>
                </c:pt>
                <c:pt idx="206">
                  <c:v>-154</c:v>
                </c:pt>
                <c:pt idx="207">
                  <c:v>-153</c:v>
                </c:pt>
                <c:pt idx="208">
                  <c:v>-152</c:v>
                </c:pt>
                <c:pt idx="209">
                  <c:v>-151</c:v>
                </c:pt>
                <c:pt idx="210">
                  <c:v>-150</c:v>
                </c:pt>
                <c:pt idx="211">
                  <c:v>-149</c:v>
                </c:pt>
                <c:pt idx="212">
                  <c:v>-148</c:v>
                </c:pt>
                <c:pt idx="213">
                  <c:v>-147</c:v>
                </c:pt>
                <c:pt idx="214">
                  <c:v>-146</c:v>
                </c:pt>
                <c:pt idx="215">
                  <c:v>-145</c:v>
                </c:pt>
                <c:pt idx="216">
                  <c:v>-144</c:v>
                </c:pt>
                <c:pt idx="217">
                  <c:v>-143</c:v>
                </c:pt>
                <c:pt idx="218">
                  <c:v>-142</c:v>
                </c:pt>
                <c:pt idx="219">
                  <c:v>-141</c:v>
                </c:pt>
                <c:pt idx="220">
                  <c:v>-140</c:v>
                </c:pt>
                <c:pt idx="221">
                  <c:v>-139</c:v>
                </c:pt>
                <c:pt idx="222">
                  <c:v>-138</c:v>
                </c:pt>
                <c:pt idx="223">
                  <c:v>-137</c:v>
                </c:pt>
                <c:pt idx="224">
                  <c:v>-136</c:v>
                </c:pt>
                <c:pt idx="225">
                  <c:v>-135</c:v>
                </c:pt>
                <c:pt idx="226">
                  <c:v>-134</c:v>
                </c:pt>
                <c:pt idx="227">
                  <c:v>-133</c:v>
                </c:pt>
                <c:pt idx="228">
                  <c:v>-132</c:v>
                </c:pt>
                <c:pt idx="229">
                  <c:v>-131</c:v>
                </c:pt>
                <c:pt idx="230">
                  <c:v>-130</c:v>
                </c:pt>
                <c:pt idx="231">
                  <c:v>-129</c:v>
                </c:pt>
                <c:pt idx="232">
                  <c:v>-128</c:v>
                </c:pt>
                <c:pt idx="233">
                  <c:v>-127</c:v>
                </c:pt>
                <c:pt idx="234">
                  <c:v>-126</c:v>
                </c:pt>
                <c:pt idx="235">
                  <c:v>-125</c:v>
                </c:pt>
                <c:pt idx="236">
                  <c:v>-124</c:v>
                </c:pt>
                <c:pt idx="237">
                  <c:v>-123</c:v>
                </c:pt>
                <c:pt idx="238">
                  <c:v>-122</c:v>
                </c:pt>
                <c:pt idx="239">
                  <c:v>-121</c:v>
                </c:pt>
                <c:pt idx="240">
                  <c:v>-120</c:v>
                </c:pt>
                <c:pt idx="241">
                  <c:v>-119</c:v>
                </c:pt>
                <c:pt idx="242">
                  <c:v>-118</c:v>
                </c:pt>
                <c:pt idx="243">
                  <c:v>-117</c:v>
                </c:pt>
                <c:pt idx="244">
                  <c:v>-116</c:v>
                </c:pt>
                <c:pt idx="245">
                  <c:v>-115</c:v>
                </c:pt>
                <c:pt idx="246">
                  <c:v>-114</c:v>
                </c:pt>
                <c:pt idx="247">
                  <c:v>-113</c:v>
                </c:pt>
                <c:pt idx="248">
                  <c:v>-112</c:v>
                </c:pt>
                <c:pt idx="249">
                  <c:v>-111</c:v>
                </c:pt>
                <c:pt idx="250">
                  <c:v>-110</c:v>
                </c:pt>
                <c:pt idx="251">
                  <c:v>-109</c:v>
                </c:pt>
                <c:pt idx="252">
                  <c:v>-108</c:v>
                </c:pt>
                <c:pt idx="253">
                  <c:v>-107</c:v>
                </c:pt>
                <c:pt idx="254">
                  <c:v>-106</c:v>
                </c:pt>
                <c:pt idx="255">
                  <c:v>-105</c:v>
                </c:pt>
                <c:pt idx="256">
                  <c:v>-104</c:v>
                </c:pt>
                <c:pt idx="257">
                  <c:v>-103</c:v>
                </c:pt>
                <c:pt idx="258">
                  <c:v>-102</c:v>
                </c:pt>
                <c:pt idx="259">
                  <c:v>-101</c:v>
                </c:pt>
                <c:pt idx="260">
                  <c:v>-100</c:v>
                </c:pt>
                <c:pt idx="261">
                  <c:v>-99</c:v>
                </c:pt>
                <c:pt idx="262">
                  <c:v>-98</c:v>
                </c:pt>
                <c:pt idx="263">
                  <c:v>-97</c:v>
                </c:pt>
                <c:pt idx="264">
                  <c:v>-96</c:v>
                </c:pt>
                <c:pt idx="265">
                  <c:v>-95</c:v>
                </c:pt>
                <c:pt idx="266">
                  <c:v>-94</c:v>
                </c:pt>
                <c:pt idx="267">
                  <c:v>-93</c:v>
                </c:pt>
                <c:pt idx="268">
                  <c:v>-92</c:v>
                </c:pt>
                <c:pt idx="269">
                  <c:v>-91</c:v>
                </c:pt>
                <c:pt idx="270">
                  <c:v>-90</c:v>
                </c:pt>
                <c:pt idx="271">
                  <c:v>-89</c:v>
                </c:pt>
                <c:pt idx="272">
                  <c:v>-88</c:v>
                </c:pt>
                <c:pt idx="273">
                  <c:v>-87</c:v>
                </c:pt>
                <c:pt idx="274">
                  <c:v>-86</c:v>
                </c:pt>
                <c:pt idx="275">
                  <c:v>-85</c:v>
                </c:pt>
                <c:pt idx="276">
                  <c:v>-84</c:v>
                </c:pt>
                <c:pt idx="277">
                  <c:v>-83</c:v>
                </c:pt>
                <c:pt idx="278">
                  <c:v>-82</c:v>
                </c:pt>
                <c:pt idx="279">
                  <c:v>-81</c:v>
                </c:pt>
                <c:pt idx="280">
                  <c:v>-80</c:v>
                </c:pt>
                <c:pt idx="281">
                  <c:v>-79</c:v>
                </c:pt>
                <c:pt idx="282">
                  <c:v>-78</c:v>
                </c:pt>
                <c:pt idx="283">
                  <c:v>-77</c:v>
                </c:pt>
                <c:pt idx="284">
                  <c:v>-76</c:v>
                </c:pt>
                <c:pt idx="285">
                  <c:v>-75</c:v>
                </c:pt>
                <c:pt idx="286">
                  <c:v>-74</c:v>
                </c:pt>
                <c:pt idx="287">
                  <c:v>-73</c:v>
                </c:pt>
                <c:pt idx="288">
                  <c:v>-72</c:v>
                </c:pt>
                <c:pt idx="289">
                  <c:v>-71</c:v>
                </c:pt>
                <c:pt idx="290">
                  <c:v>-70</c:v>
                </c:pt>
                <c:pt idx="291">
                  <c:v>-69</c:v>
                </c:pt>
                <c:pt idx="292">
                  <c:v>-68</c:v>
                </c:pt>
                <c:pt idx="293">
                  <c:v>-67</c:v>
                </c:pt>
                <c:pt idx="294">
                  <c:v>-66</c:v>
                </c:pt>
                <c:pt idx="295">
                  <c:v>-65</c:v>
                </c:pt>
                <c:pt idx="296">
                  <c:v>-64</c:v>
                </c:pt>
                <c:pt idx="297">
                  <c:v>-63</c:v>
                </c:pt>
                <c:pt idx="298">
                  <c:v>-62</c:v>
                </c:pt>
                <c:pt idx="299">
                  <c:v>-61</c:v>
                </c:pt>
                <c:pt idx="300">
                  <c:v>-60</c:v>
                </c:pt>
                <c:pt idx="301">
                  <c:v>-59</c:v>
                </c:pt>
                <c:pt idx="302">
                  <c:v>-58</c:v>
                </c:pt>
                <c:pt idx="303">
                  <c:v>-57</c:v>
                </c:pt>
                <c:pt idx="304">
                  <c:v>-56</c:v>
                </c:pt>
                <c:pt idx="305">
                  <c:v>-55</c:v>
                </c:pt>
                <c:pt idx="306">
                  <c:v>-54</c:v>
                </c:pt>
                <c:pt idx="307">
                  <c:v>-53</c:v>
                </c:pt>
                <c:pt idx="308">
                  <c:v>-52</c:v>
                </c:pt>
                <c:pt idx="309">
                  <c:v>-51</c:v>
                </c:pt>
                <c:pt idx="310">
                  <c:v>-50</c:v>
                </c:pt>
                <c:pt idx="311">
                  <c:v>-49</c:v>
                </c:pt>
                <c:pt idx="312">
                  <c:v>-48</c:v>
                </c:pt>
                <c:pt idx="313">
                  <c:v>-47</c:v>
                </c:pt>
                <c:pt idx="314">
                  <c:v>-46</c:v>
                </c:pt>
                <c:pt idx="315">
                  <c:v>-45</c:v>
                </c:pt>
                <c:pt idx="316">
                  <c:v>-44</c:v>
                </c:pt>
                <c:pt idx="317">
                  <c:v>-43</c:v>
                </c:pt>
                <c:pt idx="318">
                  <c:v>-42</c:v>
                </c:pt>
                <c:pt idx="319">
                  <c:v>-41</c:v>
                </c:pt>
                <c:pt idx="320">
                  <c:v>-40</c:v>
                </c:pt>
                <c:pt idx="321">
                  <c:v>-39</c:v>
                </c:pt>
                <c:pt idx="322">
                  <c:v>-38</c:v>
                </c:pt>
                <c:pt idx="323">
                  <c:v>-37</c:v>
                </c:pt>
                <c:pt idx="324">
                  <c:v>-36</c:v>
                </c:pt>
                <c:pt idx="325">
                  <c:v>-35</c:v>
                </c:pt>
                <c:pt idx="326">
                  <c:v>-34</c:v>
                </c:pt>
                <c:pt idx="327">
                  <c:v>-33</c:v>
                </c:pt>
                <c:pt idx="328">
                  <c:v>-32</c:v>
                </c:pt>
                <c:pt idx="329">
                  <c:v>-31</c:v>
                </c:pt>
                <c:pt idx="330">
                  <c:v>-30</c:v>
                </c:pt>
                <c:pt idx="331">
                  <c:v>-29</c:v>
                </c:pt>
                <c:pt idx="332">
                  <c:v>-28</c:v>
                </c:pt>
                <c:pt idx="333">
                  <c:v>-27</c:v>
                </c:pt>
                <c:pt idx="334">
                  <c:v>-26</c:v>
                </c:pt>
                <c:pt idx="335">
                  <c:v>-25</c:v>
                </c:pt>
                <c:pt idx="336">
                  <c:v>-24</c:v>
                </c:pt>
                <c:pt idx="337">
                  <c:v>-23</c:v>
                </c:pt>
                <c:pt idx="338">
                  <c:v>-22</c:v>
                </c:pt>
                <c:pt idx="339">
                  <c:v>-21</c:v>
                </c:pt>
                <c:pt idx="340">
                  <c:v>-20</c:v>
                </c:pt>
                <c:pt idx="341">
                  <c:v>-19</c:v>
                </c:pt>
                <c:pt idx="342">
                  <c:v>-18</c:v>
                </c:pt>
                <c:pt idx="343">
                  <c:v>-17</c:v>
                </c:pt>
                <c:pt idx="344">
                  <c:v>-16</c:v>
                </c:pt>
                <c:pt idx="345">
                  <c:v>-15</c:v>
                </c:pt>
                <c:pt idx="346">
                  <c:v>-14</c:v>
                </c:pt>
                <c:pt idx="347">
                  <c:v>-13</c:v>
                </c:pt>
                <c:pt idx="348">
                  <c:v>-12</c:v>
                </c:pt>
                <c:pt idx="349">
                  <c:v>-11</c:v>
                </c:pt>
                <c:pt idx="350">
                  <c:v>-10</c:v>
                </c:pt>
                <c:pt idx="351">
                  <c:v>-9</c:v>
                </c:pt>
                <c:pt idx="352">
                  <c:v>-8</c:v>
                </c:pt>
                <c:pt idx="353">
                  <c:v>-7</c:v>
                </c:pt>
                <c:pt idx="354">
                  <c:v>-6</c:v>
                </c:pt>
                <c:pt idx="355">
                  <c:v>-5</c:v>
                </c:pt>
                <c:pt idx="356">
                  <c:v>-4</c:v>
                </c:pt>
                <c:pt idx="357">
                  <c:v>-3</c:v>
                </c:pt>
                <c:pt idx="358">
                  <c:v>-2</c:v>
                </c:pt>
                <c:pt idx="359">
                  <c:v>-1</c:v>
                </c:pt>
                <c:pt idx="360">
                  <c:v>0</c:v>
                </c:pt>
                <c:pt idx="361">
                  <c:v>1</c:v>
                </c:pt>
                <c:pt idx="362">
                  <c:v>2</c:v>
                </c:pt>
                <c:pt idx="363">
                  <c:v>3</c:v>
                </c:pt>
                <c:pt idx="364">
                  <c:v>4</c:v>
                </c:pt>
                <c:pt idx="365">
                  <c:v>5</c:v>
                </c:pt>
                <c:pt idx="366">
                  <c:v>6</c:v>
                </c:pt>
                <c:pt idx="367">
                  <c:v>7</c:v>
                </c:pt>
                <c:pt idx="368">
                  <c:v>8</c:v>
                </c:pt>
                <c:pt idx="369">
                  <c:v>9</c:v>
                </c:pt>
                <c:pt idx="370">
                  <c:v>10</c:v>
                </c:pt>
                <c:pt idx="371">
                  <c:v>11</c:v>
                </c:pt>
                <c:pt idx="372">
                  <c:v>12</c:v>
                </c:pt>
                <c:pt idx="373">
                  <c:v>13</c:v>
                </c:pt>
                <c:pt idx="374">
                  <c:v>14</c:v>
                </c:pt>
                <c:pt idx="375">
                  <c:v>15</c:v>
                </c:pt>
                <c:pt idx="376">
                  <c:v>16</c:v>
                </c:pt>
                <c:pt idx="377">
                  <c:v>17</c:v>
                </c:pt>
                <c:pt idx="378">
                  <c:v>18</c:v>
                </c:pt>
                <c:pt idx="379">
                  <c:v>19</c:v>
                </c:pt>
                <c:pt idx="380">
                  <c:v>20</c:v>
                </c:pt>
                <c:pt idx="381">
                  <c:v>21</c:v>
                </c:pt>
                <c:pt idx="382">
                  <c:v>22</c:v>
                </c:pt>
                <c:pt idx="383">
                  <c:v>23</c:v>
                </c:pt>
                <c:pt idx="384">
                  <c:v>24</c:v>
                </c:pt>
                <c:pt idx="385">
                  <c:v>25</c:v>
                </c:pt>
                <c:pt idx="386">
                  <c:v>26</c:v>
                </c:pt>
                <c:pt idx="387">
                  <c:v>27</c:v>
                </c:pt>
                <c:pt idx="388">
                  <c:v>28</c:v>
                </c:pt>
                <c:pt idx="389">
                  <c:v>29</c:v>
                </c:pt>
                <c:pt idx="390">
                  <c:v>30</c:v>
                </c:pt>
                <c:pt idx="391">
                  <c:v>31</c:v>
                </c:pt>
                <c:pt idx="392">
                  <c:v>32</c:v>
                </c:pt>
                <c:pt idx="393">
                  <c:v>33</c:v>
                </c:pt>
                <c:pt idx="394">
                  <c:v>34</c:v>
                </c:pt>
                <c:pt idx="395">
                  <c:v>35</c:v>
                </c:pt>
                <c:pt idx="396">
                  <c:v>36</c:v>
                </c:pt>
                <c:pt idx="397">
                  <c:v>37</c:v>
                </c:pt>
                <c:pt idx="398">
                  <c:v>38</c:v>
                </c:pt>
                <c:pt idx="399">
                  <c:v>39</c:v>
                </c:pt>
                <c:pt idx="400">
                  <c:v>40</c:v>
                </c:pt>
                <c:pt idx="401">
                  <c:v>41</c:v>
                </c:pt>
                <c:pt idx="402">
                  <c:v>42</c:v>
                </c:pt>
                <c:pt idx="403">
                  <c:v>43</c:v>
                </c:pt>
                <c:pt idx="404">
                  <c:v>44</c:v>
                </c:pt>
                <c:pt idx="405">
                  <c:v>45</c:v>
                </c:pt>
                <c:pt idx="406">
                  <c:v>46</c:v>
                </c:pt>
                <c:pt idx="407">
                  <c:v>47</c:v>
                </c:pt>
                <c:pt idx="408">
                  <c:v>48</c:v>
                </c:pt>
                <c:pt idx="409">
                  <c:v>49</c:v>
                </c:pt>
                <c:pt idx="410">
                  <c:v>50</c:v>
                </c:pt>
                <c:pt idx="411">
                  <c:v>51</c:v>
                </c:pt>
                <c:pt idx="412">
                  <c:v>52</c:v>
                </c:pt>
                <c:pt idx="413">
                  <c:v>53</c:v>
                </c:pt>
                <c:pt idx="414">
                  <c:v>54</c:v>
                </c:pt>
                <c:pt idx="415">
                  <c:v>55</c:v>
                </c:pt>
                <c:pt idx="416">
                  <c:v>56</c:v>
                </c:pt>
                <c:pt idx="417">
                  <c:v>57</c:v>
                </c:pt>
                <c:pt idx="418">
                  <c:v>58</c:v>
                </c:pt>
                <c:pt idx="419">
                  <c:v>59</c:v>
                </c:pt>
                <c:pt idx="420">
                  <c:v>60</c:v>
                </c:pt>
                <c:pt idx="421">
                  <c:v>61</c:v>
                </c:pt>
                <c:pt idx="422">
                  <c:v>62</c:v>
                </c:pt>
                <c:pt idx="423">
                  <c:v>63</c:v>
                </c:pt>
                <c:pt idx="424">
                  <c:v>64</c:v>
                </c:pt>
                <c:pt idx="425">
                  <c:v>65</c:v>
                </c:pt>
                <c:pt idx="426">
                  <c:v>66</c:v>
                </c:pt>
                <c:pt idx="427">
                  <c:v>67</c:v>
                </c:pt>
                <c:pt idx="428">
                  <c:v>68</c:v>
                </c:pt>
                <c:pt idx="429">
                  <c:v>69</c:v>
                </c:pt>
                <c:pt idx="430">
                  <c:v>70</c:v>
                </c:pt>
                <c:pt idx="431">
                  <c:v>71</c:v>
                </c:pt>
                <c:pt idx="432">
                  <c:v>72</c:v>
                </c:pt>
                <c:pt idx="433">
                  <c:v>73</c:v>
                </c:pt>
                <c:pt idx="434">
                  <c:v>74</c:v>
                </c:pt>
                <c:pt idx="435">
                  <c:v>75</c:v>
                </c:pt>
                <c:pt idx="436">
                  <c:v>76</c:v>
                </c:pt>
                <c:pt idx="437">
                  <c:v>77</c:v>
                </c:pt>
                <c:pt idx="438">
                  <c:v>78</c:v>
                </c:pt>
                <c:pt idx="439">
                  <c:v>79</c:v>
                </c:pt>
                <c:pt idx="440">
                  <c:v>80</c:v>
                </c:pt>
                <c:pt idx="441">
                  <c:v>81</c:v>
                </c:pt>
                <c:pt idx="442">
                  <c:v>82</c:v>
                </c:pt>
                <c:pt idx="443">
                  <c:v>83</c:v>
                </c:pt>
                <c:pt idx="444">
                  <c:v>84</c:v>
                </c:pt>
                <c:pt idx="445">
                  <c:v>85</c:v>
                </c:pt>
                <c:pt idx="446">
                  <c:v>86</c:v>
                </c:pt>
                <c:pt idx="447">
                  <c:v>87</c:v>
                </c:pt>
                <c:pt idx="448">
                  <c:v>88</c:v>
                </c:pt>
                <c:pt idx="449">
                  <c:v>89</c:v>
                </c:pt>
                <c:pt idx="450">
                  <c:v>90</c:v>
                </c:pt>
                <c:pt idx="451">
                  <c:v>91</c:v>
                </c:pt>
                <c:pt idx="452">
                  <c:v>92</c:v>
                </c:pt>
                <c:pt idx="453">
                  <c:v>93</c:v>
                </c:pt>
                <c:pt idx="454">
                  <c:v>94</c:v>
                </c:pt>
                <c:pt idx="455">
                  <c:v>95</c:v>
                </c:pt>
                <c:pt idx="456">
                  <c:v>96</c:v>
                </c:pt>
                <c:pt idx="457">
                  <c:v>97</c:v>
                </c:pt>
                <c:pt idx="458">
                  <c:v>98</c:v>
                </c:pt>
                <c:pt idx="459">
                  <c:v>99</c:v>
                </c:pt>
                <c:pt idx="460">
                  <c:v>100</c:v>
                </c:pt>
                <c:pt idx="461">
                  <c:v>101</c:v>
                </c:pt>
                <c:pt idx="462">
                  <c:v>102</c:v>
                </c:pt>
                <c:pt idx="463">
                  <c:v>103</c:v>
                </c:pt>
                <c:pt idx="464">
                  <c:v>104</c:v>
                </c:pt>
                <c:pt idx="465">
                  <c:v>105</c:v>
                </c:pt>
                <c:pt idx="466">
                  <c:v>106</c:v>
                </c:pt>
                <c:pt idx="467">
                  <c:v>107</c:v>
                </c:pt>
                <c:pt idx="468">
                  <c:v>108</c:v>
                </c:pt>
                <c:pt idx="469">
                  <c:v>109</c:v>
                </c:pt>
                <c:pt idx="470">
                  <c:v>110</c:v>
                </c:pt>
                <c:pt idx="471">
                  <c:v>111</c:v>
                </c:pt>
                <c:pt idx="472">
                  <c:v>112</c:v>
                </c:pt>
                <c:pt idx="473">
                  <c:v>113</c:v>
                </c:pt>
                <c:pt idx="474">
                  <c:v>114</c:v>
                </c:pt>
                <c:pt idx="475">
                  <c:v>115</c:v>
                </c:pt>
                <c:pt idx="476">
                  <c:v>116</c:v>
                </c:pt>
                <c:pt idx="477">
                  <c:v>117</c:v>
                </c:pt>
                <c:pt idx="478">
                  <c:v>118</c:v>
                </c:pt>
                <c:pt idx="479">
                  <c:v>119</c:v>
                </c:pt>
                <c:pt idx="480">
                  <c:v>120</c:v>
                </c:pt>
                <c:pt idx="481">
                  <c:v>121</c:v>
                </c:pt>
                <c:pt idx="482">
                  <c:v>122</c:v>
                </c:pt>
                <c:pt idx="483">
                  <c:v>123</c:v>
                </c:pt>
                <c:pt idx="484">
                  <c:v>124</c:v>
                </c:pt>
                <c:pt idx="485">
                  <c:v>125</c:v>
                </c:pt>
                <c:pt idx="486">
                  <c:v>126</c:v>
                </c:pt>
                <c:pt idx="487">
                  <c:v>127</c:v>
                </c:pt>
                <c:pt idx="488">
                  <c:v>128</c:v>
                </c:pt>
                <c:pt idx="489">
                  <c:v>129</c:v>
                </c:pt>
                <c:pt idx="490">
                  <c:v>130</c:v>
                </c:pt>
                <c:pt idx="491">
                  <c:v>131</c:v>
                </c:pt>
                <c:pt idx="492">
                  <c:v>132</c:v>
                </c:pt>
                <c:pt idx="493">
                  <c:v>133</c:v>
                </c:pt>
                <c:pt idx="494">
                  <c:v>134</c:v>
                </c:pt>
                <c:pt idx="495">
                  <c:v>135</c:v>
                </c:pt>
                <c:pt idx="496">
                  <c:v>136</c:v>
                </c:pt>
                <c:pt idx="497">
                  <c:v>137</c:v>
                </c:pt>
                <c:pt idx="498">
                  <c:v>138</c:v>
                </c:pt>
                <c:pt idx="499">
                  <c:v>139</c:v>
                </c:pt>
                <c:pt idx="500">
                  <c:v>140</c:v>
                </c:pt>
                <c:pt idx="501">
                  <c:v>141</c:v>
                </c:pt>
                <c:pt idx="502">
                  <c:v>142</c:v>
                </c:pt>
                <c:pt idx="503">
                  <c:v>143</c:v>
                </c:pt>
                <c:pt idx="504">
                  <c:v>144</c:v>
                </c:pt>
                <c:pt idx="505">
                  <c:v>145</c:v>
                </c:pt>
                <c:pt idx="506">
                  <c:v>146</c:v>
                </c:pt>
                <c:pt idx="507">
                  <c:v>147</c:v>
                </c:pt>
                <c:pt idx="508">
                  <c:v>148</c:v>
                </c:pt>
                <c:pt idx="509">
                  <c:v>149</c:v>
                </c:pt>
                <c:pt idx="510">
                  <c:v>150</c:v>
                </c:pt>
                <c:pt idx="511">
                  <c:v>151</c:v>
                </c:pt>
                <c:pt idx="512">
                  <c:v>152</c:v>
                </c:pt>
                <c:pt idx="513">
                  <c:v>153</c:v>
                </c:pt>
                <c:pt idx="514">
                  <c:v>154</c:v>
                </c:pt>
                <c:pt idx="515">
                  <c:v>155</c:v>
                </c:pt>
                <c:pt idx="516">
                  <c:v>156</c:v>
                </c:pt>
                <c:pt idx="517">
                  <c:v>157</c:v>
                </c:pt>
                <c:pt idx="518">
                  <c:v>158</c:v>
                </c:pt>
                <c:pt idx="519">
                  <c:v>159</c:v>
                </c:pt>
                <c:pt idx="520">
                  <c:v>160</c:v>
                </c:pt>
                <c:pt idx="521">
                  <c:v>161</c:v>
                </c:pt>
                <c:pt idx="522">
                  <c:v>162</c:v>
                </c:pt>
                <c:pt idx="523">
                  <c:v>163</c:v>
                </c:pt>
                <c:pt idx="524">
                  <c:v>164</c:v>
                </c:pt>
                <c:pt idx="525">
                  <c:v>165</c:v>
                </c:pt>
                <c:pt idx="526">
                  <c:v>166</c:v>
                </c:pt>
                <c:pt idx="527">
                  <c:v>167</c:v>
                </c:pt>
                <c:pt idx="528">
                  <c:v>168</c:v>
                </c:pt>
                <c:pt idx="529">
                  <c:v>169</c:v>
                </c:pt>
                <c:pt idx="530">
                  <c:v>170</c:v>
                </c:pt>
                <c:pt idx="531">
                  <c:v>171</c:v>
                </c:pt>
                <c:pt idx="532">
                  <c:v>172</c:v>
                </c:pt>
                <c:pt idx="533">
                  <c:v>173</c:v>
                </c:pt>
                <c:pt idx="534">
                  <c:v>174</c:v>
                </c:pt>
                <c:pt idx="535">
                  <c:v>175</c:v>
                </c:pt>
                <c:pt idx="536">
                  <c:v>176</c:v>
                </c:pt>
                <c:pt idx="537">
                  <c:v>177</c:v>
                </c:pt>
                <c:pt idx="538">
                  <c:v>178</c:v>
                </c:pt>
                <c:pt idx="539">
                  <c:v>179</c:v>
                </c:pt>
                <c:pt idx="540">
                  <c:v>180</c:v>
                </c:pt>
                <c:pt idx="541">
                  <c:v>181</c:v>
                </c:pt>
                <c:pt idx="542">
                  <c:v>182</c:v>
                </c:pt>
                <c:pt idx="543">
                  <c:v>183</c:v>
                </c:pt>
                <c:pt idx="544">
                  <c:v>184</c:v>
                </c:pt>
                <c:pt idx="545">
                  <c:v>185</c:v>
                </c:pt>
                <c:pt idx="546">
                  <c:v>186</c:v>
                </c:pt>
                <c:pt idx="547">
                  <c:v>187</c:v>
                </c:pt>
                <c:pt idx="548">
                  <c:v>188</c:v>
                </c:pt>
                <c:pt idx="549">
                  <c:v>189</c:v>
                </c:pt>
                <c:pt idx="550">
                  <c:v>190</c:v>
                </c:pt>
                <c:pt idx="551">
                  <c:v>191</c:v>
                </c:pt>
                <c:pt idx="552">
                  <c:v>192</c:v>
                </c:pt>
                <c:pt idx="553">
                  <c:v>193</c:v>
                </c:pt>
                <c:pt idx="554">
                  <c:v>194</c:v>
                </c:pt>
                <c:pt idx="555">
                  <c:v>195</c:v>
                </c:pt>
                <c:pt idx="556">
                  <c:v>196</c:v>
                </c:pt>
                <c:pt idx="557">
                  <c:v>197</c:v>
                </c:pt>
                <c:pt idx="558">
                  <c:v>198</c:v>
                </c:pt>
                <c:pt idx="559">
                  <c:v>199</c:v>
                </c:pt>
                <c:pt idx="560">
                  <c:v>200</c:v>
                </c:pt>
                <c:pt idx="561">
                  <c:v>201</c:v>
                </c:pt>
                <c:pt idx="562">
                  <c:v>202</c:v>
                </c:pt>
                <c:pt idx="563">
                  <c:v>203</c:v>
                </c:pt>
                <c:pt idx="564">
                  <c:v>204</c:v>
                </c:pt>
                <c:pt idx="565">
                  <c:v>205</c:v>
                </c:pt>
                <c:pt idx="566">
                  <c:v>206</c:v>
                </c:pt>
                <c:pt idx="567">
                  <c:v>207</c:v>
                </c:pt>
                <c:pt idx="568">
                  <c:v>208</c:v>
                </c:pt>
                <c:pt idx="569">
                  <c:v>209</c:v>
                </c:pt>
                <c:pt idx="570">
                  <c:v>210</c:v>
                </c:pt>
                <c:pt idx="571">
                  <c:v>211</c:v>
                </c:pt>
                <c:pt idx="572">
                  <c:v>212</c:v>
                </c:pt>
                <c:pt idx="573">
                  <c:v>213</c:v>
                </c:pt>
                <c:pt idx="574">
                  <c:v>214</c:v>
                </c:pt>
                <c:pt idx="575">
                  <c:v>215</c:v>
                </c:pt>
                <c:pt idx="576">
                  <c:v>216</c:v>
                </c:pt>
                <c:pt idx="577">
                  <c:v>217</c:v>
                </c:pt>
                <c:pt idx="578">
                  <c:v>218</c:v>
                </c:pt>
                <c:pt idx="579">
                  <c:v>219</c:v>
                </c:pt>
                <c:pt idx="580">
                  <c:v>220</c:v>
                </c:pt>
                <c:pt idx="581">
                  <c:v>221</c:v>
                </c:pt>
                <c:pt idx="582">
                  <c:v>222</c:v>
                </c:pt>
                <c:pt idx="583">
                  <c:v>223</c:v>
                </c:pt>
                <c:pt idx="584">
                  <c:v>224</c:v>
                </c:pt>
                <c:pt idx="585">
                  <c:v>225</c:v>
                </c:pt>
                <c:pt idx="586">
                  <c:v>226</c:v>
                </c:pt>
                <c:pt idx="587">
                  <c:v>227</c:v>
                </c:pt>
                <c:pt idx="588">
                  <c:v>228</c:v>
                </c:pt>
                <c:pt idx="589">
                  <c:v>229</c:v>
                </c:pt>
                <c:pt idx="590">
                  <c:v>230</c:v>
                </c:pt>
                <c:pt idx="591">
                  <c:v>231</c:v>
                </c:pt>
                <c:pt idx="592">
                  <c:v>232</c:v>
                </c:pt>
                <c:pt idx="593">
                  <c:v>233</c:v>
                </c:pt>
                <c:pt idx="594">
                  <c:v>234</c:v>
                </c:pt>
                <c:pt idx="595">
                  <c:v>235</c:v>
                </c:pt>
                <c:pt idx="596">
                  <c:v>236</c:v>
                </c:pt>
                <c:pt idx="597">
                  <c:v>237</c:v>
                </c:pt>
                <c:pt idx="598">
                  <c:v>238</c:v>
                </c:pt>
                <c:pt idx="599">
                  <c:v>239</c:v>
                </c:pt>
                <c:pt idx="600">
                  <c:v>240</c:v>
                </c:pt>
                <c:pt idx="601">
                  <c:v>241</c:v>
                </c:pt>
                <c:pt idx="602">
                  <c:v>242</c:v>
                </c:pt>
                <c:pt idx="603">
                  <c:v>243</c:v>
                </c:pt>
                <c:pt idx="604">
                  <c:v>244</c:v>
                </c:pt>
                <c:pt idx="605">
                  <c:v>245</c:v>
                </c:pt>
                <c:pt idx="606">
                  <c:v>246</c:v>
                </c:pt>
                <c:pt idx="607">
                  <c:v>247</c:v>
                </c:pt>
                <c:pt idx="608">
                  <c:v>248</c:v>
                </c:pt>
                <c:pt idx="609">
                  <c:v>249</c:v>
                </c:pt>
                <c:pt idx="610">
                  <c:v>250</c:v>
                </c:pt>
                <c:pt idx="611">
                  <c:v>251</c:v>
                </c:pt>
                <c:pt idx="612">
                  <c:v>252</c:v>
                </c:pt>
                <c:pt idx="613">
                  <c:v>253</c:v>
                </c:pt>
                <c:pt idx="614">
                  <c:v>254</c:v>
                </c:pt>
                <c:pt idx="615">
                  <c:v>255</c:v>
                </c:pt>
                <c:pt idx="616">
                  <c:v>256</c:v>
                </c:pt>
                <c:pt idx="617">
                  <c:v>257</c:v>
                </c:pt>
                <c:pt idx="618">
                  <c:v>258</c:v>
                </c:pt>
                <c:pt idx="619">
                  <c:v>259</c:v>
                </c:pt>
                <c:pt idx="620">
                  <c:v>260</c:v>
                </c:pt>
                <c:pt idx="621">
                  <c:v>261</c:v>
                </c:pt>
                <c:pt idx="622">
                  <c:v>262</c:v>
                </c:pt>
                <c:pt idx="623">
                  <c:v>263</c:v>
                </c:pt>
                <c:pt idx="624">
                  <c:v>264</c:v>
                </c:pt>
                <c:pt idx="625">
                  <c:v>265</c:v>
                </c:pt>
                <c:pt idx="626">
                  <c:v>266</c:v>
                </c:pt>
                <c:pt idx="627">
                  <c:v>267</c:v>
                </c:pt>
                <c:pt idx="628">
                  <c:v>268</c:v>
                </c:pt>
                <c:pt idx="629">
                  <c:v>269</c:v>
                </c:pt>
                <c:pt idx="630">
                  <c:v>270</c:v>
                </c:pt>
                <c:pt idx="631">
                  <c:v>271</c:v>
                </c:pt>
                <c:pt idx="632">
                  <c:v>272</c:v>
                </c:pt>
                <c:pt idx="633">
                  <c:v>273</c:v>
                </c:pt>
                <c:pt idx="634">
                  <c:v>274</c:v>
                </c:pt>
                <c:pt idx="635">
                  <c:v>275</c:v>
                </c:pt>
                <c:pt idx="636">
                  <c:v>276</c:v>
                </c:pt>
                <c:pt idx="637">
                  <c:v>277</c:v>
                </c:pt>
                <c:pt idx="638">
                  <c:v>278</c:v>
                </c:pt>
                <c:pt idx="639">
                  <c:v>279</c:v>
                </c:pt>
                <c:pt idx="640">
                  <c:v>280</c:v>
                </c:pt>
                <c:pt idx="641">
                  <c:v>281</c:v>
                </c:pt>
                <c:pt idx="642">
                  <c:v>282</c:v>
                </c:pt>
                <c:pt idx="643">
                  <c:v>283</c:v>
                </c:pt>
                <c:pt idx="644">
                  <c:v>284</c:v>
                </c:pt>
                <c:pt idx="645">
                  <c:v>285</c:v>
                </c:pt>
                <c:pt idx="646">
                  <c:v>286</c:v>
                </c:pt>
                <c:pt idx="647">
                  <c:v>287</c:v>
                </c:pt>
                <c:pt idx="648">
                  <c:v>288</c:v>
                </c:pt>
                <c:pt idx="649">
                  <c:v>289</c:v>
                </c:pt>
                <c:pt idx="650">
                  <c:v>290</c:v>
                </c:pt>
                <c:pt idx="651">
                  <c:v>291</c:v>
                </c:pt>
                <c:pt idx="652">
                  <c:v>292</c:v>
                </c:pt>
                <c:pt idx="653">
                  <c:v>293</c:v>
                </c:pt>
                <c:pt idx="654">
                  <c:v>294</c:v>
                </c:pt>
                <c:pt idx="655">
                  <c:v>295</c:v>
                </c:pt>
                <c:pt idx="656">
                  <c:v>296</c:v>
                </c:pt>
                <c:pt idx="657">
                  <c:v>297</c:v>
                </c:pt>
                <c:pt idx="658">
                  <c:v>298</c:v>
                </c:pt>
                <c:pt idx="659">
                  <c:v>299</c:v>
                </c:pt>
                <c:pt idx="660">
                  <c:v>300</c:v>
                </c:pt>
                <c:pt idx="661">
                  <c:v>301</c:v>
                </c:pt>
                <c:pt idx="662">
                  <c:v>302</c:v>
                </c:pt>
                <c:pt idx="663">
                  <c:v>303</c:v>
                </c:pt>
                <c:pt idx="664">
                  <c:v>304</c:v>
                </c:pt>
                <c:pt idx="665">
                  <c:v>305</c:v>
                </c:pt>
                <c:pt idx="666">
                  <c:v>306</c:v>
                </c:pt>
                <c:pt idx="667">
                  <c:v>307</c:v>
                </c:pt>
                <c:pt idx="668">
                  <c:v>308</c:v>
                </c:pt>
                <c:pt idx="669">
                  <c:v>309</c:v>
                </c:pt>
                <c:pt idx="670">
                  <c:v>310</c:v>
                </c:pt>
                <c:pt idx="671">
                  <c:v>311</c:v>
                </c:pt>
                <c:pt idx="672">
                  <c:v>312</c:v>
                </c:pt>
                <c:pt idx="673">
                  <c:v>313</c:v>
                </c:pt>
                <c:pt idx="674">
                  <c:v>314</c:v>
                </c:pt>
                <c:pt idx="675">
                  <c:v>315</c:v>
                </c:pt>
                <c:pt idx="676">
                  <c:v>316</c:v>
                </c:pt>
                <c:pt idx="677">
                  <c:v>317</c:v>
                </c:pt>
                <c:pt idx="678">
                  <c:v>318</c:v>
                </c:pt>
                <c:pt idx="679">
                  <c:v>319</c:v>
                </c:pt>
                <c:pt idx="680">
                  <c:v>320</c:v>
                </c:pt>
                <c:pt idx="681">
                  <c:v>321</c:v>
                </c:pt>
                <c:pt idx="682">
                  <c:v>322</c:v>
                </c:pt>
                <c:pt idx="683">
                  <c:v>323</c:v>
                </c:pt>
                <c:pt idx="684">
                  <c:v>324</c:v>
                </c:pt>
                <c:pt idx="685">
                  <c:v>325</c:v>
                </c:pt>
                <c:pt idx="686">
                  <c:v>326</c:v>
                </c:pt>
                <c:pt idx="687">
                  <c:v>327</c:v>
                </c:pt>
                <c:pt idx="688">
                  <c:v>328</c:v>
                </c:pt>
                <c:pt idx="689">
                  <c:v>329</c:v>
                </c:pt>
                <c:pt idx="690">
                  <c:v>330</c:v>
                </c:pt>
                <c:pt idx="691">
                  <c:v>331</c:v>
                </c:pt>
                <c:pt idx="692">
                  <c:v>332</c:v>
                </c:pt>
                <c:pt idx="693">
                  <c:v>333</c:v>
                </c:pt>
                <c:pt idx="694">
                  <c:v>334</c:v>
                </c:pt>
                <c:pt idx="695">
                  <c:v>335</c:v>
                </c:pt>
                <c:pt idx="696">
                  <c:v>336</c:v>
                </c:pt>
                <c:pt idx="697">
                  <c:v>337</c:v>
                </c:pt>
                <c:pt idx="698">
                  <c:v>338</c:v>
                </c:pt>
                <c:pt idx="699">
                  <c:v>339</c:v>
                </c:pt>
                <c:pt idx="700">
                  <c:v>340</c:v>
                </c:pt>
                <c:pt idx="701">
                  <c:v>341</c:v>
                </c:pt>
                <c:pt idx="702">
                  <c:v>342</c:v>
                </c:pt>
                <c:pt idx="703">
                  <c:v>343</c:v>
                </c:pt>
                <c:pt idx="704">
                  <c:v>344</c:v>
                </c:pt>
                <c:pt idx="705">
                  <c:v>345</c:v>
                </c:pt>
                <c:pt idx="706">
                  <c:v>346</c:v>
                </c:pt>
                <c:pt idx="707">
                  <c:v>347</c:v>
                </c:pt>
                <c:pt idx="708">
                  <c:v>348</c:v>
                </c:pt>
                <c:pt idx="709">
                  <c:v>349</c:v>
                </c:pt>
                <c:pt idx="710">
                  <c:v>350</c:v>
                </c:pt>
                <c:pt idx="711">
                  <c:v>351</c:v>
                </c:pt>
                <c:pt idx="712">
                  <c:v>352</c:v>
                </c:pt>
                <c:pt idx="713">
                  <c:v>353</c:v>
                </c:pt>
                <c:pt idx="714">
                  <c:v>354</c:v>
                </c:pt>
                <c:pt idx="715">
                  <c:v>355</c:v>
                </c:pt>
                <c:pt idx="716">
                  <c:v>356</c:v>
                </c:pt>
                <c:pt idx="717">
                  <c:v>357</c:v>
                </c:pt>
                <c:pt idx="718">
                  <c:v>358</c:v>
                </c:pt>
                <c:pt idx="719">
                  <c:v>359</c:v>
                </c:pt>
              </c:numCache>
            </c:numRef>
          </c:cat>
          <c:val>
            <c:numRef>
              <c:f>'6500'!$K$13:$K$732</c:f>
              <c:numCache>
                <c:formatCode>General</c:formatCode>
                <c:ptCount val="720"/>
                <c:pt idx="0">
                  <c:v>323.69970055385681</c:v>
                </c:pt>
                <c:pt idx="1">
                  <c:v>327.71430274865372</c:v>
                </c:pt>
                <c:pt idx="2">
                  <c:v>331.14114974236043</c:v>
                </c:pt>
                <c:pt idx="3">
                  <c:v>334.56647965308571</c:v>
                </c:pt>
                <c:pt idx="4">
                  <c:v>328.8899790429424</c:v>
                </c:pt>
                <c:pt idx="5">
                  <c:v>318.06808997338936</c:v>
                </c:pt>
                <c:pt idx="6">
                  <c:v>304.95618787289317</c:v>
                </c:pt>
                <c:pt idx="7">
                  <c:v>293.82872178394308</c:v>
                </c:pt>
                <c:pt idx="8">
                  <c:v>284.98219053221538</c:v>
                </c:pt>
                <c:pt idx="9">
                  <c:v>267.6089465536952</c:v>
                </c:pt>
                <c:pt idx="10">
                  <c:v>245.37580886012938</c:v>
                </c:pt>
                <c:pt idx="11">
                  <c:v>223.69741403145525</c:v>
                </c:pt>
                <c:pt idx="12">
                  <c:v>202.02030109172108</c:v>
                </c:pt>
                <c:pt idx="13">
                  <c:v>184.8937910321626</c:v>
                </c:pt>
                <c:pt idx="14">
                  <c:v>176.02868018771022</c:v>
                </c:pt>
                <c:pt idx="15">
                  <c:v>171.16928274112249</c:v>
                </c:pt>
                <c:pt idx="16">
                  <c:v>171.15670512593661</c:v>
                </c:pt>
                <c:pt idx="17">
                  <c:v>172.58032315637521</c:v>
                </c:pt>
                <c:pt idx="18">
                  <c:v>173.1548050481272</c:v>
                </c:pt>
                <c:pt idx="19">
                  <c:v>173.15794884477745</c:v>
                </c:pt>
                <c:pt idx="20">
                  <c:v>174.01274098489571</c:v>
                </c:pt>
                <c:pt idx="21">
                  <c:v>175.43892769096166</c:v>
                </c:pt>
                <c:pt idx="22">
                  <c:v>179.71116451033745</c:v>
                </c:pt>
                <c:pt idx="23">
                  <c:v>186.83621878739396</c:v>
                </c:pt>
                <c:pt idx="24">
                  <c:v>193.11651987823501</c:v>
                </c:pt>
                <c:pt idx="25">
                  <c:v>194.55902596100063</c:v>
                </c:pt>
                <c:pt idx="26">
                  <c:v>200.25369157865737</c:v>
                </c:pt>
                <c:pt idx="27">
                  <c:v>198.8503471828509</c:v>
                </c:pt>
                <c:pt idx="28">
                  <c:v>204.25212190581283</c:v>
                </c:pt>
                <c:pt idx="29">
                  <c:v>203.41695000894765</c:v>
                </c:pt>
                <c:pt idx="30">
                  <c:v>207.39830933957364</c:v>
                </c:pt>
                <c:pt idx="31">
                  <c:v>206.84341220046051</c:v>
                </c:pt>
                <c:pt idx="32">
                  <c:v>206.55915973936104</c:v>
                </c:pt>
                <c:pt idx="33">
                  <c:v>203.14700057691456</c:v>
                </c:pt>
                <c:pt idx="34">
                  <c:v>196.88090708376723</c:v>
                </c:pt>
                <c:pt idx="35">
                  <c:v>194.58808985936912</c:v>
                </c:pt>
                <c:pt idx="36">
                  <c:v>189.74754697336414</c:v>
                </c:pt>
                <c:pt idx="37">
                  <c:v>186.3212183828235</c:v>
                </c:pt>
                <c:pt idx="38">
                  <c:v>172.09072041827747</c:v>
                </c:pt>
                <c:pt idx="39">
                  <c:v>161.52414269299496</c:v>
                </c:pt>
                <c:pt idx="40">
                  <c:v>156.08867240275902</c:v>
                </c:pt>
                <c:pt idx="41">
                  <c:v>149.24688431837293</c:v>
                </c:pt>
                <c:pt idx="42">
                  <c:v>144.67600201608482</c:v>
                </c:pt>
                <c:pt idx="43">
                  <c:v>139.54330344454908</c:v>
                </c:pt>
                <c:pt idx="44">
                  <c:v>143.51062173204303</c:v>
                </c:pt>
                <c:pt idx="45">
                  <c:v>146.65343821284944</c:v>
                </c:pt>
                <c:pt idx="46">
                  <c:v>146.94928327530658</c:v>
                </c:pt>
                <c:pt idx="47">
                  <c:v>149.51158854074964</c:v>
                </c:pt>
                <c:pt idx="48">
                  <c:v>151.51233369252284</c:v>
                </c:pt>
                <c:pt idx="49">
                  <c:v>152.94244343266507</c:v>
                </c:pt>
                <c:pt idx="50">
                  <c:v>158.06841563196033</c:v>
                </c:pt>
                <c:pt idx="51">
                  <c:v>164.62856581352474</c:v>
                </c:pt>
                <c:pt idx="52">
                  <c:v>169.77127970514866</c:v>
                </c:pt>
                <c:pt idx="53">
                  <c:v>174.34064161251101</c:v>
                </c:pt>
                <c:pt idx="54">
                  <c:v>178.05496182212724</c:v>
                </c:pt>
                <c:pt idx="55">
                  <c:v>186.60197728488777</c:v>
                </c:pt>
                <c:pt idx="56">
                  <c:v>186.63196068818138</c:v>
                </c:pt>
                <c:pt idx="57">
                  <c:v>180.94529356227946</c:v>
                </c:pt>
                <c:pt idx="58">
                  <c:v>167.84451048804502</c:v>
                </c:pt>
                <c:pt idx="59">
                  <c:v>155.85678400685291</c:v>
                </c:pt>
                <c:pt idx="60">
                  <c:v>146.71691673184949</c:v>
                </c:pt>
                <c:pt idx="61">
                  <c:v>138.43961133332874</c:v>
                </c:pt>
                <c:pt idx="62">
                  <c:v>133.86262299040703</c:v>
                </c:pt>
                <c:pt idx="63">
                  <c:v>129.58234361917786</c:v>
                </c:pt>
                <c:pt idx="64">
                  <c:v>127.5784068218115</c:v>
                </c:pt>
                <c:pt idx="65">
                  <c:v>127.8575707138699</c:v>
                </c:pt>
                <c:pt idx="66">
                  <c:v>126.72226680617491</c:v>
                </c:pt>
                <c:pt idx="67">
                  <c:v>125.58212568065838</c:v>
                </c:pt>
                <c:pt idx="68">
                  <c:v>124.72640242197781</c:v>
                </c:pt>
                <c:pt idx="69">
                  <c:v>124.44050862918536</c:v>
                </c:pt>
                <c:pt idx="70">
                  <c:v>122.16552606865166</c:v>
                </c:pt>
                <c:pt idx="71">
                  <c:v>120.45252616316048</c:v>
                </c:pt>
                <c:pt idx="72">
                  <c:v>120.73249741243767</c:v>
                </c:pt>
                <c:pt idx="73">
                  <c:v>121.58824364525884</c:v>
                </c:pt>
                <c:pt idx="74">
                  <c:v>123.86816767105465</c:v>
                </c:pt>
                <c:pt idx="75">
                  <c:v>128.71302197754218</c:v>
                </c:pt>
                <c:pt idx="76">
                  <c:v>134.42025973661782</c:v>
                </c:pt>
                <c:pt idx="77">
                  <c:v>142.12168412260928</c:v>
                </c:pt>
                <c:pt idx="78">
                  <c:v>150.96806014273153</c:v>
                </c:pt>
                <c:pt idx="79">
                  <c:v>158.96538783405535</c:v>
                </c:pt>
                <c:pt idx="80">
                  <c:v>164.11556160542861</c:v>
                </c:pt>
                <c:pt idx="81">
                  <c:v>168.11802087737797</c:v>
                </c:pt>
                <c:pt idx="82">
                  <c:v>168.98775653444392</c:v>
                </c:pt>
                <c:pt idx="83">
                  <c:v>170.69961860642064</c:v>
                </c:pt>
                <c:pt idx="84">
                  <c:v>170.13913579369029</c:v>
                </c:pt>
                <c:pt idx="85">
                  <c:v>167.86383352834324</c:v>
                </c:pt>
                <c:pt idx="86">
                  <c:v>165.29786970104809</c:v>
                </c:pt>
                <c:pt idx="87">
                  <c:v>162.73081963190756</c:v>
                </c:pt>
                <c:pt idx="88">
                  <c:v>163.57692902945149</c:v>
                </c:pt>
                <c:pt idx="89">
                  <c:v>166.71105486565065</c:v>
                </c:pt>
                <c:pt idx="90">
                  <c:v>172.41355698299449</c:v>
                </c:pt>
                <c:pt idx="91">
                  <c:v>178.12567820802138</c:v>
                </c:pt>
                <c:pt idx="92">
                  <c:v>183.55353998690327</c:v>
                </c:pt>
                <c:pt idx="93">
                  <c:v>186.42060433773008</c:v>
                </c:pt>
                <c:pt idx="94">
                  <c:v>188.7093471430122</c:v>
                </c:pt>
                <c:pt idx="95">
                  <c:v>189.85830608622382</c:v>
                </c:pt>
                <c:pt idx="96">
                  <c:v>187.58982845593098</c:v>
                </c:pt>
                <c:pt idx="97">
                  <c:v>184.17068871771755</c:v>
                </c:pt>
                <c:pt idx="98">
                  <c:v>180.46272688930347</c:v>
                </c:pt>
                <c:pt idx="99">
                  <c:v>176.75359622803023</c:v>
                </c:pt>
                <c:pt idx="100">
                  <c:v>173.89768021923322</c:v>
                </c:pt>
                <c:pt idx="101">
                  <c:v>171.04496945213717</c:v>
                </c:pt>
                <c:pt idx="102">
                  <c:v>167.05445649615487</c:v>
                </c:pt>
                <c:pt idx="103">
                  <c:v>162.77501659430834</c:v>
                </c:pt>
                <c:pt idx="104">
                  <c:v>156.78775865746994</c:v>
                </c:pt>
                <c:pt idx="105">
                  <c:v>151.07813160107247</c:v>
                </c:pt>
                <c:pt idx="106">
                  <c:v>147.64493412937617</c:v>
                </c:pt>
                <c:pt idx="107">
                  <c:v>146.49604729029923</c:v>
                </c:pt>
                <c:pt idx="108">
                  <c:v>147.63157627411343</c:v>
                </c:pt>
                <c:pt idx="109">
                  <c:v>148.49171896641548</c:v>
                </c:pt>
                <c:pt idx="110">
                  <c:v>148.4974756453104</c:v>
                </c:pt>
                <c:pt idx="111">
                  <c:v>149.353154636608</c:v>
                </c:pt>
                <c:pt idx="112">
                  <c:v>149.92785919583073</c:v>
                </c:pt>
                <c:pt idx="113">
                  <c:v>151.07032811572904</c:v>
                </c:pt>
                <c:pt idx="114">
                  <c:v>149.08637033465547</c:v>
                </c:pt>
                <c:pt idx="115">
                  <c:v>145.66752819310187</c:v>
                </c:pt>
                <c:pt idx="116">
                  <c:v>144.51828598006858</c:v>
                </c:pt>
                <c:pt idx="117">
                  <c:v>144.80048482592588</c:v>
                </c:pt>
                <c:pt idx="118">
                  <c:v>147.0795822576446</c:v>
                </c:pt>
                <c:pt idx="119">
                  <c:v>150.22027432570033</c:v>
                </c:pt>
                <c:pt idx="120">
                  <c:v>153.08018677854415</c:v>
                </c:pt>
                <c:pt idx="121">
                  <c:v>156.22347374650295</c:v>
                </c:pt>
                <c:pt idx="122">
                  <c:v>158.79920908134284</c:v>
                </c:pt>
                <c:pt idx="123">
                  <c:v>159.95050602607736</c:v>
                </c:pt>
                <c:pt idx="124">
                  <c:v>160.52702306931158</c:v>
                </c:pt>
                <c:pt idx="125">
                  <c:v>161.95448748110701</c:v>
                </c:pt>
                <c:pt idx="126">
                  <c:v>163.95451238656807</c:v>
                </c:pt>
                <c:pt idx="127">
                  <c:v>165.95705590935208</c:v>
                </c:pt>
                <c:pt idx="128">
                  <c:v>168.81300159136106</c:v>
                </c:pt>
                <c:pt idx="129">
                  <c:v>172.52604467281276</c:v>
                </c:pt>
                <c:pt idx="130">
                  <c:v>178.23397197085168</c:v>
                </c:pt>
                <c:pt idx="131">
                  <c:v>185.0884991338105</c:v>
                </c:pt>
                <c:pt idx="132">
                  <c:v>190.52609123605433</c:v>
                </c:pt>
                <c:pt idx="133">
                  <c:v>193.96667168916713</c:v>
                </c:pt>
                <c:pt idx="134">
                  <c:v>197.96755309073765</c:v>
                </c:pt>
                <c:pt idx="135">
                  <c:v>201.40226125293324</c:v>
                </c:pt>
                <c:pt idx="136">
                  <c:v>205.97235907802641</c:v>
                </c:pt>
                <c:pt idx="137">
                  <c:v>210.54773059987261</c:v>
                </c:pt>
                <c:pt idx="138">
                  <c:v>214.83888781051544</c:v>
                </c:pt>
                <c:pt idx="139">
                  <c:v>219.98228398837418</c:v>
                </c:pt>
                <c:pt idx="140">
                  <c:v>224.5609045011733</c:v>
                </c:pt>
                <c:pt idx="141">
                  <c:v>227.7150084891959</c:v>
                </c:pt>
                <c:pt idx="142">
                  <c:v>231.43168976825774</c:v>
                </c:pt>
                <c:pt idx="143">
                  <c:v>234.58229933698615</c:v>
                </c:pt>
                <c:pt idx="144">
                  <c:v>236.0238714146131</c:v>
                </c:pt>
                <c:pt idx="145">
                  <c:v>236.03551460289162</c:v>
                </c:pt>
                <c:pt idx="146">
                  <c:v>234.33401495672675</c:v>
                </c:pt>
                <c:pt idx="147">
                  <c:v>232.05568236029751</c:v>
                </c:pt>
                <c:pt idx="148">
                  <c:v>232.33454844037414</c:v>
                </c:pt>
                <c:pt idx="149">
                  <c:v>234.33209999821383</c:v>
                </c:pt>
                <c:pt idx="150">
                  <c:v>236.62227459425776</c:v>
                </c:pt>
                <c:pt idx="151">
                  <c:v>239.19838512068213</c:v>
                </c:pt>
                <c:pt idx="152">
                  <c:v>240.63828157904811</c:v>
                </c:pt>
                <c:pt idx="153">
                  <c:v>244.06389329452938</c:v>
                </c:pt>
                <c:pt idx="154">
                  <c:v>249.77476528989865</c:v>
                </c:pt>
                <c:pt idx="155">
                  <c:v>254.92808494180372</c:v>
                </c:pt>
                <c:pt idx="156">
                  <c:v>259.51007580732642</c:v>
                </c:pt>
                <c:pt idx="157">
                  <c:v>264.08957019240307</c:v>
                </c:pt>
                <c:pt idx="158">
                  <c:v>266.96274121474579</c:v>
                </c:pt>
                <c:pt idx="159">
                  <c:v>268.6899711780286</c:v>
                </c:pt>
                <c:pt idx="160">
                  <c:v>267.85180971343237</c:v>
                </c:pt>
                <c:pt idx="161">
                  <c:v>265.57876490466271</c:v>
                </c:pt>
                <c:pt idx="162">
                  <c:v>263.01412762338595</c:v>
                </c:pt>
                <c:pt idx="163">
                  <c:v>260.73243284119212</c:v>
                </c:pt>
                <c:pt idx="164">
                  <c:v>259.02099444627453</c:v>
                </c:pt>
                <c:pt idx="165">
                  <c:v>256.74355510094688</c:v>
                </c:pt>
                <c:pt idx="166">
                  <c:v>255.31646618200426</c:v>
                </c:pt>
                <c:pt idx="167">
                  <c:v>257.30695954069017</c:v>
                </c:pt>
                <c:pt idx="168">
                  <c:v>260.16852734125013</c:v>
                </c:pt>
                <c:pt idx="169">
                  <c:v>265.59465203889891</c:v>
                </c:pt>
                <c:pt idx="170">
                  <c:v>271.88778317121819</c:v>
                </c:pt>
                <c:pt idx="171">
                  <c:v>276.19476527959779</c:v>
                </c:pt>
                <c:pt idx="172">
                  <c:v>280.20715291825087</c:v>
                </c:pt>
                <c:pt idx="173">
                  <c:v>287.06268696899087</c:v>
                </c:pt>
                <c:pt idx="174">
                  <c:v>296.20930084970928</c:v>
                </c:pt>
                <c:pt idx="175">
                  <c:v>302.23992035838722</c:v>
                </c:pt>
                <c:pt idx="176">
                  <c:v>306.54755463767083</c:v>
                </c:pt>
                <c:pt idx="177">
                  <c:v>311.41518125500039</c:v>
                </c:pt>
                <c:pt idx="178">
                  <c:v>319.69949981754007</c:v>
                </c:pt>
                <c:pt idx="179">
                  <c:v>326.86533330871379</c:v>
                </c:pt>
                <c:pt idx="180">
                  <c:v>333.7410225414207</c:v>
                </c:pt>
                <c:pt idx="181">
                  <c:v>341.1845418680582</c:v>
                </c:pt>
                <c:pt idx="182">
                  <c:v>350.05397061537684</c:v>
                </c:pt>
                <c:pt idx="183">
                  <c:v>360.06975872496275</c:v>
                </c:pt>
                <c:pt idx="184">
                  <c:v>366.11061909717955</c:v>
                </c:pt>
                <c:pt idx="185">
                  <c:v>369.85402423786826</c:v>
                </c:pt>
                <c:pt idx="186">
                  <c:v>371.30940325186907</c:v>
                </c:pt>
                <c:pt idx="187">
                  <c:v>371.04540714596038</c:v>
                </c:pt>
                <c:pt idx="188">
                  <c:v>369.06512057865848</c:v>
                </c:pt>
                <c:pt idx="189">
                  <c:v>361.95516167222434</c:v>
                </c:pt>
                <c:pt idx="190">
                  <c:v>351.97075345817768</c:v>
                </c:pt>
                <c:pt idx="191">
                  <c:v>343.39134082596195</c:v>
                </c:pt>
                <c:pt idx="192">
                  <c:v>335.3887099887242</c:v>
                </c:pt>
                <c:pt idx="193">
                  <c:v>328.81119649345277</c:v>
                </c:pt>
                <c:pt idx="194">
                  <c:v>321.38851930512345</c:v>
                </c:pt>
                <c:pt idx="195">
                  <c:v>314.81364164290994</c:v>
                </c:pt>
                <c:pt idx="196">
                  <c:v>314.78555559216983</c:v>
                </c:pt>
                <c:pt idx="197">
                  <c:v>319.632643463747</c:v>
                </c:pt>
                <c:pt idx="198">
                  <c:v>325.36302687289907</c:v>
                </c:pt>
                <c:pt idx="199">
                  <c:v>332.2369655980209</c:v>
                </c:pt>
                <c:pt idx="200">
                  <c:v>339.68747777856788</c:v>
                </c:pt>
                <c:pt idx="201">
                  <c:v>348.56443399133377</c:v>
                </c:pt>
                <c:pt idx="202">
                  <c:v>355.74453836578073</c:v>
                </c:pt>
                <c:pt idx="203">
                  <c:v>362.91465475424286</c:v>
                </c:pt>
                <c:pt idx="204">
                  <c:v>368.37892487469384</c:v>
                </c:pt>
                <c:pt idx="205">
                  <c:v>373.54852472628937</c:v>
                </c:pt>
                <c:pt idx="206">
                  <c:v>378.4324897885304</c:v>
                </c:pt>
                <c:pt idx="207">
                  <c:v>383.03079652302262</c:v>
                </c:pt>
                <c:pt idx="208">
                  <c:v>387.34342077193969</c:v>
                </c:pt>
                <c:pt idx="209">
                  <c:v>393.64581238730341</c:v>
                </c:pt>
                <c:pt idx="210">
                  <c:v>401.09981274739857</c:v>
                </c:pt>
                <c:pt idx="211">
                  <c:v>407.14006529581405</c:v>
                </c:pt>
                <c:pt idx="212">
                  <c:v>414.59378741608708</c:v>
                </c:pt>
                <c:pt idx="213">
                  <c:v>422.62684779522277</c:v>
                </c:pt>
                <c:pt idx="214">
                  <c:v>430.66474835841461</c:v>
                </c:pt>
                <c:pt idx="215">
                  <c:v>440.69470633381303</c:v>
                </c:pt>
                <c:pt idx="216">
                  <c:v>450.17066059873417</c:v>
                </c:pt>
                <c:pt idx="217">
                  <c:v>455.94624390044999</c:v>
                </c:pt>
                <c:pt idx="218">
                  <c:v>460.84370834263922</c:v>
                </c:pt>
                <c:pt idx="219">
                  <c:v>465.45156723820804</c:v>
                </c:pt>
                <c:pt idx="220">
                  <c:v>468.06716713564464</c:v>
                </c:pt>
                <c:pt idx="221">
                  <c:v>470.10037564771471</c:v>
                </c:pt>
                <c:pt idx="222">
                  <c:v>469.85459840654943</c:v>
                </c:pt>
                <c:pt idx="223">
                  <c:v>468.73947320478072</c:v>
                </c:pt>
                <c:pt idx="224">
                  <c:v>464.77406293527855</c:v>
                </c:pt>
                <c:pt idx="225">
                  <c:v>460.50339609324175</c:v>
                </c:pt>
                <c:pt idx="226">
                  <c:v>456.23054463867823</c:v>
                </c:pt>
                <c:pt idx="227">
                  <c:v>452.24203222983141</c:v>
                </c:pt>
                <c:pt idx="228">
                  <c:v>448.82444583788538</c:v>
                </c:pt>
                <c:pt idx="229">
                  <c:v>446.54887249471159</c:v>
                </c:pt>
                <c:pt idx="230">
                  <c:v>444.56648378997807</c:v>
                </c:pt>
                <c:pt idx="231">
                  <c:v>447.70625209811658</c:v>
                </c:pt>
                <c:pt idx="232">
                  <c:v>451.45505937566656</c:v>
                </c:pt>
                <c:pt idx="233">
                  <c:v>453.78697996249724</c:v>
                </c:pt>
                <c:pt idx="234">
                  <c:v>454.11746912138</c:v>
                </c:pt>
                <c:pt idx="235">
                  <c:v>454.14833250373317</c:v>
                </c:pt>
                <c:pt idx="236">
                  <c:v>456.45287450711425</c:v>
                </c:pt>
                <c:pt idx="237">
                  <c:v>457.63865161939668</c:v>
                </c:pt>
                <c:pt idx="238">
                  <c:v>457.67815322850447</c:v>
                </c:pt>
                <c:pt idx="239">
                  <c:v>457.14003630651445</c:v>
                </c:pt>
                <c:pt idx="240">
                  <c:v>468.25949892151982</c:v>
                </c:pt>
                <c:pt idx="241">
                  <c:v>477.20193104618653</c:v>
                </c:pt>
                <c:pt idx="242">
                  <c:v>485.84276325542316</c:v>
                </c:pt>
                <c:pt idx="243">
                  <c:v>494.76744150711301</c:v>
                </c:pt>
                <c:pt idx="244">
                  <c:v>495.73225902159493</c:v>
                </c:pt>
                <c:pt idx="245">
                  <c:v>507.72270126047687</c:v>
                </c:pt>
                <c:pt idx="246">
                  <c:v>513.83810446973575</c:v>
                </c:pt>
                <c:pt idx="247">
                  <c:v>517.62769182169484</c:v>
                </c:pt>
                <c:pt idx="248">
                  <c:v>525.09625054601236</c:v>
                </c:pt>
                <c:pt idx="249">
                  <c:v>530.32396685955666</c:v>
                </c:pt>
                <c:pt idx="250">
                  <c:v>538.37730214036833</c:v>
                </c:pt>
                <c:pt idx="251">
                  <c:v>544.75176254691371</c:v>
                </c:pt>
                <c:pt idx="252">
                  <c:v>549.69041429967263</c:v>
                </c:pt>
                <c:pt idx="253">
                  <c:v>555.75544229870775</c:v>
                </c:pt>
                <c:pt idx="254">
                  <c:v>565.81501840102283</c:v>
                </c:pt>
                <c:pt idx="255">
                  <c:v>567.66591156123968</c:v>
                </c:pt>
                <c:pt idx="256">
                  <c:v>573.991215355078</c:v>
                </c:pt>
                <c:pt idx="257">
                  <c:v>578.37097830912057</c:v>
                </c:pt>
                <c:pt idx="258">
                  <c:v>584.72448212734571</c:v>
                </c:pt>
                <c:pt idx="259">
                  <c:v>591.95290218063974</c:v>
                </c:pt>
                <c:pt idx="260">
                  <c:v>600.89881248666711</c:v>
                </c:pt>
                <c:pt idx="261">
                  <c:v>607.02021279422968</c:v>
                </c:pt>
                <c:pt idx="262">
                  <c:v>617.09769593679755</c:v>
                </c:pt>
                <c:pt idx="263">
                  <c:v>627.7876213885819</c:v>
                </c:pt>
                <c:pt idx="264">
                  <c:v>638.20249354097041</c:v>
                </c:pt>
                <c:pt idx="265">
                  <c:v>647.19588917540227</c:v>
                </c:pt>
                <c:pt idx="266">
                  <c:v>651.34251491389045</c:v>
                </c:pt>
                <c:pt idx="267">
                  <c:v>659.42276652146757</c:v>
                </c:pt>
                <c:pt idx="268">
                  <c:v>665.84221932978596</c:v>
                </c:pt>
                <c:pt idx="269">
                  <c:v>678.50403170036248</c:v>
                </c:pt>
                <c:pt idx="270">
                  <c:v>694.36741014640461</c:v>
                </c:pt>
                <c:pt idx="271">
                  <c:v>710.55531009334402</c:v>
                </c:pt>
                <c:pt idx="272">
                  <c:v>731.01885670327681</c:v>
                </c:pt>
                <c:pt idx="273">
                  <c:v>748.40884329221296</c:v>
                </c:pt>
                <c:pt idx="274">
                  <c:v>762.92563861295253</c:v>
                </c:pt>
                <c:pt idx="275">
                  <c:v>775.99374244471301</c:v>
                </c:pt>
                <c:pt idx="276">
                  <c:v>785.06922928454594</c:v>
                </c:pt>
                <c:pt idx="277">
                  <c:v>796.37843131039403</c:v>
                </c:pt>
                <c:pt idx="278">
                  <c:v>809.99613238683753</c:v>
                </c:pt>
                <c:pt idx="279">
                  <c:v>823.6480809900421</c:v>
                </c:pt>
                <c:pt idx="280">
                  <c:v>841.85806726871942</c:v>
                </c:pt>
                <c:pt idx="281">
                  <c:v>859.56414939283172</c:v>
                </c:pt>
                <c:pt idx="282">
                  <c:v>879.54753061771476</c:v>
                </c:pt>
                <c:pt idx="283">
                  <c:v>898.71644390594827</c:v>
                </c:pt>
                <c:pt idx="284">
                  <c:v>915.32464810607894</c:v>
                </c:pt>
                <c:pt idx="285">
                  <c:v>935.89134608547238</c:v>
                </c:pt>
                <c:pt idx="286">
                  <c:v>957.94407790425703</c:v>
                </c:pt>
                <c:pt idx="287">
                  <c:v>981.73483512062649</c:v>
                </c:pt>
                <c:pt idx="288">
                  <c:v>1010.682089328182</c:v>
                </c:pt>
                <c:pt idx="289">
                  <c:v>1041.4222517784656</c:v>
                </c:pt>
                <c:pt idx="290">
                  <c:v>1073.6258266372752</c:v>
                </c:pt>
                <c:pt idx="291">
                  <c:v>1104.4461414318791</c:v>
                </c:pt>
                <c:pt idx="292">
                  <c:v>1135.5496902593788</c:v>
                </c:pt>
                <c:pt idx="293">
                  <c:v>1167.8151940998978</c:v>
                </c:pt>
                <c:pt idx="294">
                  <c:v>1201.2566825906792</c:v>
                </c:pt>
                <c:pt idx="295">
                  <c:v>1236.1603553241182</c:v>
                </c:pt>
                <c:pt idx="296">
                  <c:v>1271.963663514186</c:v>
                </c:pt>
                <c:pt idx="297">
                  <c:v>1306.0998748263203</c:v>
                </c:pt>
                <c:pt idx="298">
                  <c:v>1342.227258442997</c:v>
                </c:pt>
                <c:pt idx="299">
                  <c:v>1382.966346988901</c:v>
                </c:pt>
                <c:pt idx="300">
                  <c:v>1428.6472777264212</c:v>
                </c:pt>
                <c:pt idx="301">
                  <c:v>1472.4538607742156</c:v>
                </c:pt>
                <c:pt idx="302">
                  <c:v>1512.2833946747025</c:v>
                </c:pt>
                <c:pt idx="303">
                  <c:v>1551.7988600171407</c:v>
                </c:pt>
                <c:pt idx="304">
                  <c:v>1593.6246076329983</c:v>
                </c:pt>
                <c:pt idx="305">
                  <c:v>1642.6444635503867</c:v>
                </c:pt>
                <c:pt idx="306">
                  <c:v>1695.2549506058713</c:v>
                </c:pt>
                <c:pt idx="307">
                  <c:v>1749.9741728260562</c:v>
                </c:pt>
                <c:pt idx="308">
                  <c:v>1809.3414798243068</c:v>
                </c:pt>
                <c:pt idx="309">
                  <c:v>1869.4306991089115</c:v>
                </c:pt>
                <c:pt idx="310">
                  <c:v>1931.3091090094572</c:v>
                </c:pt>
                <c:pt idx="311">
                  <c:v>1996.7115908441172</c:v>
                </c:pt>
                <c:pt idx="312">
                  <c:v>2065.1117589893097</c:v>
                </c:pt>
                <c:pt idx="313">
                  <c:v>2139.0672066884426</c:v>
                </c:pt>
                <c:pt idx="314">
                  <c:v>2220.0656053968323</c:v>
                </c:pt>
                <c:pt idx="315">
                  <c:v>2305.0242164229221</c:v>
                </c:pt>
                <c:pt idx="316">
                  <c:v>2391.3299244309696</c:v>
                </c:pt>
                <c:pt idx="317">
                  <c:v>2471.8269448610818</c:v>
                </c:pt>
                <c:pt idx="318">
                  <c:v>2552.046403429465</c:v>
                </c:pt>
                <c:pt idx="319">
                  <c:v>2639.8072783970388</c:v>
                </c:pt>
                <c:pt idx="320">
                  <c:v>2736.4502595463273</c:v>
                </c:pt>
                <c:pt idx="321">
                  <c:v>2831.5073013928168</c:v>
                </c:pt>
                <c:pt idx="322">
                  <c:v>2927.0089110281929</c:v>
                </c:pt>
                <c:pt idx="323">
                  <c:v>3037.5357224535919</c:v>
                </c:pt>
                <c:pt idx="324">
                  <c:v>3153.8394684238383</c:v>
                </c:pt>
                <c:pt idx="325">
                  <c:v>3271.1492162818331</c:v>
                </c:pt>
                <c:pt idx="326">
                  <c:v>3403.0225330550338</c:v>
                </c:pt>
                <c:pt idx="327">
                  <c:v>3542.5089262819479</c:v>
                </c:pt>
                <c:pt idx="328">
                  <c:v>3678.9269714854581</c:v>
                </c:pt>
                <c:pt idx="329">
                  <c:v>3833.3306572038732</c:v>
                </c:pt>
                <c:pt idx="330">
                  <c:v>3999.6397165137832</c:v>
                </c:pt>
                <c:pt idx="331">
                  <c:v>4159.5284274949918</c:v>
                </c:pt>
                <c:pt idx="332">
                  <c:v>4336.3435966721181</c:v>
                </c:pt>
                <c:pt idx="333">
                  <c:v>4514.8050703053195</c:v>
                </c:pt>
                <c:pt idx="334">
                  <c:v>4694.4464196828558</c:v>
                </c:pt>
                <c:pt idx="335">
                  <c:v>4891.018985991609</c:v>
                </c:pt>
                <c:pt idx="336">
                  <c:v>5094.7758894498565</c:v>
                </c:pt>
                <c:pt idx="337">
                  <c:v>5298.6653228175073</c:v>
                </c:pt>
                <c:pt idx="338">
                  <c:v>5506.2866451617074</c:v>
                </c:pt>
                <c:pt idx="339">
                  <c:v>5725.1348523481056</c:v>
                </c:pt>
                <c:pt idx="340">
                  <c:v>5946.7396714783481</c:v>
                </c:pt>
                <c:pt idx="341">
                  <c:v>6178.4076917031252</c:v>
                </c:pt>
                <c:pt idx="342">
                  <c:v>6422.6536142912455</c:v>
                </c:pt>
                <c:pt idx="343">
                  <c:v>6653.1197844991648</c:v>
                </c:pt>
                <c:pt idx="344">
                  <c:v>6915.4874493351344</c:v>
                </c:pt>
                <c:pt idx="345">
                  <c:v>7179.027708644433</c:v>
                </c:pt>
                <c:pt idx="346">
                  <c:v>7459.757621316322</c:v>
                </c:pt>
                <c:pt idx="347">
                  <c:v>7757.7057089252203</c:v>
                </c:pt>
                <c:pt idx="348">
                  <c:v>8067.5768565265817</c:v>
                </c:pt>
                <c:pt idx="349">
                  <c:v>8405.6550716580568</c:v>
                </c:pt>
                <c:pt idx="350">
                  <c:v>8793.1735760506308</c:v>
                </c:pt>
                <c:pt idx="351">
                  <c:v>9213.1440264839966</c:v>
                </c:pt>
                <c:pt idx="352">
                  <c:v>9699.5662376448836</c:v>
                </c:pt>
                <c:pt idx="353">
                  <c:v>10253.898274093111</c:v>
                </c:pt>
                <c:pt idx="354">
                  <c:v>10923.842707814832</c:v>
                </c:pt>
                <c:pt idx="355">
                  <c:v>11762.895541491858</c:v>
                </c:pt>
                <c:pt idx="356">
                  <c:v>12850.671976107515</c:v>
                </c:pt>
                <c:pt idx="357">
                  <c:v>14385.171490198867</c:v>
                </c:pt>
                <c:pt idx="358">
                  <c:v>16971.769892626038</c:v>
                </c:pt>
                <c:pt idx="359">
                  <c:v>23653.558984569434</c:v>
                </c:pt>
                <c:pt idx="360">
                  <c:v>672.9716276754607</c:v>
                </c:pt>
                <c:pt idx="361">
                  <c:v>688.89995022399307</c:v>
                </c:pt>
                <c:pt idx="362">
                  <c:v>7445.3530541136297</c:v>
                </c:pt>
                <c:pt idx="363">
                  <c:v>10140.557965346417</c:v>
                </c:pt>
                <c:pt idx="364">
                  <c:v>11805.802460356965</c:v>
                </c:pt>
                <c:pt idx="365">
                  <c:v>13034.82898385835</c:v>
                </c:pt>
                <c:pt idx="366">
                  <c:v>14029.960416222239</c:v>
                </c:pt>
                <c:pt idx="367">
                  <c:v>14863.522312857447</c:v>
                </c:pt>
                <c:pt idx="368">
                  <c:v>15570.290834103678</c:v>
                </c:pt>
                <c:pt idx="369">
                  <c:v>16172.999281013217</c:v>
                </c:pt>
                <c:pt idx="370">
                  <c:v>16675.958188153312</c:v>
                </c:pt>
                <c:pt idx="371">
                  <c:v>17078.936991331215</c:v>
                </c:pt>
                <c:pt idx="372">
                  <c:v>17386.830690464336</c:v>
                </c:pt>
                <c:pt idx="373">
                  <c:v>17597.973952379129</c:v>
                </c:pt>
                <c:pt idx="374">
                  <c:v>17725.277069513715</c:v>
                </c:pt>
                <c:pt idx="375">
                  <c:v>17774.718528526395</c:v>
                </c:pt>
                <c:pt idx="376">
                  <c:v>17749.182251297731</c:v>
                </c:pt>
                <c:pt idx="377">
                  <c:v>17656.579007909779</c:v>
                </c:pt>
                <c:pt idx="378">
                  <c:v>17509.698420599369</c:v>
                </c:pt>
                <c:pt idx="379">
                  <c:v>17311.826105832024</c:v>
                </c:pt>
                <c:pt idx="380">
                  <c:v>17073.782265519447</c:v>
                </c:pt>
                <c:pt idx="381">
                  <c:v>16798.542612664776</c:v>
                </c:pt>
                <c:pt idx="382">
                  <c:v>16497.643720142474</c:v>
                </c:pt>
                <c:pt idx="383">
                  <c:v>16179.057594860396</c:v>
                </c:pt>
                <c:pt idx="384">
                  <c:v>15846.334352556354</c:v>
                </c:pt>
                <c:pt idx="385">
                  <c:v>15514.561615587001</c:v>
                </c:pt>
                <c:pt idx="386">
                  <c:v>15172.460192868355</c:v>
                </c:pt>
                <c:pt idx="387">
                  <c:v>14764.79651093887</c:v>
                </c:pt>
                <c:pt idx="388">
                  <c:v>14302.678761897989</c:v>
                </c:pt>
                <c:pt idx="389">
                  <c:v>13841.310163378099</c:v>
                </c:pt>
                <c:pt idx="390">
                  <c:v>13395.406385550734</c:v>
                </c:pt>
                <c:pt idx="391">
                  <c:v>12953.01098971678</c:v>
                </c:pt>
                <c:pt idx="392">
                  <c:v>12515.599445353053</c:v>
                </c:pt>
                <c:pt idx="393">
                  <c:v>12098.414278603426</c:v>
                </c:pt>
                <c:pt idx="394">
                  <c:v>11682.127903426179</c:v>
                </c:pt>
                <c:pt idx="395">
                  <c:v>11282.550969616321</c:v>
                </c:pt>
                <c:pt idx="396">
                  <c:v>10896.829347302219</c:v>
                </c:pt>
                <c:pt idx="397">
                  <c:v>10521.764030972592</c:v>
                </c:pt>
                <c:pt idx="398">
                  <c:v>10161.835649352348</c:v>
                </c:pt>
                <c:pt idx="399">
                  <c:v>9814.4795307562854</c:v>
                </c:pt>
                <c:pt idx="400">
                  <c:v>9478.7243120244602</c:v>
                </c:pt>
                <c:pt idx="401">
                  <c:v>9154.4010142511979</c:v>
                </c:pt>
                <c:pt idx="402">
                  <c:v>8845.8602953376467</c:v>
                </c:pt>
                <c:pt idx="403">
                  <c:v>8544.8240393313154</c:v>
                </c:pt>
                <c:pt idx="404">
                  <c:v>8258.9451364961551</c:v>
                </c:pt>
                <c:pt idx="405">
                  <c:v>7985.8351703050548</c:v>
                </c:pt>
                <c:pt idx="406">
                  <c:v>7721.619173347266</c:v>
                </c:pt>
                <c:pt idx="407">
                  <c:v>7471.8357058888487</c:v>
                </c:pt>
                <c:pt idx="408">
                  <c:v>7236.6967693000543</c:v>
                </c:pt>
                <c:pt idx="409">
                  <c:v>7007.707299658824</c:v>
                </c:pt>
                <c:pt idx="410">
                  <c:v>6791.6205646021472</c:v>
                </c:pt>
                <c:pt idx="411">
                  <c:v>6583.2158647431097</c:v>
                </c:pt>
                <c:pt idx="412">
                  <c:v>6380.6333039782503</c:v>
                </c:pt>
                <c:pt idx="413">
                  <c:v>6185.6417012929669</c:v>
                </c:pt>
                <c:pt idx="414">
                  <c:v>5996.5235803961541</c:v>
                </c:pt>
                <c:pt idx="415">
                  <c:v>5813.3309199511277</c:v>
                </c:pt>
                <c:pt idx="416">
                  <c:v>5641.4857630458846</c:v>
                </c:pt>
                <c:pt idx="417">
                  <c:v>5472.6612449491076</c:v>
                </c:pt>
                <c:pt idx="418">
                  <c:v>5312.1397062970318</c:v>
                </c:pt>
                <c:pt idx="419">
                  <c:v>5161.8371083152442</c:v>
                </c:pt>
                <c:pt idx="420">
                  <c:v>5016.3312711844319</c:v>
                </c:pt>
                <c:pt idx="421">
                  <c:v>4879.4243235650356</c:v>
                </c:pt>
                <c:pt idx="422">
                  <c:v>4747.6539902237164</c:v>
                </c:pt>
                <c:pt idx="423">
                  <c:v>4625.9225774265251</c:v>
                </c:pt>
                <c:pt idx="424">
                  <c:v>4510.4662945317486</c:v>
                </c:pt>
                <c:pt idx="425">
                  <c:v>4400.7854763454561</c:v>
                </c:pt>
                <c:pt idx="426">
                  <c:v>4296.8977264646746</c:v>
                </c:pt>
                <c:pt idx="427">
                  <c:v>4196.2511979673563</c:v>
                </c:pt>
                <c:pt idx="428">
                  <c:v>4098.8911243940083</c:v>
                </c:pt>
                <c:pt idx="429">
                  <c:v>4004.5385825895269</c:v>
                </c:pt>
                <c:pt idx="430">
                  <c:v>3912.9183978220458</c:v>
                </c:pt>
                <c:pt idx="431">
                  <c:v>3827.1680856668127</c:v>
                </c:pt>
                <c:pt idx="432">
                  <c:v>3738.1465942939312</c:v>
                </c:pt>
                <c:pt idx="433">
                  <c:v>3653.6641863083833</c:v>
                </c:pt>
                <c:pt idx="434">
                  <c:v>3570.7732193546026</c:v>
                </c:pt>
                <c:pt idx="435">
                  <c:v>3489.8006589395345</c:v>
                </c:pt>
                <c:pt idx="436">
                  <c:v>3412.1678012851935</c:v>
                </c:pt>
                <c:pt idx="437">
                  <c:v>3335.2991316441507</c:v>
                </c:pt>
                <c:pt idx="438">
                  <c:v>3264.6351491548103</c:v>
                </c:pt>
                <c:pt idx="439">
                  <c:v>3197.8339785612116</c:v>
                </c:pt>
                <c:pt idx="440">
                  <c:v>3131.2308895683709</c:v>
                </c:pt>
                <c:pt idx="441">
                  <c:v>3067.1502050297472</c:v>
                </c:pt>
                <c:pt idx="442">
                  <c:v>3004.712244377652</c:v>
                </c:pt>
                <c:pt idx="443">
                  <c:v>2947.9116779997753</c:v>
                </c:pt>
                <c:pt idx="444">
                  <c:v>2892.4364170755412</c:v>
                </c:pt>
                <c:pt idx="445">
                  <c:v>2834.6424283999313</c:v>
                </c:pt>
                <c:pt idx="446">
                  <c:v>2779.6940346513779</c:v>
                </c:pt>
                <c:pt idx="447">
                  <c:v>2729.807818838216</c:v>
                </c:pt>
                <c:pt idx="448">
                  <c:v>2681.2622419889717</c:v>
                </c:pt>
                <c:pt idx="449">
                  <c:v>2634.1015989843454</c:v>
                </c:pt>
                <c:pt idx="450">
                  <c:v>2587.1893937598261</c:v>
                </c:pt>
                <c:pt idx="451">
                  <c:v>2541.9614872789875</c:v>
                </c:pt>
                <c:pt idx="452">
                  <c:v>2498.9720172268267</c:v>
                </c:pt>
                <c:pt idx="453">
                  <c:v>2458.5004958485592</c:v>
                </c:pt>
                <c:pt idx="454">
                  <c:v>2420.8296707370023</c:v>
                </c:pt>
                <c:pt idx="455">
                  <c:v>2383.6824515245303</c:v>
                </c:pt>
                <c:pt idx="456">
                  <c:v>2346.5150868709852</c:v>
                </c:pt>
                <c:pt idx="457">
                  <c:v>2310.7562361127507</c:v>
                </c:pt>
                <c:pt idx="458">
                  <c:v>2273.2630277454082</c:v>
                </c:pt>
                <c:pt idx="459">
                  <c:v>2236.6278155227883</c:v>
                </c:pt>
                <c:pt idx="460">
                  <c:v>2201.3937282229967</c:v>
                </c:pt>
                <c:pt idx="461">
                  <c:v>2166.418021308637</c:v>
                </c:pt>
                <c:pt idx="462">
                  <c:v>2131.9970496909564</c:v>
                </c:pt>
                <c:pt idx="463">
                  <c:v>2100.119503841589</c:v>
                </c:pt>
                <c:pt idx="464">
                  <c:v>2072.1888862754963</c:v>
                </c:pt>
                <c:pt idx="465">
                  <c:v>2046.2016165351151</c:v>
                </c:pt>
                <c:pt idx="466">
                  <c:v>2020.7556561510935</c:v>
                </c:pt>
                <c:pt idx="467">
                  <c:v>1999.2782811128291</c:v>
                </c:pt>
                <c:pt idx="468">
                  <c:v>1979.462787825157</c:v>
                </c:pt>
                <c:pt idx="469">
                  <c:v>1959.3402428260245</c:v>
                </c:pt>
                <c:pt idx="470">
                  <c:v>1940.9204036381739</c:v>
                </c:pt>
                <c:pt idx="471">
                  <c:v>1923.0477010467052</c:v>
                </c:pt>
                <c:pt idx="472">
                  <c:v>1906.3017441919526</c:v>
                </c:pt>
                <c:pt idx="473">
                  <c:v>1889.5400533251443</c:v>
                </c:pt>
                <c:pt idx="474">
                  <c:v>1871.6352853263072</c:v>
                </c:pt>
                <c:pt idx="475">
                  <c:v>1853.7352101876954</c:v>
                </c:pt>
                <c:pt idx="476">
                  <c:v>1836.3987671242953</c:v>
                </c:pt>
                <c:pt idx="477">
                  <c:v>1821.3278342695962</c:v>
                </c:pt>
                <c:pt idx="478">
                  <c:v>1802.5350812385427</c:v>
                </c:pt>
                <c:pt idx="479">
                  <c:v>1783.7689580560946</c:v>
                </c:pt>
                <c:pt idx="480">
                  <c:v>1765.8512882504915</c:v>
                </c:pt>
                <c:pt idx="481">
                  <c:v>1749.0595743005354</c:v>
                </c:pt>
                <c:pt idx="482">
                  <c:v>1736.2361177977787</c:v>
                </c:pt>
                <c:pt idx="483">
                  <c:v>1723.376050513687</c:v>
                </c:pt>
                <c:pt idx="484">
                  <c:v>1709.9435030840477</c:v>
                </c:pt>
                <c:pt idx="485">
                  <c:v>1700.4940624333356</c:v>
                </c:pt>
                <c:pt idx="486">
                  <c:v>1694.707151153144</c:v>
                </c:pt>
                <c:pt idx="487">
                  <c:v>1690.8792324304409</c:v>
                </c:pt>
                <c:pt idx="488">
                  <c:v>1685.6111782692171</c:v>
                </c:pt>
                <c:pt idx="489">
                  <c:v>1676.9388251208431</c:v>
                </c:pt>
                <c:pt idx="490">
                  <c:v>1668.5749293016593</c:v>
                </c:pt>
                <c:pt idx="491">
                  <c:v>1659.9218456965466</c:v>
                </c:pt>
                <c:pt idx="492">
                  <c:v>1652.1217292745416</c:v>
                </c:pt>
                <c:pt idx="493">
                  <c:v>1641.1839525572086</c:v>
                </c:pt>
                <c:pt idx="494">
                  <c:v>1628.2761687544639</c:v>
                </c:pt>
                <c:pt idx="495">
                  <c:v>1611.6828767898951</c:v>
                </c:pt>
                <c:pt idx="496">
                  <c:v>1594.2607007959978</c:v>
                </c:pt>
                <c:pt idx="497">
                  <c:v>1575.7039100896848</c:v>
                </c:pt>
                <c:pt idx="498">
                  <c:v>1558.0055382249855</c:v>
                </c:pt>
                <c:pt idx="499">
                  <c:v>1538.5912417758316</c:v>
                </c:pt>
                <c:pt idx="500">
                  <c:v>1517.4795054905985</c:v>
                </c:pt>
                <c:pt idx="501">
                  <c:v>1494.6701343447899</c:v>
                </c:pt>
                <c:pt idx="502">
                  <c:v>1472.4384134573493</c:v>
                </c:pt>
                <c:pt idx="503">
                  <c:v>1451.052680520077</c:v>
                </c:pt>
                <c:pt idx="504">
                  <c:v>1429.9422440288545</c:v>
                </c:pt>
                <c:pt idx="505">
                  <c:v>1410.5333879316472</c:v>
                </c:pt>
                <c:pt idx="506">
                  <c:v>1393.9542119172138</c:v>
                </c:pt>
                <c:pt idx="507">
                  <c:v>1381.9038815127842</c:v>
                </c:pt>
                <c:pt idx="508">
                  <c:v>1371.5269703323463</c:v>
                </c:pt>
                <c:pt idx="509">
                  <c:v>1359.7144584747352</c:v>
                </c:pt>
                <c:pt idx="510">
                  <c:v>1352.4605939936948</c:v>
                </c:pt>
                <c:pt idx="511">
                  <c:v>1349.4412325236528</c:v>
                </c:pt>
                <c:pt idx="512">
                  <c:v>1345.8234935272478</c:v>
                </c:pt>
                <c:pt idx="513">
                  <c:v>1339.3640847744443</c:v>
                </c:pt>
                <c:pt idx="514">
                  <c:v>1328.086689673833</c:v>
                </c:pt>
                <c:pt idx="515">
                  <c:v>1315.4170288999044</c:v>
                </c:pt>
                <c:pt idx="516">
                  <c:v>1303.6081224234536</c:v>
                </c:pt>
                <c:pt idx="517">
                  <c:v>1290.9387284064294</c:v>
                </c:pt>
                <c:pt idx="518">
                  <c:v>1277.1353502367738</c:v>
                </c:pt>
                <c:pt idx="519">
                  <c:v>1262.1997059950795</c:v>
                </c:pt>
                <c:pt idx="520">
                  <c:v>1249.260470738818</c:v>
                </c:pt>
                <c:pt idx="521">
                  <c:v>1236.0226363794159</c:v>
                </c:pt>
                <c:pt idx="522">
                  <c:v>1217.9495620676973</c:v>
                </c:pt>
                <c:pt idx="523">
                  <c:v>1194.784730762402</c:v>
                </c:pt>
                <c:pt idx="524">
                  <c:v>1170.2270098147185</c:v>
                </c:pt>
                <c:pt idx="525">
                  <c:v>1149.9421434712624</c:v>
                </c:pt>
                <c:pt idx="526">
                  <c:v>1130.7669703203055</c:v>
                </c:pt>
                <c:pt idx="527">
                  <c:v>1110.4452546943373</c:v>
                </c:pt>
                <c:pt idx="528">
                  <c:v>1090.1284356450394</c:v>
                </c:pt>
                <c:pt idx="529">
                  <c:v>1072.9384717208738</c:v>
                </c:pt>
                <c:pt idx="530">
                  <c:v>1058.2881236118139</c:v>
                </c:pt>
                <c:pt idx="531">
                  <c:v>1043.0522964121767</c:v>
                </c:pt>
                <c:pt idx="532">
                  <c:v>1028.6716420625455</c:v>
                </c:pt>
                <c:pt idx="533">
                  <c:v>1015.4223418234789</c:v>
                </c:pt>
                <c:pt idx="534">
                  <c:v>1002.7340024078836</c:v>
                </c:pt>
                <c:pt idx="535">
                  <c:v>990.04114139433761</c:v>
                </c:pt>
                <c:pt idx="536">
                  <c:v>975.92489640772374</c:v>
                </c:pt>
                <c:pt idx="537">
                  <c:v>958.68671687655728</c:v>
                </c:pt>
                <c:pt idx="538">
                  <c:v>940.04268112914031</c:v>
                </c:pt>
                <c:pt idx="539">
                  <c:v>925.1027995727128</c:v>
                </c:pt>
                <c:pt idx="540">
                  <c:v>915.545126296744</c:v>
                </c:pt>
                <c:pt idx="541">
                  <c:v>909.65399192190762</c:v>
                </c:pt>
                <c:pt idx="542">
                  <c:v>903.17277119524147</c:v>
                </c:pt>
                <c:pt idx="543">
                  <c:v>894.70295458104408</c:v>
                </c:pt>
                <c:pt idx="544">
                  <c:v>884.53666574946885</c:v>
                </c:pt>
                <c:pt idx="545">
                  <c:v>873.24107154868716</c:v>
                </c:pt>
                <c:pt idx="546">
                  <c:v>860.24410888329714</c:v>
                </c:pt>
                <c:pt idx="547">
                  <c:v>845.83317013850194</c:v>
                </c:pt>
                <c:pt idx="548">
                  <c:v>833.41982355993753</c:v>
                </c:pt>
                <c:pt idx="549">
                  <c:v>817.58165353415291</c:v>
                </c:pt>
                <c:pt idx="550">
                  <c:v>795.78737785229623</c:v>
                </c:pt>
                <c:pt idx="551">
                  <c:v>772.31664689153104</c:v>
                </c:pt>
                <c:pt idx="552">
                  <c:v>752.55102040816325</c:v>
                </c:pt>
                <c:pt idx="553">
                  <c:v>735.60907817117572</c:v>
                </c:pt>
                <c:pt idx="554">
                  <c:v>721.49553811969815</c:v>
                </c:pt>
                <c:pt idx="555">
                  <c:v>712.20168582040151</c:v>
                </c:pt>
                <c:pt idx="556">
                  <c:v>705.72656282878654</c:v>
                </c:pt>
                <c:pt idx="557">
                  <c:v>703.50283766560267</c:v>
                </c:pt>
                <c:pt idx="558">
                  <c:v>702.67921338105509</c:v>
                </c:pt>
                <c:pt idx="559">
                  <c:v>700.14153823944434</c:v>
                </c:pt>
                <c:pt idx="560">
                  <c:v>697.61217378937636</c:v>
                </c:pt>
                <c:pt idx="561">
                  <c:v>692.23816210138966</c:v>
                </c:pt>
                <c:pt idx="562">
                  <c:v>682.61141694059893</c:v>
                </c:pt>
                <c:pt idx="563">
                  <c:v>673.57412404209208</c:v>
                </c:pt>
                <c:pt idx="564">
                  <c:v>666.52444950105462</c:v>
                </c:pt>
                <c:pt idx="565">
                  <c:v>659.18003132246361</c:v>
                </c:pt>
                <c:pt idx="566">
                  <c:v>653.54310595385959</c:v>
                </c:pt>
                <c:pt idx="567">
                  <c:v>645.62196135334398</c:v>
                </c:pt>
                <c:pt idx="568">
                  <c:v>634.86699960069791</c:v>
                </c:pt>
                <c:pt idx="569">
                  <c:v>627.25391241804232</c:v>
                </c:pt>
                <c:pt idx="570">
                  <c:v>619.62529162984254</c:v>
                </c:pt>
                <c:pt idx="571">
                  <c:v>616.26270139147016</c:v>
                </c:pt>
                <c:pt idx="572">
                  <c:v>614.01724584383749</c:v>
                </c:pt>
                <c:pt idx="573">
                  <c:v>608.92182362467486</c:v>
                </c:pt>
                <c:pt idx="574">
                  <c:v>602.1328587444616</c:v>
                </c:pt>
                <c:pt idx="575">
                  <c:v>591.93827113537259</c:v>
                </c:pt>
                <c:pt idx="576">
                  <c:v>585.45671462545511</c:v>
                </c:pt>
                <c:pt idx="577">
                  <c:v>578.38869262119033</c:v>
                </c:pt>
                <c:pt idx="578">
                  <c:v>571.60732144406529</c:v>
                </c:pt>
                <c:pt idx="579">
                  <c:v>564.82424003919721</c:v>
                </c:pt>
                <c:pt idx="580">
                  <c:v>560.03180492976401</c:v>
                </c:pt>
                <c:pt idx="581">
                  <c:v>556.08327490738975</c:v>
                </c:pt>
                <c:pt idx="582">
                  <c:v>554.12163923861283</c:v>
                </c:pt>
                <c:pt idx="583">
                  <c:v>547.0309934570538</c:v>
                </c:pt>
                <c:pt idx="584">
                  <c:v>543.37623551162619</c:v>
                </c:pt>
                <c:pt idx="585">
                  <c:v>544.54131013613335</c:v>
                </c:pt>
                <c:pt idx="586">
                  <c:v>543.69370701627759</c:v>
                </c:pt>
                <c:pt idx="587">
                  <c:v>542.57039044877035</c:v>
                </c:pt>
                <c:pt idx="588">
                  <c:v>540.02602324626912</c:v>
                </c:pt>
                <c:pt idx="589">
                  <c:v>532.93678136470714</c:v>
                </c:pt>
                <c:pt idx="590">
                  <c:v>525.58270391931956</c:v>
                </c:pt>
                <c:pt idx="591">
                  <c:v>516.23846063154883</c:v>
                </c:pt>
                <c:pt idx="592">
                  <c:v>507.18687090359384</c:v>
                </c:pt>
                <c:pt idx="593">
                  <c:v>497.84919426040813</c:v>
                </c:pt>
                <c:pt idx="594">
                  <c:v>488.22788295162599</c:v>
                </c:pt>
                <c:pt idx="595">
                  <c:v>480.02953275609298</c:v>
                </c:pt>
                <c:pt idx="596">
                  <c:v>470.11812461357306</c:v>
                </c:pt>
                <c:pt idx="597">
                  <c:v>461.63571943133536</c:v>
                </c:pt>
                <c:pt idx="598">
                  <c:v>454.00021631350393</c:v>
                </c:pt>
                <c:pt idx="599">
                  <c:v>447.7829444725275</c:v>
                </c:pt>
                <c:pt idx="600">
                  <c:v>442.12827988338188</c:v>
                </c:pt>
                <c:pt idx="601">
                  <c:v>435.33323517791746</c:v>
                </c:pt>
                <c:pt idx="602">
                  <c:v>427.68932954009199</c:v>
                </c:pt>
                <c:pt idx="603">
                  <c:v>422.039680930229</c:v>
                </c:pt>
                <c:pt idx="604">
                  <c:v>418.65702698512428</c:v>
                </c:pt>
                <c:pt idx="605">
                  <c:v>419.24691657221797</c:v>
                </c:pt>
                <c:pt idx="606">
                  <c:v>424.65583156862641</c:v>
                </c:pt>
                <c:pt idx="607">
                  <c:v>432.03617267697331</c:v>
                </c:pt>
                <c:pt idx="608">
                  <c:v>436.84869699256575</c:v>
                </c:pt>
                <c:pt idx="609">
                  <c:v>441.38725134485168</c:v>
                </c:pt>
                <c:pt idx="610">
                  <c:v>445.92704259404104</c:v>
                </c:pt>
                <c:pt idx="611">
                  <c:v>450.18248842077463</c:v>
                </c:pt>
                <c:pt idx="612">
                  <c:v>452.44811048693578</c:v>
                </c:pt>
                <c:pt idx="613">
                  <c:v>454.15281150126509</c:v>
                </c:pt>
                <c:pt idx="614">
                  <c:v>454.72202983089034</c:v>
                </c:pt>
                <c:pt idx="615">
                  <c:v>454.15796980813224</c:v>
                </c:pt>
                <c:pt idx="616">
                  <c:v>453.02944784185445</c:v>
                </c:pt>
                <c:pt idx="617">
                  <c:v>451.90306765746465</c:v>
                </c:pt>
                <c:pt idx="618">
                  <c:v>450.20773077077848</c:v>
                </c:pt>
                <c:pt idx="619">
                  <c:v>451.92771524279732</c:v>
                </c:pt>
                <c:pt idx="620">
                  <c:v>452.21229740891266</c:v>
                </c:pt>
                <c:pt idx="621">
                  <c:v>453.35563036941318</c:v>
                </c:pt>
                <c:pt idx="622">
                  <c:v>454.49566373348284</c:v>
                </c:pt>
                <c:pt idx="623">
                  <c:v>453.07577065616454</c:v>
                </c:pt>
                <c:pt idx="624">
                  <c:v>449.95895095447116</c:v>
                </c:pt>
                <c:pt idx="625">
                  <c:v>448.27065268287316</c:v>
                </c:pt>
                <c:pt idx="626">
                  <c:v>447.43017324296301</c:v>
                </c:pt>
                <c:pt idx="627">
                  <c:v>448.00857351122727</c:v>
                </c:pt>
                <c:pt idx="628">
                  <c:v>448.86603036867143</c:v>
                </c:pt>
                <c:pt idx="629">
                  <c:v>447.4469243158839</c:v>
                </c:pt>
                <c:pt idx="630">
                  <c:v>447.7428292261543</c:v>
                </c:pt>
                <c:pt idx="631">
                  <c:v>446.89461471874193</c:v>
                </c:pt>
                <c:pt idx="632">
                  <c:v>446.90384864747284</c:v>
                </c:pt>
                <c:pt idx="633">
                  <c:v>448.04762660127795</c:v>
                </c:pt>
                <c:pt idx="634">
                  <c:v>449.18720813689805</c:v>
                </c:pt>
                <c:pt idx="635">
                  <c:v>450.32677626007637</c:v>
                </c:pt>
                <c:pt idx="636">
                  <c:v>451.75076544782434</c:v>
                </c:pt>
                <c:pt idx="637">
                  <c:v>453.74258333630684</c:v>
                </c:pt>
                <c:pt idx="638">
                  <c:v>455.16348067816102</c:v>
                </c:pt>
                <c:pt idx="639">
                  <c:v>458.0085977667826</c:v>
                </c:pt>
                <c:pt idx="640">
                  <c:v>458.85758982537766</c:v>
                </c:pt>
                <c:pt idx="641">
                  <c:v>461.98917276930985</c:v>
                </c:pt>
                <c:pt idx="642">
                  <c:v>466.53483841457114</c:v>
                </c:pt>
                <c:pt idx="643">
                  <c:v>469.36891007126172</c:v>
                </c:pt>
                <c:pt idx="644">
                  <c:v>472.49349757079057</c:v>
                </c:pt>
                <c:pt idx="645">
                  <c:v>476.47041945331216</c:v>
                </c:pt>
                <c:pt idx="646">
                  <c:v>479.59109084046855</c:v>
                </c:pt>
                <c:pt idx="647">
                  <c:v>482.71479189837868</c:v>
                </c:pt>
                <c:pt idx="648">
                  <c:v>487.82956852892147</c:v>
                </c:pt>
                <c:pt idx="649">
                  <c:v>492.93749063470432</c:v>
                </c:pt>
                <c:pt idx="650">
                  <c:v>499.18323210577034</c:v>
                </c:pt>
                <c:pt idx="651">
                  <c:v>506.27844801486094</c:v>
                </c:pt>
                <c:pt idx="652">
                  <c:v>513.93971745540364</c:v>
                </c:pt>
                <c:pt idx="653">
                  <c:v>520.4614340295584</c:v>
                </c:pt>
                <c:pt idx="654">
                  <c:v>523.57394639573806</c:v>
                </c:pt>
                <c:pt idx="655">
                  <c:v>523.85379593283005</c:v>
                </c:pt>
                <c:pt idx="656">
                  <c:v>522.15224539764097</c:v>
                </c:pt>
                <c:pt idx="657">
                  <c:v>519.03519300234075</c:v>
                </c:pt>
                <c:pt idx="658">
                  <c:v>514.5006626460887</c:v>
                </c:pt>
                <c:pt idx="659">
                  <c:v>510.82408188474358</c:v>
                </c:pt>
                <c:pt idx="660">
                  <c:v>508.85112233046522</c:v>
                </c:pt>
                <c:pt idx="661">
                  <c:v>506.01906985721337</c:v>
                </c:pt>
                <c:pt idx="662">
                  <c:v>502.90532716305478</c:v>
                </c:pt>
                <c:pt idx="663">
                  <c:v>498.939120961801</c:v>
                </c:pt>
                <c:pt idx="664">
                  <c:v>498.95769787834445</c:v>
                </c:pt>
                <c:pt idx="665">
                  <c:v>503.22961194530927</c:v>
                </c:pt>
                <c:pt idx="666">
                  <c:v>508.05641652712183</c:v>
                </c:pt>
                <c:pt idx="667">
                  <c:v>510.32151502510447</c:v>
                </c:pt>
                <c:pt idx="668">
                  <c:v>509.75064898125413</c:v>
                </c:pt>
                <c:pt idx="669">
                  <c:v>511.74890984099056</c:v>
                </c:pt>
                <c:pt idx="670">
                  <c:v>511.46339169589385</c:v>
                </c:pt>
                <c:pt idx="671">
                  <c:v>509.47859117206377</c:v>
                </c:pt>
                <c:pt idx="672">
                  <c:v>506.93035187808704</c:v>
                </c:pt>
                <c:pt idx="673">
                  <c:v>502.67724950184231</c:v>
                </c:pt>
                <c:pt idx="674">
                  <c:v>501.84270872067503</c:v>
                </c:pt>
                <c:pt idx="675">
                  <c:v>499.29060723343588</c:v>
                </c:pt>
                <c:pt idx="676">
                  <c:v>497.31272564598549</c:v>
                </c:pt>
                <c:pt idx="677">
                  <c:v>498.46174414324355</c:v>
                </c:pt>
                <c:pt idx="678">
                  <c:v>498.74754977265371</c:v>
                </c:pt>
                <c:pt idx="679">
                  <c:v>500.74262772294031</c:v>
                </c:pt>
                <c:pt idx="680">
                  <c:v>500.17243831330444</c:v>
                </c:pt>
                <c:pt idx="681">
                  <c:v>498.18806027083724</c:v>
                </c:pt>
                <c:pt idx="682">
                  <c:v>495.07032020504005</c:v>
                </c:pt>
                <c:pt idx="683">
                  <c:v>490.5338625455683</c:v>
                </c:pt>
                <c:pt idx="684">
                  <c:v>485.71727051899603</c:v>
                </c:pt>
                <c:pt idx="685">
                  <c:v>479.76370070944483</c:v>
                </c:pt>
                <c:pt idx="686">
                  <c:v>471.25359196499193</c:v>
                </c:pt>
                <c:pt idx="687">
                  <c:v>461.04456551024975</c:v>
                </c:pt>
                <c:pt idx="688">
                  <c:v>451.97829280433172</c:v>
                </c:pt>
                <c:pt idx="689">
                  <c:v>444.04608268436846</c:v>
                </c:pt>
                <c:pt idx="690">
                  <c:v>437.8168372195251</c:v>
                </c:pt>
                <c:pt idx="691">
                  <c:v>431.29783045780391</c:v>
                </c:pt>
                <c:pt idx="692">
                  <c:v>426.77058229362018</c:v>
                </c:pt>
                <c:pt idx="693">
                  <c:v>423.09051567389042</c:v>
                </c:pt>
                <c:pt idx="694">
                  <c:v>419.40778898719662</c:v>
                </c:pt>
                <c:pt idx="695">
                  <c:v>415.15610456570164</c:v>
                </c:pt>
                <c:pt idx="696">
                  <c:v>409.19941894129482</c:v>
                </c:pt>
                <c:pt idx="697">
                  <c:v>406.945346196461</c:v>
                </c:pt>
                <c:pt idx="698">
                  <c:v>406.6712473497326</c:v>
                </c:pt>
                <c:pt idx="699">
                  <c:v>407.24451724508981</c:v>
                </c:pt>
                <c:pt idx="700">
                  <c:v>406.39307988003566</c:v>
                </c:pt>
                <c:pt idx="701">
                  <c:v>402.4170245207834</c:v>
                </c:pt>
                <c:pt idx="702">
                  <c:v>400.72555704841994</c:v>
                </c:pt>
                <c:pt idx="703">
                  <c:v>396.46745828693821</c:v>
                </c:pt>
                <c:pt idx="704">
                  <c:v>390.51014620255359</c:v>
                </c:pt>
                <c:pt idx="705">
                  <c:v>384.55768915655949</c:v>
                </c:pt>
                <c:pt idx="706">
                  <c:v>377.46737534110542</c:v>
                </c:pt>
                <c:pt idx="707">
                  <c:v>368.95805023954568</c:v>
                </c:pt>
                <c:pt idx="708">
                  <c:v>360.45267560346252</c:v>
                </c:pt>
                <c:pt idx="709">
                  <c:v>351.37827382183372</c:v>
                </c:pt>
                <c:pt idx="710">
                  <c:v>344.58081490435904</c:v>
                </c:pt>
                <c:pt idx="711">
                  <c:v>334.07906180429819</c:v>
                </c:pt>
                <c:pt idx="712">
                  <c:v>322.44994925432951</c:v>
                </c:pt>
                <c:pt idx="713">
                  <c:v>314.23708648999377</c:v>
                </c:pt>
                <c:pt idx="714">
                  <c:v>308.85872331570079</c:v>
                </c:pt>
                <c:pt idx="715">
                  <c:v>304.60993937742933</c:v>
                </c:pt>
                <c:pt idx="716">
                  <c:v>298.93568827914828</c:v>
                </c:pt>
                <c:pt idx="717">
                  <c:v>296.39411762714047</c:v>
                </c:pt>
                <c:pt idx="718">
                  <c:v>301.52343186705315</c:v>
                </c:pt>
                <c:pt idx="719">
                  <c:v>-0.84221084704979587</c:v>
                </c:pt>
              </c:numCache>
            </c:numRef>
          </c:val>
          <c:smooth val="0"/>
          <c:extLst>
            <c:ext xmlns:c16="http://schemas.microsoft.com/office/drawing/2014/chart" uri="{C3380CC4-5D6E-409C-BE32-E72D297353CC}">
              <c16:uniqueId val="{00000000-9B49-4C64-8408-605C8212995A}"/>
            </c:ext>
          </c:extLst>
        </c:ser>
        <c:dLbls>
          <c:showLegendKey val="0"/>
          <c:showVal val="0"/>
          <c:showCatName val="0"/>
          <c:showSerName val="0"/>
          <c:showPercent val="0"/>
          <c:showBubbleSize val="0"/>
        </c:dLbls>
        <c:smooth val="0"/>
        <c:axId val="566982736"/>
        <c:axId val="566979784"/>
      </c:lineChart>
      <c:catAx>
        <c:axId val="56698273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6979784"/>
        <c:crosses val="autoZero"/>
        <c:auto val="1"/>
        <c:lblAlgn val="ctr"/>
        <c:lblOffset val="100"/>
        <c:noMultiLvlLbl val="0"/>
      </c:catAx>
      <c:valAx>
        <c:axId val="5669797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Rate</a:t>
                </a:r>
                <a:r>
                  <a:rPr lang="en-GB" baseline="0"/>
                  <a:t> of temperature change</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6982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23</xdr:col>
      <xdr:colOff>419100</xdr:colOff>
      <xdr:row>44</xdr:row>
      <xdr:rowOff>123825</xdr:rowOff>
    </xdr:to>
    <xdr:graphicFrame macro="">
      <xdr:nvGraphicFramePr>
        <xdr:cNvPr id="2082" name="Chart 3">
          <a:extLst>
            <a:ext uri="{FF2B5EF4-FFF2-40B4-BE49-F238E27FC236}">
              <a16:creationId xmlns:a16="http://schemas.microsoft.com/office/drawing/2014/main" id="{62517FCE-8452-4287-ACF7-0500548B635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37</xdr:col>
      <xdr:colOff>95250</xdr:colOff>
      <xdr:row>1</xdr:row>
      <xdr:rowOff>114300</xdr:rowOff>
    </xdr:from>
    <xdr:to>
      <xdr:col>47</xdr:col>
      <xdr:colOff>571500</xdr:colOff>
      <xdr:row>37</xdr:row>
      <xdr:rowOff>66675</xdr:rowOff>
    </xdr:to>
    <xdr:graphicFrame macro="">
      <xdr:nvGraphicFramePr>
        <xdr:cNvPr id="2083" name="Chart 6">
          <a:extLst>
            <a:ext uri="{FF2B5EF4-FFF2-40B4-BE49-F238E27FC236}">
              <a16:creationId xmlns:a16="http://schemas.microsoft.com/office/drawing/2014/main" id="{631D0011-8A88-4C28-8EA6-82C8F241333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24</xdr:col>
      <xdr:colOff>63500</xdr:colOff>
      <xdr:row>1</xdr:row>
      <xdr:rowOff>34925</xdr:rowOff>
    </xdr:from>
    <xdr:to>
      <xdr:col>36</xdr:col>
      <xdr:colOff>60325</xdr:colOff>
      <xdr:row>29</xdr:row>
      <xdr:rowOff>41275</xdr:rowOff>
    </xdr:to>
    <xdr:graphicFrame macro="">
      <xdr:nvGraphicFramePr>
        <xdr:cNvPr id="2084" name="Chart 12">
          <a:extLst>
            <a:ext uri="{FF2B5EF4-FFF2-40B4-BE49-F238E27FC236}">
              <a16:creationId xmlns:a16="http://schemas.microsoft.com/office/drawing/2014/main" id="{8F122A10-85FD-4A3F-BA20-A6516BBC6C0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95250</xdr:colOff>
      <xdr:row>31</xdr:row>
      <xdr:rowOff>69850</xdr:rowOff>
    </xdr:from>
    <xdr:to>
      <xdr:col>36</xdr:col>
      <xdr:colOff>495300</xdr:colOff>
      <xdr:row>64</xdr:row>
      <xdr:rowOff>98425</xdr:rowOff>
    </xdr:to>
    <xdr:graphicFrame macro="">
      <xdr:nvGraphicFramePr>
        <xdr:cNvPr id="2085" name="Chart 15">
          <a:extLst>
            <a:ext uri="{FF2B5EF4-FFF2-40B4-BE49-F238E27FC236}">
              <a16:creationId xmlns:a16="http://schemas.microsoft.com/office/drawing/2014/main" id="{5E916ACC-1931-44E6-9989-0898B3020DF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xdr:colOff>
      <xdr:row>47</xdr:row>
      <xdr:rowOff>6350</xdr:rowOff>
    </xdr:from>
    <xdr:to>
      <xdr:col>23</xdr:col>
      <xdr:colOff>590551</xdr:colOff>
      <xdr:row>90</xdr:row>
      <xdr:rowOff>41275</xdr:rowOff>
    </xdr:to>
    <xdr:graphicFrame macro="">
      <xdr:nvGraphicFramePr>
        <xdr:cNvPr id="2086" name="Chart 7">
          <a:extLst>
            <a:ext uri="{FF2B5EF4-FFF2-40B4-BE49-F238E27FC236}">
              <a16:creationId xmlns:a16="http://schemas.microsoft.com/office/drawing/2014/main" id="{E3A3A0E4-82CD-46BE-A969-08945E44EE0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36</xdr:col>
      <xdr:colOff>495300</xdr:colOff>
      <xdr:row>39</xdr:row>
      <xdr:rowOff>74083</xdr:rowOff>
    </xdr:from>
    <xdr:to>
      <xdr:col>49</xdr:col>
      <xdr:colOff>546100</xdr:colOff>
      <xdr:row>65</xdr:row>
      <xdr:rowOff>21167</xdr:rowOff>
    </xdr:to>
    <xdr:graphicFrame macro="">
      <xdr:nvGraphicFramePr>
        <xdr:cNvPr id="7" name="Chart 6">
          <a:extLst>
            <a:ext uri="{FF2B5EF4-FFF2-40B4-BE49-F238E27FC236}">
              <a16:creationId xmlns:a16="http://schemas.microsoft.com/office/drawing/2014/main" id="{D000D439-E2DF-4A29-8F89-DBD127D7B5E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31</xdr:col>
      <xdr:colOff>476250</xdr:colOff>
      <xdr:row>66</xdr:row>
      <xdr:rowOff>95250</xdr:rowOff>
    </xdr:from>
    <xdr:to>
      <xdr:col>48</xdr:col>
      <xdr:colOff>57150</xdr:colOff>
      <xdr:row>96</xdr:row>
      <xdr:rowOff>57150</xdr:rowOff>
    </xdr:to>
    <xdr:graphicFrame macro="">
      <xdr:nvGraphicFramePr>
        <xdr:cNvPr id="8" name="Chart 7">
          <a:extLst>
            <a:ext uri="{FF2B5EF4-FFF2-40B4-BE49-F238E27FC236}">
              <a16:creationId xmlns:a16="http://schemas.microsoft.com/office/drawing/2014/main" id="{48C85EEE-CEDB-4B0E-BED1-ABD7492992E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76200</xdr:colOff>
      <xdr:row>91</xdr:row>
      <xdr:rowOff>133350</xdr:rowOff>
    </xdr:from>
    <xdr:to>
      <xdr:col>14</xdr:col>
      <xdr:colOff>419100</xdr:colOff>
      <xdr:row>118</xdr:row>
      <xdr:rowOff>133350</xdr:rowOff>
    </xdr:to>
    <xdr:graphicFrame macro="">
      <xdr:nvGraphicFramePr>
        <xdr:cNvPr id="9" name="Chart 8">
          <a:extLst>
            <a:ext uri="{FF2B5EF4-FFF2-40B4-BE49-F238E27FC236}">
              <a16:creationId xmlns:a16="http://schemas.microsoft.com/office/drawing/2014/main" id="{8236CA55-BE5A-4B90-8AD2-6F8B3658B83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15</xdr:col>
      <xdr:colOff>95250</xdr:colOff>
      <xdr:row>91</xdr:row>
      <xdr:rowOff>114300</xdr:rowOff>
    </xdr:from>
    <xdr:to>
      <xdr:col>31</xdr:col>
      <xdr:colOff>342900</xdr:colOff>
      <xdr:row>124</xdr:row>
      <xdr:rowOff>95250</xdr:rowOff>
    </xdr:to>
    <xdr:graphicFrame macro="">
      <xdr:nvGraphicFramePr>
        <xdr:cNvPr id="10" name="Chart 9">
          <a:extLst>
            <a:ext uri="{FF2B5EF4-FFF2-40B4-BE49-F238E27FC236}">
              <a16:creationId xmlns:a16="http://schemas.microsoft.com/office/drawing/2014/main" id="{F82B0FCF-14C0-4E36-A47F-A85C5252AE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99</xdr:row>
      <xdr:rowOff>158749</xdr:rowOff>
    </xdr:from>
    <xdr:to>
      <xdr:col>41</xdr:col>
      <xdr:colOff>0</xdr:colOff>
      <xdr:row>122</xdr:row>
      <xdr:rowOff>79374</xdr:rowOff>
    </xdr:to>
    <xdr:graphicFrame macro="">
      <xdr:nvGraphicFramePr>
        <xdr:cNvPr id="11" name="Chart 10">
          <a:extLst>
            <a:ext uri="{FF2B5EF4-FFF2-40B4-BE49-F238E27FC236}">
              <a16:creationId xmlns:a16="http://schemas.microsoft.com/office/drawing/2014/main" id="{D608D535-9185-4CFD-8D7B-3BE393D9C52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xdr:col>
      <xdr:colOff>603249</xdr:colOff>
      <xdr:row>126</xdr:row>
      <xdr:rowOff>0</xdr:rowOff>
    </xdr:from>
    <xdr:to>
      <xdr:col>13</xdr:col>
      <xdr:colOff>523874</xdr:colOff>
      <xdr:row>150</xdr:row>
      <xdr:rowOff>63500</xdr:rowOff>
    </xdr:to>
    <xdr:graphicFrame macro="">
      <xdr:nvGraphicFramePr>
        <xdr:cNvPr id="12" name="Chart 11">
          <a:extLst>
            <a:ext uri="{FF2B5EF4-FFF2-40B4-BE49-F238E27FC236}">
              <a16:creationId xmlns:a16="http://schemas.microsoft.com/office/drawing/2014/main" id="{74608404-989F-4EA7-A4D7-5E2F15DA1A4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15</xdr:col>
      <xdr:colOff>0</xdr:colOff>
      <xdr:row>127</xdr:row>
      <xdr:rowOff>0</xdr:rowOff>
    </xdr:from>
    <xdr:to>
      <xdr:col>43</xdr:col>
      <xdr:colOff>428625</xdr:colOff>
      <xdr:row>169</xdr:row>
      <xdr:rowOff>71438</xdr:rowOff>
    </xdr:to>
    <xdr:graphicFrame macro="">
      <xdr:nvGraphicFramePr>
        <xdr:cNvPr id="13" name="Chart 12">
          <a:extLst>
            <a:ext uri="{FF2B5EF4-FFF2-40B4-BE49-F238E27FC236}">
              <a16:creationId xmlns:a16="http://schemas.microsoft.com/office/drawing/2014/main" id="{DC2E739B-41BE-4E92-9BB5-0E9935C01C4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7"/>
  <sheetViews>
    <sheetView workbookViewId="0">
      <selection activeCell="D10" sqref="D10"/>
    </sheetView>
  </sheetViews>
  <sheetFormatPr defaultRowHeight="12.75" x14ac:dyDescent="0.2"/>
  <sheetData>
    <row r="1" spans="1:14" x14ac:dyDescent="0.2">
      <c r="A1" s="5" t="s">
        <v>1016</v>
      </c>
      <c r="B1" s="5"/>
      <c r="C1" s="5"/>
      <c r="D1" s="5"/>
      <c r="E1" s="5"/>
      <c r="F1" s="5"/>
      <c r="G1" s="5"/>
      <c r="H1" s="5"/>
      <c r="I1" s="5"/>
      <c r="J1" s="5"/>
      <c r="K1" s="5"/>
      <c r="L1" s="5"/>
      <c r="M1" s="5"/>
      <c r="N1" s="5"/>
    </row>
    <row r="2" spans="1:14" x14ac:dyDescent="0.2">
      <c r="A2" s="5"/>
      <c r="B2" s="5"/>
      <c r="C2" s="5"/>
      <c r="D2" s="5"/>
      <c r="E2" s="5"/>
      <c r="F2" s="5"/>
      <c r="G2" s="5"/>
      <c r="H2" s="5"/>
      <c r="I2" s="5"/>
      <c r="J2" s="5"/>
      <c r="K2" s="5"/>
      <c r="L2" s="5"/>
      <c r="M2" s="5"/>
      <c r="N2" s="5"/>
    </row>
    <row r="3" spans="1:14" x14ac:dyDescent="0.2">
      <c r="A3" s="5"/>
      <c r="B3" s="5"/>
      <c r="C3" s="5"/>
      <c r="D3" s="5"/>
      <c r="E3" s="5"/>
      <c r="F3" s="5"/>
      <c r="G3" s="5"/>
      <c r="H3" s="5"/>
      <c r="I3" s="5"/>
      <c r="J3" s="5"/>
      <c r="K3" s="5"/>
      <c r="L3" s="5"/>
      <c r="M3" s="5"/>
      <c r="N3" s="5"/>
    </row>
    <row r="4" spans="1:14" x14ac:dyDescent="0.2">
      <c r="A4" s="5"/>
      <c r="B4" s="5"/>
      <c r="C4" s="5"/>
      <c r="D4" s="5"/>
      <c r="E4" s="5"/>
      <c r="F4" s="5"/>
      <c r="G4" s="5"/>
      <c r="H4" s="5"/>
      <c r="I4" s="5"/>
      <c r="J4" s="5"/>
      <c r="K4" s="5"/>
      <c r="L4" s="5"/>
      <c r="M4" s="5"/>
      <c r="N4" s="5"/>
    </row>
    <row r="5" spans="1:14" x14ac:dyDescent="0.2">
      <c r="A5" s="5"/>
      <c r="B5" s="5"/>
      <c r="C5" s="5"/>
      <c r="D5" s="5"/>
      <c r="E5" s="5"/>
      <c r="F5" s="5"/>
      <c r="G5" s="5"/>
      <c r="H5" s="5"/>
      <c r="I5" s="5"/>
      <c r="J5" s="5"/>
      <c r="K5" s="5"/>
      <c r="L5" s="5"/>
      <c r="M5" s="5"/>
      <c r="N5" s="5"/>
    </row>
    <row r="6" spans="1:14" x14ac:dyDescent="0.2">
      <c r="A6" s="5"/>
      <c r="B6" s="5"/>
      <c r="C6" s="5"/>
      <c r="D6" s="5"/>
      <c r="E6" s="5"/>
      <c r="F6" s="5"/>
      <c r="G6" s="5"/>
      <c r="H6" s="5"/>
      <c r="I6" s="5"/>
      <c r="J6" s="5"/>
      <c r="K6" s="5"/>
      <c r="L6" s="5"/>
      <c r="M6" s="5"/>
      <c r="N6" s="5"/>
    </row>
    <row r="7" spans="1:14" x14ac:dyDescent="0.2">
      <c r="A7" s="5"/>
      <c r="B7" s="5"/>
      <c r="C7" s="5"/>
      <c r="D7" s="5"/>
      <c r="E7" s="5"/>
      <c r="F7" s="5"/>
      <c r="G7" s="5"/>
      <c r="H7" s="5"/>
      <c r="I7" s="5"/>
      <c r="J7" s="5"/>
      <c r="K7" s="5"/>
      <c r="L7" s="5"/>
      <c r="M7" s="5"/>
      <c r="N7" s="5"/>
    </row>
  </sheetData>
  <mergeCells count="1">
    <mergeCell ref="A1:N7"/>
  </mergeCells>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732"/>
  <sheetViews>
    <sheetView tabSelected="1" zoomScale="90" zoomScaleNormal="90" workbookViewId="0">
      <selection activeCell="S13" sqref="S13"/>
    </sheetView>
  </sheetViews>
  <sheetFormatPr defaultRowHeight="12.75" x14ac:dyDescent="0.2"/>
  <cols>
    <col min="1" max="1" width="19" style="3" bestFit="1" customWidth="1"/>
    <col min="2" max="2" width="11.7109375" style="3" bestFit="1" customWidth="1"/>
    <col min="3" max="3" width="12.140625" style="3" bestFit="1" customWidth="1"/>
    <col min="4" max="7" width="11.7109375" style="3" bestFit="1" customWidth="1"/>
    <col min="8" max="8" width="34.5703125" style="3" bestFit="1" customWidth="1"/>
    <col min="9" max="9" width="27.85546875" style="3" bestFit="1" customWidth="1"/>
    <col min="10" max="10" width="21.5703125" style="3" bestFit="1" customWidth="1"/>
    <col min="11" max="11" width="44.5703125" style="3" bestFit="1" customWidth="1"/>
    <col min="12" max="12" width="19.5703125" style="3" customWidth="1"/>
    <col min="13" max="13" width="11.7109375" style="3" bestFit="1" customWidth="1"/>
    <col min="14" max="18" width="12.42578125" style="3" bestFit="1" customWidth="1"/>
    <col min="19" max="19" width="30.7109375" style="3" bestFit="1" customWidth="1"/>
    <col min="20" max="20" width="16.140625" style="3" bestFit="1" customWidth="1"/>
    <col min="21" max="21" width="22.7109375" style="3" bestFit="1" customWidth="1"/>
    <col min="22" max="22" width="15.42578125" style="3" bestFit="1" customWidth="1"/>
    <col min="23" max="23" width="52.5703125" style="3" bestFit="1" customWidth="1"/>
    <col min="24" max="24" width="25.7109375" style="3" bestFit="1" customWidth="1"/>
    <col min="25" max="25" width="70.42578125" style="3" bestFit="1" customWidth="1"/>
    <col min="26" max="26" width="19.5703125" style="3" bestFit="1" customWidth="1"/>
    <col min="27" max="27" width="24.42578125" style="3" bestFit="1" customWidth="1"/>
    <col min="28" max="28" width="41.5703125" style="3" bestFit="1" customWidth="1"/>
    <col min="29" max="29" width="27.42578125" style="3" bestFit="1" customWidth="1"/>
    <col min="30" max="30" width="24.28515625" style="3" bestFit="1" customWidth="1"/>
    <col min="31" max="16384" width="9.140625" style="3"/>
  </cols>
  <sheetData>
    <row r="1" spans="1:30" x14ac:dyDescent="0.2">
      <c r="A1" s="6" t="s">
        <v>699</v>
      </c>
      <c r="B1" s="6" t="s">
        <v>702</v>
      </c>
      <c r="C1" s="6" t="s">
        <v>703</v>
      </c>
      <c r="D1" s="6" t="s">
        <v>704</v>
      </c>
      <c r="E1" s="6" t="s">
        <v>705</v>
      </c>
      <c r="F1" s="6" t="s">
        <v>695</v>
      </c>
      <c r="G1" s="6"/>
      <c r="H1" s="6"/>
      <c r="I1" s="6"/>
      <c r="J1" s="6"/>
      <c r="K1" s="6"/>
      <c r="L1" s="6" t="s">
        <v>699</v>
      </c>
      <c r="M1" s="6" t="s">
        <v>780</v>
      </c>
      <c r="N1" s="6" t="s">
        <v>705</v>
      </c>
      <c r="O1" s="6" t="s">
        <v>695</v>
      </c>
      <c r="P1" s="6"/>
      <c r="Q1" s="6"/>
      <c r="R1" s="6"/>
      <c r="S1" s="6"/>
      <c r="T1" s="6"/>
      <c r="U1" s="6"/>
      <c r="V1" s="6"/>
      <c r="W1" s="6"/>
      <c r="X1" s="6"/>
      <c r="Y1" s="6"/>
      <c r="Z1" s="6"/>
      <c r="AA1" s="6"/>
      <c r="AB1" s="6"/>
      <c r="AC1" s="6"/>
      <c r="AD1" s="6"/>
    </row>
    <row r="2" spans="1:30" x14ac:dyDescent="0.2">
      <c r="A2" s="6" t="s">
        <v>731</v>
      </c>
      <c r="B2" s="6"/>
      <c r="C2" s="6"/>
      <c r="D2" s="6"/>
      <c r="E2" s="6"/>
      <c r="F2" s="6"/>
      <c r="G2" s="6"/>
      <c r="H2" s="6"/>
      <c r="I2" s="6"/>
      <c r="J2" s="6"/>
      <c r="K2" s="6"/>
      <c r="L2" s="6" t="s">
        <v>731</v>
      </c>
      <c r="M2" s="6"/>
      <c r="N2" s="6"/>
      <c r="O2" s="6"/>
      <c r="P2" s="6"/>
      <c r="Q2" s="6"/>
      <c r="R2" s="6"/>
      <c r="S2" s="6"/>
      <c r="T2" s="6"/>
      <c r="U2" s="6"/>
      <c r="V2" s="6"/>
      <c r="W2" s="6"/>
      <c r="X2" s="6"/>
      <c r="Y2" s="7" t="s">
        <v>1065</v>
      </c>
      <c r="Z2" s="6">
        <f>Z5/Z3*(100/1)</f>
        <v>6.8186660984444925E-2</v>
      </c>
      <c r="AA2" s="6"/>
      <c r="AB2" s="6"/>
      <c r="AC2" s="6"/>
      <c r="AD2" s="6"/>
    </row>
    <row r="3" spans="1:30" x14ac:dyDescent="0.2">
      <c r="A3" s="6">
        <v>37658</v>
      </c>
      <c r="B3" s="6">
        <v>0.60069444444444442</v>
      </c>
      <c r="C3" s="6"/>
      <c r="D3" s="6"/>
      <c r="E3" s="6"/>
      <c r="F3" s="6"/>
      <c r="G3" s="6"/>
      <c r="H3" s="6"/>
      <c r="I3" s="6"/>
      <c r="J3" s="6"/>
      <c r="K3" s="6"/>
      <c r="L3" s="6">
        <v>37658</v>
      </c>
      <c r="M3" s="6">
        <v>0.60069444444444442</v>
      </c>
      <c r="N3" s="6"/>
      <c r="O3" s="6"/>
      <c r="P3" s="6"/>
      <c r="Q3" s="6"/>
      <c r="R3" s="6"/>
      <c r="S3" s="6"/>
      <c r="T3" s="6"/>
      <c r="U3" s="6"/>
      <c r="V3" s="6"/>
      <c r="W3" s="7" t="s">
        <v>1061</v>
      </c>
      <c r="X3" s="6"/>
      <c r="Y3" s="6" t="s">
        <v>1058</v>
      </c>
      <c r="Z3" s="6">
        <f>AVERAGE(Y13:Y732)/$V$6</f>
        <v>262773.68821350014</v>
      </c>
      <c r="AA3" s="6"/>
      <c r="AB3" s="6"/>
      <c r="AC3" s="6"/>
      <c r="AD3" s="6"/>
    </row>
    <row r="4" spans="1:30" x14ac:dyDescent="0.2">
      <c r="A4" s="6" t="s">
        <v>707</v>
      </c>
      <c r="B4" s="6" t="s">
        <v>693</v>
      </c>
      <c r="C4" s="6">
        <v>0.9</v>
      </c>
      <c r="D4" s="6" t="s">
        <v>708</v>
      </c>
      <c r="E4" s="6" t="s">
        <v>709</v>
      </c>
      <c r="F4" s="6">
        <v>35</v>
      </c>
      <c r="G4" s="6" t="s">
        <v>710</v>
      </c>
      <c r="H4" s="6">
        <v>6500</v>
      </c>
      <c r="I4" s="6" t="s">
        <v>711</v>
      </c>
      <c r="J4" s="6"/>
      <c r="K4" s="6"/>
      <c r="L4" s="6" t="s">
        <v>707</v>
      </c>
      <c r="M4" s="6" t="s">
        <v>693</v>
      </c>
      <c r="N4" s="6">
        <v>0.9</v>
      </c>
      <c r="O4" s="6" t="s">
        <v>708</v>
      </c>
      <c r="P4" s="6" t="s">
        <v>709</v>
      </c>
      <c r="Q4" s="6">
        <v>35</v>
      </c>
      <c r="R4" s="6" t="s">
        <v>710</v>
      </c>
      <c r="S4" s="6">
        <v>6500</v>
      </c>
      <c r="T4" s="6" t="s">
        <v>711</v>
      </c>
      <c r="U4" s="6"/>
      <c r="V4" s="7">
        <f>6500/60</f>
        <v>108.33333333333333</v>
      </c>
      <c r="W4" s="7" t="s">
        <v>1062</v>
      </c>
      <c r="X4" s="6"/>
      <c r="Y4" s="7" t="s">
        <v>1060</v>
      </c>
      <c r="Z4" s="6">
        <f>SUM(Y13:Y732)/$V$4</f>
        <v>44.794150984615406</v>
      </c>
      <c r="AA4" s="6"/>
      <c r="AB4" s="6"/>
      <c r="AC4" s="6"/>
      <c r="AD4" s="6"/>
    </row>
    <row r="5" spans="1:30" x14ac:dyDescent="0.2">
      <c r="A5" s="6" t="s">
        <v>16</v>
      </c>
      <c r="B5" s="6"/>
      <c r="C5" s="6"/>
      <c r="D5" s="6"/>
      <c r="E5" s="6"/>
      <c r="F5" s="6"/>
      <c r="G5" s="6"/>
      <c r="H5" s="6"/>
      <c r="I5" s="6"/>
      <c r="J5" s="6"/>
      <c r="K5" s="6"/>
      <c r="L5" s="6" t="s">
        <v>16</v>
      </c>
      <c r="M5" s="6" t="s">
        <v>781</v>
      </c>
      <c r="N5" s="6" t="s">
        <v>782</v>
      </c>
      <c r="O5" s="6">
        <v>-40</v>
      </c>
      <c r="P5" s="6"/>
      <c r="Q5" s="6"/>
      <c r="R5" s="6"/>
      <c r="S5" s="6"/>
      <c r="T5" s="6"/>
      <c r="U5" s="6"/>
      <c r="V5" s="6">
        <f>1/108.3</f>
        <v>9.2336103416435829E-3</v>
      </c>
      <c r="W5" s="7" t="s">
        <v>1063</v>
      </c>
      <c r="X5" s="6"/>
      <c r="Y5" s="6" t="s">
        <v>1059</v>
      </c>
      <c r="Z5" s="6">
        <f>$Z$4*4</f>
        <v>179.17660393846162</v>
      </c>
      <c r="AA5" s="7" t="s">
        <v>1057</v>
      </c>
      <c r="AB5" s="6"/>
      <c r="AC5" s="6"/>
      <c r="AD5" s="6"/>
    </row>
    <row r="6" spans="1:30" x14ac:dyDescent="0.2">
      <c r="A6" s="6" t="s">
        <v>712</v>
      </c>
      <c r="B6" s="6" t="s">
        <v>713</v>
      </c>
      <c r="C6" s="6" t="s">
        <v>714</v>
      </c>
      <c r="D6" s="6" t="s">
        <v>688</v>
      </c>
      <c r="E6" s="6" t="s">
        <v>687</v>
      </c>
      <c r="F6" s="6" t="s">
        <v>715</v>
      </c>
      <c r="G6" s="6" t="s">
        <v>716</v>
      </c>
      <c r="H6" s="6" t="s">
        <v>1053</v>
      </c>
      <c r="I6" s="6">
        <f>PI()*2*(W19^2)</f>
        <v>1.0408033629489914E-2</v>
      </c>
      <c r="J6" s="6"/>
      <c r="K6" s="6"/>
      <c r="L6" s="6" t="s">
        <v>712</v>
      </c>
      <c r="M6" s="6" t="s">
        <v>713</v>
      </c>
      <c r="N6" s="6" t="s">
        <v>714</v>
      </c>
      <c r="O6" s="6" t="s">
        <v>688</v>
      </c>
      <c r="P6" s="6" t="s">
        <v>687</v>
      </c>
      <c r="Q6" s="6" t="s">
        <v>715</v>
      </c>
      <c r="R6" s="6" t="s">
        <v>783</v>
      </c>
      <c r="S6" s="6"/>
      <c r="T6" s="6"/>
      <c r="U6" s="6"/>
      <c r="V6" s="6">
        <f>V5/360</f>
        <v>2.5648917615676619E-5</v>
      </c>
      <c r="W6" s="7" t="s">
        <v>1064</v>
      </c>
      <c r="X6" s="6"/>
      <c r="Y6" s="7" t="s">
        <v>1066</v>
      </c>
      <c r="Z6" s="6">
        <f>MAX(AB13:AB732)</f>
        <v>1572.6409358150718</v>
      </c>
      <c r="AA6" s="6"/>
      <c r="AB6" s="6"/>
      <c r="AC6" s="6"/>
      <c r="AD6" s="6"/>
    </row>
    <row r="7" spans="1:30" x14ac:dyDescent="0.2">
      <c r="A7" s="6">
        <v>7.9000000000000001E-2</v>
      </c>
      <c r="B7" s="6">
        <v>8.14E-2</v>
      </c>
      <c r="C7" s="6">
        <v>0.13700000000000001</v>
      </c>
      <c r="D7" s="6">
        <v>11.16</v>
      </c>
      <c r="E7" s="6">
        <v>300</v>
      </c>
      <c r="F7" s="6">
        <v>4</v>
      </c>
      <c r="G7" s="6">
        <v>1</v>
      </c>
      <c r="H7" s="7"/>
      <c r="I7" s="7"/>
      <c r="J7" s="6"/>
      <c r="K7" s="6"/>
      <c r="L7" s="6">
        <v>7.9000000000000001E-2</v>
      </c>
      <c r="M7" s="6">
        <v>8.14E-2</v>
      </c>
      <c r="N7" s="6">
        <v>0.13700000000000001</v>
      </c>
      <c r="O7" s="6">
        <v>11.16</v>
      </c>
      <c r="P7" s="6">
        <v>300</v>
      </c>
      <c r="Q7" s="6">
        <v>4</v>
      </c>
      <c r="R7" s="6">
        <v>1</v>
      </c>
      <c r="S7" s="6"/>
      <c r="T7" s="6"/>
      <c r="U7" s="6"/>
      <c r="V7" s="6"/>
      <c r="W7" s="6"/>
      <c r="X7" s="6"/>
      <c r="Y7" s="7" t="s">
        <v>1067</v>
      </c>
      <c r="Z7" s="7">
        <f>MIN(AB13:AB732)</f>
        <v>-1572.6409358150718</v>
      </c>
      <c r="AA7" s="7" t="s">
        <v>1039</v>
      </c>
      <c r="AB7" s="6"/>
      <c r="AC7" s="6"/>
      <c r="AD7" s="6"/>
    </row>
    <row r="8" spans="1:30" x14ac:dyDescent="0.2">
      <c r="A8" s="6" t="s">
        <v>717</v>
      </c>
      <c r="B8" s="6" t="s">
        <v>705</v>
      </c>
      <c r="C8" s="6"/>
      <c r="D8" s="6"/>
      <c r="E8" s="6"/>
      <c r="F8" s="6"/>
      <c r="G8" s="6"/>
      <c r="H8" s="6"/>
      <c r="I8" s="6"/>
      <c r="J8" s="6"/>
      <c r="K8" s="6"/>
      <c r="L8" s="6" t="s">
        <v>717</v>
      </c>
      <c r="M8" s="6" t="s">
        <v>705</v>
      </c>
      <c r="N8" s="6"/>
      <c r="O8" s="6"/>
      <c r="P8" s="6"/>
      <c r="Q8" s="6"/>
      <c r="R8" s="6"/>
      <c r="S8" s="6"/>
      <c r="T8" s="6"/>
      <c r="U8" s="6"/>
      <c r="V8" s="6"/>
      <c r="W8" s="6"/>
      <c r="X8" s="6"/>
      <c r="Y8" s="6" t="s">
        <v>1051</v>
      </c>
      <c r="Z8" s="6">
        <f>MAX(Z13:Z732)</f>
        <v>71234.607218683639</v>
      </c>
      <c r="AA8" s="7" t="s">
        <v>1040</v>
      </c>
      <c r="AB8" s="6"/>
      <c r="AC8" s="6"/>
      <c r="AD8" s="6"/>
    </row>
    <row r="9" spans="1:30" x14ac:dyDescent="0.2">
      <c r="A9" s="6"/>
      <c r="B9" s="6"/>
      <c r="C9" s="6"/>
      <c r="D9" s="6"/>
      <c r="E9" s="6"/>
      <c r="F9" s="6"/>
      <c r="G9" s="6"/>
      <c r="H9" s="6"/>
      <c r="I9" s="6" t="s">
        <v>1049</v>
      </c>
      <c r="J9" s="6">
        <f>MIN(I13:I732)</f>
        <v>120.03128777643461</v>
      </c>
      <c r="K9" s="6"/>
      <c r="L9" s="6"/>
      <c r="M9" s="6"/>
      <c r="N9" s="6"/>
      <c r="O9" s="6"/>
      <c r="P9" s="6"/>
      <c r="Q9" s="6"/>
      <c r="R9" s="6"/>
      <c r="S9" s="6"/>
      <c r="T9" s="6"/>
      <c r="U9" s="6"/>
      <c r="V9" s="6"/>
      <c r="W9" s="6"/>
      <c r="X9" s="6"/>
      <c r="Y9" s="6" t="s">
        <v>1052</v>
      </c>
      <c r="Z9" s="6">
        <f>MIN(Z13:Z732)</f>
        <v>447.9830148619958</v>
      </c>
      <c r="AA9" s="7" t="s">
        <v>1041</v>
      </c>
      <c r="AB9" s="6"/>
      <c r="AC9" s="6"/>
      <c r="AD9" s="6"/>
    </row>
    <row r="10" spans="1:30" x14ac:dyDescent="0.2">
      <c r="A10" s="6" t="s">
        <v>718</v>
      </c>
      <c r="B10" s="6" t="s">
        <v>719</v>
      </c>
      <c r="C10" s="6" t="s">
        <v>720</v>
      </c>
      <c r="D10" s="6">
        <v>720</v>
      </c>
      <c r="E10" s="6"/>
      <c r="F10" s="6"/>
      <c r="G10" s="6"/>
      <c r="H10" s="6"/>
      <c r="I10" s="6" t="s">
        <v>1050</v>
      </c>
      <c r="J10" s="6">
        <f>MAX(I13:I732)</f>
        <v>19086.396928109218</v>
      </c>
      <c r="K10" s="6"/>
      <c r="L10" s="6" t="s">
        <v>732</v>
      </c>
      <c r="M10" s="6" t="s">
        <v>733</v>
      </c>
      <c r="N10" s="6" t="s">
        <v>734</v>
      </c>
      <c r="O10" s="6" t="s">
        <v>35</v>
      </c>
      <c r="P10" s="6" t="s">
        <v>36</v>
      </c>
      <c r="Q10" s="6" t="s">
        <v>37</v>
      </c>
      <c r="R10" s="6" t="s">
        <v>38</v>
      </c>
      <c r="S10" s="6"/>
      <c r="T10" s="6"/>
      <c r="U10" s="6"/>
      <c r="V10" s="6"/>
      <c r="W10" s="6"/>
      <c r="X10" s="6"/>
      <c r="Y10" s="6" t="s">
        <v>1055</v>
      </c>
      <c r="Z10" s="6">
        <f>AVERAGE(Z13:Z732)</f>
        <v>7812.5353857041737</v>
      </c>
      <c r="AA10" s="7" t="s">
        <v>1042</v>
      </c>
      <c r="AB10" s="6"/>
      <c r="AC10" s="6"/>
      <c r="AD10" s="6"/>
    </row>
    <row r="11" spans="1:30" x14ac:dyDescent="0.2">
      <c r="A11" s="6"/>
      <c r="B11" s="6"/>
      <c r="C11" s="6"/>
      <c r="D11" s="6"/>
      <c r="E11" s="6"/>
      <c r="F11" s="6"/>
      <c r="G11" s="6"/>
      <c r="H11" s="6"/>
      <c r="I11" s="6"/>
      <c r="J11" s="6"/>
      <c r="K11" s="6"/>
      <c r="L11" s="6" t="s">
        <v>735</v>
      </c>
      <c r="M11" s="6" t="s">
        <v>736</v>
      </c>
      <c r="N11" s="6">
        <v>67.150000000000006</v>
      </c>
      <c r="O11" s="6">
        <v>72.626999999999995</v>
      </c>
      <c r="P11" s="6">
        <v>55.826999999999998</v>
      </c>
      <c r="Q11" s="6">
        <v>71.367000000000004</v>
      </c>
      <c r="R11" s="6">
        <v>68.78</v>
      </c>
      <c r="S11" s="6"/>
      <c r="T11" s="6"/>
      <c r="U11" s="6"/>
      <c r="V11" s="6"/>
      <c r="W11" s="6"/>
      <c r="X11" s="6"/>
      <c r="Y11" s="6"/>
      <c r="Z11" s="6"/>
      <c r="AA11" s="6"/>
      <c r="AB11" s="6"/>
      <c r="AC11" s="6"/>
      <c r="AD11" s="6"/>
    </row>
    <row r="12" spans="1:30" x14ac:dyDescent="0.2">
      <c r="A12" s="6" t="s">
        <v>32</v>
      </c>
      <c r="B12" s="6" t="s">
        <v>33</v>
      </c>
      <c r="C12" s="6" t="s">
        <v>34</v>
      </c>
      <c r="D12" s="6" t="s">
        <v>35</v>
      </c>
      <c r="E12" s="6" t="s">
        <v>36</v>
      </c>
      <c r="F12" s="6" t="s">
        <v>37</v>
      </c>
      <c r="G12" s="6" t="s">
        <v>38</v>
      </c>
      <c r="H12" s="6" t="s">
        <v>1019</v>
      </c>
      <c r="I12" s="7" t="s">
        <v>1047</v>
      </c>
      <c r="J12" s="7" t="s">
        <v>1048</v>
      </c>
      <c r="K12" s="7" t="s">
        <v>1056</v>
      </c>
      <c r="L12" s="6" t="s">
        <v>737</v>
      </c>
      <c r="M12" s="6" t="s">
        <v>736</v>
      </c>
      <c r="N12" s="6">
        <v>67.914000000000001</v>
      </c>
      <c r="O12" s="6">
        <v>73.653000000000006</v>
      </c>
      <c r="P12" s="6">
        <v>55.826000000000001</v>
      </c>
      <c r="Q12" s="6">
        <v>72.394000000000005</v>
      </c>
      <c r="R12" s="6">
        <v>69.781999999999996</v>
      </c>
      <c r="S12" s="6" t="s">
        <v>1045</v>
      </c>
      <c r="T12" s="6" t="s">
        <v>1017</v>
      </c>
      <c r="U12" s="6" t="s">
        <v>1018</v>
      </c>
      <c r="V12" s="6" t="s">
        <v>1025</v>
      </c>
      <c r="W12" s="6" t="s">
        <v>1020</v>
      </c>
      <c r="X12" s="6" t="s">
        <v>1021</v>
      </c>
      <c r="Y12" s="7" t="s">
        <v>1037</v>
      </c>
      <c r="Z12" s="7" t="s">
        <v>1038</v>
      </c>
      <c r="AA12" s="7" t="s">
        <v>1046</v>
      </c>
      <c r="AB12" s="7" t="s">
        <v>1054</v>
      </c>
      <c r="AC12" s="7" t="s">
        <v>1044</v>
      </c>
      <c r="AD12" s="7" t="s">
        <v>1043</v>
      </c>
    </row>
    <row r="13" spans="1:30" x14ac:dyDescent="0.2">
      <c r="A13" s="6">
        <v>-360</v>
      </c>
      <c r="B13" s="6">
        <v>39.270000000000003</v>
      </c>
      <c r="C13" s="6">
        <v>1.097</v>
      </c>
      <c r="D13" s="6">
        <v>0.90200000000000002</v>
      </c>
      <c r="E13" s="6">
        <v>0.94199999999999995</v>
      </c>
      <c r="F13" s="6">
        <v>0.91400000000000003</v>
      </c>
      <c r="G13" s="6">
        <v>1.629</v>
      </c>
      <c r="H13" s="6">
        <f>(C14-C13)/(A13-A14)</f>
        <v>-3.8000000000000034E-2</v>
      </c>
      <c r="I13" s="6">
        <f>(C13*10^5)*(B13*10^-6)/(AD13*287)</f>
        <v>312.02446135248522</v>
      </c>
      <c r="J13" s="6">
        <f>I14-I13</f>
        <v>10.808504586503602</v>
      </c>
      <c r="K13" s="6">
        <f>I14-I13/A13</f>
        <v>323.69970055385681</v>
      </c>
      <c r="L13" s="6" t="s">
        <v>738</v>
      </c>
      <c r="M13" s="6" t="s">
        <v>736</v>
      </c>
      <c r="N13" s="6">
        <v>9.0340000000000007</v>
      </c>
      <c r="O13" s="6">
        <v>6.4980000000000002</v>
      </c>
      <c r="P13" s="6">
        <v>0.17699999999999999</v>
      </c>
      <c r="Q13" s="6">
        <v>6.6719999999999997</v>
      </c>
      <c r="R13" s="6">
        <v>6.1</v>
      </c>
      <c r="S13" s="6">
        <f>((U14-U13)/(T14-T13))</f>
        <v>33.449017665099731</v>
      </c>
      <c r="T13" s="6">
        <f>LOG(B13)</f>
        <v>1.5940609012704183</v>
      </c>
      <c r="U13" s="6">
        <f>LOG(C13)</f>
        <v>4.0206627574711121E-2</v>
      </c>
      <c r="V13" s="6">
        <f>$W$19+$W$22-$W$19*(COS(A13))-$W$22*(COS(ASIN($W$19/$W$22*(SIN(A13)))))</f>
        <v>5.7922865573009824E-2</v>
      </c>
      <c r="W13" s="6">
        <f>MIN(B13:B732)</f>
        <v>39.270000000000003</v>
      </c>
      <c r="X13" s="6">
        <f>MAX(B13:B732)</f>
        <v>438.28</v>
      </c>
      <c r="Y13" s="6">
        <f>C13*(B14-B13)</f>
        <v>4.3879999999999066E-2</v>
      </c>
      <c r="Z13" s="6">
        <f>C13*B13/(AC13+AD13)/720</f>
        <v>1164.5435244161358</v>
      </c>
      <c r="AA13" s="6">
        <f>U14-U13</f>
        <v>1.4789233954430409E-2</v>
      </c>
      <c r="AB13" s="6">
        <f>(V14-V13)/$V$6</f>
        <v>-1571.9002117490122</v>
      </c>
      <c r="AC13" s="6">
        <f t="shared" ref="AC13:AC77" si="0">AD13/14.7</f>
        <v>3.2725000000000004E-6</v>
      </c>
      <c r="AD13" s="6">
        <f>1.225*(B13*10^-6)</f>
        <v>4.8105750000000006E-5</v>
      </c>
    </row>
    <row r="14" spans="1:30" x14ac:dyDescent="0.2">
      <c r="A14" s="6">
        <v>-359</v>
      </c>
      <c r="B14" s="6">
        <v>39.31</v>
      </c>
      <c r="C14" s="6">
        <v>1.135</v>
      </c>
      <c r="D14" s="6">
        <v>0.89200000000000002</v>
      </c>
      <c r="E14" s="6">
        <v>0.93200000000000005</v>
      </c>
      <c r="F14" s="6">
        <v>0.90800000000000003</v>
      </c>
      <c r="G14" s="6">
        <v>1.806</v>
      </c>
      <c r="H14" s="6">
        <f t="shared" ref="H14:H77" si="1">(C15-C14)/(A14-A15)</f>
        <v>-1.4000000000000012E-2</v>
      </c>
      <c r="I14" s="6">
        <f>(C14*10^5)*(B14*10^-6)/(AD14*287)</f>
        <v>322.83296593898882</v>
      </c>
      <c r="J14" s="6">
        <f>I15-I14</f>
        <v>3.982080637132924</v>
      </c>
      <c r="K14" s="6">
        <f t="shared" ref="K14:K77" si="2">I15-I14/A14</f>
        <v>327.71430274865372</v>
      </c>
      <c r="L14" s="6" t="s">
        <v>739</v>
      </c>
      <c r="M14" s="6" t="s">
        <v>736</v>
      </c>
      <c r="N14" s="6">
        <v>89.033000000000001</v>
      </c>
      <c r="O14" s="6">
        <v>87.326999999999998</v>
      </c>
      <c r="P14" s="6">
        <v>56.28</v>
      </c>
      <c r="Q14" s="6">
        <v>89.033000000000001</v>
      </c>
      <c r="R14" s="6">
        <v>85.893000000000001</v>
      </c>
      <c r="S14" s="6">
        <f t="shared" ref="S14:S77" si="3">((U15-U14)/(T15-T14))</f>
        <v>4.0220846205522411</v>
      </c>
      <c r="T14" s="6">
        <f>LOG(B14)</f>
        <v>1.5945030438200891</v>
      </c>
      <c r="U14" s="6">
        <f>LOG(C14)</f>
        <v>5.4995861529141529E-2</v>
      </c>
      <c r="V14" s="6">
        <f t="shared" ref="V14:V77" si="4">$W$19+$W$22-$W$19*(COS(A14))-$W$22*(COS(ASIN($W$19/$W$22*(SIN(A14)))))</f>
        <v>1.760532654179478E-2</v>
      </c>
      <c r="W14" s="6"/>
      <c r="X14" s="6"/>
      <c r="Y14" s="6">
        <f>C14*(B15-B14)</f>
        <v>0.1361999999999971</v>
      </c>
      <c r="Z14" s="6">
        <f>C14*B14/(AC14+AD14)/720</f>
        <v>1204.8832271762208</v>
      </c>
      <c r="AA14" s="6">
        <f t="shared" ref="AA14:AA77" si="5">U15-U14</f>
        <v>5.3241671591436543E-3</v>
      </c>
      <c r="AB14" s="6">
        <f t="shared" ref="AB14:AB77" si="6">(V15-V14)/$V$6</f>
        <v>-665.82908490171519</v>
      </c>
      <c r="AC14" s="6">
        <f t="shared" si="0"/>
        <v>3.2758333333333339E-6</v>
      </c>
      <c r="AD14" s="6">
        <f>1.225*(B14*10^-6)</f>
        <v>4.8154750000000005E-5</v>
      </c>
    </row>
    <row r="15" spans="1:30" x14ac:dyDescent="0.2">
      <c r="A15" s="6">
        <v>-358</v>
      </c>
      <c r="B15" s="6">
        <v>39.43</v>
      </c>
      <c r="C15" s="6">
        <v>1.149</v>
      </c>
      <c r="D15" s="6">
        <v>0.878</v>
      </c>
      <c r="E15" s="6">
        <v>0.91400000000000003</v>
      </c>
      <c r="F15" s="6">
        <v>0.89100000000000001</v>
      </c>
      <c r="G15" s="6">
        <v>1.913</v>
      </c>
      <c r="H15" s="6">
        <f t="shared" si="1"/>
        <v>-1.2000000000000011E-2</v>
      </c>
      <c r="I15" s="6">
        <f>(C15*10^5)*(B15*10^-6)/(AD15*287)</f>
        <v>326.81504657612174</v>
      </c>
      <c r="J15" s="6">
        <f>I16-I15</f>
        <v>3.4132119746852823</v>
      </c>
      <c r="K15" s="6">
        <f t="shared" si="2"/>
        <v>331.14114974236043</v>
      </c>
      <c r="L15" s="6" t="s">
        <v>740</v>
      </c>
      <c r="M15" s="6" t="s">
        <v>736</v>
      </c>
      <c r="N15" s="6">
        <v>52.106999999999999</v>
      </c>
      <c r="O15" s="6">
        <v>55.46</v>
      </c>
      <c r="P15" s="6">
        <v>55.38</v>
      </c>
      <c r="Q15" s="6">
        <v>52.106999999999999</v>
      </c>
      <c r="R15" s="6">
        <v>53.652999999999999</v>
      </c>
      <c r="S15" s="6">
        <f t="shared" si="3"/>
        <v>2.0535205852598057</v>
      </c>
      <c r="T15" s="6">
        <f>LOG(B15)</f>
        <v>1.5958267770732231</v>
      </c>
      <c r="U15" s="6">
        <f>LOG(C15)</f>
        <v>6.0320028688285184E-2</v>
      </c>
      <c r="V15" s="6">
        <f t="shared" si="4"/>
        <v>5.2753119702933504E-4</v>
      </c>
      <c r="W15" s="6" t="s">
        <v>1022</v>
      </c>
      <c r="X15" s="6"/>
      <c r="Y15" s="6">
        <f>C15*(B16-B15)</f>
        <v>0.22980000000000328</v>
      </c>
      <c r="Z15" s="6">
        <f>C15*B15/(AC15+AD15)/720</f>
        <v>1219.7452229299363</v>
      </c>
      <c r="AA15" s="6">
        <f t="shared" si="5"/>
        <v>4.5121910502886678E-3</v>
      </c>
      <c r="AB15" s="6">
        <f t="shared" si="6"/>
        <v>1104.4260228755211</v>
      </c>
      <c r="AC15" s="6">
        <f t="shared" si="0"/>
        <v>3.2858333333333338E-6</v>
      </c>
      <c r="AD15" s="6">
        <f>1.225*(B15*10^-6)</f>
        <v>4.8301750000000002E-5</v>
      </c>
    </row>
    <row r="16" spans="1:30" x14ac:dyDescent="0.2">
      <c r="A16" s="6">
        <v>-357</v>
      </c>
      <c r="B16" s="6">
        <v>39.630000000000003</v>
      </c>
      <c r="C16" s="6">
        <v>1.161</v>
      </c>
      <c r="D16" s="6">
        <v>0.86599999999999999</v>
      </c>
      <c r="E16" s="6">
        <v>0.89800000000000002</v>
      </c>
      <c r="F16" s="6">
        <v>0.877</v>
      </c>
      <c r="G16" s="6">
        <v>2.004</v>
      </c>
      <c r="H16" s="6">
        <f t="shared" si="1"/>
        <v>-1.2000000000000011E-2</v>
      </c>
      <c r="I16" s="6">
        <f>(C16*10^5)*(B16*10^-6)/(AD16*287)</f>
        <v>330.22825855080703</v>
      </c>
      <c r="J16" s="6">
        <f>I17-I16</f>
        <v>3.4132119746853959</v>
      </c>
      <c r="K16" s="6">
        <f t="shared" si="2"/>
        <v>334.56647965308571</v>
      </c>
      <c r="L16" s="6" t="s">
        <v>741</v>
      </c>
      <c r="M16" s="6" t="s">
        <v>742</v>
      </c>
      <c r="N16" s="6">
        <v>13.302</v>
      </c>
      <c r="O16" s="6">
        <v>8.8230000000000004</v>
      </c>
      <c r="P16" s="6">
        <v>0.317</v>
      </c>
      <c r="Q16" s="6">
        <v>9.2170000000000005</v>
      </c>
      <c r="R16" s="6">
        <v>8.7420000000000009</v>
      </c>
      <c r="S16" s="6">
        <f t="shared" si="3"/>
        <v>1.5144319760899521</v>
      </c>
      <c r="T16" s="6">
        <f>LOG(B16)</f>
        <v>1.5980240723341896</v>
      </c>
      <c r="U16" s="6">
        <f>LOG(C16)</f>
        <v>6.4832219738573851E-2</v>
      </c>
      <c r="V16" s="6">
        <f t="shared" si="4"/>
        <v>2.8854863270372955E-2</v>
      </c>
      <c r="W16" s="6">
        <f>(X13+W13)/W13-1</f>
        <v>11.160682454800099</v>
      </c>
      <c r="X16" s="6"/>
      <c r="Y16" s="6">
        <f>C16*(B17-B16)</f>
        <v>0.31346999999999536</v>
      </c>
      <c r="Z16" s="6">
        <f>C16*B16/(AC16+AD16)/720</f>
        <v>1232.4840764331211</v>
      </c>
      <c r="AA16" s="6">
        <f t="shared" si="5"/>
        <v>4.4657923769554075E-3</v>
      </c>
      <c r="AB16" s="6">
        <f t="shared" si="6"/>
        <v>1488.7314198921231</v>
      </c>
      <c r="AC16" s="6">
        <f t="shared" si="0"/>
        <v>3.3025000000000006E-6</v>
      </c>
      <c r="AD16" s="6">
        <f>1.225*(B16*10^-6)</f>
        <v>4.8546750000000004E-5</v>
      </c>
    </row>
    <row r="17" spans="1:30" x14ac:dyDescent="0.2">
      <c r="A17" s="6">
        <v>-356</v>
      </c>
      <c r="B17" s="6">
        <v>39.9</v>
      </c>
      <c r="C17" s="6">
        <v>1.173</v>
      </c>
      <c r="D17" s="6">
        <v>0.86</v>
      </c>
      <c r="E17" s="6">
        <v>0.871</v>
      </c>
      <c r="F17" s="6">
        <v>0.875</v>
      </c>
      <c r="G17" s="6">
        <v>2.085</v>
      </c>
      <c r="H17" s="6">
        <f t="shared" si="1"/>
        <v>2.0000000000000018E-2</v>
      </c>
      <c r="I17" s="6">
        <f>(C17*10^5)*(B17*10^-6)/(AD17*287)</f>
        <v>333.64147052549242</v>
      </c>
      <c r="J17" s="6">
        <f>I18-I17</f>
        <v>-5.6886866244755652</v>
      </c>
      <c r="K17" s="6">
        <f t="shared" si="2"/>
        <v>328.8899790429424</v>
      </c>
      <c r="L17" s="6" t="s">
        <v>743</v>
      </c>
      <c r="M17" s="6" t="s">
        <v>742</v>
      </c>
      <c r="N17" s="6">
        <v>76.724999999999994</v>
      </c>
      <c r="O17" s="6">
        <v>75.299000000000007</v>
      </c>
      <c r="P17" s="6">
        <v>99.200999999999993</v>
      </c>
      <c r="Q17" s="6">
        <v>71.977000000000004</v>
      </c>
      <c r="R17" s="6">
        <v>76.887</v>
      </c>
      <c r="S17" s="6">
        <f t="shared" si="3"/>
        <v>-1.914623021143989</v>
      </c>
      <c r="T17" s="6">
        <f>LOG(B17)</f>
        <v>1.6009728956867482</v>
      </c>
      <c r="U17" s="6">
        <f>LOG(C17)</f>
        <v>6.9298012115529259E-2</v>
      </c>
      <c r="V17" s="6">
        <f t="shared" si="4"/>
        <v>6.7039212811055293E-2</v>
      </c>
      <c r="W17" s="6"/>
      <c r="X17" s="6"/>
      <c r="Y17" s="6">
        <f>C17*(B18-B17)</f>
        <v>0.42227999999999932</v>
      </c>
      <c r="Z17" s="6">
        <f>C17*B17/(AC17+AD17)/720</f>
        <v>1245.2229299363059</v>
      </c>
      <c r="AA17" s="6">
        <f t="shared" si="5"/>
        <v>-7.4687048208302298E-3</v>
      </c>
      <c r="AB17" s="6">
        <f t="shared" si="6"/>
        <v>559.89837041580302</v>
      </c>
      <c r="AC17" s="6">
        <f t="shared" si="0"/>
        <v>3.3249999999999999E-6</v>
      </c>
      <c r="AD17" s="6">
        <f>1.225*(B17*10^-6)</f>
        <v>4.8877499999999994E-5</v>
      </c>
    </row>
    <row r="18" spans="1:30" x14ac:dyDescent="0.2">
      <c r="A18" s="6">
        <v>-355</v>
      </c>
      <c r="B18" s="6">
        <v>40.26</v>
      </c>
      <c r="C18" s="6">
        <v>1.153</v>
      </c>
      <c r="D18" s="6">
        <v>0.85199999999999998</v>
      </c>
      <c r="E18" s="6">
        <v>0.84099999999999997</v>
      </c>
      <c r="F18" s="6">
        <v>0.85399999999999998</v>
      </c>
      <c r="G18" s="6">
        <v>2.0659999999999998</v>
      </c>
      <c r="H18" s="6">
        <f t="shared" si="1"/>
        <v>3.8000000000000034E-2</v>
      </c>
      <c r="I18" s="6">
        <f>(C18*10^5)*(B18*10^-6)/(AD18*287)</f>
        <v>327.95278390101686</v>
      </c>
      <c r="J18" s="6">
        <f>I19-I18</f>
        <v>-10.808504586503602</v>
      </c>
      <c r="K18" s="6">
        <f t="shared" si="2"/>
        <v>318.06808997338936</v>
      </c>
      <c r="L18" s="6" t="s">
        <v>784</v>
      </c>
      <c r="M18" s="6" t="s">
        <v>745</v>
      </c>
      <c r="N18" s="6">
        <v>15.55</v>
      </c>
      <c r="O18" s="6">
        <v>14.2</v>
      </c>
      <c r="P18" s="6">
        <v>17.8</v>
      </c>
      <c r="Q18" s="6">
        <v>15.6</v>
      </c>
      <c r="R18" s="6">
        <v>14.6</v>
      </c>
      <c r="S18" s="6">
        <f t="shared" si="3"/>
        <v>-3.1544634750049632</v>
      </c>
      <c r="T18" s="6">
        <f>LOG(B18)</f>
        <v>1.6048737705526357</v>
      </c>
      <c r="U18" s="6">
        <f>LOG(C18)</f>
        <v>6.1829307294699029E-2</v>
      </c>
      <c r="V18" s="6">
        <f t="shared" si="4"/>
        <v>8.1399999987001814E-2</v>
      </c>
      <c r="W18" s="6" t="s">
        <v>1023</v>
      </c>
      <c r="X18" s="6"/>
      <c r="Y18" s="6">
        <f>C18*(B19-B18)</f>
        <v>0.49578999999999968</v>
      </c>
      <c r="Z18" s="6">
        <f>C18*B18/(AC18+AD18)/720</f>
        <v>1223.9915074309979</v>
      </c>
      <c r="AA18" s="6">
        <f t="shared" si="5"/>
        <v>-1.4554439910519551E-2</v>
      </c>
      <c r="AB18" s="6">
        <f t="shared" si="6"/>
        <v>-559.83121472074356</v>
      </c>
      <c r="AC18" s="6">
        <f t="shared" si="0"/>
        <v>3.3550000000000001E-6</v>
      </c>
      <c r="AD18" s="6">
        <f>1.225*(B18*10^-6)</f>
        <v>4.9318499999999999E-5</v>
      </c>
    </row>
    <row r="19" spans="1:30" x14ac:dyDescent="0.2">
      <c r="A19" s="6">
        <v>-354</v>
      </c>
      <c r="B19" s="6">
        <v>40.69</v>
      </c>
      <c r="C19" s="6">
        <v>1.115</v>
      </c>
      <c r="D19" s="6">
        <v>0.84099999999999997</v>
      </c>
      <c r="E19" s="6">
        <v>0.82399999999999995</v>
      </c>
      <c r="F19" s="6">
        <v>0.84699999999999998</v>
      </c>
      <c r="G19" s="6">
        <v>1.9490000000000001</v>
      </c>
      <c r="H19" s="6">
        <f t="shared" si="1"/>
        <v>4.6000000000000041E-2</v>
      </c>
      <c r="I19" s="6">
        <f>(C19*10^5)*(B19*10^-6)/(AD19*287)</f>
        <v>317.14427931451326</v>
      </c>
      <c r="J19" s="6">
        <f>I20-I19</f>
        <v>-13.083979236293828</v>
      </c>
      <c r="K19" s="6">
        <f t="shared" si="2"/>
        <v>304.95618787289317</v>
      </c>
      <c r="L19" s="6" t="s">
        <v>785</v>
      </c>
      <c r="M19" s="6" t="s">
        <v>745</v>
      </c>
      <c r="N19" s="6">
        <v>13.315</v>
      </c>
      <c r="O19" s="6">
        <v>14.516999999999999</v>
      </c>
      <c r="P19" s="6">
        <v>7.6820000000000004</v>
      </c>
      <c r="Q19" s="6">
        <v>16.013999999999999</v>
      </c>
      <c r="R19" s="6">
        <v>15.048999999999999</v>
      </c>
      <c r="S19" s="6">
        <f t="shared" si="3"/>
        <v>-3.3823964552679908</v>
      </c>
      <c r="T19" s="6">
        <f>LOG(B19)</f>
        <v>1.6094876898532853</v>
      </c>
      <c r="U19" s="6">
        <f>LOG(C19)</f>
        <v>4.7274867384179478E-2</v>
      </c>
      <c r="V19" s="6">
        <f t="shared" si="4"/>
        <v>6.7040935281945296E-2</v>
      </c>
      <c r="W19" s="6">
        <f>0.5*(M7)</f>
        <v>4.07E-2</v>
      </c>
      <c r="X19" s="6"/>
      <c r="Y19" s="6">
        <f>C19*(B20-B19)</f>
        <v>0.56865000000000565</v>
      </c>
      <c r="Z19" s="6">
        <f>C19*B19/(AC19+AD19)/720</f>
        <v>1183.651804670913</v>
      </c>
      <c r="AA19" s="6">
        <f t="shared" si="5"/>
        <v>-1.829716217540148E-2</v>
      </c>
      <c r="AB19" s="6">
        <f t="shared" si="6"/>
        <v>-1488.7004162963922</v>
      </c>
      <c r="AC19" s="6">
        <f t="shared" si="0"/>
        <v>3.3908333333333332E-6</v>
      </c>
      <c r="AD19" s="6">
        <f>1.225*(B19*10^-6)</f>
        <v>4.9845249999999998E-5</v>
      </c>
    </row>
    <row r="20" spans="1:30" x14ac:dyDescent="0.2">
      <c r="A20" s="6">
        <v>-353</v>
      </c>
      <c r="B20" s="6">
        <v>41.2</v>
      </c>
      <c r="C20" s="6">
        <v>1.069</v>
      </c>
      <c r="D20" s="6">
        <v>0.83099999999999996</v>
      </c>
      <c r="E20" s="6">
        <v>0.80900000000000005</v>
      </c>
      <c r="F20" s="6">
        <v>0.83699999999999997</v>
      </c>
      <c r="G20" s="6">
        <v>1.7969999999999999</v>
      </c>
      <c r="H20" s="6">
        <f t="shared" si="1"/>
        <v>3.8999999999999924E-2</v>
      </c>
      <c r="I20" s="6">
        <f>(C20*10^5)*(B20*10^-6)/(AD20*287)</f>
        <v>304.06030007821943</v>
      </c>
      <c r="J20" s="6">
        <f>I21-I20</f>
        <v>-11.092938917727395</v>
      </c>
      <c r="K20" s="6">
        <f t="shared" si="2"/>
        <v>293.82872178394308</v>
      </c>
      <c r="L20" s="6" t="s">
        <v>786</v>
      </c>
      <c r="M20" s="6" t="s">
        <v>745</v>
      </c>
      <c r="N20" s="6">
        <v>4.08</v>
      </c>
      <c r="O20" s="6">
        <v>2.23</v>
      </c>
      <c r="P20" s="6">
        <v>2.8380000000000001</v>
      </c>
      <c r="Q20" s="6">
        <v>2.258</v>
      </c>
      <c r="R20" s="6">
        <v>2.2410000000000001</v>
      </c>
      <c r="S20" s="6">
        <f t="shared" si="3"/>
        <v>-2.6137773407802576</v>
      </c>
      <c r="T20" s="6">
        <f>LOG(B20)</f>
        <v>1.6148972160331345</v>
      </c>
      <c r="U20" s="6">
        <f>LOG(C20)</f>
        <v>2.8977705208777998E-2</v>
      </c>
      <c r="V20" s="6">
        <f t="shared" si="4"/>
        <v>2.8857380949935646E-2</v>
      </c>
      <c r="W20" s="6"/>
      <c r="X20" s="6"/>
      <c r="Y20" s="6">
        <f>C20*(B21-B20)</f>
        <v>0.630709999999996</v>
      </c>
      <c r="Z20" s="6">
        <f>C20*B20/(AC20+AD20)/720</f>
        <v>1134.8195329087048</v>
      </c>
      <c r="AA20" s="6">
        <f t="shared" si="5"/>
        <v>-1.6140480503605781E-2</v>
      </c>
      <c r="AB20" s="6">
        <f t="shared" si="6"/>
        <v>-1104.5067075742793</v>
      </c>
      <c r="AC20" s="6">
        <f t="shared" si="0"/>
        <v>3.4333333333333336E-6</v>
      </c>
      <c r="AD20" s="6">
        <f>1.225*(B20*10^-6)</f>
        <v>5.0470000000000003E-5</v>
      </c>
    </row>
    <row r="21" spans="1:30" x14ac:dyDescent="0.2">
      <c r="A21" s="6">
        <v>-352</v>
      </c>
      <c r="B21" s="6">
        <v>41.79</v>
      </c>
      <c r="C21" s="6">
        <v>1.03</v>
      </c>
      <c r="D21" s="6">
        <v>0.82899999999999996</v>
      </c>
      <c r="E21" s="6">
        <v>0.78800000000000003</v>
      </c>
      <c r="F21" s="6">
        <v>0.80800000000000005</v>
      </c>
      <c r="G21" s="6">
        <v>1.696</v>
      </c>
      <c r="H21" s="6">
        <f t="shared" si="1"/>
        <v>3.1000000000000028E-2</v>
      </c>
      <c r="I21" s="6">
        <f>(C21*10^5)*(B21*10^-6)/(AD21*287)</f>
        <v>292.96736116049203</v>
      </c>
      <c r="J21" s="6">
        <f>I22-I21</f>
        <v>-8.8174642679371118</v>
      </c>
      <c r="K21" s="6">
        <f t="shared" si="2"/>
        <v>284.98219053221538</v>
      </c>
      <c r="L21" s="6" t="s">
        <v>787</v>
      </c>
      <c r="M21" s="6" t="s">
        <v>745</v>
      </c>
      <c r="N21" s="6">
        <v>22.6</v>
      </c>
      <c r="O21" s="6">
        <v>21.2</v>
      </c>
      <c r="P21" s="6">
        <v>17.2</v>
      </c>
      <c r="Q21" s="6">
        <v>22.6</v>
      </c>
      <c r="R21" s="6">
        <v>21.8</v>
      </c>
      <c r="S21" s="6">
        <f t="shared" si="3"/>
        <v>-1.9501992232005667</v>
      </c>
      <c r="T21" s="6">
        <f>LOG(B21)</f>
        <v>1.6210723711436259</v>
      </c>
      <c r="U21" s="6">
        <f>LOG(C21)</f>
        <v>1.2837224705172217E-2</v>
      </c>
      <c r="V21" s="6">
        <f t="shared" si="4"/>
        <v>5.2797940140072996E-4</v>
      </c>
      <c r="W21" s="6" t="s">
        <v>1024</v>
      </c>
      <c r="X21" s="6"/>
      <c r="Y21" s="6">
        <f>C21*(B22-B21)</f>
        <v>0.67980000000000385</v>
      </c>
      <c r="Z21" s="6">
        <f>C21*B21/(AC21+AD21)/720</f>
        <v>1093.4182590233547</v>
      </c>
      <c r="AA21" s="6">
        <f t="shared" si="5"/>
        <v>-1.3271736479189909E-2</v>
      </c>
      <c r="AB21" s="6">
        <f t="shared" si="6"/>
        <v>665.72478087893387</v>
      </c>
      <c r="AC21" s="6">
        <f t="shared" si="0"/>
        <v>3.4825000000000001E-6</v>
      </c>
      <c r="AD21" s="6">
        <f>1.225*(B21*10^-6)</f>
        <v>5.1192749999999999E-5</v>
      </c>
    </row>
    <row r="22" spans="1:30" x14ac:dyDescent="0.2">
      <c r="A22" s="6">
        <v>-351</v>
      </c>
      <c r="B22" s="6">
        <v>42.45</v>
      </c>
      <c r="C22" s="6">
        <v>0.999</v>
      </c>
      <c r="D22" s="6">
        <v>0.82</v>
      </c>
      <c r="E22" s="6">
        <v>0.76700000000000002</v>
      </c>
      <c r="F22" s="6">
        <v>0.79800000000000004</v>
      </c>
      <c r="G22" s="6">
        <v>1.609</v>
      </c>
      <c r="H22" s="6">
        <f t="shared" si="1"/>
        <v>6.1000000000000054E-2</v>
      </c>
      <c r="I22" s="6">
        <f>(C22*10^5)*(B22*10^-6)/(AD22*287)</f>
        <v>284.14989689255492</v>
      </c>
      <c r="J22" s="6">
        <f>I23-I22</f>
        <v>-17.350494204650488</v>
      </c>
      <c r="K22" s="6">
        <f t="shared" si="2"/>
        <v>267.6089465536952</v>
      </c>
      <c r="L22" s="6" t="s">
        <v>788</v>
      </c>
      <c r="M22" s="6" t="s">
        <v>745</v>
      </c>
      <c r="N22" s="6">
        <v>2.3959999999999999</v>
      </c>
      <c r="O22" s="6">
        <v>9.8000000000000007</v>
      </c>
      <c r="P22" s="6">
        <v>2.3959999999999999</v>
      </c>
      <c r="Q22" s="6">
        <v>11</v>
      </c>
      <c r="R22" s="6">
        <v>9.1999999999999993</v>
      </c>
      <c r="S22" s="6">
        <f t="shared" si="3"/>
        <v>-3.5974838196902779</v>
      </c>
      <c r="T22" s="6">
        <f>LOG(B22)</f>
        <v>1.6278776945799716</v>
      </c>
      <c r="U22" s="6">
        <f>LOG(C22)</f>
        <v>-4.3451177401769168E-4</v>
      </c>
      <c r="V22" s="6">
        <f t="shared" si="4"/>
        <v>1.7603099460878874E-2</v>
      </c>
      <c r="W22" s="6">
        <f>N7</f>
        <v>0.13700000000000001</v>
      </c>
      <c r="X22" s="6"/>
      <c r="Y22" s="6">
        <f>C22*(B23-B22)</f>
        <v>0.74924999999999997</v>
      </c>
      <c r="Z22" s="6">
        <f>C22*B22/(AC22+AD22)/720</f>
        <v>1060.5095541401274</v>
      </c>
      <c r="AA22" s="6">
        <f t="shared" si="5"/>
        <v>-2.7362649846917872E-2</v>
      </c>
      <c r="AB22" s="6">
        <f t="shared" si="6"/>
        <v>1571.9033688606212</v>
      </c>
      <c r="AC22" s="6">
        <f t="shared" si="0"/>
        <v>3.5375000000000004E-6</v>
      </c>
      <c r="AD22" s="6">
        <f>1.225*(B22*10^-6)</f>
        <v>5.2001250000000003E-5</v>
      </c>
    </row>
    <row r="23" spans="1:30" x14ac:dyDescent="0.2">
      <c r="A23" s="6">
        <v>-350</v>
      </c>
      <c r="B23" s="6">
        <v>43.2</v>
      </c>
      <c r="C23" s="6">
        <v>0.93799999999999994</v>
      </c>
      <c r="D23" s="6">
        <v>0.81</v>
      </c>
      <c r="E23" s="6">
        <v>0.748</v>
      </c>
      <c r="F23" s="6">
        <v>0.78</v>
      </c>
      <c r="G23" s="6">
        <v>1.413</v>
      </c>
      <c r="H23" s="6">
        <f t="shared" si="1"/>
        <v>7.7999999999999958E-2</v>
      </c>
      <c r="I23" s="6">
        <f>(C23*10^5)*(B23*10^-6)/(AD23*287)</f>
        <v>266.79940268790443</v>
      </c>
      <c r="J23" s="6">
        <f>I24-I23</f>
        <v>-22.185877835454789</v>
      </c>
      <c r="K23" s="6">
        <f t="shared" si="2"/>
        <v>245.37580886012938</v>
      </c>
      <c r="L23" s="6" t="s">
        <v>789</v>
      </c>
      <c r="M23" s="6" t="s">
        <v>742</v>
      </c>
      <c r="N23" s="6">
        <v>30.643000000000001</v>
      </c>
      <c r="O23" s="6">
        <v>15.363</v>
      </c>
      <c r="P23" s="6">
        <v>36.945</v>
      </c>
      <c r="Q23" s="6">
        <v>14.102</v>
      </c>
      <c r="R23" s="6">
        <v>14.891</v>
      </c>
      <c r="S23" s="6">
        <f t="shared" si="3"/>
        <v>-4.6170758888590893</v>
      </c>
      <c r="T23" s="6">
        <f>LOG(B23)</f>
        <v>1.6354837468149122</v>
      </c>
      <c r="U23" s="6">
        <f>LOG(C23)</f>
        <v>-2.7797161620935564E-2</v>
      </c>
      <c r="V23" s="6">
        <f t="shared" si="4"/>
        <v>5.7920719468589482E-2</v>
      </c>
      <c r="W23" s="6"/>
      <c r="X23" s="6"/>
      <c r="Y23" s="6">
        <f>C23*(B24-B23)</f>
        <v>0.76916000000000018</v>
      </c>
      <c r="Z23" s="6">
        <f>C23*B23/(AC23+AD23)/720</f>
        <v>995.75371549893839</v>
      </c>
      <c r="AA23" s="6">
        <f t="shared" si="5"/>
        <v>-3.7704387135496717E-2</v>
      </c>
      <c r="AB23" s="6">
        <f t="shared" si="6"/>
        <v>870.63242662305845</v>
      </c>
      <c r="AC23" s="6">
        <f t="shared" si="0"/>
        <v>3.6000000000000003E-6</v>
      </c>
      <c r="AD23" s="6">
        <f>1.225*(B23*10^-6)</f>
        <v>5.2920000000000002E-5</v>
      </c>
    </row>
    <row r="24" spans="1:30" x14ac:dyDescent="0.2">
      <c r="A24" s="6">
        <v>-349</v>
      </c>
      <c r="B24" s="6">
        <v>44.02</v>
      </c>
      <c r="C24" s="6">
        <v>0.86</v>
      </c>
      <c r="D24" s="6">
        <v>0.80400000000000005</v>
      </c>
      <c r="E24" s="6">
        <v>0.73199999999999998</v>
      </c>
      <c r="F24" s="6">
        <v>0.76700000000000002</v>
      </c>
      <c r="G24" s="6">
        <v>1.1379999999999999</v>
      </c>
      <c r="H24" s="6">
        <f t="shared" si="1"/>
        <v>7.5999999999999956E-2</v>
      </c>
      <c r="I24" s="6">
        <f>(C24*10^5)*(B24*10^-6)/(AD24*287)</f>
        <v>244.61352485244964</v>
      </c>
      <c r="J24" s="6">
        <f>I25-I24</f>
        <v>-21.617009173007148</v>
      </c>
      <c r="K24" s="6">
        <f t="shared" si="2"/>
        <v>223.69741403145525</v>
      </c>
      <c r="L24" s="6" t="s">
        <v>790</v>
      </c>
      <c r="M24" s="6" t="s">
        <v>742</v>
      </c>
      <c r="N24" s="6">
        <v>17.994</v>
      </c>
      <c r="O24" s="6">
        <v>67.509</v>
      </c>
      <c r="P24" s="6">
        <v>31.190999999999999</v>
      </c>
      <c r="Q24" s="6">
        <v>68.69</v>
      </c>
      <c r="R24" s="6">
        <v>61.134999999999998</v>
      </c>
      <c r="S24" s="6">
        <f t="shared" si="3"/>
        <v>-4.6223755542885874</v>
      </c>
      <c r="T24" s="6">
        <f>LOG(B24)</f>
        <v>1.6436500382173291</v>
      </c>
      <c r="U24" s="6">
        <f>LOG(C24)</f>
        <v>-6.5501548756432285E-2</v>
      </c>
      <c r="V24" s="6">
        <f t="shared" si="4"/>
        <v>8.0251498852580927E-2</v>
      </c>
      <c r="W24" s="6"/>
      <c r="X24" s="6"/>
      <c r="Y24" s="6">
        <f>C24*(B25-B24)</f>
        <v>0.76539999999999442</v>
      </c>
      <c r="Z24" s="6">
        <f>C24*B24/(AC24+AD24)/720</f>
        <v>912.95116772823758</v>
      </c>
      <c r="AA24" s="6">
        <f t="shared" si="5"/>
        <v>-4.0182388559129256E-2</v>
      </c>
      <c r="AB24" s="6">
        <f t="shared" si="6"/>
        <v>-242.98315567228971</v>
      </c>
      <c r="AC24" s="6">
        <f t="shared" si="0"/>
        <v>3.6683333333333339E-6</v>
      </c>
      <c r="AD24" s="6">
        <f>1.225*(B24*10^-6)</f>
        <v>5.3924500000000009E-5</v>
      </c>
    </row>
    <row r="25" spans="1:30" x14ac:dyDescent="0.2">
      <c r="A25" s="6">
        <v>-348</v>
      </c>
      <c r="B25" s="6">
        <v>44.91</v>
      </c>
      <c r="C25" s="6">
        <v>0.78400000000000003</v>
      </c>
      <c r="D25" s="6">
        <v>0.79800000000000004</v>
      </c>
      <c r="E25" s="6">
        <v>0.71199999999999997</v>
      </c>
      <c r="F25" s="6">
        <v>0.76100000000000001</v>
      </c>
      <c r="G25" s="6">
        <v>0.86399999999999999</v>
      </c>
      <c r="H25" s="6">
        <f t="shared" si="1"/>
        <v>7.6000000000000068E-2</v>
      </c>
      <c r="I25" s="6">
        <f>(C25*10^5)*(B25*10^-6)/(AD25*287)</f>
        <v>222.9965156794425</v>
      </c>
      <c r="J25" s="6">
        <f>I26-I25</f>
        <v>-21.617009173007176</v>
      </c>
      <c r="K25" s="6">
        <f t="shared" si="2"/>
        <v>202.02030109172108</v>
      </c>
      <c r="L25" s="6" t="s">
        <v>791</v>
      </c>
      <c r="M25" s="6" t="s">
        <v>792</v>
      </c>
      <c r="N25" s="6">
        <v>2.5179999999999998</v>
      </c>
      <c r="O25" s="6">
        <v>2.7839999999999998</v>
      </c>
      <c r="P25" s="6">
        <v>2.3439999999999999</v>
      </c>
      <c r="Q25" s="6">
        <v>2.5179999999999998</v>
      </c>
      <c r="R25" s="6">
        <v>2.4279999999999999</v>
      </c>
      <c r="S25" s="6">
        <f t="shared" si="3"/>
        <v>-4.7234978733530513</v>
      </c>
      <c r="T25" s="6">
        <f>LOG(B25)</f>
        <v>1.6523430550627147</v>
      </c>
      <c r="U25" s="6">
        <f>LOG(C25)</f>
        <v>-0.10568393731556154</v>
      </c>
      <c r="V25" s="6">
        <f t="shared" si="4"/>
        <v>7.4019243910745242E-2</v>
      </c>
      <c r="W25" s="6"/>
      <c r="X25" s="6"/>
      <c r="Y25" s="6">
        <f>C25*(B26-B25)</f>
        <v>0.76832000000000311</v>
      </c>
      <c r="Z25" s="6">
        <f>C25*B25/(AC25+AD25)/720</f>
        <v>832.27176220806803</v>
      </c>
      <c r="AA25" s="6">
        <f t="shared" si="5"/>
        <v>-4.4282804994669453E-2</v>
      </c>
      <c r="AB25" s="6">
        <f t="shared" si="6"/>
        <v>-1293.9566995892046</v>
      </c>
      <c r="AC25" s="6">
        <f t="shared" si="0"/>
        <v>3.7425000000000002E-6</v>
      </c>
      <c r="AD25" s="6">
        <f>1.225*(B25*10^-6)</f>
        <v>5.5014749999999997E-5</v>
      </c>
    </row>
    <row r="26" spans="1:30" x14ac:dyDescent="0.2">
      <c r="A26" s="6">
        <v>-347</v>
      </c>
      <c r="B26" s="6">
        <v>45.89</v>
      </c>
      <c r="C26" s="6">
        <v>0.70799999999999996</v>
      </c>
      <c r="D26" s="6">
        <v>0.77600000000000002</v>
      </c>
      <c r="E26" s="6">
        <v>0.69699999999999995</v>
      </c>
      <c r="F26" s="6">
        <v>0.73599999999999999</v>
      </c>
      <c r="G26" s="6">
        <v>0.621</v>
      </c>
      <c r="H26" s="6">
        <f t="shared" si="1"/>
        <v>5.9999999999999942E-2</v>
      </c>
      <c r="I26" s="6">
        <f>(C26*10^5)*(B26*10^-6)/(AD26*287)</f>
        <v>201.37950650643532</v>
      </c>
      <c r="J26" s="6">
        <f>I27-I26</f>
        <v>-17.066059873426724</v>
      </c>
      <c r="K26" s="6">
        <f t="shared" si="2"/>
        <v>184.8937910321626</v>
      </c>
      <c r="L26" s="6" t="s">
        <v>793</v>
      </c>
      <c r="M26" s="6" t="s">
        <v>792</v>
      </c>
      <c r="N26" s="6">
        <v>2.7610000000000001</v>
      </c>
      <c r="O26" s="6">
        <v>2.9889999999999999</v>
      </c>
      <c r="P26" s="6">
        <v>2.681</v>
      </c>
      <c r="Q26" s="6">
        <v>2.72</v>
      </c>
      <c r="R26" s="6">
        <v>2.6539999999999999</v>
      </c>
      <c r="S26" s="6">
        <f t="shared" si="3"/>
        <v>-3.9515299850042269</v>
      </c>
      <c r="T26" s="6">
        <f>LOG(B26)</f>
        <v>1.6617180576946593</v>
      </c>
      <c r="U26" s="6">
        <f>LOG(C26)</f>
        <v>-0.14996674231023099</v>
      </c>
      <c r="V26" s="6">
        <f t="shared" si="4"/>
        <v>4.0830655124728915E-2</v>
      </c>
      <c r="W26" s="6"/>
      <c r="X26" s="6"/>
      <c r="Y26" s="6">
        <f>C26*(B27-B26)</f>
        <v>0.73631999999999931</v>
      </c>
      <c r="Z26" s="6">
        <f>C26*B26/(AC26+AD26)/720</f>
        <v>751.59235668789802</v>
      </c>
      <c r="AA26" s="6">
        <f t="shared" si="5"/>
        <v>-3.8458251819175671E-2</v>
      </c>
      <c r="AB26" s="6">
        <f t="shared" si="6"/>
        <v>-1410.6772431717973</v>
      </c>
      <c r="AC26" s="6">
        <f t="shared" si="0"/>
        <v>3.8241666666666672E-6</v>
      </c>
      <c r="AD26" s="6">
        <f>1.225*(B26*10^-6)</f>
        <v>5.621525E-5</v>
      </c>
    </row>
    <row r="27" spans="1:30" x14ac:dyDescent="0.2">
      <c r="A27" s="6">
        <v>-346</v>
      </c>
      <c r="B27" s="6">
        <v>46.93</v>
      </c>
      <c r="C27" s="6">
        <v>0.64800000000000002</v>
      </c>
      <c r="D27" s="6">
        <v>0.76200000000000001</v>
      </c>
      <c r="E27" s="6">
        <v>0.68899999999999995</v>
      </c>
      <c r="F27" s="6">
        <v>0.73599999999999999</v>
      </c>
      <c r="G27" s="6">
        <v>0.40400000000000003</v>
      </c>
      <c r="H27" s="6">
        <f t="shared" si="1"/>
        <v>3.1000000000000028E-2</v>
      </c>
      <c r="I27" s="6">
        <f>(C27*10^5)*(B27*10^-6)/(AD27*287)</f>
        <v>184.3134466330086</v>
      </c>
      <c r="J27" s="6">
        <f>I28-I27</f>
        <v>-8.8174642679371402</v>
      </c>
      <c r="K27" s="6">
        <f t="shared" si="2"/>
        <v>176.02868018771022</v>
      </c>
      <c r="L27" s="6" t="s">
        <v>794</v>
      </c>
      <c r="M27" s="6" t="s">
        <v>792</v>
      </c>
      <c r="N27" s="6">
        <v>0.64100000000000001</v>
      </c>
      <c r="O27" s="6">
        <v>0.71499999999999997</v>
      </c>
      <c r="P27" s="6">
        <v>0.48199999999999998</v>
      </c>
      <c r="Q27" s="6">
        <v>0.65500000000000003</v>
      </c>
      <c r="R27" s="6">
        <v>0.63500000000000001</v>
      </c>
      <c r="S27" s="6">
        <f t="shared" si="3"/>
        <v>-2.0603314159402055</v>
      </c>
      <c r="T27" s="6">
        <f>LOG(B27)</f>
        <v>1.6714505542124947</v>
      </c>
      <c r="U27" s="6">
        <f>LOG(C27)</f>
        <v>-0.18842499412940666</v>
      </c>
      <c r="V27" s="6">
        <f t="shared" si="4"/>
        <v>4.6483107323056772E-3</v>
      </c>
      <c r="W27" s="6"/>
      <c r="X27" s="6"/>
      <c r="Y27" s="6">
        <f>C27*(B28-B27)</f>
        <v>0.73224000000000167</v>
      </c>
      <c r="Z27" s="6">
        <f>C27*B27/(AC27+AD27)/720</f>
        <v>687.89808917197456</v>
      </c>
      <c r="AA27" s="6">
        <f t="shared" si="5"/>
        <v>-2.1289841837351664E-2</v>
      </c>
      <c r="AB27" s="6">
        <f t="shared" si="6"/>
        <v>144.32288812453476</v>
      </c>
      <c r="AC27" s="6">
        <f t="shared" si="0"/>
        <v>3.9108333333333333E-6</v>
      </c>
      <c r="AD27" s="6">
        <f>1.225*(B27*10^-6)</f>
        <v>5.7489250000000002E-5</v>
      </c>
    </row>
    <row r="28" spans="1:30" x14ac:dyDescent="0.2">
      <c r="A28" s="6">
        <v>-345</v>
      </c>
      <c r="B28" s="6">
        <v>48.06</v>
      </c>
      <c r="C28" s="6">
        <v>0.61699999999999999</v>
      </c>
      <c r="D28" s="6">
        <v>0.76800000000000002</v>
      </c>
      <c r="E28" s="6">
        <v>0.68799999999999994</v>
      </c>
      <c r="F28" s="6">
        <v>0.72399999999999998</v>
      </c>
      <c r="G28" s="6">
        <v>0.28699999999999998</v>
      </c>
      <c r="H28" s="6">
        <f t="shared" si="1"/>
        <v>1.7000000000000015E-2</v>
      </c>
      <c r="I28" s="6">
        <f>(C28*10^5)*(B28*10^-6)/(AD28*287)</f>
        <v>175.49598236507146</v>
      </c>
      <c r="J28" s="6">
        <f>I29-I28</f>
        <v>-4.8353836308042446</v>
      </c>
      <c r="K28" s="6">
        <f t="shared" si="2"/>
        <v>171.16928274112249</v>
      </c>
      <c r="L28" s="6" t="s">
        <v>795</v>
      </c>
      <c r="M28" s="6" t="s">
        <v>792</v>
      </c>
      <c r="N28" s="6">
        <v>5.202</v>
      </c>
      <c r="O28" s="6">
        <v>5.1420000000000003</v>
      </c>
      <c r="P28" s="6">
        <v>3.78</v>
      </c>
      <c r="Q28" s="6">
        <v>4.4059999999999997</v>
      </c>
      <c r="R28" s="6">
        <v>5.202</v>
      </c>
      <c r="S28" s="6">
        <f t="shared" si="3"/>
        <v>-1.132883980493534</v>
      </c>
      <c r="T28" s="6">
        <f>LOG(B28)</f>
        <v>1.6817837664678814</v>
      </c>
      <c r="U28" s="6">
        <f>LOG(C28)</f>
        <v>-0.20971483596675833</v>
      </c>
      <c r="V28" s="6">
        <f t="shared" si="4"/>
        <v>8.3500365998683823E-3</v>
      </c>
      <c r="W28" s="6"/>
      <c r="X28" s="6"/>
      <c r="Y28" s="6">
        <f>C28*(B29-B28)</f>
        <v>0.74039999999999739</v>
      </c>
      <c r="Z28" s="6">
        <f>C28*B28/(AC28+AD28)/720</f>
        <v>654.98938428874737</v>
      </c>
      <c r="AA28" s="6">
        <f t="shared" si="5"/>
        <v>-1.2133913649598066E-2</v>
      </c>
      <c r="AB28" s="6">
        <f t="shared" si="6"/>
        <v>1509.3793802419389</v>
      </c>
      <c r="AC28" s="6">
        <f t="shared" si="0"/>
        <v>4.0049999999999998E-6</v>
      </c>
      <c r="AD28" s="6">
        <f>1.225*(B28*10^-6)</f>
        <v>5.8873499999999998E-5</v>
      </c>
    </row>
    <row r="29" spans="1:30" x14ac:dyDescent="0.2">
      <c r="A29" s="6">
        <v>-344</v>
      </c>
      <c r="B29" s="6">
        <v>49.26</v>
      </c>
      <c r="C29" s="6">
        <v>0.6</v>
      </c>
      <c r="D29" s="6">
        <v>0.76200000000000001</v>
      </c>
      <c r="E29" s="6">
        <v>0.67900000000000005</v>
      </c>
      <c r="F29" s="6">
        <v>0.71</v>
      </c>
      <c r="G29" s="6">
        <v>0.25</v>
      </c>
      <c r="H29" s="6">
        <f t="shared" si="1"/>
        <v>0</v>
      </c>
      <c r="I29" s="6">
        <f>(C29*10^5)*(B29*10^-6)/(AD29*287)</f>
        <v>170.66059873426721</v>
      </c>
      <c r="J29" s="6">
        <f>I30-I29</f>
        <v>0</v>
      </c>
      <c r="K29" s="6">
        <f t="shared" si="2"/>
        <v>171.15670512593661</v>
      </c>
      <c r="L29" s="6" t="s">
        <v>796</v>
      </c>
      <c r="M29" s="6" t="s">
        <v>792</v>
      </c>
      <c r="N29" s="6">
        <v>1.0880000000000001</v>
      </c>
      <c r="O29" s="6">
        <v>1.234</v>
      </c>
      <c r="P29" s="6">
        <v>1.548</v>
      </c>
      <c r="Q29" s="6">
        <v>1.0880000000000001</v>
      </c>
      <c r="R29" s="6">
        <v>1.256</v>
      </c>
      <c r="S29" s="6">
        <f t="shared" si="3"/>
        <v>0</v>
      </c>
      <c r="T29" s="6">
        <f>LOG(B29)</f>
        <v>1.6924944075030843</v>
      </c>
      <c r="U29" s="6">
        <f>LOG(C29)</f>
        <v>-0.22184874961635639</v>
      </c>
      <c r="V29" s="6">
        <f t="shared" si="4"/>
        <v>4.7063983974494905E-2</v>
      </c>
      <c r="W29" s="6"/>
      <c r="X29" s="6"/>
      <c r="Y29" s="6">
        <f>C29*(B30-B29)</f>
        <v>0.7620000000000019</v>
      </c>
      <c r="Z29" s="6">
        <f>C29*B29/(AC29+AD29)/720</f>
        <v>636.9426751592357</v>
      </c>
      <c r="AA29" s="6">
        <f t="shared" si="5"/>
        <v>0</v>
      </c>
      <c r="AB29" s="6">
        <f t="shared" si="6"/>
        <v>1159.1977625894745</v>
      </c>
      <c r="AC29" s="6">
        <f t="shared" si="0"/>
        <v>4.1049999999999997E-6</v>
      </c>
      <c r="AD29" s="6">
        <f>1.225*(B29*10^-6)</f>
        <v>6.0343499999999996E-5</v>
      </c>
    </row>
    <row r="30" spans="1:30" x14ac:dyDescent="0.2">
      <c r="A30" s="6">
        <v>-343</v>
      </c>
      <c r="B30" s="6">
        <v>50.53</v>
      </c>
      <c r="C30" s="6">
        <v>0.6</v>
      </c>
      <c r="D30" s="6">
        <v>0.76100000000000001</v>
      </c>
      <c r="E30" s="6">
        <v>0.66400000000000003</v>
      </c>
      <c r="F30" s="6">
        <v>0.69599999999999995</v>
      </c>
      <c r="G30" s="6">
        <v>0.27800000000000002</v>
      </c>
      <c r="H30" s="6">
        <f t="shared" si="1"/>
        <v>-5.0000000000000044E-3</v>
      </c>
      <c r="I30" s="6">
        <f>(C30*10^5)*(B30*10^-6)/(AD30*287)</f>
        <v>170.66059873426724</v>
      </c>
      <c r="J30" s="6">
        <f>I31-I30</f>
        <v>1.4221716561188487</v>
      </c>
      <c r="K30" s="6">
        <f t="shared" si="2"/>
        <v>172.58032315637521</v>
      </c>
      <c r="L30" s="6" t="s">
        <v>797</v>
      </c>
      <c r="M30" s="6" t="s">
        <v>742</v>
      </c>
      <c r="N30" s="6">
        <v>23.216999999999999</v>
      </c>
      <c r="O30" s="6">
        <v>23.908000000000001</v>
      </c>
      <c r="P30" s="6">
        <v>17.977</v>
      </c>
      <c r="Q30" s="6">
        <v>24.084</v>
      </c>
      <c r="R30" s="6">
        <v>23.948</v>
      </c>
      <c r="S30" s="6">
        <f t="shared" si="3"/>
        <v>0.31707048472943022</v>
      </c>
      <c r="T30" s="6">
        <f>LOG(B30)</f>
        <v>1.7035492982382305</v>
      </c>
      <c r="U30" s="6">
        <f>LOG(C30)</f>
        <v>-0.22184874961635639</v>
      </c>
      <c r="V30" s="6">
        <f t="shared" si="4"/>
        <v>7.6796151887428998E-2</v>
      </c>
      <c r="W30" s="6"/>
      <c r="X30" s="6"/>
      <c r="Y30" s="6">
        <f>C30*(B31-B30)</f>
        <v>0.80399999999999772</v>
      </c>
      <c r="Z30" s="6">
        <f>C30*B30/(AC30+AD30)/720</f>
        <v>636.9426751592357</v>
      </c>
      <c r="AA30" s="6">
        <f t="shared" si="5"/>
        <v>3.6041242688252817E-3</v>
      </c>
      <c r="AB30" s="6">
        <f t="shared" si="6"/>
        <v>74.419787568947541</v>
      </c>
      <c r="AC30" s="6">
        <f t="shared" si="0"/>
        <v>4.2108333333333338E-6</v>
      </c>
      <c r="AD30" s="6">
        <f>1.225*(B30*10^-6)</f>
        <v>6.1899250000000002E-5</v>
      </c>
    </row>
    <row r="31" spans="1:30" x14ac:dyDescent="0.2">
      <c r="A31" s="6">
        <v>-342</v>
      </c>
      <c r="B31" s="6">
        <v>51.87</v>
      </c>
      <c r="C31" s="6">
        <v>0.60499999999999998</v>
      </c>
      <c r="D31" s="6">
        <v>0.76200000000000001</v>
      </c>
      <c r="E31" s="6">
        <v>0.65300000000000002</v>
      </c>
      <c r="F31" s="6">
        <v>0.69199999999999995</v>
      </c>
      <c r="G31" s="6">
        <v>0.314</v>
      </c>
      <c r="H31" s="6">
        <f t="shared" si="1"/>
        <v>-2.0000000000000018E-3</v>
      </c>
      <c r="I31" s="6">
        <f>(C31*10^5)*(B31*10^-6)/(AD31*287)</f>
        <v>172.08277039038609</v>
      </c>
      <c r="J31" s="6">
        <f>I32-I31</f>
        <v>0.56886866244758494</v>
      </c>
      <c r="K31" s="6">
        <f t="shared" si="2"/>
        <v>173.1548050481272</v>
      </c>
      <c r="L31" s="6" t="s">
        <v>798</v>
      </c>
      <c r="M31" s="6" t="s">
        <v>742</v>
      </c>
      <c r="N31" s="6">
        <v>39.406999999999996</v>
      </c>
      <c r="O31" s="6">
        <v>41.286999999999999</v>
      </c>
      <c r="P31" s="6">
        <v>57.731999999999999</v>
      </c>
      <c r="Q31" s="6">
        <v>40.002000000000002</v>
      </c>
      <c r="R31" s="6">
        <v>47.332000000000001</v>
      </c>
      <c r="S31" s="6">
        <f t="shared" si="3"/>
        <v>0.1221978612989455</v>
      </c>
      <c r="T31" s="6">
        <f>LOG(B31)</f>
        <v>1.7149162479935849</v>
      </c>
      <c r="U31" s="6">
        <f>LOG(C31)</f>
        <v>-0.21824462534753111</v>
      </c>
      <c r="V31" s="6">
        <f t="shared" si="4"/>
        <v>7.8704938887761089E-2</v>
      </c>
      <c r="W31" s="6"/>
      <c r="X31" s="6"/>
      <c r="Y31" s="6">
        <f>C31*(B32-B31)</f>
        <v>0.85910000000000097</v>
      </c>
      <c r="Z31" s="6">
        <f>C31*B31/(AC31+AD31)/720</f>
        <v>642.25053078556255</v>
      </c>
      <c r="AA31" s="6">
        <f t="shared" si="5"/>
        <v>1.433316422788683E-3</v>
      </c>
      <c r="AB31" s="6">
        <f t="shared" si="6"/>
        <v>-1028.1794052758082</v>
      </c>
      <c r="AC31" s="6">
        <f t="shared" si="0"/>
        <v>4.3225000000000005E-6</v>
      </c>
      <c r="AD31" s="6">
        <f>1.225*(B31*10^-6)</f>
        <v>6.3540750000000003E-5</v>
      </c>
    </row>
    <row r="32" spans="1:30" x14ac:dyDescent="0.2">
      <c r="A32" s="6">
        <v>-341</v>
      </c>
      <c r="B32" s="6">
        <v>53.29</v>
      </c>
      <c r="C32" s="6">
        <v>0.60699999999999998</v>
      </c>
      <c r="D32" s="6">
        <v>0.76100000000000001</v>
      </c>
      <c r="E32" s="6">
        <v>0.64100000000000001</v>
      </c>
      <c r="F32" s="6">
        <v>0.68700000000000006</v>
      </c>
      <c r="G32" s="6">
        <v>0.33900000000000002</v>
      </c>
      <c r="H32" s="6">
        <f t="shared" si="1"/>
        <v>0</v>
      </c>
      <c r="I32" s="6">
        <f>(C32*10^5)*(B32*10^-6)/(AD32*287)</f>
        <v>172.65163905283367</v>
      </c>
      <c r="J32" s="6">
        <f>I33-I32</f>
        <v>0</v>
      </c>
      <c r="K32" s="6">
        <f t="shared" si="2"/>
        <v>173.15794884477745</v>
      </c>
      <c r="L32" s="6" t="s">
        <v>799</v>
      </c>
      <c r="M32" s="6" t="s">
        <v>745</v>
      </c>
      <c r="N32" s="6">
        <v>3.5</v>
      </c>
      <c r="O32" s="6">
        <v>4</v>
      </c>
      <c r="P32" s="6">
        <v>1</v>
      </c>
      <c r="Q32" s="6">
        <v>5</v>
      </c>
      <c r="R32" s="6">
        <v>4</v>
      </c>
      <c r="S32" s="6">
        <f t="shared" si="3"/>
        <v>0</v>
      </c>
      <c r="T32" s="6">
        <f>LOG(B32)</f>
        <v>1.7266457202409118</v>
      </c>
      <c r="U32" s="6">
        <f>LOG(C32)</f>
        <v>-0.21681130892474243</v>
      </c>
      <c r="V32" s="6">
        <f t="shared" si="4"/>
        <v>5.2333250027706502E-2</v>
      </c>
      <c r="W32" s="6"/>
      <c r="X32" s="6"/>
      <c r="Y32" s="6">
        <f>C32*(B33-B32)</f>
        <v>0.90443000000000118</v>
      </c>
      <c r="Z32" s="6">
        <f>C32*B32/(AC32+AD32)/720</f>
        <v>644.37367303609324</v>
      </c>
      <c r="AA32" s="6">
        <f t="shared" si="5"/>
        <v>0</v>
      </c>
      <c r="AB32" s="6">
        <f t="shared" si="6"/>
        <v>-1558.3790441873609</v>
      </c>
      <c r="AC32" s="6">
        <f t="shared" si="0"/>
        <v>4.4408333333333333E-6</v>
      </c>
      <c r="AD32" s="6">
        <f>1.225*(B32*10^-6)</f>
        <v>6.5280250000000002E-5</v>
      </c>
    </row>
    <row r="33" spans="1:30" x14ac:dyDescent="0.2">
      <c r="A33" s="6">
        <v>-340</v>
      </c>
      <c r="B33" s="6">
        <v>54.78</v>
      </c>
      <c r="C33" s="6">
        <v>0.60699999999999998</v>
      </c>
      <c r="D33" s="6">
        <v>0.753</v>
      </c>
      <c r="E33" s="6">
        <v>0.626</v>
      </c>
      <c r="F33" s="6">
        <v>0.67700000000000005</v>
      </c>
      <c r="G33" s="6">
        <v>0.373</v>
      </c>
      <c r="H33" s="6">
        <f t="shared" si="1"/>
        <v>-3.0000000000000027E-3</v>
      </c>
      <c r="I33" s="6">
        <f>(C33*10^5)*(B33*10^-6)/(AD33*287)</f>
        <v>172.65163905283364</v>
      </c>
      <c r="J33" s="6">
        <f>I34-I33</f>
        <v>0.85330299367137741</v>
      </c>
      <c r="K33" s="6">
        <f t="shared" si="2"/>
        <v>174.01274098489571</v>
      </c>
      <c r="L33" s="6" t="s">
        <v>800</v>
      </c>
      <c r="M33" s="6" t="s">
        <v>745</v>
      </c>
      <c r="N33" s="6">
        <v>4.4550000000000001</v>
      </c>
      <c r="O33" s="6">
        <v>4.3970000000000002</v>
      </c>
      <c r="P33" s="6">
        <v>3.2709999999999999</v>
      </c>
      <c r="Q33" s="6">
        <v>5.4539999999999997</v>
      </c>
      <c r="R33" s="6">
        <v>4.6989999999999998</v>
      </c>
      <c r="S33" s="6">
        <f t="shared" si="3"/>
        <v>0.17557822587693406</v>
      </c>
      <c r="T33" s="6">
        <f>LOG(B33)</f>
        <v>1.7386220279179425</v>
      </c>
      <c r="U33" s="6">
        <f>LOG(C33)</f>
        <v>-0.21681130892474243</v>
      </c>
      <c r="V33" s="6">
        <f t="shared" si="4"/>
        <v>1.2362514309348011E-2</v>
      </c>
      <c r="W33" s="6"/>
      <c r="X33" s="6"/>
      <c r="Y33" s="6">
        <f>C33*(B34-B33)</f>
        <v>0.94692000000000132</v>
      </c>
      <c r="Z33" s="6">
        <f>C33*B33/(AC33+AD33)/720</f>
        <v>644.37367303609335</v>
      </c>
      <c r="AA33" s="6">
        <f t="shared" si="5"/>
        <v>2.1411439355094597E-3</v>
      </c>
      <c r="AB33" s="6">
        <f t="shared" si="6"/>
        <v>-395.24791068158481</v>
      </c>
      <c r="AC33" s="6">
        <f t="shared" si="0"/>
        <v>4.5650000000000012E-6</v>
      </c>
      <c r="AD33" s="6">
        <f>1.225*(B33*10^-6)</f>
        <v>6.710550000000001E-5</v>
      </c>
    </row>
    <row r="34" spans="1:30" x14ac:dyDescent="0.2">
      <c r="A34" s="6">
        <v>-339</v>
      </c>
      <c r="B34" s="6">
        <v>56.34</v>
      </c>
      <c r="C34" s="6">
        <v>0.61</v>
      </c>
      <c r="D34" s="6">
        <v>0.747</v>
      </c>
      <c r="E34" s="6">
        <v>0.60599999999999998</v>
      </c>
      <c r="F34" s="6">
        <v>0.66300000000000003</v>
      </c>
      <c r="G34" s="6">
        <v>0.42299999999999999</v>
      </c>
      <c r="H34" s="6">
        <f t="shared" si="1"/>
        <v>-5.0000000000000044E-3</v>
      </c>
      <c r="I34" s="6">
        <f>(C34*10^5)*(B34*10^-6)/(AD34*287)</f>
        <v>173.50494204650502</v>
      </c>
      <c r="J34" s="6">
        <f>I35-I34</f>
        <v>1.4221716561188771</v>
      </c>
      <c r="K34" s="6">
        <f t="shared" si="2"/>
        <v>175.43892769096166</v>
      </c>
      <c r="L34" s="6" t="s">
        <v>801</v>
      </c>
      <c r="M34" s="6" t="s">
        <v>745</v>
      </c>
      <c r="N34" s="6">
        <v>2.5379999999999998</v>
      </c>
      <c r="O34" s="6">
        <v>2.3380000000000001</v>
      </c>
      <c r="P34" s="6">
        <v>2.246</v>
      </c>
      <c r="Q34" s="6">
        <v>2.4700000000000002</v>
      </c>
      <c r="R34" s="6">
        <v>2.5979999999999999</v>
      </c>
      <c r="S34" s="6">
        <f t="shared" si="3"/>
        <v>0.28622232800537689</v>
      </c>
      <c r="T34" s="6">
        <f>LOG(B34)</f>
        <v>1.7508168426497546</v>
      </c>
      <c r="U34" s="6">
        <f>LOG(C34)</f>
        <v>-0.21467016498923297</v>
      </c>
      <c r="V34" s="6">
        <f t="shared" si="4"/>
        <v>2.2248332105077318E-3</v>
      </c>
      <c r="W34" s="6"/>
      <c r="X34" s="6"/>
      <c r="Y34" s="6">
        <f>C34*(B35-B34)</f>
        <v>0.99429999999999719</v>
      </c>
      <c r="Z34" s="6">
        <f>C34*B34/(AC34+AD34)/720</f>
        <v>647.55838641188973</v>
      </c>
      <c r="AA34" s="6">
        <f t="shared" si="5"/>
        <v>3.5452807646496887E-3</v>
      </c>
      <c r="AB34" s="6">
        <f t="shared" si="6"/>
        <v>1285.8802933973373</v>
      </c>
      <c r="AC34" s="6">
        <f t="shared" si="0"/>
        <v>4.6949999999999999E-6</v>
      </c>
      <c r="AD34" s="6">
        <f>1.225*(B34*10^-6)</f>
        <v>6.9016499999999999E-5</v>
      </c>
    </row>
    <row r="35" spans="1:30" x14ac:dyDescent="0.2">
      <c r="A35" s="6">
        <v>-338</v>
      </c>
      <c r="B35" s="6">
        <v>57.97</v>
      </c>
      <c r="C35" s="6">
        <v>0.61499999999999999</v>
      </c>
      <c r="D35" s="6">
        <v>0.73</v>
      </c>
      <c r="E35" s="6">
        <v>0.58699999999999997</v>
      </c>
      <c r="F35" s="6">
        <v>0.65300000000000002</v>
      </c>
      <c r="G35" s="6">
        <v>0.48899999999999999</v>
      </c>
      <c r="H35" s="6">
        <f t="shared" si="1"/>
        <v>-1.5000000000000013E-2</v>
      </c>
      <c r="I35" s="6">
        <f>(C35*10^5)*(B35*10^-6)/(AD35*287)</f>
        <v>174.9271137026239</v>
      </c>
      <c r="J35" s="6">
        <f>I36-I35</f>
        <v>4.2665149683566881</v>
      </c>
      <c r="K35" s="6">
        <f t="shared" si="2"/>
        <v>179.71116451033745</v>
      </c>
      <c r="L35" s="6" t="s">
        <v>802</v>
      </c>
      <c r="M35" s="6" t="s">
        <v>745</v>
      </c>
      <c r="N35" s="6">
        <v>15</v>
      </c>
      <c r="O35" s="6">
        <v>15</v>
      </c>
      <c r="P35" s="6">
        <v>12</v>
      </c>
      <c r="Q35" s="6">
        <v>11.8</v>
      </c>
      <c r="R35" s="6">
        <v>11.396000000000001</v>
      </c>
      <c r="S35" s="6">
        <f t="shared" si="3"/>
        <v>0.83371724298411509</v>
      </c>
      <c r="T35" s="6">
        <f>LOG(B35)</f>
        <v>1.7632033003707717</v>
      </c>
      <c r="U35" s="6">
        <f>LOG(C35)</f>
        <v>-0.21112488422458328</v>
      </c>
      <c r="V35" s="6">
        <f t="shared" si="4"/>
        <v>3.5206270919478116E-2</v>
      </c>
      <c r="W35" s="6"/>
      <c r="X35" s="6"/>
      <c r="Y35" s="6">
        <f>C35*(B36-B35)</f>
        <v>1.0455000000000017</v>
      </c>
      <c r="Z35" s="6">
        <f>C35*B35/(AC35+AD35)/720</f>
        <v>652.86624203821657</v>
      </c>
      <c r="AA35" s="6">
        <f t="shared" si="5"/>
        <v>1.0465433678164993E-2</v>
      </c>
      <c r="AB35" s="6">
        <f t="shared" si="6"/>
        <v>1396.5891892822772</v>
      </c>
      <c r="AC35" s="6">
        <f t="shared" si="0"/>
        <v>4.830833333333333E-6</v>
      </c>
      <c r="AD35" s="6">
        <f>1.225*(B35*10^-6)</f>
        <v>7.1013249999999996E-5</v>
      </c>
    </row>
    <row r="36" spans="1:30" x14ac:dyDescent="0.2">
      <c r="A36" s="6">
        <v>-337</v>
      </c>
      <c r="B36" s="6">
        <v>59.67</v>
      </c>
      <c r="C36" s="6">
        <v>0.63</v>
      </c>
      <c r="D36" s="6">
        <v>0.72899999999999998</v>
      </c>
      <c r="E36" s="6">
        <v>0.57899999999999996</v>
      </c>
      <c r="F36" s="6">
        <v>0.64200000000000002</v>
      </c>
      <c r="G36" s="6">
        <v>0.57099999999999995</v>
      </c>
      <c r="H36" s="6">
        <f t="shared" si="1"/>
        <v>-2.5000000000000022E-2</v>
      </c>
      <c r="I36" s="6">
        <f>(C36*10^5)*(B36*10^-6)/(AD36*287)</f>
        <v>179.19362867098059</v>
      </c>
      <c r="J36" s="6">
        <f>I37-I36</f>
        <v>7.1108582805944422</v>
      </c>
      <c r="K36" s="6">
        <f t="shared" si="2"/>
        <v>186.83621878739396</v>
      </c>
      <c r="L36" s="6" t="s">
        <v>803</v>
      </c>
      <c r="M36" s="6" t="s">
        <v>745</v>
      </c>
      <c r="N36" s="6">
        <v>-2</v>
      </c>
      <c r="O36" s="6">
        <v>-1</v>
      </c>
      <c r="P36" s="6">
        <v>-2</v>
      </c>
      <c r="Q36" s="6">
        <v>-0.39600000000000002</v>
      </c>
      <c r="R36" s="6">
        <v>-1</v>
      </c>
      <c r="S36" s="6">
        <f t="shared" si="3"/>
        <v>1.3312741484124642</v>
      </c>
      <c r="T36" s="6">
        <f>LOG(B36)</f>
        <v>1.775756037844098</v>
      </c>
      <c r="U36" s="6">
        <f>LOG(C36)</f>
        <v>-0.20065945054641829</v>
      </c>
      <c r="V36" s="6">
        <f t="shared" si="4"/>
        <v>7.1027271978323842E-2</v>
      </c>
      <c r="W36" s="6"/>
      <c r="X36" s="6"/>
      <c r="Y36" s="6">
        <f>C36*(B37-B36)</f>
        <v>1.1150999999999975</v>
      </c>
      <c r="Z36" s="6">
        <f>C36*B36/(AC36+AD36)/720</f>
        <v>668.78980891719755</v>
      </c>
      <c r="AA36" s="6">
        <f t="shared" si="5"/>
        <v>1.6900750538201365E-2</v>
      </c>
      <c r="AB36" s="6">
        <f t="shared" si="6"/>
        <v>391.79065328506914</v>
      </c>
      <c r="AC36" s="6">
        <f t="shared" si="0"/>
        <v>4.9725000000000002E-6</v>
      </c>
      <c r="AD36" s="6">
        <f>1.225*(B36*10^-6)</f>
        <v>7.3095750000000002E-5</v>
      </c>
    </row>
    <row r="37" spans="1:30" x14ac:dyDescent="0.2">
      <c r="A37" s="6">
        <v>-336</v>
      </c>
      <c r="B37" s="6">
        <v>61.44</v>
      </c>
      <c r="C37" s="6">
        <v>0.65500000000000003</v>
      </c>
      <c r="D37" s="6">
        <v>0.72499999999999998</v>
      </c>
      <c r="E37" s="6">
        <v>0.57299999999999995</v>
      </c>
      <c r="F37" s="6">
        <v>0.64900000000000002</v>
      </c>
      <c r="G37" s="6">
        <v>0.67400000000000004</v>
      </c>
      <c r="H37" s="6">
        <f t="shared" si="1"/>
        <v>-2.200000000000002E-2</v>
      </c>
      <c r="I37" s="6">
        <f>(C37*10^5)*(B37*10^-6)/(AD37*287)</f>
        <v>186.30448695157503</v>
      </c>
      <c r="J37" s="6">
        <f>I38-I37</f>
        <v>6.2575552869231501</v>
      </c>
      <c r="K37" s="6">
        <f t="shared" si="2"/>
        <v>193.11651987823501</v>
      </c>
      <c r="L37" s="6" t="s">
        <v>804</v>
      </c>
      <c r="M37" s="6" t="s">
        <v>742</v>
      </c>
      <c r="N37" s="6">
        <v>56.966000000000001</v>
      </c>
      <c r="O37" s="6">
        <v>53.171999999999997</v>
      </c>
      <c r="P37" s="6">
        <v>68.676000000000002</v>
      </c>
      <c r="Q37" s="6">
        <v>45.283000000000001</v>
      </c>
      <c r="R37" s="6">
        <v>55.276000000000003</v>
      </c>
      <c r="S37" s="6">
        <f t="shared" si="3"/>
        <v>1.1195531587190299</v>
      </c>
      <c r="T37" s="6">
        <f>LOG(B37)</f>
        <v>1.7884512070234555</v>
      </c>
      <c r="U37" s="6">
        <f>LOG(C37)</f>
        <v>-0.18375870000821692</v>
      </c>
      <c r="V37" s="6">
        <f t="shared" si="4"/>
        <v>8.1076278167024701E-2</v>
      </c>
      <c r="W37" s="6"/>
      <c r="X37" s="6"/>
      <c r="Y37" s="6">
        <f>C37*(B38-B37)</f>
        <v>1.2052000000000023</v>
      </c>
      <c r="Z37" s="6">
        <f>C37*B37/(AC37+AD37)/720</f>
        <v>695.32908704883221</v>
      </c>
      <c r="AA37" s="6">
        <f t="shared" si="5"/>
        <v>1.4347368693361257E-2</v>
      </c>
      <c r="AB37" s="6">
        <f t="shared" si="6"/>
        <v>-726.39775881425044</v>
      </c>
      <c r="AC37" s="6">
        <f t="shared" si="0"/>
        <v>5.1200000000000001E-6</v>
      </c>
      <c r="AD37" s="6">
        <f>1.225*(B37*10^-6)</f>
        <v>7.5264000000000003E-5</v>
      </c>
    </row>
    <row r="38" spans="1:30" x14ac:dyDescent="0.2">
      <c r="A38" s="6">
        <v>-335</v>
      </c>
      <c r="B38" s="6">
        <v>63.28</v>
      </c>
      <c r="C38" s="6">
        <v>0.67700000000000005</v>
      </c>
      <c r="D38" s="6">
        <v>0.72599999999999998</v>
      </c>
      <c r="E38" s="6">
        <v>0.56399999999999995</v>
      </c>
      <c r="F38" s="6">
        <v>0.66400000000000003</v>
      </c>
      <c r="G38" s="6">
        <v>0.753</v>
      </c>
      <c r="H38" s="6">
        <f t="shared" si="1"/>
        <v>-5.0000000000000044E-3</v>
      </c>
      <c r="I38" s="6">
        <f>(C38*10^5)*(B38*10^-6)/(AD38*287)</f>
        <v>192.56204223849818</v>
      </c>
      <c r="J38" s="6">
        <f>I39-I38</f>
        <v>1.4221716561188771</v>
      </c>
      <c r="K38" s="6">
        <f t="shared" si="2"/>
        <v>194.55902596100063</v>
      </c>
      <c r="L38" s="6" t="s">
        <v>805</v>
      </c>
      <c r="M38" s="6" t="s">
        <v>742</v>
      </c>
      <c r="N38" s="6">
        <v>-44.890999999999998</v>
      </c>
      <c r="O38" s="6">
        <v>-22.742000000000001</v>
      </c>
      <c r="P38" s="6">
        <v>-61.152000000000001</v>
      </c>
      <c r="Q38" s="6">
        <v>-7.2610000000000001</v>
      </c>
      <c r="R38" s="6">
        <v>-21.28</v>
      </c>
      <c r="S38" s="6">
        <f t="shared" si="3"/>
        <v>0.24873399880742211</v>
      </c>
      <c r="T38" s="6">
        <f>LOG(B38)</f>
        <v>1.8012664704896202</v>
      </c>
      <c r="U38" s="6">
        <f>LOG(C38)</f>
        <v>-0.16941133131485567</v>
      </c>
      <c r="V38" s="6">
        <f t="shared" si="4"/>
        <v>6.2444961894985856E-2</v>
      </c>
      <c r="W38" s="6"/>
      <c r="X38" s="6"/>
      <c r="Y38" s="6">
        <f>C38*(B39-B38)</f>
        <v>1.286300000000004</v>
      </c>
      <c r="Z38" s="6">
        <f>C38*B38/(AC38+AD38)/720</f>
        <v>718.68365180467083</v>
      </c>
      <c r="AA38" s="6">
        <f t="shared" si="5"/>
        <v>3.195705971334617E-3</v>
      </c>
      <c r="AB38" s="6">
        <f t="shared" si="6"/>
        <v>-1549.2668941545501</v>
      </c>
      <c r="AC38" s="6">
        <f t="shared" si="0"/>
        <v>5.2733333333333342E-6</v>
      </c>
      <c r="AD38" s="6">
        <f>1.225*(B38*10^-6)</f>
        <v>7.7518000000000012E-5</v>
      </c>
    </row>
    <row r="39" spans="1:30" x14ac:dyDescent="0.2">
      <c r="A39" s="6">
        <v>-334</v>
      </c>
      <c r="B39" s="6">
        <v>65.180000000000007</v>
      </c>
      <c r="C39" s="6">
        <v>0.68200000000000005</v>
      </c>
      <c r="D39" s="6">
        <v>0.72699999999999998</v>
      </c>
      <c r="E39" s="6">
        <v>0.56200000000000006</v>
      </c>
      <c r="F39" s="6">
        <v>0.63800000000000001</v>
      </c>
      <c r="G39" s="6">
        <v>0.80100000000000005</v>
      </c>
      <c r="H39" s="6">
        <f t="shared" si="1"/>
        <v>-1.9999999999999907E-2</v>
      </c>
      <c r="I39" s="6">
        <f>(C39*10^5)*(B39*10^-6)/(AD39*287)</f>
        <v>193.98421389461706</v>
      </c>
      <c r="J39" s="6">
        <f>I40-I39</f>
        <v>5.6886866244755936</v>
      </c>
      <c r="K39" s="6">
        <f t="shared" si="2"/>
        <v>200.25369157865737</v>
      </c>
      <c r="L39" s="6" t="s">
        <v>806</v>
      </c>
      <c r="M39" s="6" t="s">
        <v>736</v>
      </c>
      <c r="N39" s="6">
        <v>13.119</v>
      </c>
      <c r="O39" s="6">
        <v>13.278</v>
      </c>
      <c r="P39" s="6">
        <v>12.804</v>
      </c>
      <c r="Q39" s="6">
        <v>13.313000000000001</v>
      </c>
      <c r="R39" s="6">
        <v>13.08</v>
      </c>
      <c r="S39" s="6">
        <f t="shared" si="3"/>
        <v>0.97069800964258823</v>
      </c>
      <c r="T39" s="6">
        <f>LOG(B39)</f>
        <v>1.8141143561291255</v>
      </c>
      <c r="U39" s="6">
        <f>LOG(C39)</f>
        <v>-0.16621562534352105</v>
      </c>
      <c r="V39" s="6">
        <f t="shared" si="4"/>
        <v>2.2707942962120614E-2</v>
      </c>
      <c r="W39" s="6"/>
      <c r="X39" s="6"/>
      <c r="Y39" s="6">
        <f>C39*(B40-B39)</f>
        <v>1.3435399999999993</v>
      </c>
      <c r="Z39" s="6">
        <f>C39*B39/(AC39+AD39)/720</f>
        <v>723.9915074309979</v>
      </c>
      <c r="AA39" s="6">
        <f t="shared" si="5"/>
        <v>1.2552737473326303E-2</v>
      </c>
      <c r="AB39" s="6">
        <f t="shared" si="6"/>
        <v>-885.25720078752795</v>
      </c>
      <c r="AC39" s="6">
        <f t="shared" si="0"/>
        <v>5.4316666666666675E-6</v>
      </c>
      <c r="AD39" s="6">
        <f>1.225*(B39*10^-6)</f>
        <v>7.9845500000000013E-5</v>
      </c>
    </row>
    <row r="40" spans="1:30" x14ac:dyDescent="0.2">
      <c r="A40" s="6">
        <v>-333</v>
      </c>
      <c r="B40" s="6">
        <v>67.150000000000006</v>
      </c>
      <c r="C40" s="6">
        <v>0.70199999999999996</v>
      </c>
      <c r="D40" s="6">
        <v>0.72499999999999998</v>
      </c>
      <c r="E40" s="6">
        <v>0.55800000000000005</v>
      </c>
      <c r="F40" s="6">
        <v>0.67100000000000004</v>
      </c>
      <c r="G40" s="6">
        <v>0.85299999999999998</v>
      </c>
      <c r="H40" s="6">
        <f t="shared" si="1"/>
        <v>5.0000000000000044E-3</v>
      </c>
      <c r="I40" s="6">
        <f>(C40*10^5)*(B40*10^-6)/(AD40*287)</f>
        <v>199.67290051909265</v>
      </c>
      <c r="J40" s="6">
        <f>I41-I40</f>
        <v>-1.4221716561189055</v>
      </c>
      <c r="K40" s="6">
        <f t="shared" si="2"/>
        <v>198.8503471828509</v>
      </c>
      <c r="L40" s="6" t="s">
        <v>807</v>
      </c>
      <c r="M40" s="6" t="s">
        <v>736</v>
      </c>
      <c r="N40" s="6">
        <v>13.12</v>
      </c>
      <c r="O40" s="6">
        <v>13.279</v>
      </c>
      <c r="P40" s="6">
        <v>12.805999999999999</v>
      </c>
      <c r="Q40" s="6">
        <v>13.313000000000001</v>
      </c>
      <c r="R40" s="6">
        <v>13.081</v>
      </c>
      <c r="S40" s="6">
        <f t="shared" si="3"/>
        <v>-0.23884428179774617</v>
      </c>
      <c r="T40" s="6">
        <f>LOG(B40)</f>
        <v>1.8270460170047342</v>
      </c>
      <c r="U40" s="6">
        <f>LOG(C40)</f>
        <v>-0.15366288787019475</v>
      </c>
      <c r="V40" s="6">
        <f t="shared" si="4"/>
        <v>2.0539504368144446E-6</v>
      </c>
      <c r="W40" s="6"/>
      <c r="X40" s="6"/>
      <c r="Y40" s="6">
        <f>C40*(B41-B40)</f>
        <v>1.4320799999999942</v>
      </c>
      <c r="Z40" s="6">
        <f>C40*B40/(AC40+AD40)/720</f>
        <v>745.2229299363056</v>
      </c>
      <c r="AA40" s="6">
        <f t="shared" si="5"/>
        <v>-3.1043340317958579E-3</v>
      </c>
      <c r="AB40" s="6">
        <f t="shared" si="6"/>
        <v>912.71927577512429</v>
      </c>
      <c r="AC40" s="6">
        <f t="shared" si="0"/>
        <v>5.5958333333333341E-6</v>
      </c>
      <c r="AD40" s="6">
        <f>1.225*(B40*10^-6)</f>
        <v>8.2258750000000009E-5</v>
      </c>
    </row>
    <row r="41" spans="1:30" x14ac:dyDescent="0.2">
      <c r="A41" s="6">
        <v>-332</v>
      </c>
      <c r="B41" s="6">
        <v>69.19</v>
      </c>
      <c r="C41" s="6">
        <v>0.69699999999999995</v>
      </c>
      <c r="D41" s="6">
        <v>0.72399999999999998</v>
      </c>
      <c r="E41" s="6">
        <v>0.54800000000000004</v>
      </c>
      <c r="F41" s="6">
        <v>0.59899999999999998</v>
      </c>
      <c r="G41" s="6">
        <v>0.91600000000000004</v>
      </c>
      <c r="H41" s="6">
        <f t="shared" si="1"/>
        <v>-1.9000000000000017E-2</v>
      </c>
      <c r="I41" s="6">
        <f>(C41*10^5)*(B41*10^-6)/(AD41*287)</f>
        <v>198.25072886297374</v>
      </c>
      <c r="J41" s="6">
        <f>I42-I41</f>
        <v>5.4042522932518011</v>
      </c>
      <c r="K41" s="6">
        <f t="shared" si="2"/>
        <v>204.25212190581283</v>
      </c>
      <c r="L41" s="6" t="s">
        <v>808</v>
      </c>
      <c r="M41" s="6" t="s">
        <v>736</v>
      </c>
      <c r="N41" s="6">
        <v>0.255</v>
      </c>
      <c r="O41" s="6">
        <v>0.11</v>
      </c>
      <c r="P41" s="6">
        <v>0.216</v>
      </c>
      <c r="Q41" s="6">
        <v>0.13</v>
      </c>
      <c r="R41" s="6">
        <v>0.14899999999999999</v>
      </c>
      <c r="S41" s="6">
        <f t="shared" si="3"/>
        <v>0.89949854861510115</v>
      </c>
      <c r="T41" s="6">
        <f>LOG(B41)</f>
        <v>1.840043330603494</v>
      </c>
      <c r="U41" s="6">
        <f>LOG(C41)</f>
        <v>-0.15676722190199061</v>
      </c>
      <c r="V41" s="6">
        <f t="shared" si="4"/>
        <v>2.3412315461033006E-2</v>
      </c>
      <c r="W41" s="6"/>
      <c r="X41" s="6"/>
      <c r="Y41" s="6">
        <f>C41*(B42-B41)</f>
        <v>1.4637000000000058</v>
      </c>
      <c r="Z41" s="6">
        <f>C41*B41/(AC41+AD41)/720</f>
        <v>739.91507430997865</v>
      </c>
      <c r="AA41" s="6">
        <f t="shared" si="5"/>
        <v>1.1680244209846147E-2</v>
      </c>
      <c r="AB41" s="6">
        <f t="shared" si="6"/>
        <v>1543.9921900721786</v>
      </c>
      <c r="AC41" s="6">
        <f t="shared" si="0"/>
        <v>5.7658333333333333E-6</v>
      </c>
      <c r="AD41" s="6">
        <f>1.225*(B41*10^-6)</f>
        <v>8.475775E-5</v>
      </c>
    </row>
    <row r="42" spans="1:30" x14ac:dyDescent="0.2">
      <c r="A42" s="6">
        <v>-331</v>
      </c>
      <c r="B42" s="6">
        <v>71.290000000000006</v>
      </c>
      <c r="C42" s="6">
        <v>0.71599999999999997</v>
      </c>
      <c r="D42" s="6">
        <v>0.72399999999999998</v>
      </c>
      <c r="E42" s="6">
        <v>0.54400000000000004</v>
      </c>
      <c r="F42" s="6">
        <v>0.622</v>
      </c>
      <c r="G42" s="6">
        <v>0.97399999999999998</v>
      </c>
      <c r="H42" s="6">
        <f t="shared" si="1"/>
        <v>3.0000000000000027E-3</v>
      </c>
      <c r="I42" s="6">
        <f>(C42*10^5)*(B42*10^-6)/(AD42*287)</f>
        <v>203.65498115622555</v>
      </c>
      <c r="J42" s="6">
        <f>I43-I42</f>
        <v>-0.85330299367132056</v>
      </c>
      <c r="K42" s="6">
        <f t="shared" si="2"/>
        <v>203.41695000894765</v>
      </c>
      <c r="L42" s="6" t="s">
        <v>809</v>
      </c>
      <c r="M42" s="6" t="s">
        <v>736</v>
      </c>
      <c r="N42" s="6">
        <v>13.659000000000001</v>
      </c>
      <c r="O42" s="6">
        <v>13.547000000000001</v>
      </c>
      <c r="P42" s="6">
        <v>13.266999999999999</v>
      </c>
      <c r="Q42" s="6">
        <v>13.659000000000001</v>
      </c>
      <c r="R42" s="6">
        <v>13.46</v>
      </c>
      <c r="S42" s="6">
        <f t="shared" si="3"/>
        <v>-0.14066700412393623</v>
      </c>
      <c r="T42" s="6">
        <f>LOG(B42)</f>
        <v>1.8530286147129897</v>
      </c>
      <c r="U42" s="6">
        <f>LOG(C42)</f>
        <v>-0.14508697769214446</v>
      </c>
      <c r="V42" s="6">
        <f t="shared" si="4"/>
        <v>6.3014043943442427E-2</v>
      </c>
      <c r="W42" s="6"/>
      <c r="X42" s="6"/>
      <c r="Y42" s="6">
        <f>C42*(B43-B42)</f>
        <v>1.5465599999999975</v>
      </c>
      <c r="Z42" s="6">
        <f>C42*B42/(AC42+AD42)/720</f>
        <v>760.08492569002124</v>
      </c>
      <c r="AA42" s="6">
        <f t="shared" si="5"/>
        <v>-1.8234924559900056E-3</v>
      </c>
      <c r="AB42" s="6">
        <f t="shared" si="6"/>
        <v>706.99815099436694</v>
      </c>
      <c r="AC42" s="6">
        <f t="shared" si="0"/>
        <v>5.9408333333333342E-6</v>
      </c>
      <c r="AD42" s="6">
        <f>1.225*(B42*10^-6)</f>
        <v>8.733025000000001E-5</v>
      </c>
    </row>
    <row r="43" spans="1:30" x14ac:dyDescent="0.2">
      <c r="A43" s="6">
        <v>-330</v>
      </c>
      <c r="B43" s="6">
        <v>73.45</v>
      </c>
      <c r="C43" s="6">
        <v>0.71299999999999997</v>
      </c>
      <c r="D43" s="6">
        <v>0.72099999999999997</v>
      </c>
      <c r="E43" s="6">
        <v>0.53900000000000003</v>
      </c>
      <c r="F43" s="6">
        <v>0.57599999999999996</v>
      </c>
      <c r="G43" s="6">
        <v>1.0149999999999999</v>
      </c>
      <c r="H43" s="6">
        <f t="shared" si="1"/>
        <v>-1.4000000000000012E-2</v>
      </c>
      <c r="I43" s="6">
        <f>(C43*10^5)*(B43*10^-6)/(AD43*287)</f>
        <v>202.80167816255423</v>
      </c>
      <c r="J43" s="6">
        <f>I44-I43</f>
        <v>3.9820806371328956</v>
      </c>
      <c r="K43" s="6">
        <f t="shared" si="2"/>
        <v>207.39830933957364</v>
      </c>
      <c r="L43" s="6" t="s">
        <v>810</v>
      </c>
      <c r="M43" s="6" t="s">
        <v>736</v>
      </c>
      <c r="N43" s="6">
        <v>11.923999999999999</v>
      </c>
      <c r="O43" s="6">
        <v>12.836</v>
      </c>
      <c r="P43" s="6">
        <v>11.923999999999999</v>
      </c>
      <c r="Q43" s="6">
        <v>12.821999999999999</v>
      </c>
      <c r="R43" s="6">
        <v>12.577999999999999</v>
      </c>
      <c r="S43" s="6">
        <f t="shared" si="3"/>
        <v>0.65302537971603558</v>
      </c>
      <c r="T43" s="6">
        <f>LOG(B43)</f>
        <v>1.8659918001262754</v>
      </c>
      <c r="U43" s="6">
        <f>LOG(C43)</f>
        <v>-0.14691047014813446</v>
      </c>
      <c r="V43" s="6">
        <f t="shared" si="4"/>
        <v>8.1147781272732644E-2</v>
      </c>
      <c r="W43" s="6"/>
      <c r="X43" s="6"/>
      <c r="Y43" s="6">
        <f>C43*(B44-B43)</f>
        <v>1.582859999999999</v>
      </c>
      <c r="Z43" s="6">
        <f>C43*B43/(AC43+AD43)/720</f>
        <v>756.9002123142252</v>
      </c>
      <c r="AA43" s="6">
        <f t="shared" si="5"/>
        <v>8.444881007172278E-3</v>
      </c>
      <c r="AB43" s="6">
        <f t="shared" si="6"/>
        <v>-411.54307573446988</v>
      </c>
      <c r="AC43" s="6">
        <f t="shared" si="0"/>
        <v>6.1208333333333333E-6</v>
      </c>
      <c r="AD43" s="6">
        <f>1.225*(B43*10^-6)</f>
        <v>8.9976249999999998E-5</v>
      </c>
    </row>
    <row r="44" spans="1:30" x14ac:dyDescent="0.2">
      <c r="A44" s="6">
        <v>-329</v>
      </c>
      <c r="B44" s="6">
        <v>75.67</v>
      </c>
      <c r="C44" s="6">
        <v>0.72699999999999998</v>
      </c>
      <c r="D44" s="6">
        <v>0.71699999999999997</v>
      </c>
      <c r="E44" s="6">
        <v>0.53300000000000003</v>
      </c>
      <c r="F44" s="6">
        <v>0.60699999999999998</v>
      </c>
      <c r="G44" s="6">
        <v>1.0509999999999999</v>
      </c>
      <c r="H44" s="6">
        <f t="shared" si="1"/>
        <v>2.0000000000000018E-3</v>
      </c>
      <c r="I44" s="6">
        <f>(C44*10^5)*(B44*10^-6)/(AD44*287)</f>
        <v>206.78375879968712</v>
      </c>
      <c r="J44" s="6">
        <f>I45-I44</f>
        <v>-0.56886866244755652</v>
      </c>
      <c r="K44" s="6">
        <f t="shared" si="2"/>
        <v>206.84341220046051</v>
      </c>
      <c r="L44" s="6" t="s">
        <v>811</v>
      </c>
      <c r="M44" s="6" t="s">
        <v>742</v>
      </c>
      <c r="N44" s="6">
        <v>1.9450000000000001</v>
      </c>
      <c r="O44" s="6">
        <v>0.83</v>
      </c>
      <c r="P44" s="6">
        <v>1.6830000000000001</v>
      </c>
      <c r="Q44" s="6">
        <v>0.97299999999999998</v>
      </c>
      <c r="R44" s="6">
        <v>1.141</v>
      </c>
      <c r="S44" s="6">
        <f t="shared" si="3"/>
        <v>-9.2400013397753958E-2</v>
      </c>
      <c r="T44" s="6">
        <f>LOG(B44)</f>
        <v>1.8789237339675673</v>
      </c>
      <c r="U44" s="6">
        <f>LOG(C44)</f>
        <v>-0.13846558914096219</v>
      </c>
      <c r="V44" s="6">
        <f t="shared" si="4"/>
        <v>7.0592146827917063E-2</v>
      </c>
      <c r="W44" s="6"/>
      <c r="X44" s="6"/>
      <c r="Y44" s="6">
        <f>C44*(B45-B44)</f>
        <v>1.6648299999999943</v>
      </c>
      <c r="Z44" s="6">
        <f>C44*B44/(AC44+AD44)/720</f>
        <v>771.76220806794061</v>
      </c>
      <c r="AA44" s="6">
        <f t="shared" si="5"/>
        <v>-1.1964042880441284E-3</v>
      </c>
      <c r="AB44" s="6">
        <f t="shared" si="6"/>
        <v>-1408.8296136995225</v>
      </c>
      <c r="AC44" s="6">
        <f t="shared" si="0"/>
        <v>6.3058333333333341E-6</v>
      </c>
      <c r="AD44" s="6">
        <f>1.225*(B44*10^-6)</f>
        <v>9.2695750000000004E-5</v>
      </c>
    </row>
    <row r="45" spans="1:30" x14ac:dyDescent="0.2">
      <c r="A45" s="6">
        <v>-328</v>
      </c>
      <c r="B45" s="6">
        <v>77.959999999999994</v>
      </c>
      <c r="C45" s="6">
        <v>0.72499999999999998</v>
      </c>
      <c r="D45" s="6">
        <v>0.72</v>
      </c>
      <c r="E45" s="6">
        <v>0.52800000000000002</v>
      </c>
      <c r="F45" s="6">
        <v>0.57599999999999996</v>
      </c>
      <c r="G45" s="6">
        <v>1.077</v>
      </c>
      <c r="H45" s="6">
        <f t="shared" si="1"/>
        <v>1.0000000000000009E-3</v>
      </c>
      <c r="I45" s="6">
        <f>(C45*10^5)*(B45*10^-6)/(AD45*287)</f>
        <v>206.21489013723956</v>
      </c>
      <c r="J45" s="6">
        <f>I46-I45</f>
        <v>-0.28443433122376405</v>
      </c>
      <c r="K45" s="6">
        <f t="shared" si="2"/>
        <v>206.55915973936104</v>
      </c>
      <c r="L45" s="6" t="s">
        <v>812</v>
      </c>
      <c r="M45" s="6" t="s">
        <v>742</v>
      </c>
      <c r="N45" s="6">
        <v>90.885999999999996</v>
      </c>
      <c r="O45" s="6">
        <v>96.665000000000006</v>
      </c>
      <c r="P45" s="6">
        <v>93.116</v>
      </c>
      <c r="Q45" s="6">
        <v>96.31</v>
      </c>
      <c r="R45" s="6">
        <v>96.152000000000001</v>
      </c>
      <c r="S45" s="6">
        <f t="shared" si="3"/>
        <v>-4.6476188559419561E-2</v>
      </c>
      <c r="T45" s="6">
        <f>LOG(B45)</f>
        <v>1.8918718304455837</v>
      </c>
      <c r="U45" s="6">
        <f>LOG(C45)</f>
        <v>-0.13966199342900631</v>
      </c>
      <c r="V45" s="6">
        <f t="shared" si="4"/>
        <v>3.4457192131612496E-2</v>
      </c>
      <c r="W45" s="6"/>
      <c r="X45" s="6"/>
      <c r="Y45" s="6">
        <f>C45*(B46-B45)</f>
        <v>1.7037500000000061</v>
      </c>
      <c r="Z45" s="6">
        <f>C45*B45/(AC45+AD45)/720</f>
        <v>769.63906581740969</v>
      </c>
      <c r="AA45" s="6">
        <f t="shared" si="5"/>
        <v>-5.994403738467935E-4</v>
      </c>
      <c r="AB45" s="6">
        <f t="shared" si="6"/>
        <v>-1266.736388650603</v>
      </c>
      <c r="AC45" s="6">
        <f t="shared" si="0"/>
        <v>6.4966666666666666E-6</v>
      </c>
      <c r="AD45" s="6">
        <f>1.225*(B45*10^-6)</f>
        <v>9.5500999999999992E-5</v>
      </c>
    </row>
    <row r="46" spans="1:30" x14ac:dyDescent="0.2">
      <c r="A46" s="6">
        <v>-327</v>
      </c>
      <c r="B46" s="6">
        <v>80.31</v>
      </c>
      <c r="C46" s="6">
        <v>0.72399999999999998</v>
      </c>
      <c r="D46" s="6">
        <v>0.72199999999999998</v>
      </c>
      <c r="E46" s="6">
        <v>0.52800000000000002</v>
      </c>
      <c r="F46" s="6">
        <v>0.56899999999999995</v>
      </c>
      <c r="G46" s="6">
        <v>1.077</v>
      </c>
      <c r="H46" s="6">
        <f t="shared" si="1"/>
        <v>1.2000000000000011E-2</v>
      </c>
      <c r="I46" s="6">
        <f>(C46*10^5)*(B46*10^-6)/(AD46*287)</f>
        <v>205.9304558060158</v>
      </c>
      <c r="J46" s="6">
        <f>I47-I46</f>
        <v>-3.4132119746853959</v>
      </c>
      <c r="K46" s="6">
        <f t="shared" si="2"/>
        <v>203.14700057691456</v>
      </c>
      <c r="L46" s="6" t="s">
        <v>813</v>
      </c>
      <c r="M46" s="6" t="s">
        <v>736</v>
      </c>
      <c r="N46" s="6">
        <v>11.997999999999999</v>
      </c>
      <c r="O46" s="6">
        <v>12.231</v>
      </c>
      <c r="P46" s="6">
        <v>11.573</v>
      </c>
      <c r="Q46" s="6">
        <v>12.247999999999999</v>
      </c>
      <c r="R46" s="6">
        <v>11.94</v>
      </c>
      <c r="S46" s="6">
        <f t="shared" si="3"/>
        <v>-0.56759058555476649</v>
      </c>
      <c r="T46" s="6">
        <f>LOG(B46)</f>
        <v>1.9047696259065952</v>
      </c>
      <c r="U46" s="6">
        <f>LOG(C46)</f>
        <v>-0.14026143380285311</v>
      </c>
      <c r="V46" s="6">
        <f t="shared" si="4"/>
        <v>1.9667748583334643E-3</v>
      </c>
      <c r="W46" s="6"/>
      <c r="X46" s="6"/>
      <c r="Y46" s="6">
        <f>C46*(B47-B46)</f>
        <v>1.7375999999999938</v>
      </c>
      <c r="Z46" s="6">
        <f>C46*B46/(AC46+AD46)/720</f>
        <v>768.57749469214434</v>
      </c>
      <c r="AA46" s="6">
        <f t="shared" si="5"/>
        <v>-7.2585725602905549E-3</v>
      </c>
      <c r="AB46" s="6">
        <f t="shared" si="6"/>
        <v>427.90141487685617</v>
      </c>
      <c r="AC46" s="6">
        <f t="shared" si="0"/>
        <v>6.6924999999999999E-6</v>
      </c>
      <c r="AD46" s="6">
        <f>1.225*(B46*10^-6)</f>
        <v>9.8379749999999999E-5</v>
      </c>
    </row>
    <row r="47" spans="1:30" x14ac:dyDescent="0.2">
      <c r="A47" s="6">
        <v>-326</v>
      </c>
      <c r="B47" s="6">
        <v>82.71</v>
      </c>
      <c r="C47" s="6">
        <v>0.71199999999999997</v>
      </c>
      <c r="D47" s="6">
        <v>0.71799999999999997</v>
      </c>
      <c r="E47" s="6">
        <v>0.52300000000000002</v>
      </c>
      <c r="F47" s="6">
        <v>0.56899999999999995</v>
      </c>
      <c r="G47" s="6">
        <v>1.0369999999999999</v>
      </c>
      <c r="H47" s="6">
        <f t="shared" si="1"/>
        <v>2.200000000000002E-2</v>
      </c>
      <c r="I47" s="6">
        <f>(C47*10^5)*(B47*10^-6)/(AD47*287)</f>
        <v>202.5172438313304</v>
      </c>
      <c r="J47" s="6">
        <f>I48-I47</f>
        <v>-6.2575552869230933</v>
      </c>
      <c r="K47" s="6">
        <f t="shared" si="2"/>
        <v>196.88090708376723</v>
      </c>
      <c r="L47" s="6" t="s">
        <v>814</v>
      </c>
      <c r="M47" s="6" t="s">
        <v>736</v>
      </c>
      <c r="N47" s="6">
        <v>11.988</v>
      </c>
      <c r="O47" s="6">
        <v>12.231999999999999</v>
      </c>
      <c r="P47" s="6">
        <v>11.574</v>
      </c>
      <c r="Q47" s="6">
        <v>12.247999999999999</v>
      </c>
      <c r="R47" s="6">
        <v>11.897</v>
      </c>
      <c r="S47" s="6">
        <f t="shared" si="3"/>
        <v>-1.070885612456502</v>
      </c>
      <c r="T47" s="6">
        <f>LOG(B47)</f>
        <v>1.9175580208254361</v>
      </c>
      <c r="U47" s="6">
        <f>LOG(C47)</f>
        <v>-0.14752000636314366</v>
      </c>
      <c r="V47" s="6">
        <f t="shared" si="4"/>
        <v>1.294198299614141E-2</v>
      </c>
      <c r="W47" s="6"/>
      <c r="X47" s="6"/>
      <c r="Y47" s="6">
        <f>C47*(B48-B47)</f>
        <v>1.7515200000000055</v>
      </c>
      <c r="Z47" s="6">
        <f>C47*B47/(AC47+AD47)/720</f>
        <v>755.83864118895951</v>
      </c>
      <c r="AA47" s="6">
        <f t="shared" si="5"/>
        <v>-1.3630902899601061E-2</v>
      </c>
      <c r="AB47" s="6">
        <f t="shared" si="6"/>
        <v>1562.2313747985361</v>
      </c>
      <c r="AC47" s="6">
        <f t="shared" si="0"/>
        <v>6.8924999999999997E-6</v>
      </c>
      <c r="AD47" s="6">
        <f>1.225*(B47*10^-6)</f>
        <v>1.0131974999999999E-4</v>
      </c>
    </row>
    <row r="48" spans="1:30" x14ac:dyDescent="0.2">
      <c r="A48" s="6">
        <v>-325</v>
      </c>
      <c r="B48" s="6">
        <v>85.17</v>
      </c>
      <c r="C48" s="6">
        <v>0.69</v>
      </c>
      <c r="D48" s="6">
        <v>0.71799999999999997</v>
      </c>
      <c r="E48" s="6">
        <v>0.505</v>
      </c>
      <c r="F48" s="6">
        <v>0.56499999999999995</v>
      </c>
      <c r="G48" s="6">
        <v>0.97099999999999997</v>
      </c>
      <c r="H48" s="6">
        <f t="shared" si="1"/>
        <v>7.9999999999998961E-3</v>
      </c>
      <c r="I48" s="6">
        <f>(C48*10^5)*(B48*10^-6)/(AD48*287)</f>
        <v>196.25968854440731</v>
      </c>
      <c r="J48" s="6">
        <f>I49-I48</f>
        <v>-2.2754746497902261</v>
      </c>
      <c r="K48" s="6">
        <f t="shared" si="2"/>
        <v>194.58808985936912</v>
      </c>
      <c r="L48" s="6" t="s">
        <v>815</v>
      </c>
      <c r="M48" s="6" t="s">
        <v>736</v>
      </c>
      <c r="N48" s="6">
        <v>0.317</v>
      </c>
      <c r="O48" s="6">
        <v>0.127</v>
      </c>
      <c r="P48" s="6">
        <v>0.17499999999999999</v>
      </c>
      <c r="Q48" s="6">
        <v>0.14699999999999999</v>
      </c>
      <c r="R48" s="6">
        <v>0.16200000000000001</v>
      </c>
      <c r="S48" s="6">
        <f t="shared" si="3"/>
        <v>-0.39994843006791858</v>
      </c>
      <c r="T48" s="6">
        <f>LOG(B48)</f>
        <v>1.9302866472455196</v>
      </c>
      <c r="U48" s="6">
        <f>LOG(C48)</f>
        <v>-0.16115090926274472</v>
      </c>
      <c r="V48" s="6">
        <f t="shared" si="4"/>
        <v>5.3011526824974287E-2</v>
      </c>
      <c r="W48" s="6"/>
      <c r="X48" s="6"/>
      <c r="Y48" s="6">
        <f>C48*(B49-B48)</f>
        <v>1.738799999999997</v>
      </c>
      <c r="Z48" s="6">
        <f>C48*B48/(AC48+AD48)/720</f>
        <v>732.48407643312089</v>
      </c>
      <c r="AA48" s="6">
        <f t="shared" si="5"/>
        <v>-5.064716080776327E-3</v>
      </c>
      <c r="AB48" s="6">
        <f t="shared" si="6"/>
        <v>1010.1255753590849</v>
      </c>
      <c r="AC48" s="6">
        <f t="shared" si="0"/>
        <v>7.0975000000000011E-6</v>
      </c>
      <c r="AD48" s="6">
        <f>1.225*(B48*10^-6)</f>
        <v>1.0433325000000001E-4</v>
      </c>
    </row>
    <row r="49" spans="1:30" x14ac:dyDescent="0.2">
      <c r="A49" s="6">
        <v>-324</v>
      </c>
      <c r="B49" s="6">
        <v>87.69</v>
      </c>
      <c r="C49" s="6">
        <v>0.68200000000000005</v>
      </c>
      <c r="D49" s="6">
        <v>0.71</v>
      </c>
      <c r="E49" s="6">
        <v>0.48799999999999999</v>
      </c>
      <c r="F49" s="6">
        <v>0.58799999999999997</v>
      </c>
      <c r="G49" s="6">
        <v>0.94099999999999995</v>
      </c>
      <c r="H49" s="6">
        <f t="shared" si="1"/>
        <v>1.7000000000000015E-2</v>
      </c>
      <c r="I49" s="6">
        <f>(C49*10^5)*(B49*10^-6)/(AD49*287)</f>
        <v>193.98421389461708</v>
      </c>
      <c r="J49" s="6">
        <f>I50-I49</f>
        <v>-4.8353836308042446</v>
      </c>
      <c r="K49" s="6">
        <f t="shared" si="2"/>
        <v>189.74754697336414</v>
      </c>
      <c r="L49" s="6" t="s">
        <v>816</v>
      </c>
      <c r="M49" s="6" t="s">
        <v>736</v>
      </c>
      <c r="N49" s="6">
        <v>12.558</v>
      </c>
      <c r="O49" s="6">
        <v>12.481</v>
      </c>
      <c r="P49" s="6">
        <v>11.936</v>
      </c>
      <c r="Q49" s="6">
        <v>12.558</v>
      </c>
      <c r="R49" s="6">
        <v>12.254</v>
      </c>
      <c r="S49" s="6">
        <f t="shared" si="3"/>
        <v>-0.87385435883365836</v>
      </c>
      <c r="T49" s="6">
        <f>LOG(B49)</f>
        <v>1.9429500700770987</v>
      </c>
      <c r="U49" s="6">
        <f>LOG(C49)</f>
        <v>-0.16621562534352105</v>
      </c>
      <c r="V49" s="6">
        <f t="shared" si="4"/>
        <v>7.8920154488847399E-2</v>
      </c>
      <c r="W49" s="6"/>
      <c r="X49" s="6"/>
      <c r="Y49" s="6">
        <f>C49*(B50-B49)</f>
        <v>1.7527400000000051</v>
      </c>
      <c r="Z49" s="6">
        <f>C49*B49/(AC49+AD49)/720</f>
        <v>723.9915074309979</v>
      </c>
      <c r="AA49" s="6">
        <f t="shared" si="5"/>
        <v>-1.0962729353374334E-2</v>
      </c>
      <c r="AB49" s="6">
        <f t="shared" si="6"/>
        <v>-94.193702832735326</v>
      </c>
      <c r="AC49" s="6">
        <f t="shared" si="0"/>
        <v>7.3075000000000008E-6</v>
      </c>
      <c r="AD49" s="6">
        <f>1.225*(B49*10^-6)</f>
        <v>1.0742025E-4</v>
      </c>
    </row>
    <row r="50" spans="1:30" x14ac:dyDescent="0.2">
      <c r="A50" s="6">
        <v>-323</v>
      </c>
      <c r="B50" s="6">
        <v>90.26</v>
      </c>
      <c r="C50" s="6">
        <v>0.66500000000000004</v>
      </c>
      <c r="D50" s="6">
        <v>0.70599999999999996</v>
      </c>
      <c r="E50" s="6">
        <v>0.47399999999999998</v>
      </c>
      <c r="F50" s="6">
        <v>0.56599999999999995</v>
      </c>
      <c r="G50" s="6">
        <v>0.91600000000000004</v>
      </c>
      <c r="H50" s="6">
        <f t="shared" si="1"/>
        <v>1.2000000000000011E-2</v>
      </c>
      <c r="I50" s="6">
        <f>(C50*10^5)*(B50*10^-6)/(AD50*287)</f>
        <v>189.14883026381284</v>
      </c>
      <c r="J50" s="6">
        <f>I51-I50</f>
        <v>-3.4132119746853391</v>
      </c>
      <c r="K50" s="6">
        <f t="shared" si="2"/>
        <v>186.3212183828235</v>
      </c>
      <c r="L50" s="6" t="s">
        <v>817</v>
      </c>
      <c r="M50" s="6" t="s">
        <v>736</v>
      </c>
      <c r="N50" s="6">
        <v>11.009</v>
      </c>
      <c r="O50" s="6">
        <v>11.746</v>
      </c>
      <c r="P50" s="6">
        <v>11.009</v>
      </c>
      <c r="Q50" s="6">
        <v>11.624000000000001</v>
      </c>
      <c r="R50" s="6">
        <v>11.368</v>
      </c>
      <c r="S50" s="6">
        <f t="shared" si="3"/>
        <v>-0.63401445173721849</v>
      </c>
      <c r="T50" s="6">
        <f>LOG(B50)</f>
        <v>1.9554953291841271</v>
      </c>
      <c r="U50" s="6">
        <f>LOG(C50)</f>
        <v>-0.17717835469689538</v>
      </c>
      <c r="V50" s="6">
        <f t="shared" si="4"/>
        <v>7.6504187964975046E-2</v>
      </c>
      <c r="W50" s="6"/>
      <c r="X50" s="6"/>
      <c r="Y50" s="6">
        <f>C50*(B51-B50)</f>
        <v>1.7489499999999971</v>
      </c>
      <c r="Z50" s="6">
        <f>C50*B50/(AC50+AD50)/720</f>
        <v>705.94479830148623</v>
      </c>
      <c r="AA50" s="6">
        <f t="shared" si="5"/>
        <v>-7.9084640280306651E-3</v>
      </c>
      <c r="AB50" s="6">
        <f t="shared" si="6"/>
        <v>-1175.8480022806366</v>
      </c>
      <c r="AC50" s="6">
        <f t="shared" si="0"/>
        <v>7.5216666666666678E-6</v>
      </c>
      <c r="AD50" s="6">
        <f>1.225*(B50*10^-6)</f>
        <v>1.1056850000000001E-4</v>
      </c>
    </row>
    <row r="51" spans="1:30" x14ac:dyDescent="0.2">
      <c r="A51" s="6">
        <v>-322</v>
      </c>
      <c r="B51" s="6">
        <v>92.89</v>
      </c>
      <c r="C51" s="6">
        <v>0.65300000000000002</v>
      </c>
      <c r="D51" s="6">
        <v>0.70199999999999996</v>
      </c>
      <c r="E51" s="6">
        <v>0.48399999999999999</v>
      </c>
      <c r="F51" s="6">
        <v>0.58399999999999996</v>
      </c>
      <c r="G51" s="6">
        <v>0.84099999999999997</v>
      </c>
      <c r="H51" s="6">
        <f t="shared" si="1"/>
        <v>5.0000000000000044E-2</v>
      </c>
      <c r="I51" s="6">
        <f>(C51*10^5)*(B51*10^-6)/(AD51*287)</f>
        <v>185.7356182891275</v>
      </c>
      <c r="J51" s="6">
        <f>I52-I51</f>
        <v>-14.221716561188941</v>
      </c>
      <c r="K51" s="6">
        <f t="shared" si="2"/>
        <v>172.09072041827747</v>
      </c>
      <c r="L51" s="6" t="s">
        <v>818</v>
      </c>
      <c r="M51" s="6" t="s">
        <v>742</v>
      </c>
      <c r="N51" s="6">
        <v>2.6419999999999999</v>
      </c>
      <c r="O51" s="6">
        <v>1.0349999999999999</v>
      </c>
      <c r="P51" s="6">
        <v>1.5089999999999999</v>
      </c>
      <c r="Q51" s="6">
        <v>1.198</v>
      </c>
      <c r="R51" s="6">
        <v>1.359</v>
      </c>
      <c r="S51" s="6">
        <f t="shared" si="3"/>
        <v>-2.8006900858751482</v>
      </c>
      <c r="T51" s="6">
        <f>LOG(B51)</f>
        <v>1.9679689628786923</v>
      </c>
      <c r="U51" s="6">
        <f>LOG(C51)</f>
        <v>-0.18508681872492605</v>
      </c>
      <c r="V51" s="6">
        <f t="shared" si="4"/>
        <v>4.6344959425921067E-2</v>
      </c>
      <c r="W51" s="6"/>
      <c r="X51" s="6"/>
      <c r="Y51" s="6">
        <f>C51*(B52-B51)</f>
        <v>1.7500399999999952</v>
      </c>
      <c r="Z51" s="6">
        <f>C51*B51/(AC51+AD51)/720</f>
        <v>693.20594479830152</v>
      </c>
      <c r="AA51" s="6">
        <f t="shared" si="5"/>
        <v>-3.4595869134922658E-2</v>
      </c>
      <c r="AB51" s="6">
        <f t="shared" si="6"/>
        <v>-1500.1818216813776</v>
      </c>
      <c r="AC51" s="6">
        <f t="shared" si="0"/>
        <v>7.7408333333333339E-6</v>
      </c>
      <c r="AD51" s="6">
        <f>1.225*(B51*10^-6)</f>
        <v>1.1379025000000001E-4</v>
      </c>
    </row>
    <row r="52" spans="1:30" x14ac:dyDescent="0.2">
      <c r="A52" s="6">
        <v>-321</v>
      </c>
      <c r="B52" s="6">
        <v>95.57</v>
      </c>
      <c r="C52" s="6">
        <v>0.60299999999999998</v>
      </c>
      <c r="D52" s="6">
        <v>0.69</v>
      </c>
      <c r="E52" s="6">
        <v>0.45700000000000002</v>
      </c>
      <c r="F52" s="6">
        <v>0.54400000000000004</v>
      </c>
      <c r="G52" s="6">
        <v>0.71899999999999997</v>
      </c>
      <c r="H52" s="6">
        <f t="shared" si="1"/>
        <v>3.7000000000000033E-2</v>
      </c>
      <c r="I52" s="6">
        <f>(C52*10^5)*(B52*10^-6)/(AD52*287)</f>
        <v>171.51390172793856</v>
      </c>
      <c r="J52" s="6">
        <f>I53-I52</f>
        <v>-10.524070255279867</v>
      </c>
      <c r="K52" s="6">
        <f t="shared" si="2"/>
        <v>161.52414269299496</v>
      </c>
      <c r="L52" s="6" t="s">
        <v>819</v>
      </c>
      <c r="M52" s="6" t="s">
        <v>742</v>
      </c>
      <c r="N52" s="6">
        <v>91.834000000000003</v>
      </c>
      <c r="O52" s="6">
        <v>96.025999999999996</v>
      </c>
      <c r="P52" s="6">
        <v>95.119</v>
      </c>
      <c r="Q52" s="6">
        <v>94.903000000000006</v>
      </c>
      <c r="R52" s="6">
        <v>95.551000000000002</v>
      </c>
      <c r="S52" s="6">
        <f t="shared" si="3"/>
        <v>-2.2482859902241055</v>
      </c>
      <c r="T52" s="6">
        <f>LOG(B52)</f>
        <v>1.9803215860087564</v>
      </c>
      <c r="U52" s="6">
        <f>LOG(C52)</f>
        <v>-0.21968268785984871</v>
      </c>
      <c r="V52" s="6">
        <f t="shared" si="4"/>
        <v>7.866919473079742E-3</v>
      </c>
      <c r="W52" s="6"/>
      <c r="X52" s="6"/>
      <c r="Y52" s="6">
        <f>C52*(B53-B52)</f>
        <v>1.6461900000000023</v>
      </c>
      <c r="Z52" s="6">
        <f>C52*B52/(AC52+AD52)/720</f>
        <v>640.12738853503174</v>
      </c>
      <c r="AA52" s="6">
        <f t="shared" si="5"/>
        <v>-2.7500880951879914E-2</v>
      </c>
      <c r="AB52" s="6">
        <f t="shared" si="6"/>
        <v>-110.52862281520177</v>
      </c>
      <c r="AC52" s="6">
        <f t="shared" si="0"/>
        <v>7.9641666666666674E-6</v>
      </c>
      <c r="AD52" s="6">
        <f>1.225*(B52*10^-6)</f>
        <v>1.1707325E-4</v>
      </c>
    </row>
    <row r="53" spans="1:30" x14ac:dyDescent="0.2">
      <c r="A53" s="6">
        <v>-320</v>
      </c>
      <c r="B53" s="6">
        <v>98.3</v>
      </c>
      <c r="C53" s="6">
        <v>0.56599999999999995</v>
      </c>
      <c r="D53" s="6">
        <v>0.67400000000000004</v>
      </c>
      <c r="E53" s="6">
        <v>0.44800000000000001</v>
      </c>
      <c r="F53" s="6">
        <v>0.55900000000000005</v>
      </c>
      <c r="G53" s="6">
        <v>0.58399999999999996</v>
      </c>
      <c r="H53" s="6">
        <f t="shared" si="1"/>
        <v>1.8999999999999906E-2</v>
      </c>
      <c r="I53" s="6">
        <f>(C53*10^5)*(B53*10^-6)/(AD53*287)</f>
        <v>160.98983147265869</v>
      </c>
      <c r="J53" s="6">
        <f>I54-I53</f>
        <v>-5.4042522932517443</v>
      </c>
      <c r="K53" s="6">
        <f t="shared" si="2"/>
        <v>156.08867240275902</v>
      </c>
      <c r="L53" s="6" t="s">
        <v>820</v>
      </c>
      <c r="M53" s="6" t="s">
        <v>736</v>
      </c>
      <c r="N53" s="6">
        <v>-1.121</v>
      </c>
      <c r="O53" s="6">
        <v>-1.0469999999999999</v>
      </c>
      <c r="P53" s="6">
        <v>-1.232</v>
      </c>
      <c r="Q53" s="6">
        <v>-1.0649999999999999</v>
      </c>
      <c r="R53" s="6">
        <v>-1.1399999999999999</v>
      </c>
      <c r="S53" s="6">
        <f t="shared" si="3"/>
        <v>-1.2200326480004273</v>
      </c>
      <c r="T53" s="6">
        <f>LOG(B53)</f>
        <v>1.9925535178321356</v>
      </c>
      <c r="U53" s="6">
        <f>LOG(C53)</f>
        <v>-0.24718356881172862</v>
      </c>
      <c r="V53" s="6">
        <f t="shared" si="4"/>
        <v>5.0319799323184367E-3</v>
      </c>
      <c r="W53" s="6"/>
      <c r="X53" s="6"/>
      <c r="Y53" s="6">
        <f>C53*(B54-B53)</f>
        <v>1.5791400000000033</v>
      </c>
      <c r="Z53" s="6">
        <f>C53*B53/(AC53+AD53)/720</f>
        <v>600.84925690021214</v>
      </c>
      <c r="AA53" s="6">
        <f t="shared" si="5"/>
        <v>-1.4829104854840597E-2</v>
      </c>
      <c r="AB53" s="6">
        <f t="shared" si="6"/>
        <v>1424.6295386724294</v>
      </c>
      <c r="AC53" s="6">
        <f t="shared" si="0"/>
        <v>8.1916666666666681E-6</v>
      </c>
      <c r="AD53" s="6">
        <f>1.225*(B53*10^-6)</f>
        <v>1.204175E-4</v>
      </c>
    </row>
    <row r="54" spans="1:30" x14ac:dyDescent="0.2">
      <c r="A54" s="6">
        <v>-319</v>
      </c>
      <c r="B54" s="6">
        <v>101.09</v>
      </c>
      <c r="C54" s="6">
        <v>0.54700000000000004</v>
      </c>
      <c r="D54" s="6">
        <v>0.70399999999999996</v>
      </c>
      <c r="E54" s="6">
        <v>0.46100000000000002</v>
      </c>
      <c r="F54" s="6">
        <v>0.55200000000000005</v>
      </c>
      <c r="G54" s="6">
        <v>0.47099999999999997</v>
      </c>
      <c r="H54" s="6">
        <f t="shared" si="1"/>
        <v>2.4000000000000021E-2</v>
      </c>
      <c r="I54" s="6">
        <f>(C54*10^5)*(B54*10^-6)/(AD54*287)</f>
        <v>155.58557917940695</v>
      </c>
      <c r="J54" s="6">
        <f>I55-I54</f>
        <v>-6.8264239493707066</v>
      </c>
      <c r="K54" s="6">
        <f t="shared" si="2"/>
        <v>149.24688431837293</v>
      </c>
      <c r="L54" s="6" t="s">
        <v>821</v>
      </c>
      <c r="M54" s="6" t="s">
        <v>736</v>
      </c>
      <c r="N54" s="6">
        <v>-1.1319999999999999</v>
      </c>
      <c r="O54" s="6">
        <v>-1.0469999999999999</v>
      </c>
      <c r="P54" s="6">
        <v>-1.232</v>
      </c>
      <c r="Q54" s="6">
        <v>-1.0649999999999999</v>
      </c>
      <c r="R54" s="6">
        <v>-1.1839999999999999</v>
      </c>
      <c r="S54" s="6">
        <f t="shared" si="3"/>
        <v>-1.6250298137659767</v>
      </c>
      <c r="T54" s="6">
        <f>LOG(B54)</f>
        <v>2.0047081965443363</v>
      </c>
      <c r="U54" s="6">
        <f>LOG(C54)</f>
        <v>-0.26201267366656922</v>
      </c>
      <c r="V54" s="6">
        <f t="shared" si="4"/>
        <v>4.1572185602586964E-2</v>
      </c>
      <c r="W54" s="6"/>
      <c r="X54" s="6"/>
      <c r="Y54" s="6">
        <f>C54*(B55-B54)</f>
        <v>1.5480099999999992</v>
      </c>
      <c r="Z54" s="6">
        <f>C54*B54/(AC54+AD54)/720</f>
        <v>580.67940552016989</v>
      </c>
      <c r="AA54" s="6">
        <f t="shared" si="5"/>
        <v>-1.9485637466156502E-2</v>
      </c>
      <c r="AB54" s="6">
        <f t="shared" si="6"/>
        <v>1279.0634092946245</v>
      </c>
      <c r="AC54" s="6">
        <f t="shared" si="0"/>
        <v>8.424166666666668E-6</v>
      </c>
      <c r="AD54" s="6">
        <f>1.225*(B54*10^-6)</f>
        <v>1.2383525000000001E-4</v>
      </c>
    </row>
    <row r="55" spans="1:30" x14ac:dyDescent="0.2">
      <c r="A55" s="6">
        <v>-318</v>
      </c>
      <c r="B55" s="6">
        <v>103.92</v>
      </c>
      <c r="C55" s="6">
        <v>0.52300000000000002</v>
      </c>
      <c r="D55" s="6">
        <v>0.66200000000000003</v>
      </c>
      <c r="E55" s="6">
        <v>0.51100000000000001</v>
      </c>
      <c r="F55" s="6">
        <v>0.53</v>
      </c>
      <c r="G55" s="6">
        <v>0.39</v>
      </c>
      <c r="H55" s="6">
        <f t="shared" si="1"/>
        <v>1.6000000000000014E-2</v>
      </c>
      <c r="I55" s="6">
        <f>(C55*10^5)*(B55*10^-6)/(AD55*287)</f>
        <v>148.75915523003624</v>
      </c>
      <c r="J55" s="6">
        <f>I56-I55</f>
        <v>-4.5509492995804521</v>
      </c>
      <c r="K55" s="6">
        <f t="shared" si="2"/>
        <v>144.67600201608482</v>
      </c>
      <c r="L55" s="6" t="s">
        <v>822</v>
      </c>
      <c r="M55" s="6" t="s">
        <v>736</v>
      </c>
      <c r="N55" s="6">
        <v>9.9000000000000005E-2</v>
      </c>
      <c r="O55" s="6">
        <v>5.1999999999999998E-2</v>
      </c>
      <c r="P55" s="6">
        <v>5.5E-2</v>
      </c>
      <c r="Q55" s="6">
        <v>6.7000000000000004E-2</v>
      </c>
      <c r="R55" s="6">
        <v>6.7000000000000004E-2</v>
      </c>
      <c r="S55" s="6">
        <f t="shared" si="3"/>
        <v>-1.136590233268727</v>
      </c>
      <c r="T55" s="6">
        <f>LOG(B55)</f>
        <v>2.0166991380649715</v>
      </c>
      <c r="U55" s="6">
        <f>LOG(C55)</f>
        <v>-0.28149831113272572</v>
      </c>
      <c r="V55" s="6">
        <f t="shared" si="4"/>
        <v>7.4378777612811253E-2</v>
      </c>
      <c r="W55" s="6"/>
      <c r="X55" s="6"/>
      <c r="Y55" s="6">
        <f>C55*(B56-B55)</f>
        <v>1.5062399999999976</v>
      </c>
      <c r="Z55" s="6">
        <f>C55*B55/(AC55+AD55)/720</f>
        <v>555.20169851380047</v>
      </c>
      <c r="AA55" s="6">
        <f t="shared" si="5"/>
        <v>-1.3493729533938292E-2</v>
      </c>
      <c r="AB55" s="6">
        <f t="shared" si="6"/>
        <v>223.20718374942285</v>
      </c>
      <c r="AC55" s="6">
        <f t="shared" si="0"/>
        <v>8.6600000000000018E-6</v>
      </c>
      <c r="AD55" s="6">
        <f>1.225*(B55*10^-6)</f>
        <v>1.2730200000000001E-4</v>
      </c>
    </row>
    <row r="56" spans="1:30" x14ac:dyDescent="0.2">
      <c r="A56" s="6">
        <v>-317</v>
      </c>
      <c r="B56" s="6">
        <v>106.8</v>
      </c>
      <c r="C56" s="6">
        <v>0.50700000000000001</v>
      </c>
      <c r="D56" s="6">
        <v>0.65800000000000003</v>
      </c>
      <c r="E56" s="6">
        <v>0.49</v>
      </c>
      <c r="F56" s="6">
        <v>0.55500000000000005</v>
      </c>
      <c r="G56" s="6">
        <v>0.32600000000000001</v>
      </c>
      <c r="H56" s="6">
        <f t="shared" si="1"/>
        <v>1.8000000000000016E-2</v>
      </c>
      <c r="I56" s="6">
        <f>(C56*10^5)*(B56*10^-6)/(AD56*287)</f>
        <v>144.20820593045579</v>
      </c>
      <c r="J56" s="6">
        <f>I57-I56</f>
        <v>-5.1198179620280087</v>
      </c>
      <c r="K56" s="6">
        <f t="shared" si="2"/>
        <v>139.54330344454908</v>
      </c>
      <c r="L56" s="6" t="s">
        <v>823</v>
      </c>
      <c r="M56" s="6" t="s">
        <v>736</v>
      </c>
      <c r="N56" s="6">
        <v>-0.88500000000000001</v>
      </c>
      <c r="O56" s="6">
        <v>-0.88500000000000001</v>
      </c>
      <c r="P56" s="6">
        <v>-0.91500000000000004</v>
      </c>
      <c r="Q56" s="6">
        <v>-0.9</v>
      </c>
      <c r="R56" s="6">
        <v>-1.0209999999999999</v>
      </c>
      <c r="S56" s="6">
        <f t="shared" si="3"/>
        <v>-1.3401372864252912</v>
      </c>
      <c r="T56" s="6">
        <f>LOG(B56)</f>
        <v>2.0285712526925375</v>
      </c>
      <c r="U56" s="6">
        <f>LOG(C56)</f>
        <v>-0.29499204066666401</v>
      </c>
      <c r="V56" s="6">
        <f t="shared" si="4"/>
        <v>8.0103800280027393E-2</v>
      </c>
      <c r="W56" s="6"/>
      <c r="X56" s="6"/>
      <c r="Y56" s="6">
        <f>C56*(B57-B56)</f>
        <v>1.4804400000000009</v>
      </c>
      <c r="Z56" s="6">
        <f>C56*B56/(AC56+AD56)/720</f>
        <v>538.21656050955414</v>
      </c>
      <c r="AA56" s="6">
        <f t="shared" si="5"/>
        <v>-1.5699100209715766E-2</v>
      </c>
      <c r="AB56" s="6">
        <f t="shared" si="6"/>
        <v>-889.49266777622279</v>
      </c>
      <c r="AC56" s="6">
        <f t="shared" si="0"/>
        <v>8.8999999999999995E-6</v>
      </c>
      <c r="AD56" s="6">
        <f>1.225*(B56*10^-6)</f>
        <v>1.3082999999999999E-4</v>
      </c>
    </row>
    <row r="57" spans="1:30" x14ac:dyDescent="0.2">
      <c r="A57" s="6">
        <v>-316</v>
      </c>
      <c r="B57" s="6">
        <v>109.72</v>
      </c>
      <c r="C57" s="6">
        <v>0.48899999999999999</v>
      </c>
      <c r="D57" s="6">
        <v>0.66900000000000004</v>
      </c>
      <c r="E57" s="6">
        <v>0.46200000000000002</v>
      </c>
      <c r="F57" s="6">
        <v>0.54300000000000004</v>
      </c>
      <c r="G57" s="6">
        <v>0.28199999999999997</v>
      </c>
      <c r="H57" s="6">
        <f t="shared" si="1"/>
        <v>-1.4000000000000012E-2</v>
      </c>
      <c r="I57" s="6">
        <f>(C57*10^5)*(B57*10^-6)/(AD57*287)</f>
        <v>139.08838796842778</v>
      </c>
      <c r="J57" s="6">
        <f>I58-I57</f>
        <v>3.9820806371328956</v>
      </c>
      <c r="K57" s="6">
        <f t="shared" si="2"/>
        <v>143.51062173204303</v>
      </c>
      <c r="L57" s="6" t="s">
        <v>824</v>
      </c>
      <c r="M57" s="6" t="s">
        <v>736</v>
      </c>
      <c r="N57" s="6">
        <v>-1.42</v>
      </c>
      <c r="O57" s="6">
        <v>-1.2270000000000001</v>
      </c>
      <c r="P57" s="6">
        <v>-1.42</v>
      </c>
      <c r="Q57" s="6">
        <v>-1.2589999999999999</v>
      </c>
      <c r="R57" s="6">
        <v>-1.387</v>
      </c>
      <c r="S57" s="6">
        <f t="shared" si="3"/>
        <v>1.0568594705455057</v>
      </c>
      <c r="T57" s="6">
        <f>LOG(B57)</f>
        <v>2.0402857989324916</v>
      </c>
      <c r="U57" s="6">
        <f>LOG(C57)</f>
        <v>-0.31069114087637978</v>
      </c>
      <c r="V57" s="6">
        <f t="shared" si="4"/>
        <v>5.7289276124486643E-2</v>
      </c>
      <c r="W57" s="6"/>
      <c r="X57" s="6"/>
      <c r="Y57" s="6">
        <f>C57*(B58-B57)</f>
        <v>1.4523299999999995</v>
      </c>
      <c r="Z57" s="6">
        <f>C57*B57/(AC57+AD57)/720</f>
        <v>519.10828025477701</v>
      </c>
      <c r="AA57" s="6">
        <f t="shared" si="5"/>
        <v>1.2259125932307158E-2</v>
      </c>
      <c r="AB57" s="6">
        <f t="shared" si="6"/>
        <v>-1572.5392632343769</v>
      </c>
      <c r="AC57" s="6">
        <f t="shared" si="0"/>
        <v>9.1433333333333344E-6</v>
      </c>
      <c r="AD57" s="6">
        <f>1.225*(B57*10^-6)</f>
        <v>1.3440700000000002E-4</v>
      </c>
    </row>
    <row r="58" spans="1:30" x14ac:dyDescent="0.2">
      <c r="A58" s="6">
        <v>-315</v>
      </c>
      <c r="B58" s="6">
        <v>112.69</v>
      </c>
      <c r="C58" s="6">
        <v>0.503</v>
      </c>
      <c r="D58" s="6">
        <v>0.67600000000000005</v>
      </c>
      <c r="E58" s="6">
        <v>0.50700000000000001</v>
      </c>
      <c r="F58" s="6">
        <v>0.54500000000000004</v>
      </c>
      <c r="G58" s="6">
        <v>0.28299999999999997</v>
      </c>
      <c r="H58" s="6">
        <f t="shared" si="1"/>
        <v>-1.100000000000001E-2</v>
      </c>
      <c r="I58" s="6">
        <f>(C58*10^5)*(B58*10^-6)/(AD58*287)</f>
        <v>143.07046860556068</v>
      </c>
      <c r="J58" s="6">
        <f>I59-I58</f>
        <v>3.1287776434615751</v>
      </c>
      <c r="K58" s="6">
        <f t="shared" si="2"/>
        <v>146.65343821284944</v>
      </c>
      <c r="L58" s="6" t="s">
        <v>825</v>
      </c>
      <c r="M58" s="6" t="s">
        <v>742</v>
      </c>
      <c r="N58" s="6">
        <v>8.7360000000000007</v>
      </c>
      <c r="O58" s="6">
        <v>4.9660000000000002</v>
      </c>
      <c r="P58" s="6">
        <v>4.4669999999999996</v>
      </c>
      <c r="Q58" s="6">
        <v>6.3259999999999996</v>
      </c>
      <c r="R58" s="6">
        <v>5.6390000000000002</v>
      </c>
      <c r="S58" s="6">
        <f t="shared" si="3"/>
        <v>0.82068049459960823</v>
      </c>
      <c r="T58" s="6">
        <f>LOG(B58)</f>
        <v>2.0518853788898719</v>
      </c>
      <c r="U58" s="6">
        <f>LOG(C58)</f>
        <v>-0.29843201494407262</v>
      </c>
      <c r="V58" s="6">
        <f t="shared" si="4"/>
        <v>1.69553461143713E-2</v>
      </c>
      <c r="W58" s="6"/>
      <c r="X58" s="6"/>
      <c r="Y58" s="6">
        <f>C58*(B59-B58)</f>
        <v>1.5140300000000027</v>
      </c>
      <c r="Z58" s="6">
        <f>C58*B58/(AC58+AD58)/720</f>
        <v>533.97027600849253</v>
      </c>
      <c r="AA58" s="6">
        <f t="shared" si="5"/>
        <v>9.3951339393483768E-3</v>
      </c>
      <c r="AB58" s="6">
        <f t="shared" si="6"/>
        <v>-635.04075667147379</v>
      </c>
      <c r="AC58" s="6">
        <f t="shared" si="0"/>
        <v>9.3908333333333333E-6</v>
      </c>
      <c r="AD58" s="6">
        <f>1.225*(B58*10^-6)</f>
        <v>1.3804525E-4</v>
      </c>
    </row>
    <row r="59" spans="1:30" x14ac:dyDescent="0.2">
      <c r="A59" s="6">
        <v>-314</v>
      </c>
      <c r="B59" s="6">
        <v>115.7</v>
      </c>
      <c r="C59" s="6">
        <v>0.51400000000000001</v>
      </c>
      <c r="D59" s="6">
        <v>0.66900000000000004</v>
      </c>
      <c r="E59" s="6">
        <v>0.52200000000000002</v>
      </c>
      <c r="F59" s="6">
        <v>0.54200000000000004</v>
      </c>
      <c r="G59" s="6">
        <v>0.32300000000000001</v>
      </c>
      <c r="H59" s="6">
        <f t="shared" si="1"/>
        <v>-1.0000000000000009E-3</v>
      </c>
      <c r="I59" s="6">
        <f>(C59*10^5)*(B59*10^-6)/(AD59*287)</f>
        <v>146.19924624902225</v>
      </c>
      <c r="J59" s="6">
        <f>I60-I59</f>
        <v>0.28443433122376405</v>
      </c>
      <c r="K59" s="6">
        <f t="shared" si="2"/>
        <v>146.94928327530658</v>
      </c>
      <c r="L59" s="6" t="s">
        <v>826</v>
      </c>
      <c r="M59" s="6" t="s">
        <v>742</v>
      </c>
      <c r="N59" s="6">
        <v>99.99</v>
      </c>
      <c r="O59" s="6">
        <v>99.99</v>
      </c>
      <c r="P59" s="6">
        <v>99.99</v>
      </c>
      <c r="Q59" s="6">
        <v>99.99</v>
      </c>
      <c r="R59" s="6">
        <v>99.99</v>
      </c>
      <c r="S59" s="6">
        <f t="shared" si="3"/>
        <v>7.4457326076243405E-2</v>
      </c>
      <c r="T59" s="6">
        <f>LOG(B59)</f>
        <v>2.0633333589517497</v>
      </c>
      <c r="U59" s="6">
        <f>LOG(C59)</f>
        <v>-0.28903688100472424</v>
      </c>
      <c r="V59" s="6">
        <f t="shared" si="4"/>
        <v>6.6723806390772689E-4</v>
      </c>
      <c r="W59" s="6"/>
      <c r="X59" s="6"/>
      <c r="Y59" s="6">
        <f>C59*(B60-B59)</f>
        <v>1.5728400000000011</v>
      </c>
      <c r="Z59" s="6">
        <f>C59*B59/(AC59+AD59)/720</f>
        <v>545.6475583864119</v>
      </c>
      <c r="AA59" s="6">
        <f t="shared" si="5"/>
        <v>8.441100459152806E-4</v>
      </c>
      <c r="AB59" s="6">
        <f t="shared" si="6"/>
        <v>1127.8542432413415</v>
      </c>
      <c r="AC59" s="6">
        <f t="shared" si="0"/>
        <v>9.6416666666666678E-6</v>
      </c>
      <c r="AD59" s="6">
        <f>1.225*(B59*10^-6)</f>
        <v>1.417325E-4</v>
      </c>
    </row>
    <row r="60" spans="1:30" x14ac:dyDescent="0.2">
      <c r="A60" s="6">
        <v>-313</v>
      </c>
      <c r="B60" s="6">
        <v>118.76</v>
      </c>
      <c r="C60" s="6">
        <v>0.51500000000000001</v>
      </c>
      <c r="D60" s="6">
        <v>0.67300000000000004</v>
      </c>
      <c r="E60" s="6">
        <v>0.47799999999999998</v>
      </c>
      <c r="F60" s="6">
        <v>0.53100000000000003</v>
      </c>
      <c r="G60" s="6">
        <v>0.38100000000000001</v>
      </c>
      <c r="H60" s="6">
        <f t="shared" si="1"/>
        <v>-9.000000000000008E-3</v>
      </c>
      <c r="I60" s="6">
        <f>(C60*10^5)*(B60*10^-6)/(AD60*287)</f>
        <v>146.48368058024602</v>
      </c>
      <c r="J60" s="6">
        <f>I61-I60</f>
        <v>2.5599089810140185</v>
      </c>
      <c r="K60" s="6">
        <f t="shared" si="2"/>
        <v>149.51158854074964</v>
      </c>
      <c r="L60" s="6" t="s">
        <v>827</v>
      </c>
      <c r="M60" s="6" t="s">
        <v>828</v>
      </c>
      <c r="N60" s="6">
        <v>2307.4</v>
      </c>
      <c r="O60" s="6">
        <v>2353.6</v>
      </c>
      <c r="P60" s="6">
        <v>2312</v>
      </c>
      <c r="Q60" s="6">
        <v>2339</v>
      </c>
      <c r="R60" s="6">
        <v>2225</v>
      </c>
      <c r="S60" s="6">
        <f t="shared" si="3"/>
        <v>0.67448010030430572</v>
      </c>
      <c r="T60" s="6">
        <f>LOG(B60)</f>
        <v>2.0746701889240069</v>
      </c>
      <c r="U60" s="6">
        <f>LOG(C60)</f>
        <v>-0.28819277095880896</v>
      </c>
      <c r="V60" s="6">
        <f t="shared" si="4"/>
        <v>2.959547863129619E-2</v>
      </c>
      <c r="W60" s="6"/>
      <c r="X60" s="6"/>
      <c r="Y60" s="6">
        <f>C60*(B61-B60)</f>
        <v>1.5913499999999945</v>
      </c>
      <c r="Z60" s="6">
        <f>C60*B60/(AC60+AD60)/720</f>
        <v>546.70912951167736</v>
      </c>
      <c r="AA60" s="6">
        <f t="shared" si="5"/>
        <v>7.5240579425356335E-3</v>
      </c>
      <c r="AB60" s="6">
        <f t="shared" si="6"/>
        <v>1479.4111115997705</v>
      </c>
      <c r="AC60" s="6">
        <f t="shared" si="0"/>
        <v>9.8966666666666679E-6</v>
      </c>
      <c r="AD60" s="6">
        <f>1.225*(B60*10^-6)</f>
        <v>1.4548100000000001E-4</v>
      </c>
    </row>
    <row r="61" spans="1:30" x14ac:dyDescent="0.2">
      <c r="A61" s="6">
        <v>-312</v>
      </c>
      <c r="B61" s="6">
        <v>121.85</v>
      </c>
      <c r="C61" s="6">
        <v>0.52400000000000002</v>
      </c>
      <c r="D61" s="6">
        <v>0.66100000000000003</v>
      </c>
      <c r="E61" s="6">
        <v>0.48799999999999999</v>
      </c>
      <c r="F61" s="6">
        <v>0.52100000000000002</v>
      </c>
      <c r="G61" s="6">
        <v>0.42699999999999999</v>
      </c>
      <c r="H61" s="6">
        <f t="shared" si="1"/>
        <v>-7.0000000000000062E-3</v>
      </c>
      <c r="I61" s="6">
        <f>(C61*10^5)*(B61*10^-6)/(AD61*287)</f>
        <v>149.04358956126003</v>
      </c>
      <c r="J61" s="6">
        <f>I62-I61</f>
        <v>1.991040318566462</v>
      </c>
      <c r="K61" s="6">
        <f t="shared" si="2"/>
        <v>151.51233369252284</v>
      </c>
      <c r="L61" s="6" t="s">
        <v>829</v>
      </c>
      <c r="M61" s="6" t="s">
        <v>828</v>
      </c>
      <c r="N61" s="6">
        <v>2337.4969999999998</v>
      </c>
      <c r="O61" s="6">
        <v>2389.2420000000002</v>
      </c>
      <c r="P61" s="6">
        <v>2325.0430000000001</v>
      </c>
      <c r="Q61" s="6">
        <v>2377.3710000000001</v>
      </c>
      <c r="R61" s="6">
        <v>2258.3319999999999</v>
      </c>
      <c r="S61" s="6">
        <f t="shared" si="3"/>
        <v>0.52157217690886493</v>
      </c>
      <c r="T61" s="6">
        <f>LOG(B61)</f>
        <v>2.085825533520743</v>
      </c>
      <c r="U61" s="6">
        <f>LOG(C61)</f>
        <v>-0.28066871301627333</v>
      </c>
      <c r="V61" s="6">
        <f t="shared" si="4"/>
        <v>6.7540772352435274E-2</v>
      </c>
      <c r="W61" s="6"/>
      <c r="X61" s="6"/>
      <c r="Y61" s="6">
        <f>C61*(B62-B61)</f>
        <v>1.6453600000000004</v>
      </c>
      <c r="Z61" s="6">
        <f>C61*B61/(AC61+AD61)/720</f>
        <v>556.26326963906581</v>
      </c>
      <c r="AA61" s="6">
        <f t="shared" si="5"/>
        <v>5.7632340977424312E-3</v>
      </c>
      <c r="AB61" s="6">
        <f t="shared" si="6"/>
        <v>540.16938325463036</v>
      </c>
      <c r="AC61" s="6">
        <f t="shared" si="0"/>
        <v>1.0154166666666668E-5</v>
      </c>
      <c r="AD61" s="6">
        <f>1.225*(B61*10^-6)</f>
        <v>1.4926625000000001E-4</v>
      </c>
    </row>
    <row r="62" spans="1:30" x14ac:dyDescent="0.2">
      <c r="A62" s="6">
        <v>-311</v>
      </c>
      <c r="B62" s="6">
        <v>124.99</v>
      </c>
      <c r="C62" s="6">
        <v>0.53100000000000003</v>
      </c>
      <c r="D62" s="6">
        <v>0.64600000000000002</v>
      </c>
      <c r="E62" s="6">
        <v>0.51800000000000002</v>
      </c>
      <c r="F62" s="6">
        <v>0.52200000000000002</v>
      </c>
      <c r="G62" s="6">
        <v>0.437</v>
      </c>
      <c r="H62" s="6">
        <f t="shared" si="1"/>
        <v>-5.0000000000000044E-3</v>
      </c>
      <c r="I62" s="6">
        <f>(C62*10^5)*(B62*10^-6)/(AD62*287)</f>
        <v>151.0346298798265</v>
      </c>
      <c r="J62" s="6">
        <f>I63-I62</f>
        <v>1.4221716561188771</v>
      </c>
      <c r="K62" s="6">
        <f t="shared" si="2"/>
        <v>152.94244343266507</v>
      </c>
      <c r="L62" s="6" t="s">
        <v>830</v>
      </c>
      <c r="M62" s="6" t="s">
        <v>828</v>
      </c>
      <c r="N62" s="6">
        <v>77.338999999999999</v>
      </c>
      <c r="O62" s="6">
        <v>53.994999999999997</v>
      </c>
      <c r="P62" s="6">
        <v>31.105</v>
      </c>
      <c r="Q62" s="6">
        <v>55.442</v>
      </c>
      <c r="R62" s="6">
        <v>79.394000000000005</v>
      </c>
      <c r="S62" s="6">
        <f t="shared" si="3"/>
        <v>0.37420081736495897</v>
      </c>
      <c r="T62" s="6">
        <f>LOG(B62)</f>
        <v>2.0968752680596876</v>
      </c>
      <c r="U62" s="6">
        <f>LOG(C62)</f>
        <v>-0.2749054789185309</v>
      </c>
      <c r="V62" s="6">
        <f t="shared" si="4"/>
        <v>8.1395532362044137E-2</v>
      </c>
      <c r="W62" s="6"/>
      <c r="X62" s="6"/>
      <c r="Y62" s="6">
        <f>C62*(B63-B62)</f>
        <v>1.6832700000000009</v>
      </c>
      <c r="Z62" s="6">
        <f>C62*B62/(AC62+AD62)/720</f>
        <v>563.69426751592368</v>
      </c>
      <c r="AA62" s="6">
        <f t="shared" si="5"/>
        <v>4.0702686113009423E-3</v>
      </c>
      <c r="AB62" s="6">
        <f t="shared" si="6"/>
        <v>-579.5399155697653</v>
      </c>
      <c r="AC62" s="6">
        <f t="shared" si="0"/>
        <v>1.0415833333333333E-5</v>
      </c>
      <c r="AD62" s="6">
        <f>1.225*(B62*10^-6)</f>
        <v>1.5311274999999999E-4</v>
      </c>
    </row>
    <row r="63" spans="1:30" x14ac:dyDescent="0.2">
      <c r="A63" s="6">
        <v>-310</v>
      </c>
      <c r="B63" s="6">
        <v>128.16</v>
      </c>
      <c r="C63" s="6">
        <v>0.53600000000000003</v>
      </c>
      <c r="D63" s="6">
        <v>0.65300000000000002</v>
      </c>
      <c r="E63" s="6">
        <v>0.501</v>
      </c>
      <c r="F63" s="6">
        <v>0.51100000000000001</v>
      </c>
      <c r="G63" s="6">
        <v>0.48</v>
      </c>
      <c r="H63" s="6">
        <f t="shared" si="1"/>
        <v>-1.8000000000000016E-2</v>
      </c>
      <c r="I63" s="6">
        <f>(C63*10^5)*(B63*10^-6)/(AD63*287)</f>
        <v>152.45680153594537</v>
      </c>
      <c r="J63" s="6">
        <f>I64-I63</f>
        <v>5.1198179620280371</v>
      </c>
      <c r="K63" s="6">
        <f t="shared" si="2"/>
        <v>158.06841563196033</v>
      </c>
      <c r="L63" s="6" t="s">
        <v>831</v>
      </c>
      <c r="M63" s="6" t="s">
        <v>828</v>
      </c>
      <c r="N63" s="6">
        <v>2605.6</v>
      </c>
      <c r="O63" s="6">
        <v>2544.4</v>
      </c>
      <c r="P63" s="6">
        <v>2447.4</v>
      </c>
      <c r="Q63" s="6">
        <v>2605.6</v>
      </c>
      <c r="R63" s="6">
        <v>2538</v>
      </c>
      <c r="S63" s="6">
        <f t="shared" si="3"/>
        <v>1.335198625362505</v>
      </c>
      <c r="T63" s="6">
        <f>LOG(B63)</f>
        <v>2.1077524987401626</v>
      </c>
      <c r="U63" s="6">
        <f>LOG(C63)</f>
        <v>-0.27083521030722996</v>
      </c>
      <c r="V63" s="6">
        <f t="shared" si="4"/>
        <v>6.6530960812599044E-2</v>
      </c>
      <c r="W63" s="6"/>
      <c r="X63" s="6"/>
      <c r="Y63" s="6">
        <f>C63*(B64-B63)</f>
        <v>1.7205600000000043</v>
      </c>
      <c r="Z63" s="6">
        <f>C63*B63/(AC63+AD63)/720</f>
        <v>569.00212314225053</v>
      </c>
      <c r="AA63" s="6">
        <f t="shared" si="5"/>
        <v>1.4344975035659735E-2</v>
      </c>
      <c r="AB63" s="6">
        <f t="shared" si="6"/>
        <v>-1497.5842660359415</v>
      </c>
      <c r="AC63" s="6">
        <f t="shared" si="0"/>
        <v>1.0680000000000001E-5</v>
      </c>
      <c r="AD63" s="6">
        <f>1.225*(B63*10^-6)</f>
        <v>1.5699600000000001E-4</v>
      </c>
    </row>
    <row r="64" spans="1:30" x14ac:dyDescent="0.2">
      <c r="A64" s="6">
        <v>-309</v>
      </c>
      <c r="B64" s="6">
        <v>131.37</v>
      </c>
      <c r="C64" s="6">
        <v>0.55400000000000005</v>
      </c>
      <c r="D64" s="6">
        <v>0.64100000000000001</v>
      </c>
      <c r="E64" s="6">
        <v>0.48799999999999999</v>
      </c>
      <c r="F64" s="6">
        <v>0.54100000000000004</v>
      </c>
      <c r="G64" s="6">
        <v>0.54500000000000004</v>
      </c>
      <c r="H64" s="6">
        <f t="shared" si="1"/>
        <v>-2.2999999999999909E-2</v>
      </c>
      <c r="I64" s="6">
        <f>(C64*10^5)*(B64*10^-6)/(AD64*287)</f>
        <v>157.57661949797341</v>
      </c>
      <c r="J64" s="6">
        <f>I65-I64</f>
        <v>6.5419896181468857</v>
      </c>
      <c r="K64" s="6">
        <f t="shared" si="2"/>
        <v>164.62856581352474</v>
      </c>
      <c r="L64" s="6" t="s">
        <v>832</v>
      </c>
      <c r="M64" s="6" t="s">
        <v>828</v>
      </c>
      <c r="N64" s="6">
        <v>2067</v>
      </c>
      <c r="O64" s="6">
        <v>2236.4</v>
      </c>
      <c r="P64" s="6">
        <v>2217.1999999999998</v>
      </c>
      <c r="Q64" s="6">
        <v>2242.8000000000002</v>
      </c>
      <c r="R64" s="6">
        <v>2067</v>
      </c>
      <c r="S64" s="6">
        <f t="shared" si="3"/>
        <v>1.669581403455797</v>
      </c>
      <c r="T64" s="6">
        <f>LOG(B64)</f>
        <v>2.1184961999117879</v>
      </c>
      <c r="U64" s="6">
        <f>LOG(C64)</f>
        <v>-0.25649023527157022</v>
      </c>
      <c r="V64" s="6">
        <f t="shared" si="4"/>
        <v>2.8119545350509645E-2</v>
      </c>
      <c r="W64" s="6"/>
      <c r="X64" s="6"/>
      <c r="Y64" s="6">
        <f>C64*(B65-B64)</f>
        <v>1.7949600000000052</v>
      </c>
      <c r="Z64" s="6">
        <f>C64*B64/(AC64+AD64)/720</f>
        <v>588.11040339702754</v>
      </c>
      <c r="AA64" s="6">
        <f t="shared" si="5"/>
        <v>1.7666048427301628E-2</v>
      </c>
      <c r="AB64" s="6">
        <f t="shared" si="6"/>
        <v>-1080.5545051148606</v>
      </c>
      <c r="AC64" s="6">
        <f t="shared" si="0"/>
        <v>1.0947500000000001E-5</v>
      </c>
      <c r="AD64" s="6">
        <f>1.225*(B64*10^-6)</f>
        <v>1.6092825000000002E-4</v>
      </c>
    </row>
    <row r="65" spans="1:30" x14ac:dyDescent="0.2">
      <c r="A65" s="6">
        <v>-308</v>
      </c>
      <c r="B65" s="6">
        <v>134.61000000000001</v>
      </c>
      <c r="C65" s="6">
        <v>0.57699999999999996</v>
      </c>
      <c r="D65" s="6">
        <v>0.65300000000000002</v>
      </c>
      <c r="E65" s="6">
        <v>0.501</v>
      </c>
      <c r="F65" s="6">
        <v>0.51100000000000001</v>
      </c>
      <c r="G65" s="6">
        <v>0.64200000000000002</v>
      </c>
      <c r="H65" s="6">
        <f t="shared" si="1"/>
        <v>-1.8000000000000016E-2</v>
      </c>
      <c r="I65" s="6">
        <f>(C65*10^5)*(B65*10^-6)/(AD65*287)</f>
        <v>164.1186091161203</v>
      </c>
      <c r="J65" s="6">
        <f>I66-I65</f>
        <v>5.1198179620279802</v>
      </c>
      <c r="K65" s="6">
        <f t="shared" si="2"/>
        <v>169.77127970514866</v>
      </c>
      <c r="L65" s="6" t="s">
        <v>833</v>
      </c>
      <c r="M65" s="6" t="s">
        <v>742</v>
      </c>
      <c r="N65" s="6">
        <v>3.3090000000000002</v>
      </c>
      <c r="O65" s="6">
        <v>2.2599999999999998</v>
      </c>
      <c r="P65" s="6">
        <v>1.3380000000000001</v>
      </c>
      <c r="Q65" s="6">
        <v>2.3319999999999999</v>
      </c>
      <c r="R65" s="6">
        <v>3.516</v>
      </c>
      <c r="S65" s="6">
        <f t="shared" si="3"/>
        <v>1.2760001683657953</v>
      </c>
      <c r="T65" s="6">
        <f>LOG(B65)</f>
        <v>2.1290773242527368</v>
      </c>
      <c r="U65" s="6">
        <f>LOG(C65)</f>
        <v>-0.23882418684426859</v>
      </c>
      <c r="V65" s="6">
        <f t="shared" si="4"/>
        <v>4.0449186957036698E-4</v>
      </c>
      <c r="W65" s="6"/>
      <c r="X65" s="6"/>
      <c r="Y65" s="6">
        <f>C65*(B66-B65)</f>
        <v>1.892559999999984</v>
      </c>
      <c r="Z65" s="6">
        <f>C65*B65/(AC65+AD65)/720</f>
        <v>612.52653927813151</v>
      </c>
      <c r="AA65" s="6">
        <f t="shared" si="5"/>
        <v>1.3341152572818149E-2</v>
      </c>
      <c r="AB65" s="6">
        <f t="shared" si="6"/>
        <v>696.1861389105228</v>
      </c>
      <c r="AC65" s="6">
        <f t="shared" si="0"/>
        <v>1.1217500000000002E-5</v>
      </c>
      <c r="AD65" s="6">
        <f>1.225*(B65*10^-6)</f>
        <v>1.6489725000000003E-4</v>
      </c>
    </row>
    <row r="66" spans="1:30" x14ac:dyDescent="0.2">
      <c r="A66" s="6">
        <v>-307</v>
      </c>
      <c r="B66" s="6">
        <v>137.88999999999999</v>
      </c>
      <c r="C66" s="6">
        <v>0.59499999999999997</v>
      </c>
      <c r="D66" s="6">
        <v>0.629</v>
      </c>
      <c r="E66" s="6">
        <v>0.51100000000000001</v>
      </c>
      <c r="F66" s="6">
        <v>0.52600000000000002</v>
      </c>
      <c r="G66" s="6">
        <v>0.71299999999999997</v>
      </c>
      <c r="H66" s="6">
        <f t="shared" si="1"/>
        <v>-1.6000000000000014E-2</v>
      </c>
      <c r="I66" s="6">
        <f>(C66*10^5)*(B66*10^-6)/(AD66*287)</f>
        <v>169.23842707814828</v>
      </c>
      <c r="J66" s="6">
        <f>I67-I66</f>
        <v>4.5509492995804806</v>
      </c>
      <c r="K66" s="6">
        <f t="shared" si="2"/>
        <v>174.34064161251101</v>
      </c>
      <c r="L66" s="6" t="s">
        <v>834</v>
      </c>
      <c r="M66" s="6" t="s">
        <v>742</v>
      </c>
      <c r="N66" s="6">
        <v>88.427999999999997</v>
      </c>
      <c r="O66" s="6">
        <v>93.602999999999994</v>
      </c>
      <c r="P66" s="6">
        <v>95.361999999999995</v>
      </c>
      <c r="Q66" s="6">
        <v>94.34</v>
      </c>
      <c r="R66" s="6">
        <v>91.528000000000006</v>
      </c>
      <c r="S66" s="6">
        <f t="shared" si="3"/>
        <v>1.1219995673494056</v>
      </c>
      <c r="T66" s="6">
        <f>LOG(B66)</f>
        <v>2.1395327715979393</v>
      </c>
      <c r="U66" s="6">
        <f>LOG(C66)</f>
        <v>-0.22548303427145044</v>
      </c>
      <c r="V66" s="6">
        <f t="shared" si="4"/>
        <v>1.8260912791662365E-2</v>
      </c>
      <c r="W66" s="6"/>
      <c r="X66" s="6"/>
      <c r="Y66" s="6">
        <f>C66*(B67-B66)</f>
        <v>1.9635000000000067</v>
      </c>
      <c r="Z66" s="6">
        <f>C66*B66/(AC66+AD66)/720</f>
        <v>631.63481953290864</v>
      </c>
      <c r="AA66" s="6">
        <f t="shared" si="5"/>
        <v>1.1524244514004661E-2</v>
      </c>
      <c r="AB66" s="6">
        <f t="shared" si="6"/>
        <v>1570.6905755742232</v>
      </c>
      <c r="AC66" s="6">
        <f t="shared" si="0"/>
        <v>1.1490833333333332E-5</v>
      </c>
      <c r="AD66" s="6">
        <f>1.225*(B66*10^-6)</f>
        <v>1.6891524999999998E-4</v>
      </c>
    </row>
    <row r="67" spans="1:30" x14ac:dyDescent="0.2">
      <c r="A67" s="6">
        <v>-306</v>
      </c>
      <c r="B67" s="6">
        <v>141.19</v>
      </c>
      <c r="C67" s="6">
        <v>0.61099999999999999</v>
      </c>
      <c r="D67" s="6">
        <v>0.64200000000000002</v>
      </c>
      <c r="E67" s="6">
        <v>0.49299999999999999</v>
      </c>
      <c r="F67" s="6">
        <v>0.498</v>
      </c>
      <c r="G67" s="6">
        <v>0.81200000000000006</v>
      </c>
      <c r="H67" s="6">
        <f t="shared" si="1"/>
        <v>-1.3000000000000012E-2</v>
      </c>
      <c r="I67" s="6">
        <f>(C67*10^5)*(B67*10^-6)/(AD67*287)</f>
        <v>173.78937637772876</v>
      </c>
      <c r="J67" s="6">
        <f>I68-I67</f>
        <v>3.69764630590916</v>
      </c>
      <c r="K67" s="6">
        <f t="shared" si="2"/>
        <v>178.05496182212724</v>
      </c>
      <c r="L67" s="6" t="s">
        <v>835</v>
      </c>
      <c r="M67" s="6" t="s">
        <v>745</v>
      </c>
      <c r="N67" s="6">
        <v>25.8</v>
      </c>
      <c r="O67" s="6">
        <v>23.6</v>
      </c>
      <c r="P67" s="6">
        <v>28</v>
      </c>
      <c r="Q67" s="6">
        <v>24</v>
      </c>
      <c r="R67" s="6">
        <v>27.6</v>
      </c>
      <c r="S67" s="6">
        <f t="shared" si="3"/>
        <v>0.90046497966852479</v>
      </c>
      <c r="T67" s="6">
        <f>LOG(B67)</f>
        <v>2.1498039382270222</v>
      </c>
      <c r="U67" s="6">
        <f>LOG(C67)</f>
        <v>-0.21395878975744578</v>
      </c>
      <c r="V67" s="6">
        <f t="shared" si="4"/>
        <v>5.8547425964285305E-2</v>
      </c>
      <c r="W67" s="6"/>
      <c r="X67" s="6"/>
      <c r="Y67" s="6">
        <f>C67*(B68-B67)</f>
        <v>2.0407400000000022</v>
      </c>
      <c r="Z67" s="6">
        <f>C67*B67/(AC67+AD67)/720</f>
        <v>648.61995753715485</v>
      </c>
      <c r="AA67" s="6">
        <f t="shared" si="5"/>
        <v>9.1433794398697588E-3</v>
      </c>
      <c r="AB67" s="6">
        <f t="shared" si="6"/>
        <v>851.62570395473495</v>
      </c>
      <c r="AC67" s="6">
        <f t="shared" si="0"/>
        <v>1.1765833333333335E-5</v>
      </c>
      <c r="AD67" s="6">
        <f>1.225*(B67*10^-6)</f>
        <v>1.7295775000000002E-4</v>
      </c>
    </row>
    <row r="68" spans="1:30" x14ac:dyDescent="0.2">
      <c r="A68" s="6">
        <v>-305</v>
      </c>
      <c r="B68" s="6">
        <v>144.53</v>
      </c>
      <c r="C68" s="6">
        <v>0.624</v>
      </c>
      <c r="D68" s="6">
        <v>0.624</v>
      </c>
      <c r="E68" s="6">
        <v>0.48299999999999998</v>
      </c>
      <c r="F68" s="6">
        <v>0.50600000000000001</v>
      </c>
      <c r="G68" s="6">
        <v>0.88400000000000001</v>
      </c>
      <c r="H68" s="6">
        <f t="shared" si="1"/>
        <v>-3.0000000000000027E-2</v>
      </c>
      <c r="I68" s="6">
        <f>(C68*10^5)*(B68*10^-6)/(AD68*287)</f>
        <v>177.48702268363792</v>
      </c>
      <c r="J68" s="6">
        <f>I69-I68</f>
        <v>8.5330299367133193</v>
      </c>
      <c r="K68" s="6">
        <f t="shared" si="2"/>
        <v>186.60197728488777</v>
      </c>
      <c r="L68" s="6" t="s">
        <v>836</v>
      </c>
      <c r="M68" s="6" t="s">
        <v>745</v>
      </c>
      <c r="N68" s="6">
        <v>25.164000000000001</v>
      </c>
      <c r="O68" s="6">
        <v>23.1</v>
      </c>
      <c r="P68" s="6">
        <v>28.384</v>
      </c>
      <c r="Q68" s="6">
        <v>23.85</v>
      </c>
      <c r="R68" s="6">
        <v>25.321000000000002</v>
      </c>
      <c r="S68" s="6">
        <f t="shared" si="3"/>
        <v>2.0372437187375478</v>
      </c>
      <c r="T68" s="6">
        <f>LOG(B68)</f>
        <v>2.1599580026785188</v>
      </c>
      <c r="U68" s="6">
        <f>LOG(C68)</f>
        <v>-0.20481541031757602</v>
      </c>
      <c r="V68" s="6">
        <f t="shared" si="4"/>
        <v>8.0390703484412906E-2</v>
      </c>
      <c r="W68" s="6"/>
      <c r="X68" s="6"/>
      <c r="Y68" s="6">
        <f>C68*(B69-B68)</f>
        <v>2.102880000000003</v>
      </c>
      <c r="Z68" s="6">
        <f>C68*B68/(AC68+AD68)/720</f>
        <v>662.42038216560502</v>
      </c>
      <c r="AA68" s="6">
        <f t="shared" si="5"/>
        <v>2.0393158641843295E-2</v>
      </c>
      <c r="AB68" s="6">
        <f t="shared" si="6"/>
        <v>-262.82618547948817</v>
      </c>
      <c r="AC68" s="6">
        <f t="shared" si="0"/>
        <v>1.2044166666666667E-5</v>
      </c>
      <c r="AD68" s="6">
        <f>1.225*(B68*10^-6)</f>
        <v>1.7704925000000001E-4</v>
      </c>
    </row>
    <row r="69" spans="1:30" x14ac:dyDescent="0.2">
      <c r="A69" s="6">
        <v>-304</v>
      </c>
      <c r="B69" s="6">
        <v>147.9</v>
      </c>
      <c r="C69" s="6">
        <v>0.65400000000000003</v>
      </c>
      <c r="D69" s="6">
        <v>0.61899999999999999</v>
      </c>
      <c r="E69" s="6">
        <v>0.5</v>
      </c>
      <c r="F69" s="6">
        <v>0.51600000000000001</v>
      </c>
      <c r="G69" s="6">
        <v>0.98</v>
      </c>
      <c r="H69" s="6">
        <f t="shared" si="1"/>
        <v>0</v>
      </c>
      <c r="I69" s="6">
        <f>(C69*10^5)*(B69*10^-6)/(AD69*287)</f>
        <v>186.02005262035124</v>
      </c>
      <c r="J69" s="6">
        <f>I70-I69</f>
        <v>0</v>
      </c>
      <c r="K69" s="6">
        <f t="shared" si="2"/>
        <v>186.63196068818138</v>
      </c>
      <c r="L69" s="6" t="s">
        <v>837</v>
      </c>
      <c r="M69" s="6" t="s">
        <v>745</v>
      </c>
      <c r="N69" s="6">
        <v>4.1900000000000004</v>
      </c>
      <c r="O69" s="6">
        <v>3.9</v>
      </c>
      <c r="P69" s="6">
        <v>1.081</v>
      </c>
      <c r="Q69" s="6">
        <v>3.7970000000000002</v>
      </c>
      <c r="R69" s="6">
        <v>4.8150000000000004</v>
      </c>
      <c r="S69" s="6">
        <f t="shared" si="3"/>
        <v>0</v>
      </c>
      <c r="T69" s="6">
        <f>LOG(B69)</f>
        <v>2.1699681739968923</v>
      </c>
      <c r="U69" s="6">
        <f>LOG(C69)</f>
        <v>-0.18442225167573273</v>
      </c>
      <c r="V69" s="6">
        <f t="shared" si="4"/>
        <v>7.3649496305806972E-2</v>
      </c>
      <c r="W69" s="6"/>
      <c r="X69" s="6"/>
      <c r="Y69" s="6">
        <f>C69*(B70-B69)</f>
        <v>2.2236000000000038</v>
      </c>
      <c r="Z69" s="6">
        <f>C69*B69/(AC69+AD69)/720</f>
        <v>694.26751592356686</v>
      </c>
      <c r="AA69" s="6">
        <f t="shared" si="5"/>
        <v>0</v>
      </c>
      <c r="AB69" s="6">
        <f t="shared" si="6"/>
        <v>-1308.6257812410231</v>
      </c>
      <c r="AC69" s="6">
        <f t="shared" si="0"/>
        <v>1.2325000000000001E-5</v>
      </c>
      <c r="AD69" s="6">
        <f>1.225*(B69*10^-6)</f>
        <v>1.8117750000000001E-4</v>
      </c>
    </row>
    <row r="70" spans="1:30" x14ac:dyDescent="0.2">
      <c r="A70" s="6">
        <v>-303</v>
      </c>
      <c r="B70" s="6">
        <v>151.30000000000001</v>
      </c>
      <c r="C70" s="6">
        <v>0.65400000000000003</v>
      </c>
      <c r="D70" s="6">
        <v>0.61</v>
      </c>
      <c r="E70" s="6">
        <v>0.496</v>
      </c>
      <c r="F70" s="6">
        <v>0.48899999999999999</v>
      </c>
      <c r="G70" s="6">
        <v>1.0209999999999999</v>
      </c>
      <c r="H70" s="6">
        <f t="shared" si="1"/>
        <v>2.0000000000000018E-2</v>
      </c>
      <c r="I70" s="6">
        <f>(C70*10^5)*(B70*10^-6)/(AD70*287)</f>
        <v>186.02005262035127</v>
      </c>
      <c r="J70" s="6">
        <f>I71-I70</f>
        <v>-5.6886866244755936</v>
      </c>
      <c r="K70" s="6">
        <f t="shared" si="2"/>
        <v>180.94529356227946</v>
      </c>
      <c r="L70" s="6" t="s">
        <v>838</v>
      </c>
      <c r="M70" s="6" t="s">
        <v>745</v>
      </c>
      <c r="N70" s="6">
        <v>36.396000000000001</v>
      </c>
      <c r="O70" s="6">
        <v>33.200000000000003</v>
      </c>
      <c r="P70" s="6">
        <v>34.6</v>
      </c>
      <c r="Q70" s="6">
        <v>36.396000000000001</v>
      </c>
      <c r="R70" s="6">
        <v>35.799999999999997</v>
      </c>
      <c r="S70" s="6">
        <f t="shared" si="3"/>
        <v>-1.389487565528843</v>
      </c>
      <c r="T70" s="6">
        <f>LOG(B70)</f>
        <v>2.1798389280231869</v>
      </c>
      <c r="U70" s="6">
        <f>LOG(C70)</f>
        <v>-0.18442225167573273</v>
      </c>
      <c r="V70" s="6">
        <f t="shared" si="4"/>
        <v>4.0084661453005516E-2</v>
      </c>
      <c r="W70" s="6"/>
      <c r="X70" s="6"/>
      <c r="Y70" s="6">
        <f>C70*(B71-B70)</f>
        <v>2.2366799999999918</v>
      </c>
      <c r="Z70" s="6">
        <f>C70*B70/(AC70+AD70)/720</f>
        <v>694.26751592356698</v>
      </c>
      <c r="AA70" s="6">
        <f t="shared" si="5"/>
        <v>-1.3488490442534584E-2</v>
      </c>
      <c r="AB70" s="6">
        <f t="shared" si="6"/>
        <v>-1396.0497514492577</v>
      </c>
      <c r="AC70" s="6">
        <f t="shared" si="0"/>
        <v>1.2608333333333334E-5</v>
      </c>
      <c r="AD70" s="6">
        <f>1.225*(B70*10^-6)</f>
        <v>1.853425E-4</v>
      </c>
    </row>
    <row r="71" spans="1:30" x14ac:dyDescent="0.2">
      <c r="A71" s="6">
        <v>-302</v>
      </c>
      <c r="B71" s="6">
        <v>154.72</v>
      </c>
      <c r="C71" s="6">
        <v>0.63400000000000001</v>
      </c>
      <c r="D71" s="6">
        <v>0.60799999999999998</v>
      </c>
      <c r="E71" s="6">
        <v>0.495</v>
      </c>
      <c r="F71" s="6">
        <v>0.505</v>
      </c>
      <c r="G71" s="6">
        <v>0.92800000000000005</v>
      </c>
      <c r="H71" s="6">
        <f t="shared" si="1"/>
        <v>4.6000000000000041E-2</v>
      </c>
      <c r="I71" s="6">
        <f>(C71*10^5)*(B71*10^-6)/(AD71*287)</f>
        <v>180.33136599587567</v>
      </c>
      <c r="J71" s="6">
        <f>I72-I71</f>
        <v>-13.083979236293828</v>
      </c>
      <c r="K71" s="6">
        <f t="shared" si="2"/>
        <v>167.84451048804502</v>
      </c>
      <c r="L71" s="6" t="s">
        <v>839</v>
      </c>
      <c r="M71" s="6" t="s">
        <v>745</v>
      </c>
      <c r="N71" s="6">
        <v>13.8</v>
      </c>
      <c r="O71" s="6">
        <v>15.396000000000001</v>
      </c>
      <c r="P71" s="6">
        <v>27</v>
      </c>
      <c r="Q71" s="6">
        <v>14</v>
      </c>
      <c r="R71" s="6">
        <v>13.8</v>
      </c>
      <c r="S71" s="6">
        <f t="shared" si="3"/>
        <v>-3.4252615955473793</v>
      </c>
      <c r="T71" s="6">
        <f>LOG(B71)</f>
        <v>2.1895464567389267</v>
      </c>
      <c r="U71" s="6">
        <f>LOG(C71)</f>
        <v>-0.19791074211826731</v>
      </c>
      <c r="V71" s="6">
        <f t="shared" si="4"/>
        <v>4.2774963906976882E-3</v>
      </c>
      <c r="W71" s="6"/>
      <c r="X71" s="6"/>
      <c r="Y71" s="6">
        <f>C71*(B72-B71)</f>
        <v>2.1809599999999985</v>
      </c>
      <c r="Z71" s="6">
        <f>C71*B71/(AC71+AD71)/720</f>
        <v>673.03609341825904</v>
      </c>
      <c r="AA71" s="6">
        <f t="shared" si="5"/>
        <v>-3.271193180559423E-2</v>
      </c>
      <c r="AB71" s="6">
        <f t="shared" si="6"/>
        <v>178.16068439817769</v>
      </c>
      <c r="AC71" s="6">
        <f t="shared" si="0"/>
        <v>1.2893333333333332E-5</v>
      </c>
      <c r="AD71" s="6">
        <f>1.225*(B71*10^-6)</f>
        <v>1.8953199999999999E-4</v>
      </c>
    </row>
    <row r="72" spans="1:30" x14ac:dyDescent="0.2">
      <c r="A72" s="6">
        <v>-301</v>
      </c>
      <c r="B72" s="6">
        <v>158.16</v>
      </c>
      <c r="C72" s="6">
        <v>0.58799999999999997</v>
      </c>
      <c r="D72" s="6">
        <v>0.60099999999999998</v>
      </c>
      <c r="E72" s="6">
        <v>0.498</v>
      </c>
      <c r="F72" s="6">
        <v>0.495</v>
      </c>
      <c r="G72" s="6">
        <v>0.75700000000000001</v>
      </c>
      <c r="H72" s="6">
        <f t="shared" si="1"/>
        <v>4.1999999999999926E-2</v>
      </c>
      <c r="I72" s="6">
        <f>(C72*10^5)*(B72*10^-6)/(AD72*287)</f>
        <v>167.24738675958184</v>
      </c>
      <c r="J72" s="6">
        <f>I73-I72</f>
        <v>-11.946241911398658</v>
      </c>
      <c r="K72" s="6">
        <f t="shared" si="2"/>
        <v>155.85678400685291</v>
      </c>
      <c r="L72" s="6" t="s">
        <v>840</v>
      </c>
      <c r="M72" s="6" t="s">
        <v>742</v>
      </c>
      <c r="N72" s="6">
        <v>16.652000000000001</v>
      </c>
      <c r="O72" s="6">
        <v>16.881</v>
      </c>
      <c r="P72" s="6">
        <v>3.8069999999999999</v>
      </c>
      <c r="Q72" s="6">
        <v>15.919</v>
      </c>
      <c r="R72" s="6">
        <v>19.015999999999998</v>
      </c>
      <c r="S72" s="6">
        <f t="shared" si="3"/>
        <v>-3.4147058023751153</v>
      </c>
      <c r="T72" s="6">
        <f>LOG(B72)</f>
        <v>2.199096656305616</v>
      </c>
      <c r="U72" s="6">
        <f>LOG(C72)</f>
        <v>-0.23062267392386154</v>
      </c>
      <c r="V72" s="6">
        <f t="shared" si="4"/>
        <v>8.8471251071791102E-3</v>
      </c>
      <c r="W72" s="6"/>
      <c r="X72" s="6"/>
      <c r="Y72" s="6">
        <f>C72*(B73-B72)</f>
        <v>2.0403599999999993</v>
      </c>
      <c r="Z72" s="6">
        <f>C72*B72/(AC72+AD72)/720</f>
        <v>624.20382165605088</v>
      </c>
      <c r="AA72" s="6">
        <f t="shared" si="5"/>
        <v>-3.2184683371401179E-2</v>
      </c>
      <c r="AB72" s="6">
        <f t="shared" si="6"/>
        <v>1517.9713930651487</v>
      </c>
      <c r="AC72" s="6">
        <f t="shared" si="0"/>
        <v>1.3180000000000001E-5</v>
      </c>
      <c r="AD72" s="6">
        <f>1.225*(B72*10^-6)</f>
        <v>1.9374600000000001E-4</v>
      </c>
    </row>
    <row r="73" spans="1:30" x14ac:dyDescent="0.2">
      <c r="A73" s="6">
        <v>-300</v>
      </c>
      <c r="B73" s="6">
        <v>161.63</v>
      </c>
      <c r="C73" s="6">
        <v>0.54600000000000004</v>
      </c>
      <c r="D73" s="6">
        <v>0.59699999999999998</v>
      </c>
      <c r="E73" s="6">
        <v>0.504</v>
      </c>
      <c r="F73" s="6">
        <v>0.48799999999999999</v>
      </c>
      <c r="G73" s="6">
        <v>0.59399999999999997</v>
      </c>
      <c r="H73" s="6">
        <f t="shared" si="1"/>
        <v>3.2000000000000028E-2</v>
      </c>
      <c r="I73" s="6">
        <f>(C73*10^5)*(B73*10^-6)/(AD73*287)</f>
        <v>155.30114484818318</v>
      </c>
      <c r="J73" s="6">
        <f>I74-I73</f>
        <v>-9.1018985991609611</v>
      </c>
      <c r="K73" s="6">
        <f t="shared" si="2"/>
        <v>146.71691673184949</v>
      </c>
      <c r="L73" s="6" t="s">
        <v>841</v>
      </c>
      <c r="M73" s="6" t="s">
        <v>742</v>
      </c>
      <c r="N73" s="6">
        <v>54.841000000000001</v>
      </c>
      <c r="O73" s="6">
        <v>66.649000000000001</v>
      </c>
      <c r="P73" s="6">
        <v>95.123999999999995</v>
      </c>
      <c r="Q73" s="6">
        <v>58.701000000000001</v>
      </c>
      <c r="R73" s="6">
        <v>54.500999999999998</v>
      </c>
      <c r="S73" s="6">
        <f t="shared" si="3"/>
        <v>-2.8271558549026286</v>
      </c>
      <c r="T73" s="6">
        <f>LOG(B73)</f>
        <v>2.2085219729314334</v>
      </c>
      <c r="U73" s="6">
        <f>LOG(C73)</f>
        <v>-0.26280735729526272</v>
      </c>
      <c r="V73" s="6">
        <f t="shared" si="4"/>
        <v>4.778144831086098E-2</v>
      </c>
      <c r="W73" s="6"/>
      <c r="X73" s="6"/>
      <c r="Y73" s="6">
        <f>C73*(B74-B73)</f>
        <v>1.9055400000000051</v>
      </c>
      <c r="Z73" s="6">
        <f>C73*B73/(AC73+AD73)/720</f>
        <v>579.61783439490455</v>
      </c>
      <c r="AA73" s="6">
        <f t="shared" si="5"/>
        <v>-2.6229523709461522E-2</v>
      </c>
      <c r="AB73" s="6">
        <f t="shared" si="6"/>
        <v>1142.2944706647727</v>
      </c>
      <c r="AC73" s="6">
        <f t="shared" si="0"/>
        <v>1.3469166666666666E-5</v>
      </c>
      <c r="AD73" s="6">
        <f>1.225*(B73*10^-6)</f>
        <v>1.9799674999999999E-4</v>
      </c>
    </row>
    <row r="74" spans="1:30" x14ac:dyDescent="0.2">
      <c r="A74" s="6">
        <v>-299</v>
      </c>
      <c r="B74" s="6">
        <v>165.12</v>
      </c>
      <c r="C74" s="6">
        <v>0.51400000000000001</v>
      </c>
      <c r="D74" s="6">
        <v>0.58699999999999997</v>
      </c>
      <c r="E74" s="6">
        <v>0.49299999999999999</v>
      </c>
      <c r="F74" s="6">
        <v>0.495</v>
      </c>
      <c r="G74" s="6">
        <v>0.48099999999999998</v>
      </c>
      <c r="H74" s="6">
        <f t="shared" si="1"/>
        <v>2.9000000000000026E-2</v>
      </c>
      <c r="I74" s="6">
        <f>(C74*10^5)*(B74*10^-6)/(AD74*287)</f>
        <v>146.19924624902222</v>
      </c>
      <c r="J74" s="6">
        <f>I75-I74</f>
        <v>-8.2485956054895553</v>
      </c>
      <c r="K74" s="6">
        <f t="shared" si="2"/>
        <v>138.43961133332874</v>
      </c>
      <c r="L74" s="6" t="s">
        <v>744</v>
      </c>
      <c r="M74" s="6" t="s">
        <v>745</v>
      </c>
      <c r="N74" s="6">
        <v>-7.3730000000000002</v>
      </c>
      <c r="O74" s="6">
        <v>-8.9309999999999992</v>
      </c>
      <c r="P74" s="6">
        <v>-7.4509999999999996</v>
      </c>
      <c r="Q74" s="6">
        <v>-7.4740000000000002</v>
      </c>
      <c r="R74" s="6">
        <v>-5.6340000000000003</v>
      </c>
      <c r="S74" s="6">
        <f t="shared" si="3"/>
        <v>-2.7609128041784401</v>
      </c>
      <c r="T74" s="6">
        <f>LOG(B74)</f>
        <v>2.2177996799471171</v>
      </c>
      <c r="U74" s="6">
        <f>LOG(C74)</f>
        <v>-0.28903688100472424</v>
      </c>
      <c r="V74" s="6">
        <f t="shared" si="4"/>
        <v>7.7080065081784666E-2</v>
      </c>
      <c r="W74" s="6"/>
      <c r="X74" s="6"/>
      <c r="Y74" s="6">
        <f>C74*(B75-B74)</f>
        <v>1.8041399999999954</v>
      </c>
      <c r="Z74" s="6">
        <f>C74*B74/(AC74+AD74)/720</f>
        <v>545.6475583864119</v>
      </c>
      <c r="AA74" s="6">
        <f t="shared" si="5"/>
        <v>-2.5221380393012138E-2</v>
      </c>
      <c r="AB74" s="6">
        <f t="shared" si="6"/>
        <v>54.57868410635453</v>
      </c>
      <c r="AC74" s="6">
        <f t="shared" si="0"/>
        <v>1.376E-5</v>
      </c>
      <c r="AD74" s="6">
        <f>1.225*(B74*10^-6)</f>
        <v>2.02272E-4</v>
      </c>
    </row>
    <row r="75" spans="1:30" x14ac:dyDescent="0.2">
      <c r="A75" s="6">
        <v>-298</v>
      </c>
      <c r="B75" s="6">
        <v>168.63</v>
      </c>
      <c r="C75" s="6">
        <v>0.48499999999999999</v>
      </c>
      <c r="D75" s="6">
        <v>0.59499999999999997</v>
      </c>
      <c r="E75" s="6">
        <v>0.48499999999999999</v>
      </c>
      <c r="F75" s="6">
        <v>0.47899999999999998</v>
      </c>
      <c r="G75" s="6">
        <v>0.38200000000000001</v>
      </c>
      <c r="H75" s="6">
        <f t="shared" si="1"/>
        <v>1.6000000000000014E-2</v>
      </c>
      <c r="I75" s="6">
        <f>(C75*10^5)*(B75*10^-6)/(AD75*287)</f>
        <v>137.95065064353267</v>
      </c>
      <c r="J75" s="6">
        <f>I76-I75</f>
        <v>-4.5509492995804521</v>
      </c>
      <c r="K75" s="6">
        <f t="shared" si="2"/>
        <v>133.86262299040703</v>
      </c>
      <c r="L75" s="6" t="s">
        <v>746</v>
      </c>
      <c r="M75" s="6" t="s">
        <v>745</v>
      </c>
      <c r="N75" s="6">
        <v>-7.399</v>
      </c>
      <c r="O75" s="6">
        <v>-8.6319999999999997</v>
      </c>
      <c r="P75" s="6">
        <v>-7.1909999999999998</v>
      </c>
      <c r="Q75" s="6">
        <v>-7.1909999999999998</v>
      </c>
      <c r="R75" s="6">
        <v>-6.5839999999999996</v>
      </c>
      <c r="S75" s="6">
        <f t="shared" si="3"/>
        <v>-1.6192314735961424</v>
      </c>
      <c r="T75" s="6">
        <f>LOG(B75)</f>
        <v>2.2269348400126003</v>
      </c>
      <c r="U75" s="6">
        <f>LOG(C75)</f>
        <v>-0.31425826139773638</v>
      </c>
      <c r="V75" s="6">
        <f t="shared" si="4"/>
        <v>7.8479949254000592E-2</v>
      </c>
      <c r="W75" s="6"/>
      <c r="X75" s="6"/>
      <c r="Y75" s="6">
        <f>C75*(B76-B75)</f>
        <v>1.7120500000000005</v>
      </c>
      <c r="Z75" s="6">
        <f>C75*B75/(AC75+AD75)/720</f>
        <v>514.86199575371552</v>
      </c>
      <c r="AA75" s="6">
        <f t="shared" si="5"/>
        <v>-1.4568895887180355E-2</v>
      </c>
      <c r="AB75" s="6">
        <f t="shared" si="6"/>
        <v>-1046.1586749399185</v>
      </c>
      <c r="AC75" s="6">
        <f t="shared" si="0"/>
        <v>1.40525E-5</v>
      </c>
      <c r="AD75" s="6">
        <f>1.225*(B75*10^-6)</f>
        <v>2.0657175E-4</v>
      </c>
    </row>
    <row r="76" spans="1:30" x14ac:dyDescent="0.2">
      <c r="A76" s="6">
        <v>-297</v>
      </c>
      <c r="B76" s="6">
        <v>172.16</v>
      </c>
      <c r="C76" s="6">
        <v>0.46899999999999997</v>
      </c>
      <c r="D76" s="6">
        <v>0.58699999999999997</v>
      </c>
      <c r="E76" s="6">
        <v>0.48799999999999999</v>
      </c>
      <c r="F76" s="6">
        <v>0.48599999999999999</v>
      </c>
      <c r="G76" s="6">
        <v>0.317</v>
      </c>
      <c r="H76" s="6">
        <f t="shared" si="1"/>
        <v>1.4999999999999958E-2</v>
      </c>
      <c r="I76" s="6">
        <f>(C76*10^5)*(B76*10^-6)/(AD76*287)</f>
        <v>133.39970134395222</v>
      </c>
      <c r="J76" s="6">
        <f>I77-I76</f>
        <v>-4.2665149683566881</v>
      </c>
      <c r="K76" s="6">
        <f t="shared" si="2"/>
        <v>129.58234361917786</v>
      </c>
      <c r="L76" s="6" t="s">
        <v>747</v>
      </c>
      <c r="M76" s="6" t="s">
        <v>745</v>
      </c>
      <c r="N76" s="6">
        <v>2.1579999999999999</v>
      </c>
      <c r="O76" s="6">
        <v>1.5029999999999999</v>
      </c>
      <c r="P76" s="6">
        <v>1.5049999999999999</v>
      </c>
      <c r="Q76" s="6">
        <v>1.419</v>
      </c>
      <c r="R76" s="6">
        <v>3.1509999999999998</v>
      </c>
      <c r="S76" s="6">
        <f t="shared" si="3"/>
        <v>-1.5970335274455518</v>
      </c>
      <c r="T76" s="6">
        <f>LOG(B76)</f>
        <v>2.2359322539862951</v>
      </c>
      <c r="U76" s="6">
        <f>LOG(C76)</f>
        <v>-0.32882715728491674</v>
      </c>
      <c r="V76" s="6">
        <f t="shared" si="4"/>
        <v>5.1647111587541206E-2</v>
      </c>
      <c r="W76" s="6"/>
      <c r="X76" s="6"/>
      <c r="Y76" s="6">
        <f>C76*(B77-B76)</f>
        <v>1.6602599999999961</v>
      </c>
      <c r="Z76" s="6">
        <f>C76*B76/(AC76+AD76)/720</f>
        <v>497.87685774946925</v>
      </c>
      <c r="AA76" s="6">
        <f t="shared" si="5"/>
        <v>-1.4116989857979323E-2</v>
      </c>
      <c r="AB76" s="6">
        <f t="shared" si="6"/>
        <v>-1553.8937335148344</v>
      </c>
      <c r="AC76" s="6">
        <f t="shared" si="0"/>
        <v>1.4346666666666668E-5</v>
      </c>
      <c r="AD76" s="6">
        <f>1.225*(B76*10^-6)</f>
        <v>2.1089599999999999E-4</v>
      </c>
    </row>
    <row r="77" spans="1:30" x14ac:dyDescent="0.2">
      <c r="A77" s="6">
        <v>-296</v>
      </c>
      <c r="B77" s="6">
        <v>175.7</v>
      </c>
      <c r="C77" s="6">
        <v>0.45400000000000001</v>
      </c>
      <c r="D77" s="6">
        <v>0.58299999999999996</v>
      </c>
      <c r="E77" s="6">
        <v>0.48499999999999999</v>
      </c>
      <c r="F77" s="6">
        <v>0.48699999999999999</v>
      </c>
      <c r="G77" s="6">
        <v>0.25900000000000001</v>
      </c>
      <c r="H77" s="6">
        <f t="shared" si="1"/>
        <v>7.0000000000000062E-3</v>
      </c>
      <c r="I77" s="6">
        <f>(C77*10^5)*(B77*10^-6)/(AD77*287)</f>
        <v>129.13318637559553</v>
      </c>
      <c r="J77" s="6">
        <f>I78-I77</f>
        <v>-1.9910403185664478</v>
      </c>
      <c r="K77" s="6">
        <f t="shared" si="2"/>
        <v>127.5784068218115</v>
      </c>
      <c r="L77" s="6" t="s">
        <v>748</v>
      </c>
      <c r="M77" s="6" t="s">
        <v>745</v>
      </c>
      <c r="N77" s="6">
        <v>-1.649</v>
      </c>
      <c r="O77" s="6">
        <v>-3.8290000000000002</v>
      </c>
      <c r="P77" s="6">
        <v>-2.669</v>
      </c>
      <c r="Q77" s="6">
        <v>-2.9889999999999999</v>
      </c>
      <c r="R77" s="6">
        <v>-1.649</v>
      </c>
      <c r="S77" s="6">
        <f t="shared" si="3"/>
        <v>-0.77463451349529544</v>
      </c>
      <c r="T77" s="6">
        <f>LOG(B77)</f>
        <v>2.2447717614952949</v>
      </c>
      <c r="U77" s="6">
        <f>LOG(C77)</f>
        <v>-0.34294414714289606</v>
      </c>
      <c r="V77" s="6">
        <f t="shared" si="4"/>
        <v>1.1791419233103062E-2</v>
      </c>
      <c r="W77" s="6"/>
      <c r="X77" s="6"/>
      <c r="Y77" s="6">
        <f>C77*(B78-B77)</f>
        <v>1.616240000000001</v>
      </c>
      <c r="Z77" s="6">
        <f>C77*B77/(AC77+AD77)/720</f>
        <v>481.95329087048827</v>
      </c>
      <c r="AA77" s="6">
        <f t="shared" si="5"/>
        <v>-6.748329725167479E-3</v>
      </c>
      <c r="AB77" s="6">
        <f t="shared" si="6"/>
        <v>-362.28660390428809</v>
      </c>
      <c r="AC77" s="6">
        <f t="shared" si="0"/>
        <v>1.4641666666666667E-5</v>
      </c>
      <c r="AD77" s="6">
        <f>1.225*(B77*10^-6)</f>
        <v>2.152325E-4</v>
      </c>
    </row>
    <row r="78" spans="1:30" x14ac:dyDescent="0.2">
      <c r="A78" s="6">
        <v>-295</v>
      </c>
      <c r="B78" s="6">
        <v>179.26</v>
      </c>
      <c r="C78" s="6">
        <v>0.44700000000000001</v>
      </c>
      <c r="D78" s="6">
        <v>0.58199999999999996</v>
      </c>
      <c r="E78" s="6">
        <v>0.47899999999999998</v>
      </c>
      <c r="F78" s="6">
        <v>0.49099999999999999</v>
      </c>
      <c r="G78" s="6">
        <v>0.23400000000000001</v>
      </c>
      <c r="H78" s="6">
        <f t="shared" ref="H78:H141" si="7">(C79-C78)/(A78-A79)</f>
        <v>-1.0000000000000009E-3</v>
      </c>
      <c r="I78" s="6">
        <f>(C78*10^5)*(B78*10^-6)/(AD78*287)</f>
        <v>127.14214605702908</v>
      </c>
      <c r="J78" s="6">
        <f>I79-I78</f>
        <v>0.28443433122377826</v>
      </c>
      <c r="K78" s="6">
        <f t="shared" ref="K78:K141" si="8">I79-I78/A78</f>
        <v>127.8575707138699</v>
      </c>
      <c r="L78" s="6" t="s">
        <v>749</v>
      </c>
      <c r="M78" s="6" t="s">
        <v>745</v>
      </c>
      <c r="N78" s="6">
        <v>-24.405999999999999</v>
      </c>
      <c r="O78" s="6">
        <v>-12.166</v>
      </c>
      <c r="P78" s="6">
        <v>-10.72</v>
      </c>
      <c r="Q78" s="6">
        <v>-10.329000000000001</v>
      </c>
      <c r="R78" s="6">
        <v>-24.405999999999999</v>
      </c>
      <c r="S78" s="6">
        <f t="shared" ref="S78:S141" si="9">((U79-U78)/(T79-T78))</f>
        <v>0.11332125804750229</v>
      </c>
      <c r="T78" s="6">
        <f>LOG(B78)</f>
        <v>2.2534833920870145</v>
      </c>
      <c r="U78" s="6">
        <f>LOG(C78)</f>
        <v>-0.34969247686806354</v>
      </c>
      <c r="V78" s="6">
        <f t="shared" ref="V78:V141" si="10">$W$19+$W$22-$W$19*(COS(A78))-$W$22*(COS(ASIN($W$19/$W$22*(SIN(A78)))))</f>
        <v>2.4991599762987093E-3</v>
      </c>
      <c r="W78" s="6"/>
      <c r="X78" s="6"/>
      <c r="Y78" s="6">
        <f>C78*(B79-B78)</f>
        <v>1.5957900000000096</v>
      </c>
      <c r="Z78" s="6">
        <f>C78*B78/(AC78+AD78)/720</f>
        <v>474.52229299363057</v>
      </c>
      <c r="AA78" s="6">
        <f t="shared" ref="AA78:AA141" si="11">U79-U78</f>
        <v>9.7049086620754066E-4</v>
      </c>
      <c r="AB78" s="6">
        <f t="shared" ref="AB78:AB141" si="12">(V79-V78)/$V$6</f>
        <v>1304.4967908281244</v>
      </c>
      <c r="AC78" s="6">
        <f t="shared" ref="AC78:AC141" si="13">AD78/14.7</f>
        <v>1.4938333333333334E-5</v>
      </c>
      <c r="AD78" s="6">
        <f>1.225*(B78*10^-6)</f>
        <v>2.195935E-4</v>
      </c>
    </row>
    <row r="79" spans="1:30" x14ac:dyDescent="0.2">
      <c r="A79" s="6">
        <v>-294</v>
      </c>
      <c r="B79" s="6">
        <v>182.83</v>
      </c>
      <c r="C79" s="6">
        <v>0.44800000000000001</v>
      </c>
      <c r="D79" s="6">
        <v>0.57899999999999996</v>
      </c>
      <c r="E79" s="6">
        <v>0.48199999999999998</v>
      </c>
      <c r="F79" s="6">
        <v>0.495</v>
      </c>
      <c r="G79" s="6">
        <v>0.23400000000000001</v>
      </c>
      <c r="H79" s="6">
        <f t="shared" si="7"/>
        <v>4.0000000000000036E-3</v>
      </c>
      <c r="I79" s="6">
        <f>(C79*10^5)*(B79*10^-6)/(AD79*287)</f>
        <v>127.42658038825286</v>
      </c>
      <c r="J79" s="6">
        <f>I80-I79</f>
        <v>-1.1377373248951272</v>
      </c>
      <c r="K79" s="6">
        <f t="shared" si="8"/>
        <v>126.72226680617491</v>
      </c>
      <c r="L79" s="6" t="s">
        <v>750</v>
      </c>
      <c r="M79" s="6" t="s">
        <v>742</v>
      </c>
      <c r="N79" s="6">
        <v>29.164000000000001</v>
      </c>
      <c r="O79" s="6">
        <v>17.417999999999999</v>
      </c>
      <c r="P79" s="6">
        <v>20.934000000000001</v>
      </c>
      <c r="Q79" s="6">
        <v>19.728000000000002</v>
      </c>
      <c r="R79" s="6">
        <v>47.853999999999999</v>
      </c>
      <c r="S79" s="6">
        <f t="shared" si="9"/>
        <v>-0.46122242933896934</v>
      </c>
      <c r="T79" s="6">
        <f>LOG(B79)</f>
        <v>2.2620474592614253</v>
      </c>
      <c r="U79" s="6">
        <f>LOG(C79)</f>
        <v>-0.348721986001856</v>
      </c>
      <c r="V79" s="6">
        <f t="shared" si="10"/>
        <v>3.5958090694163808E-2</v>
      </c>
      <c r="W79" s="6"/>
      <c r="X79" s="6"/>
      <c r="Y79" s="6">
        <f>C79*(B80-B79)</f>
        <v>1.6083199999999889</v>
      </c>
      <c r="Z79" s="6">
        <f>C79*B79/(AC79+AD79)/720</f>
        <v>475.58386411889597</v>
      </c>
      <c r="AA79" s="6">
        <f t="shared" si="11"/>
        <v>-3.8950438835241852E-3</v>
      </c>
      <c r="AB79" s="6">
        <f t="shared" si="12"/>
        <v>1383.9561649747627</v>
      </c>
      <c r="AC79" s="6">
        <f t="shared" si="13"/>
        <v>1.5235833333333336E-5</v>
      </c>
      <c r="AD79" s="6">
        <f>1.225*(B79*10^-6)</f>
        <v>2.2396675000000002E-4</v>
      </c>
    </row>
    <row r="80" spans="1:30" x14ac:dyDescent="0.2">
      <c r="A80" s="6">
        <v>-293</v>
      </c>
      <c r="B80" s="6">
        <v>186.42</v>
      </c>
      <c r="C80" s="6">
        <v>0.44400000000000001</v>
      </c>
      <c r="D80" s="6">
        <v>0.57599999999999996</v>
      </c>
      <c r="E80" s="6">
        <v>0.49</v>
      </c>
      <c r="F80" s="6">
        <v>0.48599999999999999</v>
      </c>
      <c r="G80" s="6">
        <v>0.223</v>
      </c>
      <c r="H80" s="6">
        <f t="shared" si="7"/>
        <v>4.0000000000000036E-3</v>
      </c>
      <c r="I80" s="6">
        <f>(C80*10^5)*(B80*10^-6)/(AD80*287)</f>
        <v>126.28884306335773</v>
      </c>
      <c r="J80" s="6">
        <f>I81-I80</f>
        <v>-1.137737324895113</v>
      </c>
      <c r="K80" s="6">
        <f t="shared" si="8"/>
        <v>125.58212568065838</v>
      </c>
      <c r="L80" s="6" t="s">
        <v>751</v>
      </c>
      <c r="M80" s="6" t="s">
        <v>742</v>
      </c>
      <c r="N80" s="6">
        <v>99.99</v>
      </c>
      <c r="O80" s="6">
        <v>99.99</v>
      </c>
      <c r="P80" s="6">
        <v>99.99</v>
      </c>
      <c r="Q80" s="6">
        <v>99.99</v>
      </c>
      <c r="R80" s="6">
        <v>99.99</v>
      </c>
      <c r="S80" s="6">
        <f t="shared" si="9"/>
        <v>-0.4731411424005561</v>
      </c>
      <c r="T80" s="6">
        <f>LOG(B80)</f>
        <v>2.2704925036386179</v>
      </c>
      <c r="U80" s="6">
        <f>LOG(C80)</f>
        <v>-0.35261702988538018</v>
      </c>
      <c r="V80" s="6">
        <f t="shared" si="10"/>
        <v>7.1455068353309253E-2</v>
      </c>
      <c r="W80" s="6"/>
      <c r="X80" s="6"/>
      <c r="Y80" s="6">
        <f>C80*(B81-B80)</f>
        <v>1.59840000000001</v>
      </c>
      <c r="Z80" s="6">
        <f>C80*B80/(AC80+AD80)/720</f>
        <v>471.33757961783436</v>
      </c>
      <c r="AA80" s="6">
        <f t="shared" si="11"/>
        <v>-3.9302936284323908E-3</v>
      </c>
      <c r="AB80" s="6">
        <f t="shared" si="12"/>
        <v>371.96488448778649</v>
      </c>
      <c r="AC80" s="6">
        <f t="shared" si="13"/>
        <v>1.5534999999999999E-5</v>
      </c>
      <c r="AD80" s="6">
        <f>1.225*(B80*10^-6)</f>
        <v>2.2836449999999998E-4</v>
      </c>
    </row>
    <row r="81" spans="1:30" x14ac:dyDescent="0.2">
      <c r="A81" s="6">
        <v>-292</v>
      </c>
      <c r="B81" s="6">
        <v>190.02</v>
      </c>
      <c r="C81" s="6">
        <v>0.44</v>
      </c>
      <c r="D81" s="6">
        <v>0.56899999999999995</v>
      </c>
      <c r="E81" s="6">
        <v>0.48599999999999999</v>
      </c>
      <c r="F81" s="6">
        <v>0.49199999999999999</v>
      </c>
      <c r="G81" s="6">
        <v>0.21299999999999999</v>
      </c>
      <c r="H81" s="6">
        <f t="shared" si="7"/>
        <v>3.0000000000000027E-3</v>
      </c>
      <c r="I81" s="6">
        <f>(C81*10^5)*(B81*10^-6)/(AD81*287)</f>
        <v>125.15110573846262</v>
      </c>
      <c r="J81" s="6">
        <f>I82-I81</f>
        <v>-0.85330299367132056</v>
      </c>
      <c r="K81" s="6">
        <f t="shared" si="8"/>
        <v>124.72640242197781</v>
      </c>
      <c r="L81" s="6" t="s">
        <v>752</v>
      </c>
      <c r="M81" s="6" t="s">
        <v>745</v>
      </c>
      <c r="N81" s="6">
        <v>-4.5410000000000004</v>
      </c>
      <c r="O81" s="6">
        <v>-5.6740000000000004</v>
      </c>
      <c r="P81" s="6">
        <v>-4.5570000000000004</v>
      </c>
      <c r="Q81" s="6">
        <v>-4.3339999999999996</v>
      </c>
      <c r="R81" s="6">
        <v>-3.597</v>
      </c>
      <c r="S81" s="6">
        <f t="shared" si="9"/>
        <v>-0.36452892012481125</v>
      </c>
      <c r="T81" s="6">
        <f>LOG(B81)</f>
        <v>2.2787993137555556</v>
      </c>
      <c r="U81" s="6">
        <f>LOG(C81)</f>
        <v>-0.35654732351381258</v>
      </c>
      <c r="V81" s="6">
        <f t="shared" si="10"/>
        <v>8.0995565031461159E-2</v>
      </c>
      <c r="W81" s="6"/>
      <c r="X81" s="6"/>
      <c r="Y81" s="6">
        <f>C81*(B82-B81)</f>
        <v>1.5839999999999974</v>
      </c>
      <c r="Z81" s="6">
        <f>C81*B81/(AC81+AD81)/720</f>
        <v>467.09129511677281</v>
      </c>
      <c r="AA81" s="6">
        <f t="shared" si="11"/>
        <v>-2.9712395157656113E-3</v>
      </c>
      <c r="AB81" s="6">
        <f t="shared" si="12"/>
        <v>-745.81684967660408</v>
      </c>
      <c r="AC81" s="6">
        <f t="shared" si="13"/>
        <v>1.5835000000000003E-5</v>
      </c>
      <c r="AD81" s="6">
        <f>1.225*(B81*10^-6)</f>
        <v>2.3277450000000003E-4</v>
      </c>
    </row>
    <row r="82" spans="1:30" x14ac:dyDescent="0.2">
      <c r="A82" s="6">
        <v>-291</v>
      </c>
      <c r="B82" s="6">
        <v>193.62</v>
      </c>
      <c r="C82" s="6">
        <v>0.437</v>
      </c>
      <c r="D82" s="6">
        <v>0.56699999999999995</v>
      </c>
      <c r="E82" s="6">
        <v>0.48199999999999998</v>
      </c>
      <c r="F82" s="6">
        <v>0.48699999999999999</v>
      </c>
      <c r="G82" s="6">
        <v>0.21199999999999999</v>
      </c>
      <c r="H82" s="6">
        <f t="shared" si="7"/>
        <v>1.0000000000000009E-3</v>
      </c>
      <c r="I82" s="6">
        <f>(C82*10^5)*(B82*10^-6)/(AD82*287)</f>
        <v>124.2978027447913</v>
      </c>
      <c r="J82" s="6">
        <f>I83-I82</f>
        <v>-0.28443433122377826</v>
      </c>
      <c r="K82" s="6">
        <f t="shared" si="8"/>
        <v>124.44050862918536</v>
      </c>
      <c r="L82" s="6" t="s">
        <v>753</v>
      </c>
      <c r="M82" s="6" t="s">
        <v>745</v>
      </c>
      <c r="N82" s="6">
        <v>-4.4050000000000002</v>
      </c>
      <c r="O82" s="6">
        <v>-5.4</v>
      </c>
      <c r="P82" s="6">
        <v>-4.2939999999999996</v>
      </c>
      <c r="Q82" s="6">
        <v>-4.0510000000000002</v>
      </c>
      <c r="R82" s="6">
        <v>-3.8730000000000002</v>
      </c>
      <c r="S82" s="6">
        <f t="shared" si="9"/>
        <v>-0.12367621492930597</v>
      </c>
      <c r="T82" s="6">
        <f>LOG(B82)</f>
        <v>2.2869502157875488</v>
      </c>
      <c r="U82" s="6">
        <f>LOG(C82)</f>
        <v>-0.35951856302957819</v>
      </c>
      <c r="V82" s="6">
        <f t="shared" si="10"/>
        <v>6.1866170097722467E-2</v>
      </c>
      <c r="W82" s="6"/>
      <c r="X82" s="6"/>
      <c r="Y82" s="6">
        <f>C82*(B83-B82)</f>
        <v>1.5819400000000019</v>
      </c>
      <c r="Z82" s="6">
        <f>C82*B82/(AC82+AD82)/720</f>
        <v>463.90658174097666</v>
      </c>
      <c r="AA82" s="6">
        <f t="shared" si="11"/>
        <v>-9.9494770183577996E-4</v>
      </c>
      <c r="AB82" s="6">
        <f t="shared" si="12"/>
        <v>-1554.0428648560608</v>
      </c>
      <c r="AC82" s="6">
        <f t="shared" si="13"/>
        <v>1.6135000000000001E-5</v>
      </c>
      <c r="AD82" s="6">
        <f>1.225*(B82*10^-6)</f>
        <v>2.3718450000000002E-4</v>
      </c>
    </row>
    <row r="83" spans="1:30" x14ac:dyDescent="0.2">
      <c r="A83" s="6">
        <v>-290</v>
      </c>
      <c r="B83" s="6">
        <v>197.24</v>
      </c>
      <c r="C83" s="6">
        <v>0.436</v>
      </c>
      <c r="D83" s="6">
        <v>0.57099999999999995</v>
      </c>
      <c r="E83" s="6">
        <v>0.47799999999999998</v>
      </c>
      <c r="F83" s="6">
        <v>0.48299999999999998</v>
      </c>
      <c r="G83" s="6">
        <v>0.21</v>
      </c>
      <c r="H83" s="6">
        <f t="shared" si="7"/>
        <v>8.0000000000000071E-3</v>
      </c>
      <c r="I83" s="6">
        <f>(C83*10^5)*(B83*10^-6)/(AD83*287)</f>
        <v>124.01336841356752</v>
      </c>
      <c r="J83" s="6">
        <f>I84-I83</f>
        <v>-2.2754746497902261</v>
      </c>
      <c r="K83" s="6">
        <f t="shared" si="8"/>
        <v>122.16552606865166</v>
      </c>
      <c r="L83" s="6" t="s">
        <v>754</v>
      </c>
      <c r="M83" s="6" t="s">
        <v>745</v>
      </c>
      <c r="N83" s="6">
        <v>1.7210000000000001</v>
      </c>
      <c r="O83" s="6">
        <v>1.5880000000000001</v>
      </c>
      <c r="P83" s="6">
        <v>1.5209999999999999</v>
      </c>
      <c r="Q83" s="6">
        <v>1.5529999999999999</v>
      </c>
      <c r="R83" s="6">
        <v>1.7949999999999999</v>
      </c>
      <c r="S83" s="6">
        <f t="shared" si="9"/>
        <v>-1.0182637724150658</v>
      </c>
      <c r="T83" s="6">
        <f>LOG(B83)</f>
        <v>2.2949949938591003</v>
      </c>
      <c r="U83" s="6">
        <f>LOG(C83)</f>
        <v>-0.36051351073141397</v>
      </c>
      <c r="V83" s="6">
        <f t="shared" si="10"/>
        <v>2.2006652685799294E-2</v>
      </c>
      <c r="W83" s="6"/>
      <c r="X83" s="6"/>
      <c r="Y83" s="6">
        <f>C83*(B84-B83)</f>
        <v>1.5783200000000019</v>
      </c>
      <c r="Z83" s="6">
        <f>C83*B83/(AC83+AD83)/720</f>
        <v>462.8450106157112</v>
      </c>
      <c r="AA83" s="6">
        <f t="shared" si="11"/>
        <v>-8.0427202554140265E-3</v>
      </c>
      <c r="AB83" s="6">
        <f t="shared" si="12"/>
        <v>-857.27143399747013</v>
      </c>
      <c r="AC83" s="6">
        <f t="shared" si="13"/>
        <v>1.6436666666666668E-5</v>
      </c>
      <c r="AD83" s="6">
        <f>1.225*(B83*10^-6)</f>
        <v>2.4161900000000002E-4</v>
      </c>
    </row>
    <row r="84" spans="1:30" x14ac:dyDescent="0.2">
      <c r="A84" s="6">
        <v>-289</v>
      </c>
      <c r="B84" s="6">
        <v>200.86</v>
      </c>
      <c r="C84" s="6">
        <v>0.42799999999999999</v>
      </c>
      <c r="D84" s="6">
        <v>0.56499999999999995</v>
      </c>
      <c r="E84" s="6">
        <v>0.47</v>
      </c>
      <c r="F84" s="6">
        <v>0.47799999999999998</v>
      </c>
      <c r="G84" s="6">
        <v>0.2</v>
      </c>
      <c r="H84" s="6">
        <f t="shared" si="7"/>
        <v>6.0000000000000053E-3</v>
      </c>
      <c r="I84" s="6">
        <f>(C84*10^5)*(B84*10^-6)/(AD84*287)</f>
        <v>121.73789376377729</v>
      </c>
      <c r="J84" s="6">
        <f>I85-I84</f>
        <v>-1.7066059873426838</v>
      </c>
      <c r="K84" s="6">
        <f t="shared" si="8"/>
        <v>120.45252616316048</v>
      </c>
      <c r="L84" s="6" t="s">
        <v>755</v>
      </c>
      <c r="M84" s="6" t="s">
        <v>745</v>
      </c>
      <c r="N84" s="6">
        <v>1.131</v>
      </c>
      <c r="O84" s="6">
        <v>-0.78600000000000003</v>
      </c>
      <c r="P84" s="6">
        <v>0.76900000000000002</v>
      </c>
      <c r="Q84" s="6">
        <v>1.131</v>
      </c>
      <c r="R84" s="6">
        <v>0.44900000000000001</v>
      </c>
      <c r="S84" s="6">
        <f t="shared" si="9"/>
        <v>-0.78822731439068439</v>
      </c>
      <c r="T84" s="6">
        <f>LOG(B84)</f>
        <v>2.3028934583565053</v>
      </c>
      <c r="U84" s="6">
        <f>LOG(C84)</f>
        <v>-0.36855623098682799</v>
      </c>
      <c r="V84" s="6">
        <f t="shared" si="10"/>
        <v>1.8568300925225767E-5</v>
      </c>
      <c r="W84" s="6"/>
      <c r="X84" s="6"/>
      <c r="Y84" s="6">
        <f>C84*(B85-B84)</f>
        <v>1.5536399999999981</v>
      </c>
      <c r="Z84" s="6">
        <f>C84*B84/(AC84+AD84)/720</f>
        <v>454.3524416135881</v>
      </c>
      <c r="AA84" s="6">
        <f t="shared" si="11"/>
        <v>-6.1313180514981358E-3</v>
      </c>
      <c r="AB84" s="6">
        <f t="shared" si="12"/>
        <v>939.83292628079869</v>
      </c>
      <c r="AC84" s="6">
        <f t="shared" si="13"/>
        <v>1.6738333333333332E-5</v>
      </c>
      <c r="AD84" s="6">
        <f>1.225*(B84*10^-6)</f>
        <v>2.4605349999999999E-4</v>
      </c>
    </row>
    <row r="85" spans="1:30" x14ac:dyDescent="0.2">
      <c r="A85" s="6">
        <v>-288</v>
      </c>
      <c r="B85" s="6">
        <v>204.49</v>
      </c>
      <c r="C85" s="6">
        <v>0.42199999999999999</v>
      </c>
      <c r="D85" s="6">
        <v>0.55600000000000005</v>
      </c>
      <c r="E85" s="6">
        <v>0.46899999999999997</v>
      </c>
      <c r="F85" s="6">
        <v>0.47599999999999998</v>
      </c>
      <c r="G85" s="6">
        <v>0.187</v>
      </c>
      <c r="H85" s="6">
        <f t="shared" si="7"/>
        <v>-1.0000000000000009E-3</v>
      </c>
      <c r="I85" s="6">
        <f>(C85*10^5)*(B85*10^-6)/(AD85*287)</f>
        <v>120.03128777643461</v>
      </c>
      <c r="J85" s="6">
        <f>I86-I85</f>
        <v>0.28443433122376405</v>
      </c>
      <c r="K85" s="6">
        <f t="shared" si="8"/>
        <v>120.73249741243767</v>
      </c>
      <c r="L85" s="6" t="s">
        <v>756</v>
      </c>
      <c r="M85" s="6" t="s">
        <v>745</v>
      </c>
      <c r="N85" s="6">
        <v>-9.1170000000000009</v>
      </c>
      <c r="O85" s="6">
        <v>-9.1170000000000009</v>
      </c>
      <c r="P85" s="6">
        <v>-7.72</v>
      </c>
      <c r="Q85" s="6">
        <v>-7.5430000000000001</v>
      </c>
      <c r="R85" s="6">
        <v>-9.0429999999999993</v>
      </c>
      <c r="S85" s="6">
        <f t="shared" si="9"/>
        <v>0.13451335753527399</v>
      </c>
      <c r="T85" s="6">
        <f>LOG(B85)</f>
        <v>2.3106720749301237</v>
      </c>
      <c r="U85" s="6">
        <f>LOG(C85)</f>
        <v>-0.37468754903832613</v>
      </c>
      <c r="V85" s="6">
        <f t="shared" si="10"/>
        <v>2.4124265599601707E-2</v>
      </c>
      <c r="W85" s="6"/>
      <c r="X85" s="6"/>
      <c r="Y85" s="6">
        <f>C85*(B86-B85)</f>
        <v>1.531859999999998</v>
      </c>
      <c r="Z85" s="6">
        <f>C85*B85/(AC85+AD85)/720</f>
        <v>447.9830148619958</v>
      </c>
      <c r="AA85" s="6">
        <f t="shared" si="11"/>
        <v>1.0279164133684682E-3</v>
      </c>
      <c r="AB85" s="6">
        <f t="shared" si="12"/>
        <v>1538.19142840982</v>
      </c>
      <c r="AC85" s="6">
        <f t="shared" si="13"/>
        <v>1.7040833333333335E-5</v>
      </c>
      <c r="AD85" s="6">
        <f>1.225*(B85*10^-6)</f>
        <v>2.5050024999999999E-4</v>
      </c>
    </row>
    <row r="86" spans="1:30" x14ac:dyDescent="0.2">
      <c r="A86" s="6">
        <v>-287</v>
      </c>
      <c r="B86" s="6">
        <v>208.12</v>
      </c>
      <c r="C86" s="6">
        <v>0.42299999999999999</v>
      </c>
      <c r="D86" s="6">
        <v>0.55100000000000005</v>
      </c>
      <c r="E86" s="6">
        <v>0.47199999999999998</v>
      </c>
      <c r="F86" s="6">
        <v>0.48199999999999998</v>
      </c>
      <c r="G86" s="6">
        <v>0.186</v>
      </c>
      <c r="H86" s="6">
        <f t="shared" si="7"/>
        <v>-3.0000000000000027E-3</v>
      </c>
      <c r="I86" s="6">
        <f>(C86*10^5)*(B86*10^-6)/(AD86*287)</f>
        <v>120.31572210765837</v>
      </c>
      <c r="J86" s="6">
        <f>I87-I86</f>
        <v>0.85330299367134899</v>
      </c>
      <c r="K86" s="6">
        <f t="shared" si="8"/>
        <v>121.58824364525884</v>
      </c>
      <c r="L86" s="6" t="s">
        <v>757</v>
      </c>
      <c r="M86" s="6" t="s">
        <v>742</v>
      </c>
      <c r="N86" s="6">
        <v>39.076000000000001</v>
      </c>
      <c r="O86" s="6">
        <v>29.411999999999999</v>
      </c>
      <c r="P86" s="6">
        <v>35.412999999999997</v>
      </c>
      <c r="Q86" s="6">
        <v>38.329000000000001</v>
      </c>
      <c r="R86" s="6">
        <v>46.341999999999999</v>
      </c>
      <c r="S86" s="6">
        <f t="shared" si="9"/>
        <v>0.40870765429445027</v>
      </c>
      <c r="T86" s="6">
        <f>LOG(B86)</f>
        <v>2.318313817223999</v>
      </c>
      <c r="U86" s="6">
        <f>LOG(C86)</f>
        <v>-0.37365963262495766</v>
      </c>
      <c r="V86" s="6">
        <f t="shared" si="10"/>
        <v>6.3577210824025121E-2</v>
      </c>
      <c r="W86" s="6"/>
      <c r="X86" s="6"/>
      <c r="Y86" s="6">
        <f>C86*(B87-B86)</f>
        <v>1.535489999999998</v>
      </c>
      <c r="Z86" s="6">
        <f>C86*B86/(AC86+AD86)/720</f>
        <v>449.04458598726109</v>
      </c>
      <c r="AA86" s="6">
        <f t="shared" si="11"/>
        <v>3.0692317276765912E-3</v>
      </c>
      <c r="AB86" s="6">
        <f t="shared" si="12"/>
        <v>687.48926265466173</v>
      </c>
      <c r="AC86" s="6">
        <f t="shared" si="13"/>
        <v>1.7343333333333337E-5</v>
      </c>
      <c r="AD86" s="6">
        <f>1.225*(B86*10^-6)</f>
        <v>2.5494700000000005E-4</v>
      </c>
    </row>
    <row r="87" spans="1:30" x14ac:dyDescent="0.2">
      <c r="A87" s="6">
        <v>-286</v>
      </c>
      <c r="B87" s="6">
        <v>211.75</v>
      </c>
      <c r="C87" s="6">
        <v>0.42599999999999999</v>
      </c>
      <c r="D87" s="6">
        <v>0.54600000000000004</v>
      </c>
      <c r="E87" s="6">
        <v>0.47299999999999998</v>
      </c>
      <c r="F87" s="6">
        <v>0.48199999999999998</v>
      </c>
      <c r="G87" s="6">
        <v>0.20499999999999999</v>
      </c>
      <c r="H87" s="6">
        <f t="shared" si="7"/>
        <v>-8.0000000000000071E-3</v>
      </c>
      <c r="I87" s="6">
        <f>(C87*10^5)*(B87*10^-6)/(AD87*287)</f>
        <v>121.16902510132972</v>
      </c>
      <c r="J87" s="6">
        <f>I88-I87</f>
        <v>2.2754746497902119</v>
      </c>
      <c r="K87" s="6">
        <f t="shared" si="8"/>
        <v>123.86816767105465</v>
      </c>
      <c r="L87" s="6" t="s">
        <v>758</v>
      </c>
      <c r="M87" s="6" t="s">
        <v>742</v>
      </c>
      <c r="N87" s="6">
        <v>99.99</v>
      </c>
      <c r="O87" s="6">
        <v>99.99</v>
      </c>
      <c r="P87" s="6">
        <v>99.99</v>
      </c>
      <c r="Q87" s="6">
        <v>99.99</v>
      </c>
      <c r="R87" s="6">
        <v>99.99</v>
      </c>
      <c r="S87" s="6">
        <f t="shared" si="9"/>
        <v>1.0945788639277247</v>
      </c>
      <c r="T87" s="6">
        <f>LOG(B87)</f>
        <v>2.3258234190027447</v>
      </c>
      <c r="U87" s="6">
        <f>LOG(C87)</f>
        <v>-0.37059040089728107</v>
      </c>
      <c r="V87" s="6">
        <f t="shared" si="10"/>
        <v>8.1210566283516805E-2</v>
      </c>
      <c r="W87" s="6"/>
      <c r="X87" s="6"/>
      <c r="Y87" s="6">
        <f>C87*(B88-B87)</f>
        <v>1.5463799999999981</v>
      </c>
      <c r="Z87" s="6">
        <f>C87*B87/(AC87+AD87)/720</f>
        <v>452.22929936305735</v>
      </c>
      <c r="AA87" s="6">
        <f t="shared" si="11"/>
        <v>8.0801304097917748E-3</v>
      </c>
      <c r="AB87" s="6">
        <f t="shared" si="12"/>
        <v>-431.35597276670569</v>
      </c>
      <c r="AC87" s="6">
        <f t="shared" si="13"/>
        <v>1.7645833333333333E-5</v>
      </c>
      <c r="AD87" s="6">
        <f>1.225*(B87*10^-6)</f>
        <v>2.5939375E-4</v>
      </c>
    </row>
    <row r="88" spans="1:30" x14ac:dyDescent="0.2">
      <c r="A88" s="6">
        <v>-285</v>
      </c>
      <c r="B88" s="6">
        <v>215.38</v>
      </c>
      <c r="C88" s="6">
        <v>0.434</v>
      </c>
      <c r="D88" s="6">
        <v>0.54400000000000004</v>
      </c>
      <c r="E88" s="6">
        <v>0.46600000000000003</v>
      </c>
      <c r="F88" s="6">
        <v>0.47799999999999998</v>
      </c>
      <c r="G88" s="6">
        <v>0.249</v>
      </c>
      <c r="H88" s="6">
        <f t="shared" si="7"/>
        <v>-1.7000000000000015E-2</v>
      </c>
      <c r="I88" s="6">
        <f>(C88*10^5)*(B88*10^-6)/(AD88*287)</f>
        <v>123.44449975111993</v>
      </c>
      <c r="J88" s="6">
        <f>I89-I88</f>
        <v>4.835383630804273</v>
      </c>
      <c r="K88" s="6">
        <f t="shared" si="8"/>
        <v>128.71302197754218</v>
      </c>
      <c r="L88" s="6" t="s">
        <v>759</v>
      </c>
      <c r="M88" s="6" t="s">
        <v>745</v>
      </c>
      <c r="N88" s="6">
        <v>-1.766</v>
      </c>
      <c r="O88" s="6">
        <v>-2.7570000000000001</v>
      </c>
      <c r="P88" s="6">
        <v>-1.754</v>
      </c>
      <c r="Q88" s="6">
        <v>-1.363</v>
      </c>
      <c r="R88" s="6">
        <v>-1.1890000000000001</v>
      </c>
      <c r="S88" s="6">
        <f t="shared" si="9"/>
        <v>2.2926478043659722</v>
      </c>
      <c r="T88" s="6">
        <f>LOG(B88)</f>
        <v>2.3332053726253439</v>
      </c>
      <c r="U88" s="6">
        <f>LOG(C88)</f>
        <v>-0.36251027048748929</v>
      </c>
      <c r="V88" s="6">
        <f t="shared" si="10"/>
        <v>7.0146752474993523E-2</v>
      </c>
      <c r="W88" s="6"/>
      <c r="X88" s="6"/>
      <c r="Y88" s="6">
        <f>C88*(B89-B88)</f>
        <v>1.5797600000000065</v>
      </c>
      <c r="Z88" s="6">
        <f>C88*B88/(AC88+AD88)/720</f>
        <v>460.72186836518046</v>
      </c>
      <c r="AA88" s="6">
        <f t="shared" si="11"/>
        <v>1.6686812365449832E-2</v>
      </c>
      <c r="AB88" s="6">
        <f t="shared" si="12"/>
        <v>-1420.7508432803729</v>
      </c>
      <c r="AC88" s="6">
        <f t="shared" si="13"/>
        <v>1.7948333333333336E-5</v>
      </c>
      <c r="AD88" s="6">
        <f>1.225*(B88*10^-6)</f>
        <v>2.638405E-4</v>
      </c>
    </row>
    <row r="89" spans="1:30" x14ac:dyDescent="0.2">
      <c r="A89" s="6">
        <v>-284</v>
      </c>
      <c r="B89" s="6">
        <v>219.02</v>
      </c>
      <c r="C89" s="6">
        <v>0.45100000000000001</v>
      </c>
      <c r="D89" s="6">
        <v>0.54400000000000004</v>
      </c>
      <c r="E89" s="6">
        <v>0.46899999999999997</v>
      </c>
      <c r="F89" s="6">
        <v>0.47799999999999998</v>
      </c>
      <c r="G89" s="6">
        <v>0.314</v>
      </c>
      <c r="H89" s="6">
        <f t="shared" si="7"/>
        <v>-1.9999999999999962E-2</v>
      </c>
      <c r="I89" s="6">
        <f>(C89*10^5)*(B89*10^-6)/(AD89*287)</f>
        <v>128.27988338192421</v>
      </c>
      <c r="J89" s="6">
        <f>I90-I89</f>
        <v>5.6886866244755652</v>
      </c>
      <c r="K89" s="6">
        <f t="shared" si="8"/>
        <v>134.42025973661782</v>
      </c>
      <c r="L89" s="6" t="s">
        <v>760</v>
      </c>
      <c r="M89" s="6" t="s">
        <v>745</v>
      </c>
      <c r="N89" s="6">
        <v>-1.579</v>
      </c>
      <c r="O89" s="6">
        <v>-2.4630000000000001</v>
      </c>
      <c r="P89" s="6">
        <v>-1.51</v>
      </c>
      <c r="Q89" s="6">
        <v>-1.073</v>
      </c>
      <c r="R89" s="6">
        <v>-1.27</v>
      </c>
      <c r="S89" s="6">
        <f t="shared" si="9"/>
        <v>2.6396643289092916</v>
      </c>
      <c r="T89" s="6">
        <f>LOG(B89)</f>
        <v>2.3404837746257177</v>
      </c>
      <c r="U89" s="6">
        <f>LOG(C89)</f>
        <v>-0.34582345812203946</v>
      </c>
      <c r="V89" s="6">
        <f t="shared" si="10"/>
        <v>3.3706031143292153E-2</v>
      </c>
      <c r="W89" s="6"/>
      <c r="X89" s="6"/>
      <c r="Y89" s="6">
        <f>C89*(B90-B89)</f>
        <v>1.637129999999998</v>
      </c>
      <c r="Z89" s="6">
        <f>C89*B89/(AC89+AD89)/720</f>
        <v>478.76857749469218</v>
      </c>
      <c r="AA89" s="6">
        <f t="shared" si="11"/>
        <v>1.8844365250935635E-2</v>
      </c>
      <c r="AB89" s="6">
        <f t="shared" si="12"/>
        <v>-1246.9406912447068</v>
      </c>
      <c r="AC89" s="6">
        <f t="shared" si="13"/>
        <v>1.8251666666666667E-5</v>
      </c>
      <c r="AD89" s="6">
        <f>1.225*(B89*10^-6)</f>
        <v>2.6829950000000001E-4</v>
      </c>
    </row>
    <row r="90" spans="1:30" x14ac:dyDescent="0.2">
      <c r="A90" s="6">
        <v>-283</v>
      </c>
      <c r="B90" s="6">
        <v>222.65</v>
      </c>
      <c r="C90" s="6">
        <v>0.47099999999999997</v>
      </c>
      <c r="D90" s="6">
        <v>0.53700000000000003</v>
      </c>
      <c r="E90" s="6">
        <v>0.47299999999999998</v>
      </c>
      <c r="F90" s="6">
        <v>0.47299999999999998</v>
      </c>
      <c r="G90" s="6">
        <v>0.40300000000000002</v>
      </c>
      <c r="H90" s="6">
        <f t="shared" si="7"/>
        <v>-2.7000000000000024E-2</v>
      </c>
      <c r="I90" s="6">
        <f>(C90*10^5)*(B90*10^-6)/(AD90*287)</f>
        <v>133.96857000639977</v>
      </c>
      <c r="J90" s="6">
        <f>I91-I90</f>
        <v>7.6797269430420272</v>
      </c>
      <c r="K90" s="6">
        <f t="shared" si="8"/>
        <v>142.12168412260928</v>
      </c>
      <c r="L90" s="6" t="s">
        <v>761</v>
      </c>
      <c r="M90" s="6" t="s">
        <v>745</v>
      </c>
      <c r="N90" s="6">
        <v>1.796</v>
      </c>
      <c r="O90" s="6">
        <v>1.726</v>
      </c>
      <c r="P90" s="6">
        <v>1.6359999999999999</v>
      </c>
      <c r="Q90" s="6">
        <v>1.748</v>
      </c>
      <c r="R90" s="6">
        <v>1.756</v>
      </c>
      <c r="S90" s="6">
        <f t="shared" si="9"/>
        <v>3.4562359966241587</v>
      </c>
      <c r="T90" s="6">
        <f>LOG(B90)</f>
        <v>2.3476226994672418</v>
      </c>
      <c r="U90" s="6">
        <f>LOG(C90)</f>
        <v>-0.32697909287110383</v>
      </c>
      <c r="V90" s="6">
        <f t="shared" si="10"/>
        <v>1.723352081921814E-3</v>
      </c>
      <c r="W90" s="6"/>
      <c r="X90" s="6"/>
      <c r="Y90" s="6">
        <f>C90*(B91-B90)</f>
        <v>1.705020000000002</v>
      </c>
      <c r="Z90" s="6">
        <f>C90*B90/(AC90+AD90)/720</f>
        <v>499.99999999999994</v>
      </c>
      <c r="AA90" s="6">
        <f t="shared" si="11"/>
        <v>2.4208435630821368E-2</v>
      </c>
      <c r="AB90" s="6">
        <f t="shared" si="12"/>
        <v>460.45420713638089</v>
      </c>
      <c r="AC90" s="6">
        <f t="shared" si="13"/>
        <v>1.8554166666666669E-5</v>
      </c>
      <c r="AD90" s="6">
        <f>1.225*(B90*10^-6)</f>
        <v>2.7274625000000001E-4</v>
      </c>
    </row>
    <row r="91" spans="1:30" x14ac:dyDescent="0.2">
      <c r="A91" s="6">
        <v>-282</v>
      </c>
      <c r="B91" s="6">
        <v>226.27</v>
      </c>
      <c r="C91" s="6">
        <v>0.498</v>
      </c>
      <c r="D91" s="6">
        <v>0.53500000000000003</v>
      </c>
      <c r="E91" s="6">
        <v>0.46200000000000002</v>
      </c>
      <c r="F91" s="6">
        <v>0.47399999999999998</v>
      </c>
      <c r="G91" s="6">
        <v>0.52</v>
      </c>
      <c r="H91" s="6">
        <f t="shared" si="7"/>
        <v>-3.1000000000000028E-2</v>
      </c>
      <c r="I91" s="6">
        <f>(C91*10^5)*(B91*10^-6)/(AD91*287)</f>
        <v>141.6482969494418</v>
      </c>
      <c r="J91" s="6">
        <f>I92-I91</f>
        <v>8.8174642679371118</v>
      </c>
      <c r="K91" s="6">
        <f t="shared" si="8"/>
        <v>150.96806014273153</v>
      </c>
      <c r="L91" s="6" t="s">
        <v>762</v>
      </c>
      <c r="M91" s="6" t="s">
        <v>745</v>
      </c>
      <c r="N91" s="6">
        <v>4.72</v>
      </c>
      <c r="O91" s="6">
        <v>3.069</v>
      </c>
      <c r="P91" s="6">
        <v>4.0369999999999999</v>
      </c>
      <c r="Q91" s="6">
        <v>4.72</v>
      </c>
      <c r="R91" s="6">
        <v>3.254</v>
      </c>
      <c r="S91" s="6">
        <f t="shared" si="9"/>
        <v>3.7943215367052261</v>
      </c>
      <c r="T91" s="6">
        <f>LOG(B91)</f>
        <v>2.3546269768529489</v>
      </c>
      <c r="U91" s="6">
        <f>LOG(C91)</f>
        <v>-0.30277065724028246</v>
      </c>
      <c r="V91" s="6">
        <f t="shared" si="10"/>
        <v>1.3533504106554545E-2</v>
      </c>
      <c r="W91" s="6"/>
      <c r="X91" s="6"/>
      <c r="Y91" s="6">
        <f>C91*(B92-B91)</f>
        <v>1.8077399999999977</v>
      </c>
      <c r="Z91" s="6">
        <f>C91*B91/(AC91+AD91)/720</f>
        <v>528.66242038216558</v>
      </c>
      <c r="AA91" s="6">
        <f t="shared" si="11"/>
        <v>2.6226329275468252E-2</v>
      </c>
      <c r="AB91" s="6">
        <f t="shared" si="12"/>
        <v>1565.4810255105519</v>
      </c>
      <c r="AC91" s="6">
        <f t="shared" si="13"/>
        <v>1.8855833333333333E-5</v>
      </c>
      <c r="AD91" s="6">
        <f>1.225*(B91*10^-6)</f>
        <v>2.7718075000000001E-4</v>
      </c>
    </row>
    <row r="92" spans="1:30" x14ac:dyDescent="0.2">
      <c r="A92" s="6">
        <v>-281</v>
      </c>
      <c r="B92" s="6">
        <v>229.9</v>
      </c>
      <c r="C92" s="6">
        <v>0.52900000000000003</v>
      </c>
      <c r="D92" s="6">
        <v>0.53300000000000003</v>
      </c>
      <c r="E92" s="6">
        <v>0.45800000000000002</v>
      </c>
      <c r="F92" s="6">
        <v>0.47699999999999998</v>
      </c>
      <c r="G92" s="6">
        <v>0.64800000000000002</v>
      </c>
      <c r="H92" s="6">
        <f t="shared" si="7"/>
        <v>-2.8000000000000025E-2</v>
      </c>
      <c r="I92" s="6">
        <f>(C92*10^5)*(B92*10^-6)/(AD92*287)</f>
        <v>150.46576121737891</v>
      </c>
      <c r="J92" s="6">
        <f>I93-I92</f>
        <v>7.9641612742658481</v>
      </c>
      <c r="K92" s="6">
        <f t="shared" si="8"/>
        <v>158.96538783405535</v>
      </c>
      <c r="L92" s="6" t="s">
        <v>763</v>
      </c>
      <c r="M92" s="6" t="s">
        <v>745</v>
      </c>
      <c r="N92" s="6">
        <v>-6.36</v>
      </c>
      <c r="O92" s="6">
        <v>-6.36</v>
      </c>
      <c r="P92" s="6">
        <v>-4.9139999999999997</v>
      </c>
      <c r="Q92" s="6">
        <v>-5.1310000000000002</v>
      </c>
      <c r="R92" s="6">
        <v>-5.9740000000000002</v>
      </c>
      <c r="S92" s="6">
        <f t="shared" si="9"/>
        <v>3.3103497417325802</v>
      </c>
      <c r="T92" s="6">
        <f>LOG(B92)</f>
        <v>2.3615389712692791</v>
      </c>
      <c r="U92" s="6">
        <f>LOG(C92)</f>
        <v>-0.27654432796481421</v>
      </c>
      <c r="V92" s="6">
        <f t="shared" si="10"/>
        <v>5.3686397958779636E-2</v>
      </c>
      <c r="W92" s="6"/>
      <c r="X92" s="6"/>
      <c r="Y92" s="6">
        <f>C92*(B93-B92)</f>
        <v>1.9096899999999923</v>
      </c>
      <c r="Z92" s="6">
        <f>C92*B92/(AC92+AD92)/720</f>
        <v>561.57112526539277</v>
      </c>
      <c r="AA92" s="6">
        <f t="shared" si="11"/>
        <v>2.2399523138543154E-2</v>
      </c>
      <c r="AB92" s="6">
        <f t="shared" si="12"/>
        <v>991.88095236368679</v>
      </c>
      <c r="AC92" s="6">
        <f t="shared" si="13"/>
        <v>1.9158333333333336E-5</v>
      </c>
      <c r="AD92" s="6">
        <f>1.225*(B92*10^-6)</f>
        <v>2.8162750000000001E-4</v>
      </c>
    </row>
    <row r="93" spans="1:30" x14ac:dyDescent="0.2">
      <c r="A93" s="6">
        <v>-280</v>
      </c>
      <c r="B93" s="6">
        <v>233.51</v>
      </c>
      <c r="C93" s="6">
        <v>0.55700000000000005</v>
      </c>
      <c r="D93" s="6">
        <v>0.53500000000000003</v>
      </c>
      <c r="E93" s="6">
        <v>0.46</v>
      </c>
      <c r="F93" s="6">
        <v>0.47199999999999998</v>
      </c>
      <c r="G93" s="6">
        <v>0.76</v>
      </c>
      <c r="H93" s="6">
        <f t="shared" si="7"/>
        <v>-1.7999999999999905E-2</v>
      </c>
      <c r="I93" s="6">
        <f>(C93*10^5)*(B93*10^-6)/(AD93*287)</f>
        <v>158.42992249164476</v>
      </c>
      <c r="J93" s="6">
        <f>I94-I93</f>
        <v>5.1198179620279802</v>
      </c>
      <c r="K93" s="6">
        <f t="shared" si="8"/>
        <v>164.11556160542861</v>
      </c>
      <c r="L93" s="6" t="s">
        <v>764</v>
      </c>
      <c r="M93" s="6" t="s">
        <v>742</v>
      </c>
      <c r="N93" s="6">
        <v>99.99</v>
      </c>
      <c r="O93" s="6">
        <v>70.09</v>
      </c>
      <c r="P93" s="6">
        <v>99.99</v>
      </c>
      <c r="Q93" s="6">
        <v>99.99</v>
      </c>
      <c r="R93" s="6">
        <v>99.99</v>
      </c>
      <c r="S93" s="6">
        <f t="shared" si="9"/>
        <v>2.0731301748694619</v>
      </c>
      <c r="T93" s="6">
        <f>LOG(B93)</f>
        <v>2.3683054838392832</v>
      </c>
      <c r="U93" s="6">
        <f>LOG(C93)</f>
        <v>-0.25414480482627105</v>
      </c>
      <c r="V93" s="6">
        <f t="shared" si="10"/>
        <v>7.9127070790514703E-2</v>
      </c>
      <c r="W93" s="6"/>
      <c r="X93" s="6"/>
      <c r="Y93" s="6">
        <f>C93*(B94-B93)</f>
        <v>2.0107700000000079</v>
      </c>
      <c r="Z93" s="6">
        <f>C93*B93/(AC93+AD93)/720</f>
        <v>591.2951167728238</v>
      </c>
      <c r="AA93" s="6">
        <f t="shared" si="11"/>
        <v>1.3812649515901498E-2</v>
      </c>
      <c r="AB93" s="6">
        <f t="shared" si="12"/>
        <v>-114.03563312715202</v>
      </c>
      <c r="AC93" s="6">
        <f t="shared" si="13"/>
        <v>1.9459166666666668E-5</v>
      </c>
      <c r="AD93" s="6">
        <f>1.225*(B93*10^-6)</f>
        <v>2.8604975000000001E-4</v>
      </c>
    </row>
    <row r="94" spans="1:30" x14ac:dyDescent="0.2">
      <c r="A94" s="6">
        <v>-279</v>
      </c>
      <c r="B94" s="6">
        <v>237.12</v>
      </c>
      <c r="C94" s="6">
        <v>0.57499999999999996</v>
      </c>
      <c r="D94" s="6">
        <v>0.52100000000000002</v>
      </c>
      <c r="E94" s="6">
        <v>0.45700000000000002</v>
      </c>
      <c r="F94" s="6">
        <v>0.47399999999999998</v>
      </c>
      <c r="G94" s="6">
        <v>0.84899999999999998</v>
      </c>
      <c r="H94" s="6">
        <f t="shared" si="7"/>
        <v>-1.4000000000000012E-2</v>
      </c>
      <c r="I94" s="6">
        <f>(C94*10^5)*(B94*10^-6)/(AD94*287)</f>
        <v>163.54974045367274</v>
      </c>
      <c r="J94" s="6">
        <f>I95-I94</f>
        <v>3.982080637132924</v>
      </c>
      <c r="K94" s="6">
        <f t="shared" si="8"/>
        <v>168.11802087737797</v>
      </c>
      <c r="L94" s="6" t="s">
        <v>765</v>
      </c>
      <c r="M94" s="6" t="s">
        <v>742</v>
      </c>
      <c r="N94" s="6">
        <v>99.99</v>
      </c>
      <c r="O94" s="6">
        <v>99.99</v>
      </c>
      <c r="P94" s="6">
        <v>99.99</v>
      </c>
      <c r="Q94" s="6">
        <v>99.99</v>
      </c>
      <c r="R94" s="6">
        <v>99.99</v>
      </c>
      <c r="S94" s="6">
        <f t="shared" si="9"/>
        <v>1.5921065332768984</v>
      </c>
      <c r="T94" s="6">
        <f>LOG(B94)</f>
        <v>2.3749681862992342</v>
      </c>
      <c r="U94" s="6">
        <f>LOG(C94)</f>
        <v>-0.24033215531036956</v>
      </c>
      <c r="V94" s="6">
        <f t="shared" si="10"/>
        <v>7.6202180231184857E-2</v>
      </c>
      <c r="W94" s="6"/>
      <c r="X94" s="6"/>
      <c r="Y94" s="6">
        <f>C94*(B95-B94)</f>
        <v>2.0757499999999913</v>
      </c>
      <c r="Z94" s="6">
        <f>C94*B94/(AC94+AD94)/720</f>
        <v>610.40339702760082</v>
      </c>
      <c r="AA94" s="6">
        <f t="shared" si="11"/>
        <v>1.0447450097471167E-2</v>
      </c>
      <c r="AB94" s="6">
        <f t="shared" si="12"/>
        <v>-1192.3502461880014</v>
      </c>
      <c r="AC94" s="6">
        <f t="shared" si="13"/>
        <v>1.9760000000000001E-5</v>
      </c>
      <c r="AD94" s="6">
        <f>1.225*(B94*10^-6)</f>
        <v>2.9047200000000001E-4</v>
      </c>
    </row>
    <row r="95" spans="1:30" x14ac:dyDescent="0.2">
      <c r="A95" s="6">
        <v>-278</v>
      </c>
      <c r="B95" s="6">
        <v>240.73</v>
      </c>
      <c r="C95" s="6">
        <v>0.58899999999999997</v>
      </c>
      <c r="D95" s="6">
        <v>0.52200000000000002</v>
      </c>
      <c r="E95" s="6">
        <v>0.45700000000000002</v>
      </c>
      <c r="F95" s="6">
        <v>0.47099999999999997</v>
      </c>
      <c r="G95" s="6">
        <v>0.90600000000000003</v>
      </c>
      <c r="H95" s="6">
        <f t="shared" si="7"/>
        <v>-3.0000000000000027E-3</v>
      </c>
      <c r="I95" s="6">
        <f>(C95*10^5)*(B95*10^-6)/(AD95*287)</f>
        <v>167.53182109080566</v>
      </c>
      <c r="J95" s="6">
        <f>I96-I95</f>
        <v>0.85330299367132056</v>
      </c>
      <c r="K95" s="6">
        <f t="shared" si="8"/>
        <v>168.98775653444392</v>
      </c>
      <c r="L95" s="6" t="s">
        <v>766</v>
      </c>
      <c r="M95" s="6" t="s">
        <v>745</v>
      </c>
      <c r="N95" s="6">
        <v>10.802</v>
      </c>
      <c r="O95" s="6">
        <v>8.3360000000000003</v>
      </c>
      <c r="P95" s="6">
        <v>15.128</v>
      </c>
      <c r="Q95" s="6">
        <v>10.004</v>
      </c>
      <c r="R95" s="6">
        <v>9.74</v>
      </c>
      <c r="S95" s="6">
        <f t="shared" si="9"/>
        <v>0.34320722460194641</v>
      </c>
      <c r="T95" s="6">
        <f>LOG(B95)</f>
        <v>2.3815302158362703</v>
      </c>
      <c r="U95" s="6">
        <f>LOG(C95)</f>
        <v>-0.22988470521289839</v>
      </c>
      <c r="V95" s="6">
        <f t="shared" si="10"/>
        <v>4.5619686997677072E-2</v>
      </c>
      <c r="W95" s="6"/>
      <c r="X95" s="6"/>
      <c r="Y95" s="6">
        <f>C95*(B96-B95)</f>
        <v>2.1145100000000019</v>
      </c>
      <c r="Z95" s="6">
        <f>C95*B95/(AC95+AD95)/720</f>
        <v>625.26539278131622</v>
      </c>
      <c r="AA95" s="6">
        <f t="shared" si="11"/>
        <v>2.2064119358181367E-3</v>
      </c>
      <c r="AB95" s="6">
        <f t="shared" si="12"/>
        <v>-1490.3153367944419</v>
      </c>
      <c r="AC95" s="6">
        <f t="shared" si="13"/>
        <v>2.0060833333333333E-5</v>
      </c>
      <c r="AD95" s="6">
        <f>1.225*(B95*10^-6)</f>
        <v>2.9489425E-4</v>
      </c>
    </row>
    <row r="96" spans="1:30" x14ac:dyDescent="0.2">
      <c r="A96" s="6">
        <v>-277</v>
      </c>
      <c r="B96" s="6">
        <v>244.32</v>
      </c>
      <c r="C96" s="6">
        <v>0.59199999999999997</v>
      </c>
      <c r="D96" s="6">
        <v>0.51600000000000001</v>
      </c>
      <c r="E96" s="6">
        <v>0.45600000000000002</v>
      </c>
      <c r="F96" s="6">
        <v>0.46200000000000002</v>
      </c>
      <c r="G96" s="6">
        <v>0.93400000000000005</v>
      </c>
      <c r="H96" s="6">
        <f t="shared" si="7"/>
        <v>-6.0000000000000053E-3</v>
      </c>
      <c r="I96" s="6">
        <f>(C96*10^5)*(B96*10^-6)/(AD96*287)</f>
        <v>168.38512408447698</v>
      </c>
      <c r="J96" s="6">
        <f>I97-I96</f>
        <v>1.7066059873426696</v>
      </c>
      <c r="K96" s="6">
        <f t="shared" si="8"/>
        <v>170.69961860642064</v>
      </c>
      <c r="L96" s="6" t="s">
        <v>767</v>
      </c>
      <c r="M96" s="6" t="s">
        <v>745</v>
      </c>
      <c r="N96" s="6">
        <v>10.922000000000001</v>
      </c>
      <c r="O96" s="6">
        <v>8.5649999999999995</v>
      </c>
      <c r="P96" s="6">
        <v>15.156000000000001</v>
      </c>
      <c r="Q96" s="6">
        <v>10.207000000000001</v>
      </c>
      <c r="R96" s="6">
        <v>9.7590000000000003</v>
      </c>
      <c r="S96" s="6">
        <f t="shared" si="9"/>
        <v>0.6932287098429567</v>
      </c>
      <c r="T96" s="6">
        <f>LOG(B96)</f>
        <v>2.3879590197123459</v>
      </c>
      <c r="U96" s="6">
        <f>LOG(C96)</f>
        <v>-0.22767829327708025</v>
      </c>
      <c r="V96" s="6">
        <f t="shared" si="10"/>
        <v>7.3947117028570764E-3</v>
      </c>
      <c r="W96" s="6"/>
      <c r="X96" s="6"/>
      <c r="Y96" s="6">
        <f>C96*(B97-B96)</f>
        <v>2.1193600000000075</v>
      </c>
      <c r="Z96" s="6">
        <f>C96*B96/(AC96+AD96)/720</f>
        <v>628.45010615711249</v>
      </c>
      <c r="AA96" s="6">
        <f t="shared" si="11"/>
        <v>4.3794772654910663E-3</v>
      </c>
      <c r="AB96" s="6">
        <f t="shared" si="12"/>
        <v>-76.563791682430136</v>
      </c>
      <c r="AC96" s="6">
        <f t="shared" si="13"/>
        <v>2.0360000000000002E-5</v>
      </c>
      <c r="AD96" s="6">
        <f>1.225*(B96*10^-6)</f>
        <v>2.9929199999999999E-4</v>
      </c>
    </row>
    <row r="97" spans="1:30" x14ac:dyDescent="0.2">
      <c r="A97" s="6">
        <v>-276</v>
      </c>
      <c r="B97" s="6">
        <v>247.9</v>
      </c>
      <c r="C97" s="6">
        <v>0.59799999999999998</v>
      </c>
      <c r="D97" s="6">
        <v>0.51400000000000001</v>
      </c>
      <c r="E97" s="6">
        <v>0.45500000000000002</v>
      </c>
      <c r="F97" s="6">
        <v>0.46600000000000003</v>
      </c>
      <c r="G97" s="6">
        <v>0.95699999999999996</v>
      </c>
      <c r="H97" s="6">
        <f t="shared" si="7"/>
        <v>2.0000000000000018E-3</v>
      </c>
      <c r="I97" s="6">
        <f>(C97*10^5)*(B97*10^-6)/(AD97*287)</f>
        <v>170.09173007181965</v>
      </c>
      <c r="J97" s="6">
        <f>I98-I97</f>
        <v>-0.56886866244755652</v>
      </c>
      <c r="K97" s="6">
        <f t="shared" si="8"/>
        <v>170.13913579369029</v>
      </c>
      <c r="L97" s="6" t="s">
        <v>768</v>
      </c>
      <c r="M97" s="6" t="s">
        <v>745</v>
      </c>
      <c r="N97" s="6">
        <v>3.3780000000000001</v>
      </c>
      <c r="O97" s="6">
        <v>2.6859999999999999</v>
      </c>
      <c r="P97" s="6">
        <v>0.34200000000000003</v>
      </c>
      <c r="Q97" s="6">
        <v>2.6469999999999998</v>
      </c>
      <c r="R97" s="6">
        <v>2.4319999999999999</v>
      </c>
      <c r="S97" s="6">
        <f t="shared" si="9"/>
        <v>-0.23430033434962197</v>
      </c>
      <c r="T97" s="6">
        <f>LOG(B97)</f>
        <v>2.3942765267678214</v>
      </c>
      <c r="U97" s="6">
        <f>LOG(C97)</f>
        <v>-0.22329881601158919</v>
      </c>
      <c r="V97" s="6">
        <f t="shared" si="10"/>
        <v>5.4309333176505992E-3</v>
      </c>
      <c r="W97" s="6"/>
      <c r="X97" s="6"/>
      <c r="Y97" s="6">
        <f>C97*(B98-B97)</f>
        <v>2.1348599999999958</v>
      </c>
      <c r="Z97" s="6">
        <f>C97*B97/(AC97+AD97)/720</f>
        <v>634.81953290870479</v>
      </c>
      <c r="AA97" s="6">
        <f t="shared" si="11"/>
        <v>-1.454924248174394E-3</v>
      </c>
      <c r="AB97" s="6">
        <f t="shared" si="12"/>
        <v>1437.9992362139487</v>
      </c>
      <c r="AC97" s="6">
        <f t="shared" si="13"/>
        <v>2.0658333333333335E-5</v>
      </c>
      <c r="AD97" s="6">
        <f>1.225*(B97*10^-6)</f>
        <v>3.0367750000000003E-4</v>
      </c>
    </row>
    <row r="98" spans="1:30" x14ac:dyDescent="0.2">
      <c r="A98" s="6">
        <v>-275</v>
      </c>
      <c r="B98" s="6">
        <v>251.47</v>
      </c>
      <c r="C98" s="6">
        <v>0.59599999999999997</v>
      </c>
      <c r="D98" s="6">
        <v>0.51500000000000001</v>
      </c>
      <c r="E98" s="6">
        <v>0.45100000000000001</v>
      </c>
      <c r="F98" s="6">
        <v>0.46100000000000002</v>
      </c>
      <c r="G98" s="6">
        <v>0.95799999999999996</v>
      </c>
      <c r="H98" s="6">
        <f t="shared" si="7"/>
        <v>8.0000000000000071E-3</v>
      </c>
      <c r="I98" s="6">
        <f>(C98*10^5)*(B98*10^-6)/(AD98*287)</f>
        <v>169.5228614093721</v>
      </c>
      <c r="J98" s="6">
        <f>I99-I98</f>
        <v>-2.2754746497902261</v>
      </c>
      <c r="K98" s="6">
        <f t="shared" si="8"/>
        <v>167.86383352834324</v>
      </c>
      <c r="L98" s="6" t="s">
        <v>769</v>
      </c>
      <c r="M98" s="6" t="s">
        <v>745</v>
      </c>
      <c r="N98" s="6">
        <v>18.675999999999998</v>
      </c>
      <c r="O98" s="6">
        <v>16.648</v>
      </c>
      <c r="P98" s="6">
        <v>16.135999999999999</v>
      </c>
      <c r="Q98" s="6">
        <v>18.675999999999998</v>
      </c>
      <c r="R98" s="6">
        <v>16.956</v>
      </c>
      <c r="S98" s="6">
        <f t="shared" si="9"/>
        <v>-0.96131826452463653</v>
      </c>
      <c r="T98" s="6">
        <f>LOG(B98)</f>
        <v>2.4004861817912042</v>
      </c>
      <c r="U98" s="6">
        <f>LOG(C98)</f>
        <v>-0.22475374025976358</v>
      </c>
      <c r="V98" s="6">
        <f t="shared" si="10"/>
        <v>4.2314057258708071E-2</v>
      </c>
      <c r="W98" s="6"/>
      <c r="X98" s="6"/>
      <c r="Y98" s="6">
        <f>C98*(B99-B98)</f>
        <v>2.1217600000000014</v>
      </c>
      <c r="Z98" s="6">
        <f>C98*B98/(AC98+AD98)/720</f>
        <v>632.69639065817398</v>
      </c>
      <c r="AA98" s="6">
        <f t="shared" si="11"/>
        <v>-5.8689336640979639E-3</v>
      </c>
      <c r="AB98" s="6">
        <f t="shared" si="12"/>
        <v>1263.853879043462</v>
      </c>
      <c r="AC98" s="6">
        <f t="shared" si="13"/>
        <v>2.0955833333333337E-5</v>
      </c>
      <c r="AD98" s="6">
        <f>1.225*(B98*10^-6)</f>
        <v>3.0805075000000002E-4</v>
      </c>
    </row>
    <row r="99" spans="1:30" x14ac:dyDescent="0.2">
      <c r="A99" s="6">
        <v>-274</v>
      </c>
      <c r="B99" s="6">
        <v>255.03</v>
      </c>
      <c r="C99" s="6">
        <v>0.58799999999999997</v>
      </c>
      <c r="D99" s="6">
        <v>0.50700000000000001</v>
      </c>
      <c r="E99" s="6">
        <v>0.44700000000000001</v>
      </c>
      <c r="F99" s="6">
        <v>0.46300000000000002</v>
      </c>
      <c r="G99" s="6">
        <v>0.93500000000000005</v>
      </c>
      <c r="H99" s="6">
        <f t="shared" si="7"/>
        <v>9.000000000000008E-3</v>
      </c>
      <c r="I99" s="6">
        <f>(C99*10^5)*(B99*10^-6)/(AD99*287)</f>
        <v>167.24738675958187</v>
      </c>
      <c r="J99" s="6">
        <f>I100-I99</f>
        <v>-2.5599089810140185</v>
      </c>
      <c r="K99" s="6">
        <f t="shared" si="8"/>
        <v>165.29786970104809</v>
      </c>
      <c r="L99" s="6" t="s">
        <v>770</v>
      </c>
      <c r="M99" s="6" t="s">
        <v>745</v>
      </c>
      <c r="N99" s="6">
        <v>2.8319999999999999</v>
      </c>
      <c r="O99" s="6">
        <v>2.8319999999999999</v>
      </c>
      <c r="P99" s="6">
        <v>14.247999999999999</v>
      </c>
      <c r="Q99" s="6">
        <v>4.3079999999999998</v>
      </c>
      <c r="R99" s="6">
        <v>2.8919999999999999</v>
      </c>
      <c r="S99" s="6">
        <f t="shared" si="9"/>
        <v>-1.1189099587145657</v>
      </c>
      <c r="T99" s="6">
        <f>LOG(B99)</f>
        <v>2.406591270897152</v>
      </c>
      <c r="U99" s="6">
        <f>LOG(C99)</f>
        <v>-0.23062267392386154</v>
      </c>
      <c r="V99" s="6">
        <f t="shared" si="10"/>
        <v>7.4730541280547153E-2</v>
      </c>
      <c r="W99" s="6"/>
      <c r="X99" s="6"/>
      <c r="Y99" s="6">
        <f>C99*(B100-B99)</f>
        <v>2.0815199999999954</v>
      </c>
      <c r="Z99" s="6">
        <f>C99*B99/(AC99+AD99)/720</f>
        <v>624.20382165605099</v>
      </c>
      <c r="AA99" s="6">
        <f t="shared" si="11"/>
        <v>-6.6987623487022863E-3</v>
      </c>
      <c r="AB99" s="6">
        <f t="shared" si="12"/>
        <v>203.3634348452639</v>
      </c>
      <c r="AC99" s="6">
        <f t="shared" si="13"/>
        <v>2.12525E-5</v>
      </c>
      <c r="AD99" s="6">
        <f>1.225*(B99*10^-6)</f>
        <v>3.1241175E-4</v>
      </c>
    </row>
    <row r="100" spans="1:30" x14ac:dyDescent="0.2">
      <c r="A100" s="6">
        <v>-273</v>
      </c>
      <c r="B100" s="6">
        <v>258.57</v>
      </c>
      <c r="C100" s="6">
        <v>0.57899999999999996</v>
      </c>
      <c r="D100" s="6">
        <v>0.50800000000000001</v>
      </c>
      <c r="E100" s="6">
        <v>0.442</v>
      </c>
      <c r="F100" s="6">
        <v>0.46300000000000002</v>
      </c>
      <c r="G100" s="6">
        <v>0.90300000000000002</v>
      </c>
      <c r="H100" s="6">
        <f t="shared" si="7"/>
        <v>9.000000000000008E-3</v>
      </c>
      <c r="I100" s="6">
        <f>(C100*10^5)*(B100*10^-6)/(AD100*287)</f>
        <v>164.68747777856785</v>
      </c>
      <c r="J100" s="6">
        <f>I101-I100</f>
        <v>-2.5599089810140185</v>
      </c>
      <c r="K100" s="6">
        <f t="shared" si="8"/>
        <v>162.73081963190756</v>
      </c>
      <c r="L100" s="6" t="s">
        <v>771</v>
      </c>
      <c r="M100" s="6" t="s">
        <v>742</v>
      </c>
      <c r="N100" s="6">
        <v>30.93</v>
      </c>
      <c r="O100" s="6">
        <v>31.366</v>
      </c>
      <c r="P100" s="6">
        <v>2.2589999999999999</v>
      </c>
      <c r="Q100" s="6">
        <v>25.934999999999999</v>
      </c>
      <c r="R100" s="6">
        <v>24.917000000000002</v>
      </c>
      <c r="S100" s="6">
        <f t="shared" si="9"/>
        <v>-1.1586073964796855</v>
      </c>
      <c r="T100" s="6">
        <f>LOG(B100)</f>
        <v>2.4125781354312723</v>
      </c>
      <c r="U100" s="6">
        <f>LOG(C100)</f>
        <v>-0.23732143627256383</v>
      </c>
      <c r="V100" s="6">
        <f t="shared" si="10"/>
        <v>7.9946593266934346E-2</v>
      </c>
      <c r="W100" s="6"/>
      <c r="X100" s="6"/>
      <c r="Y100" s="6">
        <f>C100*(B101-B100)</f>
        <v>2.0380799999999892</v>
      </c>
      <c r="Z100" s="6">
        <f>C100*B100/(AC100+AD100)/720</f>
        <v>614.64968152866243</v>
      </c>
      <c r="AA100" s="6">
        <f t="shared" si="11"/>
        <v>-6.8037080549448181E-3</v>
      </c>
      <c r="AB100" s="6">
        <f t="shared" si="12"/>
        <v>-908.32974411819669</v>
      </c>
      <c r="AC100" s="6">
        <f t="shared" si="13"/>
        <v>2.15475E-5</v>
      </c>
      <c r="AD100" s="6">
        <f>1.225*(B100*10^-6)</f>
        <v>3.1674824999999997E-4</v>
      </c>
    </row>
    <row r="101" spans="1:30" x14ac:dyDescent="0.2">
      <c r="A101" s="6">
        <v>-272</v>
      </c>
      <c r="B101" s="6">
        <v>262.08999999999997</v>
      </c>
      <c r="C101" s="6">
        <v>0.56999999999999995</v>
      </c>
      <c r="D101" s="6">
        <v>0.504</v>
      </c>
      <c r="E101" s="6">
        <v>0.438</v>
      </c>
      <c r="F101" s="6">
        <v>0.45900000000000002</v>
      </c>
      <c r="G101" s="6">
        <v>0.879</v>
      </c>
      <c r="H101" s="6">
        <f t="shared" si="7"/>
        <v>-3.0000000000000027E-3</v>
      </c>
      <c r="I101" s="6">
        <f>(C101*10^5)*(B101*10^-6)/(AD101*287)</f>
        <v>162.12756879755383</v>
      </c>
      <c r="J101" s="6">
        <f>I102-I101</f>
        <v>0.85330299367134899</v>
      </c>
      <c r="K101" s="6">
        <f t="shared" si="8"/>
        <v>163.57692902945149</v>
      </c>
      <c r="L101" s="6" t="s">
        <v>772</v>
      </c>
      <c r="M101" s="6" t="s">
        <v>742</v>
      </c>
      <c r="N101" s="6">
        <v>25.93</v>
      </c>
      <c r="O101" s="6">
        <v>33.066000000000003</v>
      </c>
      <c r="P101" s="6">
        <v>94.009</v>
      </c>
      <c r="Q101" s="6">
        <v>42.207999999999998</v>
      </c>
      <c r="R101" s="6">
        <v>29.632999999999999</v>
      </c>
      <c r="S101" s="6">
        <f t="shared" si="9"/>
        <v>0.39458572000522651</v>
      </c>
      <c r="T101" s="6">
        <f>LOG(B101)</f>
        <v>2.4184504508295834</v>
      </c>
      <c r="U101" s="6">
        <f>LOG(C101)</f>
        <v>-0.24412514432750865</v>
      </c>
      <c r="V101" s="6">
        <f t="shared" si="10"/>
        <v>5.6648918492178096E-2</v>
      </c>
      <c r="W101" s="6"/>
      <c r="X101" s="6"/>
      <c r="Y101" s="6">
        <f>C101*(B102-B101)</f>
        <v>2.0007000000000272</v>
      </c>
      <c r="Z101" s="6">
        <f>C101*B101/(AC101+AD101)/720</f>
        <v>605.09554140127375</v>
      </c>
      <c r="AA101" s="6">
        <f t="shared" si="11"/>
        <v>2.2797662948985942E-3</v>
      </c>
      <c r="AB101" s="6">
        <f t="shared" si="12"/>
        <v>-1572.5960532892591</v>
      </c>
      <c r="AC101" s="6">
        <f t="shared" si="13"/>
        <v>2.1840833333333333E-5</v>
      </c>
      <c r="AD101" s="6">
        <f>1.225*(B101*10^-6)</f>
        <v>3.2106025E-4</v>
      </c>
    </row>
    <row r="102" spans="1:30" x14ac:dyDescent="0.2">
      <c r="A102" s="6">
        <v>-271</v>
      </c>
      <c r="B102" s="6">
        <v>265.60000000000002</v>
      </c>
      <c r="C102" s="6">
        <v>0.57299999999999995</v>
      </c>
      <c r="D102" s="6">
        <v>0.501</v>
      </c>
      <c r="E102" s="6">
        <v>0.437</v>
      </c>
      <c r="F102" s="6">
        <v>0.46</v>
      </c>
      <c r="G102" s="6">
        <v>0.89200000000000002</v>
      </c>
      <c r="H102" s="6">
        <f t="shared" si="7"/>
        <v>-1.100000000000001E-2</v>
      </c>
      <c r="I102" s="6">
        <f>(C102*10^5)*(B102*10^-6)/(AD102*287)</f>
        <v>162.98087179122518</v>
      </c>
      <c r="J102" s="6">
        <f>I103-I102</f>
        <v>3.1287776434615466</v>
      </c>
      <c r="K102" s="6">
        <f t="shared" si="8"/>
        <v>166.71105486565065</v>
      </c>
      <c r="L102" s="6" t="s">
        <v>773</v>
      </c>
      <c r="M102" s="6" t="s">
        <v>745</v>
      </c>
      <c r="N102" s="6">
        <v>24.100999999999999</v>
      </c>
      <c r="O102" s="6">
        <v>21.774999999999999</v>
      </c>
      <c r="P102" s="6">
        <v>26.434999999999999</v>
      </c>
      <c r="Q102" s="6">
        <v>23.024999999999999</v>
      </c>
      <c r="R102" s="6">
        <v>25.17</v>
      </c>
      <c r="S102" s="6">
        <f t="shared" si="9"/>
        <v>1.4566086316568325</v>
      </c>
      <c r="T102" s="6">
        <f>LOG(B102)</f>
        <v>2.42422807069598</v>
      </c>
      <c r="U102" s="6">
        <f>LOG(C102)</f>
        <v>-0.24184537803261005</v>
      </c>
      <c r="V102" s="6">
        <f t="shared" si="10"/>
        <v>1.6313531878623694E-2</v>
      </c>
      <c r="W102" s="6"/>
      <c r="X102" s="6"/>
      <c r="Y102" s="6">
        <f>C102*(B103-B102)</f>
        <v>1.9997699999999725</v>
      </c>
      <c r="Z102" s="6">
        <f>C102*B102/(AC102+AD102)/720</f>
        <v>608.28025477707013</v>
      </c>
      <c r="AA102" s="6">
        <f t="shared" si="11"/>
        <v>8.2582251450095123E-3</v>
      </c>
      <c r="AB102" s="6">
        <f t="shared" si="12"/>
        <v>-603.93905914280128</v>
      </c>
      <c r="AC102" s="6">
        <f t="shared" si="13"/>
        <v>2.2133333333333337E-5</v>
      </c>
      <c r="AD102" s="6">
        <f>1.225*(B102*10^-6)</f>
        <v>3.2536000000000002E-4</v>
      </c>
    </row>
    <row r="103" spans="1:30" x14ac:dyDescent="0.2">
      <c r="A103" s="6">
        <v>-270</v>
      </c>
      <c r="B103" s="6">
        <v>269.08999999999997</v>
      </c>
      <c r="C103" s="6">
        <v>0.58399999999999996</v>
      </c>
      <c r="D103" s="6">
        <v>0.503</v>
      </c>
      <c r="E103" s="6">
        <v>0.435</v>
      </c>
      <c r="F103" s="6">
        <v>0.45700000000000002</v>
      </c>
      <c r="G103" s="6">
        <v>0.94</v>
      </c>
      <c r="H103" s="6">
        <f t="shared" si="7"/>
        <v>-2.0000000000000018E-2</v>
      </c>
      <c r="I103" s="6">
        <f>(C103*10^5)*(B103*10^-6)/(AD103*287)</f>
        <v>166.10964943468673</v>
      </c>
      <c r="J103" s="6">
        <f>I104-I103</f>
        <v>5.6886866244755936</v>
      </c>
      <c r="K103" s="6">
        <f t="shared" si="8"/>
        <v>172.41355698299449</v>
      </c>
      <c r="L103" s="6" t="s">
        <v>774</v>
      </c>
      <c r="M103" s="6" t="s">
        <v>745</v>
      </c>
      <c r="N103" s="6">
        <v>23.347999999999999</v>
      </c>
      <c r="O103" s="6">
        <v>20.838999999999999</v>
      </c>
      <c r="P103" s="6">
        <v>26.538</v>
      </c>
      <c r="Q103" s="6">
        <v>21.946999999999999</v>
      </c>
      <c r="R103" s="6">
        <v>24.068000000000001</v>
      </c>
      <c r="S103" s="6">
        <f t="shared" si="9"/>
        <v>2.6205722323757525</v>
      </c>
      <c r="T103" s="6">
        <f>LOG(B103)</f>
        <v>2.4298975586871476</v>
      </c>
      <c r="U103" s="6">
        <f>LOG(C103)</f>
        <v>-0.23358715288760054</v>
      </c>
      <c r="V103" s="6">
        <f t="shared" si="10"/>
        <v>8.2314870578073518E-4</v>
      </c>
      <c r="W103" s="6"/>
      <c r="X103" s="6"/>
      <c r="Y103" s="6">
        <f>C103*(B104-B103)</f>
        <v>2.0323200000000106</v>
      </c>
      <c r="Z103" s="6">
        <f>C103*B103/(AC103+AD103)/720</f>
        <v>619.95753715498915</v>
      </c>
      <c r="AA103" s="6">
        <f t="shared" si="11"/>
        <v>1.4624091508732368E-2</v>
      </c>
      <c r="AB103" s="6">
        <f t="shared" si="12"/>
        <v>1150.7472050258814</v>
      </c>
      <c r="AC103" s="6">
        <f t="shared" si="13"/>
        <v>2.2424166666666671E-5</v>
      </c>
      <c r="AD103" s="6">
        <f>1.225*(B103*10^-6)</f>
        <v>3.2963525000000003E-4</v>
      </c>
    </row>
    <row r="104" spans="1:30" x14ac:dyDescent="0.2">
      <c r="A104" s="6">
        <v>-269</v>
      </c>
      <c r="B104" s="6">
        <v>272.57</v>
      </c>
      <c r="C104" s="6">
        <v>0.60399999999999998</v>
      </c>
      <c r="D104" s="6">
        <v>0.49299999999999999</v>
      </c>
      <c r="E104" s="6">
        <v>0.435</v>
      </c>
      <c r="F104" s="6">
        <v>0.45500000000000002</v>
      </c>
      <c r="G104" s="6">
        <v>1.0329999999999999</v>
      </c>
      <c r="H104" s="6">
        <f t="shared" si="7"/>
        <v>-2.0000000000000018E-2</v>
      </c>
      <c r="I104" s="6">
        <f>(C104*10^5)*(B104*10^-6)/(AD104*287)</f>
        <v>171.79833605916232</v>
      </c>
      <c r="J104" s="6">
        <f>I105-I104</f>
        <v>5.6886866244755652</v>
      </c>
      <c r="K104" s="6">
        <f t="shared" si="8"/>
        <v>178.12567820802138</v>
      </c>
      <c r="L104" s="6" t="s">
        <v>775</v>
      </c>
      <c r="M104" s="6" t="s">
        <v>745</v>
      </c>
      <c r="N104" s="6">
        <v>3.653</v>
      </c>
      <c r="O104" s="6">
        <v>3.6829999999999998</v>
      </c>
      <c r="P104" s="6">
        <v>0.624</v>
      </c>
      <c r="Q104" s="6">
        <v>3.5219999999999998</v>
      </c>
      <c r="R104" s="6">
        <v>2.8410000000000002</v>
      </c>
      <c r="S104" s="6">
        <f t="shared" si="9"/>
        <v>2.5899602521170602</v>
      </c>
      <c r="T104" s="6">
        <f>LOG(B104)</f>
        <v>2.4354780541713246</v>
      </c>
      <c r="U104" s="6">
        <f>LOG(C104)</f>
        <v>-0.21896306137886817</v>
      </c>
      <c r="V104" s="6">
        <f t="shared" si="10"/>
        <v>3.03385689639597E-2</v>
      </c>
      <c r="W104" s="6"/>
      <c r="X104" s="6"/>
      <c r="Y104" s="6">
        <f>C104*(B105-B104)</f>
        <v>2.083799999999993</v>
      </c>
      <c r="Z104" s="6">
        <f>C104*B104/(AC104+AD104)/720</f>
        <v>641.1889596602972</v>
      </c>
      <c r="AA104" s="6">
        <f t="shared" si="11"/>
        <v>1.4147651061292149E-2</v>
      </c>
      <c r="AB104" s="6">
        <f t="shared" si="12"/>
        <v>1469.6628266243836</v>
      </c>
      <c r="AC104" s="6">
        <f t="shared" si="13"/>
        <v>2.2714166666666667E-5</v>
      </c>
      <c r="AD104" s="6">
        <f>1.225*(B104*10^-6)</f>
        <v>3.3389824999999998E-4</v>
      </c>
    </row>
    <row r="105" spans="1:30" x14ac:dyDescent="0.2">
      <c r="A105" s="6">
        <v>-268</v>
      </c>
      <c r="B105" s="6">
        <v>276.02</v>
      </c>
      <c r="C105" s="6">
        <v>0.624</v>
      </c>
      <c r="D105" s="6">
        <v>0.48899999999999999</v>
      </c>
      <c r="E105" s="6">
        <v>0.433</v>
      </c>
      <c r="F105" s="6">
        <v>0.45800000000000002</v>
      </c>
      <c r="G105" s="6">
        <v>1.117</v>
      </c>
      <c r="H105" s="6">
        <f t="shared" si="7"/>
        <v>-1.9000000000000017E-2</v>
      </c>
      <c r="I105" s="6">
        <f>(C105*10^5)*(B105*10^-6)/(AD105*287)</f>
        <v>177.48702268363789</v>
      </c>
      <c r="J105" s="6">
        <f>I106-I105</f>
        <v>5.4042522932518011</v>
      </c>
      <c r="K105" s="6">
        <f t="shared" si="8"/>
        <v>183.55353998690327</v>
      </c>
      <c r="L105" s="6" t="s">
        <v>776</v>
      </c>
      <c r="M105" s="6" t="s">
        <v>745</v>
      </c>
      <c r="N105" s="6">
        <v>32.119999999999997</v>
      </c>
      <c r="O105" s="6">
        <v>31.4</v>
      </c>
      <c r="P105" s="6">
        <v>30.945</v>
      </c>
      <c r="Q105" s="6">
        <v>32.119999999999997</v>
      </c>
      <c r="R105" s="6">
        <v>30.67</v>
      </c>
      <c r="S105" s="6">
        <f t="shared" si="9"/>
        <v>2.4286812085977951</v>
      </c>
      <c r="T105" s="6">
        <f>LOG(B105)</f>
        <v>2.4409405515396636</v>
      </c>
      <c r="U105" s="6">
        <f>LOG(C105)</f>
        <v>-0.20481541031757602</v>
      </c>
      <c r="V105" s="6">
        <f t="shared" si="10"/>
        <v>6.8033829726870942E-2</v>
      </c>
      <c r="W105" s="6"/>
      <c r="X105" s="6"/>
      <c r="Y105" s="6">
        <f>C105*(B106-B105)</f>
        <v>2.1403200000000044</v>
      </c>
      <c r="Z105" s="6">
        <f>C105*B105/(AC105+AD105)/720</f>
        <v>662.42038216560513</v>
      </c>
      <c r="AA105" s="6">
        <f t="shared" si="11"/>
        <v>1.3026383241798112E-2</v>
      </c>
      <c r="AB105" s="6">
        <f t="shared" si="12"/>
        <v>520.42231209042654</v>
      </c>
      <c r="AC105" s="6">
        <f t="shared" si="13"/>
        <v>2.3001666666666667E-5</v>
      </c>
      <c r="AD105" s="6">
        <f>1.225*(B105*10^-6)</f>
        <v>3.3812449999999998E-4</v>
      </c>
    </row>
    <row r="106" spans="1:30" x14ac:dyDescent="0.2">
      <c r="A106" s="6">
        <v>-267</v>
      </c>
      <c r="B106" s="6">
        <v>279.45</v>
      </c>
      <c r="C106" s="6">
        <v>0.64300000000000002</v>
      </c>
      <c r="D106" s="6">
        <v>0.495</v>
      </c>
      <c r="E106" s="6">
        <v>0.43099999999999999</v>
      </c>
      <c r="F106" s="6">
        <v>0.45200000000000001</v>
      </c>
      <c r="G106" s="6">
        <v>1.1930000000000001</v>
      </c>
      <c r="H106" s="6">
        <f t="shared" si="7"/>
        <v>-1.0000000000000009E-2</v>
      </c>
      <c r="I106" s="6">
        <f>(C106*10^5)*(B106*10^-6)/(AD106*287)</f>
        <v>182.89127497688969</v>
      </c>
      <c r="J106" s="6">
        <f>I107-I106</f>
        <v>2.844343312237811</v>
      </c>
      <c r="K106" s="6">
        <f t="shared" si="8"/>
        <v>186.42060433773008</v>
      </c>
      <c r="L106" s="6" t="s">
        <v>777</v>
      </c>
      <c r="M106" s="6" t="s">
        <v>745</v>
      </c>
      <c r="N106" s="6">
        <v>12.48</v>
      </c>
      <c r="O106" s="6">
        <v>12.48</v>
      </c>
      <c r="P106" s="6">
        <v>25.52</v>
      </c>
      <c r="Q106" s="6">
        <v>13.41</v>
      </c>
      <c r="R106" s="6">
        <v>16.3</v>
      </c>
      <c r="S106" s="6">
        <f t="shared" si="9"/>
        <v>1.2723884603997138</v>
      </c>
      <c r="T106" s="6">
        <f>LOG(B106)</f>
        <v>2.4463041139519239</v>
      </c>
      <c r="U106" s="6">
        <f>LOG(C106)</f>
        <v>-0.19178902707577791</v>
      </c>
      <c r="V106" s="6">
        <f t="shared" si="10"/>
        <v>8.1382098735038239E-2</v>
      </c>
      <c r="W106" s="6"/>
      <c r="X106" s="6"/>
      <c r="Y106" s="6">
        <f>C106*(B107-B106)</f>
        <v>2.1926300000000163</v>
      </c>
      <c r="Z106" s="6">
        <f>C106*B106/(AC106+AD106)/720</f>
        <v>682.59023354564749</v>
      </c>
      <c r="AA106" s="6">
        <f t="shared" si="11"/>
        <v>6.7022083508518626E-3</v>
      </c>
      <c r="AB106" s="6">
        <f t="shared" si="12"/>
        <v>-599.22582194361325</v>
      </c>
      <c r="AC106" s="6">
        <f t="shared" si="13"/>
        <v>2.3287500000000004E-5</v>
      </c>
      <c r="AD106" s="6">
        <f>1.225*(B106*10^-6)</f>
        <v>3.4232625000000003E-4</v>
      </c>
    </row>
    <row r="107" spans="1:30" x14ac:dyDescent="0.2">
      <c r="A107" s="6">
        <v>-266</v>
      </c>
      <c r="B107" s="6">
        <v>282.86</v>
      </c>
      <c r="C107" s="6">
        <v>0.65300000000000002</v>
      </c>
      <c r="D107" s="6">
        <v>0.48899999999999999</v>
      </c>
      <c r="E107" s="6">
        <v>0.43</v>
      </c>
      <c r="F107" s="6">
        <v>0.45800000000000002</v>
      </c>
      <c r="G107" s="6">
        <v>1.236</v>
      </c>
      <c r="H107" s="6">
        <f t="shared" si="7"/>
        <v>-8.0000000000000071E-3</v>
      </c>
      <c r="I107" s="6">
        <f>(C107*10^5)*(B107*10^-6)/(AD107*287)</f>
        <v>185.7356182891275</v>
      </c>
      <c r="J107" s="6">
        <f>I108-I107</f>
        <v>2.2754746497902261</v>
      </c>
      <c r="K107" s="6">
        <f t="shared" si="8"/>
        <v>188.7093471430122</v>
      </c>
      <c r="L107" s="6" t="s">
        <v>778</v>
      </c>
      <c r="M107" s="6" t="s">
        <v>742</v>
      </c>
      <c r="N107" s="6">
        <v>15.646000000000001</v>
      </c>
      <c r="O107" s="6">
        <v>17.672000000000001</v>
      </c>
      <c r="P107" s="6">
        <v>2.35</v>
      </c>
      <c r="Q107" s="6">
        <v>16.047999999999998</v>
      </c>
      <c r="R107" s="6">
        <v>11.803000000000001</v>
      </c>
      <c r="S107" s="6">
        <f t="shared" si="9"/>
        <v>1.0251012584523389</v>
      </c>
      <c r="T107" s="6">
        <f>LOG(B107)</f>
        <v>2.4515715370380673</v>
      </c>
      <c r="U107" s="6">
        <f>LOG(C107)</f>
        <v>-0.18508681872492605</v>
      </c>
      <c r="V107" s="6">
        <f t="shared" si="10"/>
        <v>6.6012604994820395E-2</v>
      </c>
      <c r="W107" s="6"/>
      <c r="X107" s="6"/>
      <c r="Y107" s="6">
        <f>C107*(B108-B107)</f>
        <v>2.2071399999999972</v>
      </c>
      <c r="Z107" s="6">
        <f>C107*B107/(AC107+AD107)/720</f>
        <v>693.20594479830152</v>
      </c>
      <c r="AA107" s="6">
        <f t="shared" si="11"/>
        <v>5.288278210566294E-3</v>
      </c>
      <c r="AB107" s="6">
        <f t="shared" si="12"/>
        <v>-1506.0202872242967</v>
      </c>
      <c r="AC107" s="6">
        <f t="shared" si="13"/>
        <v>2.357166666666667E-5</v>
      </c>
      <c r="AD107" s="6">
        <f>1.225*(B107*10^-6)</f>
        <v>3.4650350000000002E-4</v>
      </c>
    </row>
    <row r="108" spans="1:30" x14ac:dyDescent="0.2">
      <c r="A108" s="6">
        <v>-265</v>
      </c>
      <c r="B108" s="6">
        <v>286.24</v>
      </c>
      <c r="C108" s="6">
        <v>0.66100000000000003</v>
      </c>
      <c r="D108" s="6">
        <v>0.48899999999999999</v>
      </c>
      <c r="E108" s="6">
        <v>0.42699999999999999</v>
      </c>
      <c r="F108" s="6">
        <v>0.45400000000000001</v>
      </c>
      <c r="G108" s="6">
        <v>1.274</v>
      </c>
      <c r="H108" s="6">
        <f t="shared" si="7"/>
        <v>-4.0000000000000036E-3</v>
      </c>
      <c r="I108" s="6">
        <f>(C108*10^5)*(B108*10^-6)/(AD108*287)</f>
        <v>188.01109293891773</v>
      </c>
      <c r="J108" s="6">
        <f>I109-I108</f>
        <v>1.1377373248950846</v>
      </c>
      <c r="K108" s="6">
        <f t="shared" si="8"/>
        <v>189.85830608622382</v>
      </c>
      <c r="L108" s="6" t="s">
        <v>779</v>
      </c>
      <c r="M108" s="6" t="s">
        <v>742</v>
      </c>
      <c r="N108" s="6">
        <v>53.451999999999998</v>
      </c>
      <c r="O108" s="6">
        <v>59.887999999999998</v>
      </c>
      <c r="P108" s="6">
        <v>96.165000000000006</v>
      </c>
      <c r="Q108" s="6">
        <v>61.103000000000002</v>
      </c>
      <c r="R108" s="6">
        <v>67.724000000000004</v>
      </c>
      <c r="S108" s="6">
        <f t="shared" si="9"/>
        <v>0.51545682796789183</v>
      </c>
      <c r="T108" s="6">
        <f>LOG(B108)</f>
        <v>2.4567303232232978</v>
      </c>
      <c r="U108" s="6">
        <f>LOG(C108)</f>
        <v>-0.17979854051435976</v>
      </c>
      <c r="V108" s="6">
        <f t="shared" si="10"/>
        <v>2.738481472026677E-2</v>
      </c>
      <c r="W108" s="6"/>
      <c r="X108" s="6"/>
      <c r="Y108" s="6">
        <f>C108*(B109-B108)</f>
        <v>2.2275700000000032</v>
      </c>
      <c r="Z108" s="6">
        <f>C108*B108/(AC108+AD108)/720</f>
        <v>701.69851380042473</v>
      </c>
      <c r="AA108" s="6">
        <f t="shared" si="11"/>
        <v>2.6201858174643711E-3</v>
      </c>
      <c r="AB108" s="6">
        <f t="shared" si="12"/>
        <v>-1056.0863924082043</v>
      </c>
      <c r="AC108" s="6">
        <f t="shared" si="13"/>
        <v>2.3853333333333334E-5</v>
      </c>
      <c r="AD108" s="6">
        <f>1.225*(B108*10^-6)</f>
        <v>3.50644E-4</v>
      </c>
    </row>
    <row r="109" spans="1:30" x14ac:dyDescent="0.2">
      <c r="A109" s="6">
        <v>-264</v>
      </c>
      <c r="B109" s="6">
        <v>289.61</v>
      </c>
      <c r="C109" s="6">
        <v>0.66500000000000004</v>
      </c>
      <c r="D109" s="6">
        <v>0.49</v>
      </c>
      <c r="E109" s="6">
        <v>0.42499999999999999</v>
      </c>
      <c r="F109" s="6">
        <v>0.45100000000000001</v>
      </c>
      <c r="G109" s="6">
        <v>1.292</v>
      </c>
      <c r="H109" s="6">
        <f t="shared" si="7"/>
        <v>8.0000000000000071E-3</v>
      </c>
      <c r="I109" s="6">
        <f>(C109*10^5)*(B109*10^-6)/(AD109*287)</f>
        <v>189.14883026381281</v>
      </c>
      <c r="J109" s="6">
        <f>I110-I109</f>
        <v>-2.2754746497901976</v>
      </c>
      <c r="K109" s="6">
        <f t="shared" si="8"/>
        <v>187.58982845593098</v>
      </c>
      <c r="L109" s="6" t="s">
        <v>842</v>
      </c>
      <c r="M109" s="6" t="s">
        <v>843</v>
      </c>
      <c r="N109" s="6">
        <v>1233.5999999999999</v>
      </c>
      <c r="O109" s="6">
        <v>1243.2</v>
      </c>
      <c r="P109" s="6">
        <v>1223.2</v>
      </c>
      <c r="Q109" s="6">
        <v>1284.8</v>
      </c>
      <c r="R109" s="6">
        <v>1183.2</v>
      </c>
      <c r="S109" s="6">
        <f t="shared" si="9"/>
        <v>-1.0554879252565625</v>
      </c>
      <c r="T109" s="6">
        <f>LOG(B109)</f>
        <v>2.4618135536226196</v>
      </c>
      <c r="U109" s="6">
        <f>LOG(C109)</f>
        <v>-0.17717835469689538</v>
      </c>
      <c r="V109" s="6">
        <f t="shared" si="10"/>
        <v>2.9734184635160643E-4</v>
      </c>
      <c r="W109" s="6"/>
      <c r="X109" s="6"/>
      <c r="Y109" s="6">
        <f>C109*(B110-B109)</f>
        <v>2.2210999999999834</v>
      </c>
      <c r="Z109" s="6">
        <f>C109*B109/(AC109+AD109)/720</f>
        <v>705.94479830148623</v>
      </c>
      <c r="AA109" s="6">
        <f t="shared" si="11"/>
        <v>-5.2562757433238239E-3</v>
      </c>
      <c r="AB109" s="6">
        <f t="shared" si="12"/>
        <v>726.30492113649348</v>
      </c>
      <c r="AC109" s="6">
        <f t="shared" si="13"/>
        <v>2.413416666666667E-5</v>
      </c>
      <c r="AD109" s="6">
        <f>1.225*(B109*10^-6)</f>
        <v>3.5477225000000003E-4</v>
      </c>
    </row>
    <row r="110" spans="1:30" x14ac:dyDescent="0.2">
      <c r="A110" s="6">
        <v>-263</v>
      </c>
      <c r="B110" s="6">
        <v>292.95</v>
      </c>
      <c r="C110" s="6">
        <v>0.65700000000000003</v>
      </c>
      <c r="D110" s="6">
        <v>0.47799999999999998</v>
      </c>
      <c r="E110" s="6">
        <v>0.41899999999999998</v>
      </c>
      <c r="F110" s="6">
        <v>0.45400000000000001</v>
      </c>
      <c r="G110" s="6">
        <v>1.2769999999999999</v>
      </c>
      <c r="H110" s="6">
        <f t="shared" si="7"/>
        <v>1.2000000000000011E-2</v>
      </c>
      <c r="I110" s="6">
        <f>(C110*10^5)*(B110*10^-6)/(AD110*287)</f>
        <v>186.87335561402261</v>
      </c>
      <c r="J110" s="6">
        <f>I111-I110</f>
        <v>-3.4132119746853675</v>
      </c>
      <c r="K110" s="6">
        <f t="shared" si="8"/>
        <v>184.17068871771755</v>
      </c>
      <c r="L110" s="6" t="s">
        <v>844</v>
      </c>
      <c r="M110" s="6" t="s">
        <v>843</v>
      </c>
      <c r="N110" s="6">
        <v>1233.4770000000001</v>
      </c>
      <c r="O110" s="6">
        <v>1243.9639999999999</v>
      </c>
      <c r="P110" s="6">
        <v>1226.4380000000001</v>
      </c>
      <c r="Q110" s="6">
        <v>1281.3030000000001</v>
      </c>
      <c r="R110" s="6">
        <v>1182.203</v>
      </c>
      <c r="S110" s="6">
        <f t="shared" si="9"/>
        <v>-1.6406657274323226</v>
      </c>
      <c r="T110" s="6">
        <f>LOG(B110)</f>
        <v>2.4667935023435357</v>
      </c>
      <c r="U110" s="6">
        <f>LOG(C110)</f>
        <v>-0.18243463044021921</v>
      </c>
      <c r="V110" s="6">
        <f t="shared" si="10"/>
        <v>1.8926276932442032E-2</v>
      </c>
      <c r="W110" s="6"/>
      <c r="X110" s="6"/>
      <c r="Y110" s="6">
        <f>C110*(B111-B110)</f>
        <v>2.1746700000000017</v>
      </c>
      <c r="Z110" s="6">
        <f>C110*B110/(AC110+AD110)/720</f>
        <v>697.45222929936313</v>
      </c>
      <c r="AA110" s="6">
        <f t="shared" si="11"/>
        <v>-8.0056549245130226E-3</v>
      </c>
      <c r="AB110" s="6">
        <f t="shared" si="12"/>
        <v>1568.9089395752874</v>
      </c>
      <c r="AC110" s="6">
        <f t="shared" si="13"/>
        <v>2.44125E-5</v>
      </c>
      <c r="AD110" s="6">
        <f>1.225*(B110*10^-6)</f>
        <v>3.5886374999999999E-4</v>
      </c>
    </row>
    <row r="111" spans="1:30" x14ac:dyDescent="0.2">
      <c r="A111" s="6">
        <v>-262</v>
      </c>
      <c r="B111" s="6">
        <v>296.26</v>
      </c>
      <c r="C111" s="6">
        <v>0.64500000000000002</v>
      </c>
      <c r="D111" s="6">
        <v>0.47799999999999998</v>
      </c>
      <c r="E111" s="6">
        <v>0.41799999999999998</v>
      </c>
      <c r="F111" s="6">
        <v>0.44500000000000001</v>
      </c>
      <c r="G111" s="6">
        <v>1.24</v>
      </c>
      <c r="H111" s="6">
        <f t="shared" si="7"/>
        <v>1.3000000000000012E-2</v>
      </c>
      <c r="I111" s="6">
        <f>(C111*10^5)*(B111*10^-6)/(AD111*287)</f>
        <v>183.46014363933725</v>
      </c>
      <c r="J111" s="6">
        <f>I112-I111</f>
        <v>-3.6976463059091031</v>
      </c>
      <c r="K111" s="6">
        <f t="shared" si="8"/>
        <v>180.46272688930347</v>
      </c>
      <c r="L111" s="6" t="s">
        <v>845</v>
      </c>
      <c r="M111" s="6" t="s">
        <v>843</v>
      </c>
      <c r="N111" s="6">
        <v>45.24</v>
      </c>
      <c r="O111" s="6">
        <v>13.616</v>
      </c>
      <c r="P111" s="6">
        <v>16.25</v>
      </c>
      <c r="Q111" s="6">
        <v>12.678000000000001</v>
      </c>
      <c r="R111" s="6">
        <v>50.103999999999999</v>
      </c>
      <c r="S111" s="6">
        <f t="shared" si="9"/>
        <v>-1.8492248720108064</v>
      </c>
      <c r="T111" s="6">
        <f>LOG(B111)</f>
        <v>2.4716730185000912</v>
      </c>
      <c r="U111" s="6">
        <f>LOG(C111)</f>
        <v>-0.19044028536473223</v>
      </c>
      <c r="V111" s="6">
        <f t="shared" si="10"/>
        <v>5.9167093070107146E-2</v>
      </c>
      <c r="W111" s="6"/>
      <c r="X111" s="6"/>
      <c r="Y111" s="6">
        <f>C111*(B112-B111)</f>
        <v>2.1156000000000192</v>
      </c>
      <c r="Z111" s="6">
        <f>C111*B111/(AC111+AD111)/720</f>
        <v>684.71337579617841</v>
      </c>
      <c r="AA111" s="6">
        <f t="shared" si="11"/>
        <v>-8.8426363528827379E-3</v>
      </c>
      <c r="AB111" s="6">
        <f t="shared" si="12"/>
        <v>832.54218971272633</v>
      </c>
      <c r="AC111" s="6">
        <f t="shared" si="13"/>
        <v>2.4688333333333332E-5</v>
      </c>
      <c r="AD111" s="6">
        <f>1.225*(B111*10^-6)</f>
        <v>3.6291849999999995E-4</v>
      </c>
    </row>
    <row r="112" spans="1:30" x14ac:dyDescent="0.2">
      <c r="A112" s="6">
        <v>-261</v>
      </c>
      <c r="B112" s="6">
        <v>299.54000000000002</v>
      </c>
      <c r="C112" s="6">
        <v>0.63200000000000001</v>
      </c>
      <c r="D112" s="6">
        <v>0.47199999999999998</v>
      </c>
      <c r="E112" s="6">
        <v>0.41499999999999998</v>
      </c>
      <c r="F112" s="6">
        <v>0.44600000000000001</v>
      </c>
      <c r="G112" s="6">
        <v>1.196</v>
      </c>
      <c r="H112" s="6">
        <f t="shared" si="7"/>
        <v>1.3000000000000012E-2</v>
      </c>
      <c r="I112" s="6">
        <f>(C112*10^5)*(B112*10^-6)/(AD112*287)</f>
        <v>179.76249733342814</v>
      </c>
      <c r="J112" s="6">
        <f>I113-I112</f>
        <v>-3.6976463059091316</v>
      </c>
      <c r="K112" s="6">
        <f t="shared" si="8"/>
        <v>176.75359622803023</v>
      </c>
      <c r="L112" s="6" t="s">
        <v>846</v>
      </c>
      <c r="M112" s="6" t="s">
        <v>843</v>
      </c>
      <c r="N112" s="6">
        <v>1316.2</v>
      </c>
      <c r="O112" s="6">
        <v>1279.8</v>
      </c>
      <c r="P112" s="6">
        <v>1284.8</v>
      </c>
      <c r="Q112" s="6">
        <v>1316.2</v>
      </c>
      <c r="R112" s="6">
        <v>1297.5999999999999</v>
      </c>
      <c r="S112" s="6">
        <f t="shared" si="9"/>
        <v>-1.9200897980486711</v>
      </c>
      <c r="T112" s="6">
        <f>LOG(B112)</f>
        <v>2.4764548254543031</v>
      </c>
      <c r="U112" s="6">
        <f>LOG(C112)</f>
        <v>-0.19928292171761497</v>
      </c>
      <c r="V112" s="6">
        <f t="shared" si="10"/>
        <v>8.0520899105623878E-2</v>
      </c>
      <c r="W112" s="6"/>
      <c r="X112" s="6"/>
      <c r="Y112" s="6">
        <f>C112*(B113-B112)</f>
        <v>2.0603199999999942</v>
      </c>
      <c r="Z112" s="6">
        <f>C112*B112/(AC112+AD112)/720</f>
        <v>670.91295116772812</v>
      </c>
      <c r="AA112" s="6">
        <f t="shared" si="11"/>
        <v>-9.0264292622670439E-3</v>
      </c>
      <c r="AB112" s="6">
        <f t="shared" si="12"/>
        <v>-282.66829166693935</v>
      </c>
      <c r="AC112" s="6">
        <f t="shared" si="13"/>
        <v>2.4961666666666669E-5</v>
      </c>
      <c r="AD112" s="6">
        <f>1.225*(B112*10^-6)</f>
        <v>3.6693650000000001E-4</v>
      </c>
    </row>
    <row r="113" spans="1:30" x14ac:dyDescent="0.2">
      <c r="A113" s="6">
        <v>-260</v>
      </c>
      <c r="B113" s="6">
        <v>302.8</v>
      </c>
      <c r="C113" s="6">
        <v>0.61899999999999999</v>
      </c>
      <c r="D113" s="6">
        <v>0.46200000000000002</v>
      </c>
      <c r="E113" s="6">
        <v>0.41499999999999998</v>
      </c>
      <c r="F113" s="6">
        <v>0.44400000000000001</v>
      </c>
      <c r="G113" s="6">
        <v>1.1559999999999999</v>
      </c>
      <c r="H113" s="6">
        <f t="shared" si="7"/>
        <v>1.0000000000000009E-2</v>
      </c>
      <c r="I113" s="6">
        <f>(C113*10^5)*(B113*10^-6)/(AD113*287)</f>
        <v>176.06485102751901</v>
      </c>
      <c r="J113" s="6">
        <f>I114-I113</f>
        <v>-2.8443433122377826</v>
      </c>
      <c r="K113" s="6">
        <f t="shared" si="8"/>
        <v>173.89768021923322</v>
      </c>
      <c r="L113" s="6" t="s">
        <v>847</v>
      </c>
      <c r="M113" s="6" t="s">
        <v>843</v>
      </c>
      <c r="N113" s="6">
        <v>1051.4000000000001</v>
      </c>
      <c r="O113" s="6">
        <v>1203.2</v>
      </c>
      <c r="P113" s="6">
        <v>1183</v>
      </c>
      <c r="Q113" s="6">
        <v>1242.2</v>
      </c>
      <c r="R113" s="6">
        <v>1051.4000000000001</v>
      </c>
      <c r="S113" s="6">
        <f t="shared" si="9"/>
        <v>-1.5349727874261498</v>
      </c>
      <c r="T113" s="6">
        <f>LOG(B113)</f>
        <v>2.4811558708280352</v>
      </c>
      <c r="U113" s="6">
        <f>LOG(C113)</f>
        <v>-0.20830935097988201</v>
      </c>
      <c r="V113" s="6">
        <f t="shared" si="10"/>
        <v>7.32707633800945E-2</v>
      </c>
      <c r="W113" s="6"/>
      <c r="X113" s="6"/>
      <c r="Y113" s="6">
        <f>C113*(B114-B113)</f>
        <v>1.9993699999999761</v>
      </c>
      <c r="Z113" s="6">
        <f>C113*B113/(AC113+AD113)/720</f>
        <v>657.11252653927818</v>
      </c>
      <c r="AA113" s="6">
        <f t="shared" si="11"/>
        <v>-7.0733563872426297E-3</v>
      </c>
      <c r="AB113" s="6">
        <f t="shared" si="12"/>
        <v>-1323.0094196464504</v>
      </c>
      <c r="AC113" s="6">
        <f t="shared" si="13"/>
        <v>2.5233333333333335E-5</v>
      </c>
      <c r="AD113" s="6">
        <f>1.225*(B113*10^-6)</f>
        <v>3.7093E-4</v>
      </c>
    </row>
    <row r="114" spans="1:30" x14ac:dyDescent="0.2">
      <c r="A114" s="6">
        <v>-259</v>
      </c>
      <c r="B114" s="6">
        <v>306.02999999999997</v>
      </c>
      <c r="C114" s="6">
        <v>0.60899999999999999</v>
      </c>
      <c r="D114" s="6">
        <v>0.46600000000000003</v>
      </c>
      <c r="E114" s="6">
        <v>0.41499999999999998</v>
      </c>
      <c r="F114" s="6">
        <v>0.439</v>
      </c>
      <c r="G114" s="6">
        <v>1.1160000000000001</v>
      </c>
      <c r="H114" s="6">
        <f t="shared" si="7"/>
        <v>1.0000000000000009E-2</v>
      </c>
      <c r="I114" s="6">
        <f>(C114*10^5)*(B114*10^-6)/(AD114*287)</f>
        <v>173.22050771528123</v>
      </c>
      <c r="J114" s="6">
        <f>I115-I114</f>
        <v>-2.844343312237811</v>
      </c>
      <c r="K114" s="6">
        <f t="shared" si="8"/>
        <v>171.04496945213717</v>
      </c>
      <c r="L114" s="6" t="s">
        <v>848</v>
      </c>
      <c r="M114" s="6" t="s">
        <v>742</v>
      </c>
      <c r="N114" s="6">
        <v>3.6680000000000001</v>
      </c>
      <c r="O114" s="6">
        <v>1.095</v>
      </c>
      <c r="P114" s="6">
        <v>1.325</v>
      </c>
      <c r="Q114" s="6">
        <v>0.98899999999999999</v>
      </c>
      <c r="R114" s="6">
        <v>4.2380000000000004</v>
      </c>
      <c r="S114" s="6">
        <f t="shared" si="9"/>
        <v>-1.5916507314202197</v>
      </c>
      <c r="T114" s="6">
        <f>LOG(B114)</f>
        <v>2.4857640022849474</v>
      </c>
      <c r="U114" s="6">
        <f>LOG(C114)</f>
        <v>-0.21538270736712464</v>
      </c>
      <c r="V114" s="6">
        <f t="shared" si="10"/>
        <v>3.9337003770818557E-2</v>
      </c>
      <c r="W114" s="6"/>
      <c r="X114" s="6"/>
      <c r="Y114" s="6">
        <f>C114*(B115-B114)</f>
        <v>1.9488000000000276</v>
      </c>
      <c r="Z114" s="6">
        <f>C114*B114/(AC114+AD114)/720</f>
        <v>646.49681528662427</v>
      </c>
      <c r="AA114" s="6">
        <f t="shared" si="11"/>
        <v>-7.1904702435640067E-3</v>
      </c>
      <c r="AB114" s="6">
        <f t="shared" si="12"/>
        <v>-1380.7968758492582</v>
      </c>
      <c r="AC114" s="6">
        <f t="shared" si="13"/>
        <v>2.5502499999999995E-5</v>
      </c>
      <c r="AD114" s="6">
        <f>1.225*(B114*10^-6)</f>
        <v>3.7488674999999993E-4</v>
      </c>
    </row>
    <row r="115" spans="1:30" x14ac:dyDescent="0.2">
      <c r="A115" s="6">
        <v>-258</v>
      </c>
      <c r="B115" s="6">
        <v>309.23</v>
      </c>
      <c r="C115" s="6">
        <v>0.59899999999999998</v>
      </c>
      <c r="D115" s="6">
        <v>0.46600000000000003</v>
      </c>
      <c r="E115" s="6">
        <v>0.42299999999999999</v>
      </c>
      <c r="F115" s="6">
        <v>0.443</v>
      </c>
      <c r="G115" s="6">
        <v>1.0629999999999999</v>
      </c>
      <c r="H115" s="6">
        <f t="shared" si="7"/>
        <v>1.4000000000000012E-2</v>
      </c>
      <c r="I115" s="6">
        <f>(C115*10^5)*(B115*10^-6)/(AD115*287)</f>
        <v>170.37616440304342</v>
      </c>
      <c r="J115" s="6">
        <f>I116-I115</f>
        <v>-3.9820806371328956</v>
      </c>
      <c r="K115" s="6">
        <f t="shared" si="8"/>
        <v>167.05445649615487</v>
      </c>
      <c r="L115" s="6" t="s">
        <v>849</v>
      </c>
      <c r="M115" s="6" t="s">
        <v>742</v>
      </c>
      <c r="N115" s="6">
        <v>85.239000000000004</v>
      </c>
      <c r="O115" s="6">
        <v>96.722999999999999</v>
      </c>
      <c r="P115" s="6">
        <v>96.457999999999998</v>
      </c>
      <c r="Q115" s="6">
        <v>96.947999999999993</v>
      </c>
      <c r="R115" s="6">
        <v>88.936000000000007</v>
      </c>
      <c r="S115" s="6">
        <f t="shared" si="9"/>
        <v>-2.3188118619808806</v>
      </c>
      <c r="T115" s="6">
        <f>LOG(B115)</f>
        <v>2.4902816204417575</v>
      </c>
      <c r="U115" s="6">
        <f>LOG(C115)</f>
        <v>-0.22257317761068865</v>
      </c>
      <c r="V115" s="6">
        <f t="shared" si="10"/>
        <v>3.9210584581772789E-3</v>
      </c>
      <c r="W115" s="6"/>
      <c r="X115" s="6"/>
      <c r="Y115" s="6">
        <f>C115*(B116-B115)</f>
        <v>1.8988299999999754</v>
      </c>
      <c r="Z115" s="6">
        <f>C115*B115/(AC115+AD115)/720</f>
        <v>635.88110403397013</v>
      </c>
      <c r="AA115" s="6">
        <f t="shared" si="11"/>
        <v>-1.027095630713093E-2</v>
      </c>
      <c r="AB115" s="6">
        <f t="shared" si="12"/>
        <v>211.90955813156486</v>
      </c>
      <c r="AC115" s="6">
        <f t="shared" si="13"/>
        <v>2.5769166666666674E-5</v>
      </c>
      <c r="AD115" s="6">
        <f>1.225*(B115*10^-6)</f>
        <v>3.7880675000000007E-4</v>
      </c>
    </row>
    <row r="116" spans="1:30" x14ac:dyDescent="0.2">
      <c r="A116" s="6">
        <v>-257</v>
      </c>
      <c r="B116" s="6">
        <v>312.39999999999998</v>
      </c>
      <c r="C116" s="6">
        <v>0.58499999999999996</v>
      </c>
      <c r="D116" s="6">
        <v>0.46800000000000003</v>
      </c>
      <c r="E116" s="6">
        <v>0.42899999999999999</v>
      </c>
      <c r="F116" s="6">
        <v>0.442</v>
      </c>
      <c r="G116" s="6">
        <v>1.0009999999999999</v>
      </c>
      <c r="H116" s="6">
        <f t="shared" si="7"/>
        <v>1.5000000000000013E-2</v>
      </c>
      <c r="I116" s="6">
        <f>(C116*10^5)*(B116*10^-6)/(AD116*287)</f>
        <v>166.39408376591052</v>
      </c>
      <c r="J116" s="6">
        <f>I117-I116</f>
        <v>-4.2665149683566881</v>
      </c>
      <c r="K116" s="6">
        <f t="shared" si="8"/>
        <v>162.77501659430834</v>
      </c>
      <c r="L116" s="6" t="s">
        <v>850</v>
      </c>
      <c r="M116" s="6" t="s">
        <v>745</v>
      </c>
      <c r="N116" s="6">
        <v>10.69</v>
      </c>
      <c r="O116" s="6">
        <v>8.6039999999999992</v>
      </c>
      <c r="P116" s="6">
        <v>13.763999999999999</v>
      </c>
      <c r="Q116" s="6">
        <v>10.151999999999999</v>
      </c>
      <c r="R116" s="6">
        <v>10.24</v>
      </c>
      <c r="S116" s="6">
        <f t="shared" si="9"/>
        <v>-2.5972788184379523</v>
      </c>
      <c r="T116" s="6">
        <f>LOG(B116)</f>
        <v>2.4947110252052629</v>
      </c>
      <c r="U116" s="6">
        <f>LOG(C116)</f>
        <v>-0.23284413391781958</v>
      </c>
      <c r="V116" s="6">
        <f t="shared" si="10"/>
        <v>9.3563092566682216E-3</v>
      </c>
      <c r="W116" s="6"/>
      <c r="X116" s="6"/>
      <c r="Y116" s="6">
        <f>C116*(B117-B116)</f>
        <v>1.8369000000000251</v>
      </c>
      <c r="Z116" s="6">
        <f>C116*B116/(AC116+AD116)/720</f>
        <v>621.01910828025473</v>
      </c>
      <c r="AA116" s="6">
        <f t="shared" si="11"/>
        <v>-1.1281010409689068E-2</v>
      </c>
      <c r="AB116" s="6">
        <f t="shared" si="12"/>
        <v>1525.926291154819</v>
      </c>
      <c r="AC116" s="6">
        <f t="shared" si="13"/>
        <v>2.6033333333333334E-5</v>
      </c>
      <c r="AD116" s="6">
        <f>1.225*(B116*10^-6)</f>
        <v>3.8268999999999998E-4</v>
      </c>
    </row>
    <row r="117" spans="1:30" x14ac:dyDescent="0.2">
      <c r="A117" s="6">
        <v>-256</v>
      </c>
      <c r="B117" s="6">
        <v>315.54000000000002</v>
      </c>
      <c r="C117" s="6">
        <v>0.56999999999999995</v>
      </c>
      <c r="D117" s="6">
        <v>0.47</v>
      </c>
      <c r="E117" s="6">
        <v>0.42299999999999999</v>
      </c>
      <c r="F117" s="6">
        <v>0.44900000000000001</v>
      </c>
      <c r="G117" s="6">
        <v>0.93700000000000006</v>
      </c>
      <c r="H117" s="6">
        <f t="shared" si="7"/>
        <v>2.0999999999999908E-2</v>
      </c>
      <c r="I117" s="6">
        <f>(C117*10^5)*(B117*10^-6)/(AD117*287)</f>
        <v>162.12756879755383</v>
      </c>
      <c r="J117" s="6">
        <f>I118-I117</f>
        <v>-5.9731209556993292</v>
      </c>
      <c r="K117" s="6">
        <f t="shared" si="8"/>
        <v>156.78775865746994</v>
      </c>
      <c r="L117" s="6" t="s">
        <v>851</v>
      </c>
      <c r="M117" s="6" t="s">
        <v>745</v>
      </c>
      <c r="N117" s="6">
        <v>10.648999999999999</v>
      </c>
      <c r="O117" s="6">
        <v>8.6519999999999992</v>
      </c>
      <c r="P117" s="6">
        <v>13.749000000000001</v>
      </c>
      <c r="Q117" s="6">
        <v>10.164999999999999</v>
      </c>
      <c r="R117" s="6">
        <v>10.028</v>
      </c>
      <c r="S117" s="6">
        <f t="shared" si="9"/>
        <v>-3.8273283312085762</v>
      </c>
      <c r="T117" s="6">
        <f>LOG(B117)</f>
        <v>2.4990544211971009</v>
      </c>
      <c r="U117" s="6">
        <f>LOG(C117)</f>
        <v>-0.24412514432750865</v>
      </c>
      <c r="V117" s="6">
        <f t="shared" si="10"/>
        <v>4.8494666986093143E-2</v>
      </c>
      <c r="W117" s="6"/>
      <c r="X117" s="6"/>
      <c r="Y117" s="6">
        <f>C117*(B118-B117)</f>
        <v>1.7726999999999753</v>
      </c>
      <c r="Z117" s="6">
        <f>C117*B117/(AC117+AD117)/720</f>
        <v>605.09554140127375</v>
      </c>
      <c r="AA117" s="6">
        <f t="shared" si="11"/>
        <v>-1.6302511222399396E-2</v>
      </c>
      <c r="AB117" s="6">
        <f t="shared" si="12"/>
        <v>1125.2032761474557</v>
      </c>
      <c r="AC117" s="6">
        <f t="shared" si="13"/>
        <v>2.6295000000000005E-5</v>
      </c>
      <c r="AD117" s="6">
        <f>1.225*(B117*10^-6)</f>
        <v>3.8653650000000005E-4</v>
      </c>
    </row>
    <row r="118" spans="1:30" x14ac:dyDescent="0.2">
      <c r="A118" s="6">
        <v>-255</v>
      </c>
      <c r="B118" s="6">
        <v>318.64999999999998</v>
      </c>
      <c r="C118" s="6">
        <v>0.54900000000000004</v>
      </c>
      <c r="D118" s="6">
        <v>0.46899999999999997</v>
      </c>
      <c r="E118" s="6">
        <v>0.41299999999999998</v>
      </c>
      <c r="F118" s="6">
        <v>0.44800000000000001</v>
      </c>
      <c r="G118" s="6">
        <v>0.86599999999999999</v>
      </c>
      <c r="H118" s="6">
        <f t="shared" si="7"/>
        <v>2.0000000000000018E-2</v>
      </c>
      <c r="I118" s="6">
        <f>(C118*10^5)*(B118*10^-6)/(AD118*287)</f>
        <v>156.15444784185451</v>
      </c>
      <c r="J118" s="6">
        <f>I119-I118</f>
        <v>-5.6886866244755936</v>
      </c>
      <c r="K118" s="6">
        <f t="shared" si="8"/>
        <v>151.07813160107247</v>
      </c>
      <c r="L118" s="6" t="s">
        <v>852</v>
      </c>
      <c r="M118" s="6" t="s">
        <v>745</v>
      </c>
      <c r="N118" s="6">
        <v>2.9260000000000002</v>
      </c>
      <c r="O118" s="6">
        <v>2.6659999999999999</v>
      </c>
      <c r="P118" s="6">
        <v>0.76500000000000001</v>
      </c>
      <c r="Q118" s="6">
        <v>2.6120000000000001</v>
      </c>
      <c r="R118" s="6">
        <v>2.3490000000000002</v>
      </c>
      <c r="S118" s="6">
        <f t="shared" si="9"/>
        <v>-3.8578449243107982</v>
      </c>
      <c r="T118" s="6">
        <f>LOG(B118)</f>
        <v>2.5033139228158845</v>
      </c>
      <c r="U118" s="6">
        <f>LOG(C118)</f>
        <v>-0.26042765554990804</v>
      </c>
      <c r="V118" s="6">
        <f t="shared" si="10"/>
        <v>7.7354913116888663E-2</v>
      </c>
      <c r="W118" s="6"/>
      <c r="X118" s="6"/>
      <c r="Y118" s="6">
        <f>C118*(B119-B118)</f>
        <v>1.6909200000000226</v>
      </c>
      <c r="Z118" s="6">
        <f>C118*B118/(AC118+AD118)/720</f>
        <v>582.8025477707007</v>
      </c>
      <c r="AA118" s="6">
        <f t="shared" si="11"/>
        <v>-1.6116672414906164E-2</v>
      </c>
      <c r="AB118" s="6">
        <f t="shared" si="12"/>
        <v>34.737881841511168</v>
      </c>
      <c r="AC118" s="6">
        <f t="shared" si="13"/>
        <v>2.6554166666666667E-5</v>
      </c>
      <c r="AD118" s="6">
        <f>1.225*(B118*10^-6)</f>
        <v>3.9034625E-4</v>
      </c>
    </row>
    <row r="119" spans="1:30" x14ac:dyDescent="0.2">
      <c r="A119" s="6">
        <v>-254</v>
      </c>
      <c r="B119" s="6">
        <v>321.73</v>
      </c>
      <c r="C119" s="6">
        <v>0.52900000000000003</v>
      </c>
      <c r="D119" s="6">
        <v>0.47</v>
      </c>
      <c r="E119" s="6">
        <v>0.40699999999999997</v>
      </c>
      <c r="F119" s="6">
        <v>0.44600000000000001</v>
      </c>
      <c r="G119" s="6">
        <v>0.79300000000000004</v>
      </c>
      <c r="H119" s="6">
        <f t="shared" si="7"/>
        <v>1.2000000000000011E-2</v>
      </c>
      <c r="I119" s="6">
        <f>(C119*10^5)*(B119*10^-6)/(AD119*287)</f>
        <v>150.46576121737891</v>
      </c>
      <c r="J119" s="6">
        <f>I120-I119</f>
        <v>-3.4132119746853391</v>
      </c>
      <c r="K119" s="6">
        <f t="shared" si="8"/>
        <v>147.64493412937617</v>
      </c>
      <c r="L119" s="6" t="s">
        <v>853</v>
      </c>
      <c r="M119" s="6" t="s">
        <v>745</v>
      </c>
      <c r="N119" s="6">
        <v>18.32</v>
      </c>
      <c r="O119" s="6">
        <v>16.616</v>
      </c>
      <c r="P119" s="6">
        <v>16.431999999999999</v>
      </c>
      <c r="Q119" s="6">
        <v>18.32</v>
      </c>
      <c r="R119" s="6">
        <v>16.712</v>
      </c>
      <c r="S119" s="6">
        <f t="shared" si="9"/>
        <v>-2.439834455897127</v>
      </c>
      <c r="T119" s="6">
        <f>LOG(B119)</f>
        <v>2.507491558965369</v>
      </c>
      <c r="U119" s="6">
        <f>LOG(C119)</f>
        <v>-0.27654432796481421</v>
      </c>
      <c r="V119" s="6">
        <f t="shared" si="10"/>
        <v>7.8245902186384692E-2</v>
      </c>
      <c r="W119" s="6"/>
      <c r="X119" s="6"/>
      <c r="Y119" s="6">
        <f>C119*(B120-B119)</f>
        <v>1.6081599999999809</v>
      </c>
      <c r="Z119" s="6">
        <f>C119*B119/(AC119+AD119)/720</f>
        <v>561.57112526539277</v>
      </c>
      <c r="AA119" s="6">
        <f t="shared" si="11"/>
        <v>-9.9651289412432953E-3</v>
      </c>
      <c r="AB119" s="6">
        <f t="shared" si="12"/>
        <v>-1063.9940882165472</v>
      </c>
      <c r="AC119" s="6">
        <f t="shared" si="13"/>
        <v>2.6810833333333338E-5</v>
      </c>
      <c r="AD119" s="6">
        <f>1.225*(B119*10^-6)</f>
        <v>3.9411925000000004E-4</v>
      </c>
    </row>
    <row r="120" spans="1:30" x14ac:dyDescent="0.2">
      <c r="A120" s="6">
        <v>-253</v>
      </c>
      <c r="B120" s="6">
        <v>324.77</v>
      </c>
      <c r="C120" s="6">
        <v>0.51700000000000002</v>
      </c>
      <c r="D120" s="6">
        <v>0.47</v>
      </c>
      <c r="E120" s="6">
        <v>0.41</v>
      </c>
      <c r="F120" s="6">
        <v>0.45100000000000001</v>
      </c>
      <c r="G120" s="6">
        <v>0.74</v>
      </c>
      <c r="H120" s="6">
        <f t="shared" si="7"/>
        <v>4.0000000000000036E-3</v>
      </c>
      <c r="I120" s="6">
        <f>(C120*10^5)*(B120*10^-6)/(AD120*287)</f>
        <v>147.05254924269357</v>
      </c>
      <c r="J120" s="6">
        <f>I121-I120</f>
        <v>-1.137737324895113</v>
      </c>
      <c r="K120" s="6">
        <f t="shared" si="8"/>
        <v>146.49604729029923</v>
      </c>
      <c r="L120" s="6" t="s">
        <v>854</v>
      </c>
      <c r="M120" s="6" t="s">
        <v>745</v>
      </c>
      <c r="N120" s="6">
        <v>2.7879999999999998</v>
      </c>
      <c r="O120" s="6">
        <v>2.7879999999999998</v>
      </c>
      <c r="P120" s="6">
        <v>12.052</v>
      </c>
      <c r="Q120" s="6">
        <v>4.1399999999999997</v>
      </c>
      <c r="R120" s="6">
        <v>3.1760000000000002</v>
      </c>
      <c r="S120" s="6">
        <f t="shared" si="9"/>
        <v>-0.83914180124132332</v>
      </c>
      <c r="T120" s="6">
        <f>LOG(B120)</f>
        <v>2.511575905309916</v>
      </c>
      <c r="U120" s="6">
        <f>LOG(C120)</f>
        <v>-0.2865094569060575</v>
      </c>
      <c r="V120" s="6">
        <f t="shared" si="10"/>
        <v>5.0955605474151511E-2</v>
      </c>
      <c r="W120" s="6"/>
      <c r="X120" s="6"/>
      <c r="Y120" s="6">
        <f>C120*(B121-B120)</f>
        <v>1.5613400000000199</v>
      </c>
      <c r="Z120" s="6">
        <f>C120*B120/(AC120+AD120)/720</f>
        <v>548.83227176220805</v>
      </c>
      <c r="AA120" s="6">
        <f t="shared" si="11"/>
        <v>-3.3731779821262187E-3</v>
      </c>
      <c r="AB120" s="6">
        <f t="shared" si="12"/>
        <v>-1548.7839538222761</v>
      </c>
      <c r="AC120" s="6">
        <f t="shared" si="13"/>
        <v>2.7064166666666667E-5</v>
      </c>
      <c r="AD120" s="6">
        <f>1.225*(B120*10^-6)</f>
        <v>3.9784324999999997E-4</v>
      </c>
    </row>
    <row r="121" spans="1:30" x14ac:dyDescent="0.2">
      <c r="A121" s="6">
        <v>-252</v>
      </c>
      <c r="B121" s="6">
        <v>327.79</v>
      </c>
      <c r="C121" s="6">
        <v>0.51300000000000001</v>
      </c>
      <c r="D121" s="6">
        <v>0.46899999999999997</v>
      </c>
      <c r="E121" s="6">
        <v>0.41499999999999998</v>
      </c>
      <c r="F121" s="6">
        <v>0.45200000000000001</v>
      </c>
      <c r="G121" s="6">
        <v>0.71499999999999997</v>
      </c>
      <c r="H121" s="6">
        <f t="shared" si="7"/>
        <v>-4.0000000000000036E-3</v>
      </c>
      <c r="I121" s="6">
        <f>(C121*10^5)*(B121*10^-6)/(AD121*287)</f>
        <v>145.91481191779846</v>
      </c>
      <c r="J121" s="6">
        <f>I122-I121</f>
        <v>1.1377373248951415</v>
      </c>
      <c r="K121" s="6">
        <f t="shared" si="8"/>
        <v>147.63157627411343</v>
      </c>
      <c r="L121" s="6" t="s">
        <v>855</v>
      </c>
      <c r="M121" s="6" t="s">
        <v>742</v>
      </c>
      <c r="N121" s="6">
        <v>27.48</v>
      </c>
      <c r="O121" s="6">
        <v>30.809000000000001</v>
      </c>
      <c r="P121" s="6">
        <v>5.5650000000000004</v>
      </c>
      <c r="Q121" s="6">
        <v>25.693000000000001</v>
      </c>
      <c r="R121" s="6">
        <v>23.427</v>
      </c>
      <c r="S121" s="6">
        <f t="shared" si="9"/>
        <v>0.86110142960012714</v>
      </c>
      <c r="T121" s="6">
        <f>LOG(B121)</f>
        <v>2.5155957002684515</v>
      </c>
      <c r="U121" s="6">
        <f>LOG(C121)</f>
        <v>-0.28988263488818372</v>
      </c>
      <c r="V121" s="6">
        <f t="shared" si="10"/>
        <v>1.1230973438082048E-2</v>
      </c>
      <c r="W121" s="6"/>
      <c r="X121" s="6"/>
      <c r="Y121" s="6">
        <f>C121*(B122-B121)</f>
        <v>1.5236099999999848</v>
      </c>
      <c r="Z121" s="6">
        <f>C121*B121/(AC121+AD121)/720</f>
        <v>544.58598726114644</v>
      </c>
      <c r="AA121" s="6">
        <f t="shared" si="11"/>
        <v>3.3731779821262187E-3</v>
      </c>
      <c r="AB121" s="6">
        <f t="shared" si="12"/>
        <v>-329.14498655528041</v>
      </c>
      <c r="AC121" s="6">
        <f t="shared" si="13"/>
        <v>2.7315833333333337E-5</v>
      </c>
      <c r="AD121" s="6">
        <f>1.225*(B121*10^-6)</f>
        <v>4.0154275000000005E-4</v>
      </c>
    </row>
    <row r="122" spans="1:30" x14ac:dyDescent="0.2">
      <c r="A122" s="6">
        <v>-251</v>
      </c>
      <c r="B122" s="6">
        <v>330.76</v>
      </c>
      <c r="C122" s="6">
        <v>0.51700000000000002</v>
      </c>
      <c r="D122" s="6">
        <v>0.46800000000000003</v>
      </c>
      <c r="E122" s="6">
        <v>0.41599999999999998</v>
      </c>
      <c r="F122" s="6">
        <v>0.45800000000000002</v>
      </c>
      <c r="G122" s="6">
        <v>0.72499999999999998</v>
      </c>
      <c r="H122" s="6">
        <f t="shared" si="7"/>
        <v>-3.0000000000000027E-3</v>
      </c>
      <c r="I122" s="6">
        <f>(C122*10^5)*(B122*10^-6)/(AD122*287)</f>
        <v>147.0525492426936</v>
      </c>
      <c r="J122" s="6">
        <f>I123-I122</f>
        <v>0.85330299367129214</v>
      </c>
      <c r="K122" s="6">
        <f t="shared" si="8"/>
        <v>148.49171896641548</v>
      </c>
      <c r="L122" s="6" t="s">
        <v>856</v>
      </c>
      <c r="M122" s="6" t="s">
        <v>742</v>
      </c>
      <c r="N122" s="6">
        <v>26.181000000000001</v>
      </c>
      <c r="O122" s="6">
        <v>32.222999999999999</v>
      </c>
      <c r="P122" s="6">
        <v>87.655000000000001</v>
      </c>
      <c r="Q122" s="6">
        <v>40.728000000000002</v>
      </c>
      <c r="R122" s="6">
        <v>31.67</v>
      </c>
      <c r="S122" s="6">
        <f t="shared" si="9"/>
        <v>0.65161971924027018</v>
      </c>
      <c r="T122" s="6">
        <f>LOG(B122)</f>
        <v>2.5195129832576257</v>
      </c>
      <c r="U122" s="6">
        <f>LOG(C122)</f>
        <v>-0.2865094569060575</v>
      </c>
      <c r="V122" s="6">
        <f t="shared" si="10"/>
        <v>2.7887607943126724E-3</v>
      </c>
      <c r="W122" s="6"/>
      <c r="X122" s="6"/>
      <c r="Y122" s="6">
        <f>C122*(B123-B122)</f>
        <v>1.5251499999999942</v>
      </c>
      <c r="Z122" s="6">
        <f>C122*B122/(AC122+AD122)/720</f>
        <v>548.83227176220805</v>
      </c>
      <c r="AA122" s="6">
        <f t="shared" si="11"/>
        <v>2.5128005408566745E-3</v>
      </c>
      <c r="AB122" s="6">
        <f t="shared" si="12"/>
        <v>1322.5134114856114</v>
      </c>
      <c r="AC122" s="6">
        <f t="shared" si="13"/>
        <v>2.7563333333333334E-5</v>
      </c>
      <c r="AD122" s="6">
        <f>1.225*(B122*10^-6)</f>
        <v>4.0518100000000001E-4</v>
      </c>
    </row>
    <row r="123" spans="1:30" x14ac:dyDescent="0.2">
      <c r="A123" s="6">
        <v>-250</v>
      </c>
      <c r="B123" s="6">
        <v>333.71</v>
      </c>
      <c r="C123" s="6">
        <v>0.52</v>
      </c>
      <c r="D123" s="6">
        <v>0.47</v>
      </c>
      <c r="E123" s="6">
        <v>0.42</v>
      </c>
      <c r="F123" s="6">
        <v>0.46</v>
      </c>
      <c r="G123" s="6">
        <v>0.73099999999999998</v>
      </c>
      <c r="H123" s="6">
        <f t="shared" si="7"/>
        <v>0</v>
      </c>
      <c r="I123" s="6">
        <f>(C123*10^5)*(B123*10^-6)/(AD123*287)</f>
        <v>147.90585223636489</v>
      </c>
      <c r="J123" s="6">
        <f>I124-I123</f>
        <v>0</v>
      </c>
      <c r="K123" s="6">
        <f t="shared" si="8"/>
        <v>148.4974756453104</v>
      </c>
      <c r="L123" s="6" t="s">
        <v>857</v>
      </c>
      <c r="M123" s="6" t="s">
        <v>745</v>
      </c>
      <c r="N123" s="6">
        <v>13.25</v>
      </c>
      <c r="O123" s="6">
        <v>8</v>
      </c>
      <c r="P123" s="6">
        <v>26</v>
      </c>
      <c r="Q123" s="6">
        <v>10</v>
      </c>
      <c r="R123" s="6">
        <v>9</v>
      </c>
      <c r="S123" s="6">
        <f t="shared" si="9"/>
        <v>0</v>
      </c>
      <c r="T123" s="6">
        <f>LOG(B123)</f>
        <v>2.5233692209782803</v>
      </c>
      <c r="U123" s="6">
        <f>LOG(C123)</f>
        <v>-0.28399665636520083</v>
      </c>
      <c r="V123" s="6">
        <f t="shared" si="10"/>
        <v>3.6709798331134552E-2</v>
      </c>
      <c r="W123" s="6"/>
      <c r="X123" s="6"/>
      <c r="Y123" s="6">
        <f>C123*(B124-B123)</f>
        <v>1.5080000000000178</v>
      </c>
      <c r="Z123" s="6">
        <f>C123*B123/(AC123+AD123)/720</f>
        <v>552.0169851380042</v>
      </c>
      <c r="AA123" s="6">
        <f t="shared" si="11"/>
        <v>0</v>
      </c>
      <c r="AB123" s="6">
        <f t="shared" si="12"/>
        <v>1370.9820244741868</v>
      </c>
      <c r="AC123" s="6">
        <f t="shared" si="13"/>
        <v>2.7809166666666668E-5</v>
      </c>
      <c r="AD123" s="6">
        <f>1.225*(B123*10^-6)</f>
        <v>4.0879475000000001E-4</v>
      </c>
    </row>
    <row r="124" spans="1:30" x14ac:dyDescent="0.2">
      <c r="A124" s="6">
        <v>-249</v>
      </c>
      <c r="B124" s="6">
        <v>336.61</v>
      </c>
      <c r="C124" s="6">
        <v>0.52</v>
      </c>
      <c r="D124" s="6">
        <v>0.46800000000000003</v>
      </c>
      <c r="E124" s="6">
        <v>0.41899999999999998</v>
      </c>
      <c r="F124" s="6">
        <v>0.46400000000000002</v>
      </c>
      <c r="G124" s="6">
        <v>0.73099999999999998</v>
      </c>
      <c r="H124" s="6">
        <f t="shared" si="7"/>
        <v>-3.0000000000000027E-3</v>
      </c>
      <c r="I124" s="6">
        <f>(C124*10^5)*(B124*10^-6)/(AD124*287)</f>
        <v>147.90585223636495</v>
      </c>
      <c r="J124" s="6">
        <f>I125-I124</f>
        <v>0.85330299367129214</v>
      </c>
      <c r="K124" s="6">
        <f t="shared" si="8"/>
        <v>149.353154636608</v>
      </c>
      <c r="L124" s="6" t="s">
        <v>858</v>
      </c>
      <c r="M124" s="6" t="s">
        <v>745</v>
      </c>
      <c r="N124" s="6">
        <v>14.458</v>
      </c>
      <c r="O124" s="6">
        <v>9.4339999999999993</v>
      </c>
      <c r="P124" s="6">
        <v>26.521999999999998</v>
      </c>
      <c r="Q124" s="6">
        <v>11.555999999999999</v>
      </c>
      <c r="R124" s="6">
        <v>10.32</v>
      </c>
      <c r="S124" s="6">
        <f t="shared" si="9"/>
        <v>0.67523347629770947</v>
      </c>
      <c r="T124" s="6">
        <f>LOG(B124)</f>
        <v>2.5271270138391762</v>
      </c>
      <c r="U124" s="6">
        <f>LOG(C124)</f>
        <v>-0.28399665636520083</v>
      </c>
      <c r="V124" s="6">
        <f t="shared" si="10"/>
        <v>7.1874003329446517E-2</v>
      </c>
      <c r="W124" s="6"/>
      <c r="X124" s="6"/>
      <c r="Y124" s="6">
        <f>C124*(B125-B124)</f>
        <v>1.4975999999999976</v>
      </c>
      <c r="Z124" s="6">
        <f>C124*B124/(AC124+AD124)/720</f>
        <v>552.01698513800432</v>
      </c>
      <c r="AA124" s="6">
        <f t="shared" si="11"/>
        <v>2.4983452324751076E-3</v>
      </c>
      <c r="AB124" s="6">
        <f t="shared" si="12"/>
        <v>352.13431353763684</v>
      </c>
      <c r="AC124" s="6">
        <f t="shared" si="13"/>
        <v>2.8050833333333336E-5</v>
      </c>
      <c r="AD124" s="6">
        <f>1.225*(B124*10^-6)</f>
        <v>4.1234725000000001E-4</v>
      </c>
    </row>
    <row r="125" spans="1:30" x14ac:dyDescent="0.2">
      <c r="A125" s="6">
        <v>-248</v>
      </c>
      <c r="B125" s="6">
        <v>339.49</v>
      </c>
      <c r="C125" s="6">
        <v>0.52300000000000002</v>
      </c>
      <c r="D125" s="6">
        <v>0.47</v>
      </c>
      <c r="E125" s="6">
        <v>0.41899999999999998</v>
      </c>
      <c r="F125" s="6">
        <v>0.46100000000000002</v>
      </c>
      <c r="G125" s="6">
        <v>0.74</v>
      </c>
      <c r="H125" s="6">
        <f t="shared" si="7"/>
        <v>-2.0000000000000018E-3</v>
      </c>
      <c r="I125" s="6">
        <f>(C125*10^5)*(B125*10^-6)/(AD125*287)</f>
        <v>148.75915523003624</v>
      </c>
      <c r="J125" s="6">
        <f>I126-I125</f>
        <v>0.56886866244758494</v>
      </c>
      <c r="K125" s="6">
        <f t="shared" si="8"/>
        <v>149.92785919583073</v>
      </c>
      <c r="L125" s="6" t="s">
        <v>859</v>
      </c>
      <c r="M125" s="6" t="s">
        <v>745</v>
      </c>
      <c r="N125" s="6">
        <v>7.6580000000000004</v>
      </c>
      <c r="O125" s="6">
        <v>3.1619999999999999</v>
      </c>
      <c r="P125" s="6">
        <v>2.0179999999999998</v>
      </c>
      <c r="Q125" s="6">
        <v>3.3530000000000002</v>
      </c>
      <c r="R125" s="6">
        <v>3.5030000000000001</v>
      </c>
      <c r="S125" s="6">
        <f t="shared" si="9"/>
        <v>0.4597732259207461</v>
      </c>
      <c r="T125" s="6">
        <f>LOG(B125)</f>
        <v>2.5308269862489765</v>
      </c>
      <c r="U125" s="6">
        <f>LOG(C125)</f>
        <v>-0.28149831113272572</v>
      </c>
      <c r="V125" s="6">
        <f t="shared" si="10"/>
        <v>8.0905867327026204E-2</v>
      </c>
      <c r="W125" s="6"/>
      <c r="X125" s="6"/>
      <c r="Y125" s="6">
        <f>C125*(B126-B125)</f>
        <v>1.4800899999999917</v>
      </c>
      <c r="Z125" s="6">
        <f>C125*B125/(AC125+AD125)/720</f>
        <v>555.20169851380035</v>
      </c>
      <c r="AA125" s="6">
        <f t="shared" si="11"/>
        <v>1.657614538682628E-3</v>
      </c>
      <c r="AB125" s="6">
        <f t="shared" si="12"/>
        <v>-765.18502220113817</v>
      </c>
      <c r="AC125" s="6">
        <f t="shared" si="13"/>
        <v>2.8290833333333337E-5</v>
      </c>
      <c r="AD125" s="6">
        <f>1.225*(B125*10^-6)</f>
        <v>4.1587525000000004E-4</v>
      </c>
    </row>
    <row r="126" spans="1:30" x14ac:dyDescent="0.2">
      <c r="A126" s="6">
        <v>-247</v>
      </c>
      <c r="B126" s="6">
        <v>342.32</v>
      </c>
      <c r="C126" s="6">
        <v>0.52500000000000002</v>
      </c>
      <c r="D126" s="6">
        <v>0.47199999999999998</v>
      </c>
      <c r="E126" s="6">
        <v>0.42199999999999999</v>
      </c>
      <c r="F126" s="6">
        <v>0.45500000000000002</v>
      </c>
      <c r="G126" s="6">
        <v>0.752</v>
      </c>
      <c r="H126" s="6">
        <f t="shared" si="7"/>
        <v>-4.0000000000000036E-3</v>
      </c>
      <c r="I126" s="6">
        <f>(C126*10^5)*(B126*10^-6)/(AD126*287)</f>
        <v>149.32802389248383</v>
      </c>
      <c r="J126" s="6">
        <f>I127-I126</f>
        <v>1.1377373248950846</v>
      </c>
      <c r="K126" s="6">
        <f t="shared" si="8"/>
        <v>151.07032811572904</v>
      </c>
      <c r="L126" s="6" t="s">
        <v>860</v>
      </c>
      <c r="M126" s="6" t="s">
        <v>745</v>
      </c>
      <c r="N126" s="6">
        <v>49</v>
      </c>
      <c r="O126" s="6">
        <v>20.8</v>
      </c>
      <c r="P126" s="6">
        <v>49</v>
      </c>
      <c r="Q126" s="6">
        <v>25.8</v>
      </c>
      <c r="R126" s="6">
        <v>21.8</v>
      </c>
      <c r="S126" s="6">
        <f t="shared" si="9"/>
        <v>0.93174234039188852</v>
      </c>
      <c r="T126" s="6">
        <f>LOG(B126)</f>
        <v>2.5344322734758764</v>
      </c>
      <c r="U126" s="6">
        <f>LOG(C126)</f>
        <v>-0.27984069659404309</v>
      </c>
      <c r="V126" s="6">
        <f t="shared" si="10"/>
        <v>6.1279699731839526E-2</v>
      </c>
      <c r="W126" s="6"/>
      <c r="X126" s="6"/>
      <c r="Y126" s="6">
        <f>C126*(B127-B126)</f>
        <v>1.470000000000006</v>
      </c>
      <c r="Z126" s="6">
        <f>C126*B126/(AC126+AD126)/720</f>
        <v>557.32484076433138</v>
      </c>
      <c r="AA126" s="6">
        <f t="shared" si="11"/>
        <v>3.2963686292288852E-3</v>
      </c>
      <c r="AB126" s="6">
        <f t="shared" si="12"/>
        <v>-1558.2926645578755</v>
      </c>
      <c r="AC126" s="6">
        <f t="shared" si="13"/>
        <v>2.8526666666666666E-5</v>
      </c>
      <c r="AD126" s="6">
        <f>1.225*(B126*10^-6)</f>
        <v>4.1934199999999996E-4</v>
      </c>
    </row>
    <row r="127" spans="1:30" x14ac:dyDescent="0.2">
      <c r="A127" s="6">
        <v>-246</v>
      </c>
      <c r="B127" s="6">
        <v>345.12</v>
      </c>
      <c r="C127" s="6">
        <v>0.52900000000000003</v>
      </c>
      <c r="D127" s="6">
        <v>0.47399999999999998</v>
      </c>
      <c r="E127" s="6">
        <v>0.42399999999999999</v>
      </c>
      <c r="F127" s="6">
        <v>0.46600000000000003</v>
      </c>
      <c r="G127" s="6">
        <v>0.751</v>
      </c>
      <c r="H127" s="6">
        <f t="shared" si="7"/>
        <v>7.0000000000000062E-3</v>
      </c>
      <c r="I127" s="6">
        <f>(C127*10^5)*(B127*10^-6)/(AD127*287)</f>
        <v>150.46576121737891</v>
      </c>
      <c r="J127" s="6">
        <f>I128-I127</f>
        <v>-1.9910403185664336</v>
      </c>
      <c r="K127" s="6">
        <f t="shared" si="8"/>
        <v>149.08637033465547</v>
      </c>
      <c r="L127" s="6" t="s">
        <v>861</v>
      </c>
      <c r="M127" s="6" t="s">
        <v>745</v>
      </c>
      <c r="N127" s="6">
        <v>2.3969999999999998</v>
      </c>
      <c r="O127" s="6">
        <v>2.3969999999999998</v>
      </c>
      <c r="P127" s="6">
        <v>23</v>
      </c>
      <c r="Q127" s="6">
        <v>3.8</v>
      </c>
      <c r="R127" s="6">
        <v>2.6</v>
      </c>
      <c r="S127" s="6">
        <f t="shared" si="9"/>
        <v>-1.6663229099731431</v>
      </c>
      <c r="T127" s="6">
        <f>LOG(B127)</f>
        <v>2.5379701277584696</v>
      </c>
      <c r="U127" s="6">
        <f>LOG(C127)</f>
        <v>-0.27654432796481421</v>
      </c>
      <c r="V127" s="6">
        <f t="shared" si="10"/>
        <v>2.131117955748138E-2</v>
      </c>
      <c r="W127" s="6"/>
      <c r="X127" s="6"/>
      <c r="Y127" s="6">
        <f>C127*(B128-B127)</f>
        <v>1.4653299999999905</v>
      </c>
      <c r="Z127" s="6">
        <f>C127*B127/(AC127+AD127)/720</f>
        <v>561.57112526539277</v>
      </c>
      <c r="AA127" s="6">
        <f t="shared" si="11"/>
        <v>-5.7851690329236427E-3</v>
      </c>
      <c r="AB127" s="6">
        <f t="shared" si="12"/>
        <v>-828.86783451241752</v>
      </c>
      <c r="AC127" s="6">
        <f t="shared" si="13"/>
        <v>2.8760000000000002E-5</v>
      </c>
      <c r="AD127" s="6">
        <f>1.225*(B127*10^-6)</f>
        <v>4.2277200000000002E-4</v>
      </c>
    </row>
    <row r="128" spans="1:30" x14ac:dyDescent="0.2">
      <c r="A128" s="6">
        <v>-245</v>
      </c>
      <c r="B128" s="6">
        <v>347.89</v>
      </c>
      <c r="C128" s="6">
        <v>0.52200000000000002</v>
      </c>
      <c r="D128" s="6">
        <v>0.47699999999999998</v>
      </c>
      <c r="E128" s="6">
        <v>0.42799999999999999</v>
      </c>
      <c r="F128" s="6">
        <v>0.46500000000000002</v>
      </c>
      <c r="G128" s="6">
        <v>0.71799999999999997</v>
      </c>
      <c r="H128" s="6">
        <f t="shared" si="7"/>
        <v>1.2000000000000011E-2</v>
      </c>
      <c r="I128" s="6">
        <f>(C128*10^5)*(B128*10^-6)/(AD128*287)</f>
        <v>148.47472089881248</v>
      </c>
      <c r="J128" s="6">
        <f>I129-I128</f>
        <v>-3.4132119746853391</v>
      </c>
      <c r="K128" s="6">
        <f t="shared" si="8"/>
        <v>145.66752819310187</v>
      </c>
      <c r="L128" s="6" t="s">
        <v>862</v>
      </c>
      <c r="M128" s="6" t="s">
        <v>742</v>
      </c>
      <c r="N128" s="6">
        <v>52.97</v>
      </c>
      <c r="O128" s="6">
        <v>33.517000000000003</v>
      </c>
      <c r="P128" s="6">
        <v>7.609</v>
      </c>
      <c r="Q128" s="6">
        <v>29.018999999999998</v>
      </c>
      <c r="R128" s="6">
        <v>33.94</v>
      </c>
      <c r="S128" s="6">
        <f t="shared" si="9"/>
        <v>-2.9861831085340422</v>
      </c>
      <c r="T128" s="6">
        <f>LOG(B128)</f>
        <v>2.5414419452545256</v>
      </c>
      <c r="U128" s="6">
        <f>LOG(C128)</f>
        <v>-0.28232949699773785</v>
      </c>
      <c r="V128" s="6">
        <f t="shared" si="10"/>
        <v>5.1616755788103097E-5</v>
      </c>
      <c r="W128" s="6"/>
      <c r="X128" s="6"/>
      <c r="Y128" s="6">
        <f>C128*(B129-B128)</f>
        <v>1.4198400000000142</v>
      </c>
      <c r="Z128" s="6">
        <f>C128*B128/(AC128+AD128)/720</f>
        <v>554.14012738853501</v>
      </c>
      <c r="AA128" s="6">
        <f t="shared" si="11"/>
        <v>-1.0100326904325774E-2</v>
      </c>
      <c r="AB128" s="6">
        <f t="shared" si="12"/>
        <v>966.49142626103048</v>
      </c>
      <c r="AC128" s="6">
        <f t="shared" si="13"/>
        <v>2.8990833333333334E-5</v>
      </c>
      <c r="AD128" s="6">
        <f>1.225*(B128*10^-6)</f>
        <v>4.2616524999999997E-4</v>
      </c>
    </row>
    <row r="129" spans="1:30" x14ac:dyDescent="0.2">
      <c r="A129" s="6">
        <v>-244</v>
      </c>
      <c r="B129" s="6">
        <v>350.61</v>
      </c>
      <c r="C129" s="6">
        <v>0.51</v>
      </c>
      <c r="D129" s="6">
        <v>0.47499999999999998</v>
      </c>
      <c r="E129" s="6">
        <v>0.42699999999999999</v>
      </c>
      <c r="F129" s="6">
        <v>0.47</v>
      </c>
      <c r="G129" s="6">
        <v>0.66700000000000004</v>
      </c>
      <c r="H129" s="6">
        <f t="shared" si="7"/>
        <v>4.0000000000000036E-3</v>
      </c>
      <c r="I129" s="6">
        <f>(C129*10^5)*(B129*10^-6)/(AD129*287)</f>
        <v>145.06150892412714</v>
      </c>
      <c r="J129" s="6">
        <f>I130-I129</f>
        <v>-1.1377373248951415</v>
      </c>
      <c r="K129" s="6">
        <f t="shared" si="8"/>
        <v>144.51828598006858</v>
      </c>
      <c r="L129" s="6" t="s">
        <v>863</v>
      </c>
      <c r="M129" s="6" t="s">
        <v>742</v>
      </c>
      <c r="N129" s="6">
        <v>16.579999999999998</v>
      </c>
      <c r="O129" s="6">
        <v>25.408999999999999</v>
      </c>
      <c r="P129" s="6">
        <v>86.721000000000004</v>
      </c>
      <c r="Q129" s="6">
        <v>32.883000000000003</v>
      </c>
      <c r="R129" s="6">
        <v>25.195</v>
      </c>
      <c r="S129" s="6">
        <f t="shared" si="9"/>
        <v>-1.0302230633383989</v>
      </c>
      <c r="T129" s="6">
        <f>LOG(B129)</f>
        <v>2.5448242987597278</v>
      </c>
      <c r="U129" s="6">
        <f>LOG(C129)</f>
        <v>-0.29242982390206362</v>
      </c>
      <c r="V129" s="6">
        <f t="shared" si="10"/>
        <v>2.4841075724215067E-2</v>
      </c>
      <c r="W129" s="6"/>
      <c r="X129" s="6"/>
      <c r="Y129" s="6">
        <f>C129*(B130-B129)</f>
        <v>1.3718999999999988</v>
      </c>
      <c r="Z129" s="6">
        <f>C129*B129/(AC129+AD129)/720</f>
        <v>541.40127388535029</v>
      </c>
      <c r="AA129" s="6">
        <f t="shared" si="11"/>
        <v>-3.4196592581372531E-3</v>
      </c>
      <c r="AB129" s="6">
        <f t="shared" si="12"/>
        <v>1531.8907039624987</v>
      </c>
      <c r="AC129" s="6">
        <f t="shared" si="13"/>
        <v>2.9217500000000003E-5</v>
      </c>
      <c r="AD129" s="6">
        <f>1.225*(B129*10^-6)</f>
        <v>4.2949725000000002E-4</v>
      </c>
    </row>
    <row r="130" spans="1:30" x14ac:dyDescent="0.2">
      <c r="A130" s="6">
        <v>-243</v>
      </c>
      <c r="B130" s="6">
        <v>353.3</v>
      </c>
      <c r="C130" s="6">
        <v>0.50600000000000001</v>
      </c>
      <c r="D130" s="6">
        <v>0.48099999999999998</v>
      </c>
      <c r="E130" s="6">
        <v>0.42499999999999999</v>
      </c>
      <c r="F130" s="6">
        <v>0.47399999999999998</v>
      </c>
      <c r="G130" s="6">
        <v>0.64300000000000002</v>
      </c>
      <c r="H130" s="6">
        <f t="shared" si="7"/>
        <v>-1.0000000000000009E-3</v>
      </c>
      <c r="I130" s="6">
        <f>(C130*10^5)*(B130*10^-6)/(AD130*287)</f>
        <v>143.923771599232</v>
      </c>
      <c r="J130" s="6">
        <f>I131-I130</f>
        <v>0.28443433122379247</v>
      </c>
      <c r="K130" s="6">
        <f t="shared" si="8"/>
        <v>144.80048482592588</v>
      </c>
      <c r="L130" s="6" t="s">
        <v>864</v>
      </c>
      <c r="M130" s="6" t="s">
        <v>745</v>
      </c>
      <c r="N130" s="6">
        <v>41.85</v>
      </c>
      <c r="O130" s="6">
        <v>39.6</v>
      </c>
      <c r="P130" s="6">
        <v>42.6</v>
      </c>
      <c r="Q130" s="6">
        <v>40.6</v>
      </c>
      <c r="R130" s="6">
        <v>44.6</v>
      </c>
      <c r="S130" s="6">
        <f t="shared" si="9"/>
        <v>0.26420567711808668</v>
      </c>
      <c r="T130" s="6">
        <f>LOG(B130)</f>
        <v>2.5481436374348454</v>
      </c>
      <c r="U130" s="6">
        <f>LOG(C130)</f>
        <v>-0.29584948316020088</v>
      </c>
      <c r="V130" s="6">
        <f t="shared" si="10"/>
        <v>6.4132414186370057E-2</v>
      </c>
      <c r="W130" s="6"/>
      <c r="X130" s="6"/>
      <c r="Y130" s="6">
        <f>C130*(B131-B130)</f>
        <v>1.3408999999999884</v>
      </c>
      <c r="Z130" s="6">
        <f>C130*B130/(AC130+AD130)/720</f>
        <v>537.15498938428868</v>
      </c>
      <c r="AA130" s="6">
        <f t="shared" si="11"/>
        <v>8.5744249353686408E-4</v>
      </c>
      <c r="AB130" s="6">
        <f t="shared" si="12"/>
        <v>667.94094544209668</v>
      </c>
      <c r="AC130" s="6">
        <f t="shared" si="13"/>
        <v>2.944166666666667E-5</v>
      </c>
      <c r="AD130" s="6">
        <f>1.225*(B130*10^-6)</f>
        <v>4.3279250000000005E-4</v>
      </c>
    </row>
    <row r="131" spans="1:30" x14ac:dyDescent="0.2">
      <c r="A131" s="6">
        <v>-242</v>
      </c>
      <c r="B131" s="6">
        <v>355.95</v>
      </c>
      <c r="C131" s="6">
        <v>0.50700000000000001</v>
      </c>
      <c r="D131" s="6">
        <v>0.48499999999999999</v>
      </c>
      <c r="E131" s="6">
        <v>0.42499999999999999</v>
      </c>
      <c r="F131" s="6">
        <v>0.46400000000000002</v>
      </c>
      <c r="G131" s="6">
        <v>0.65300000000000002</v>
      </c>
      <c r="H131" s="6">
        <f t="shared" si="7"/>
        <v>-8.0000000000000071E-3</v>
      </c>
      <c r="I131" s="6">
        <f>(C131*10^5)*(B131*10^-6)/(AD131*287)</f>
        <v>144.20820593045579</v>
      </c>
      <c r="J131" s="6">
        <f>I132-I131</f>
        <v>2.2754746497902261</v>
      </c>
      <c r="K131" s="6">
        <f t="shared" si="8"/>
        <v>147.0795822576446</v>
      </c>
      <c r="L131" s="6" t="s">
        <v>865</v>
      </c>
      <c r="M131" s="6" t="s">
        <v>745</v>
      </c>
      <c r="N131" s="6">
        <v>41.066000000000003</v>
      </c>
      <c r="O131" s="6">
        <v>38.427</v>
      </c>
      <c r="P131" s="6">
        <v>42.92</v>
      </c>
      <c r="Q131" s="6">
        <v>38.887</v>
      </c>
      <c r="R131" s="6">
        <v>44.029000000000003</v>
      </c>
      <c r="S131" s="6">
        <f t="shared" si="9"/>
        <v>2.1429588626383196</v>
      </c>
      <c r="T131" s="6">
        <f>LOG(B131)</f>
        <v>2.5513889972730204</v>
      </c>
      <c r="U131" s="6">
        <f>LOG(C131)</f>
        <v>-0.29499204066666401</v>
      </c>
      <c r="V131" s="6">
        <f t="shared" si="10"/>
        <v>8.1264376468151545E-2</v>
      </c>
      <c r="W131" s="6"/>
      <c r="X131" s="6"/>
      <c r="Y131" s="6">
        <f>C131*(B132-B131)</f>
        <v>1.3232700000000068</v>
      </c>
      <c r="Z131" s="6">
        <f>C131*B131/(AC131+AD131)/720</f>
        <v>538.21656050955414</v>
      </c>
      <c r="AA131" s="6">
        <f t="shared" si="11"/>
        <v>6.799269707855049E-3</v>
      </c>
      <c r="AB131" s="6">
        <f t="shared" si="12"/>
        <v>-451.16052719301052</v>
      </c>
      <c r="AC131" s="6">
        <f t="shared" si="13"/>
        <v>2.9662499999999999E-5</v>
      </c>
      <c r="AD131" s="6">
        <f>1.225*(B131*10^-6)</f>
        <v>4.3603874999999996E-4</v>
      </c>
    </row>
    <row r="132" spans="1:30" x14ac:dyDescent="0.2">
      <c r="A132" s="6">
        <v>-241</v>
      </c>
      <c r="B132" s="6">
        <v>358.56</v>
      </c>
      <c r="C132" s="6">
        <v>0.51500000000000001</v>
      </c>
      <c r="D132" s="6">
        <v>0.48699999999999999</v>
      </c>
      <c r="E132" s="6">
        <v>0.42599999999999999</v>
      </c>
      <c r="F132" s="6">
        <v>0.47199999999999998</v>
      </c>
      <c r="G132" s="6">
        <v>0.67300000000000004</v>
      </c>
      <c r="H132" s="6">
        <f t="shared" si="7"/>
        <v>-1.100000000000001E-2</v>
      </c>
      <c r="I132" s="6">
        <f>(C132*10^5)*(B132*10^-6)/(AD132*287)</f>
        <v>146.48368058024602</v>
      </c>
      <c r="J132" s="6">
        <f>I133-I132</f>
        <v>3.1287776434616035</v>
      </c>
      <c r="K132" s="6">
        <f t="shared" si="8"/>
        <v>150.22027432570033</v>
      </c>
      <c r="L132" s="6" t="s">
        <v>866</v>
      </c>
      <c r="M132" s="6" t="s">
        <v>745</v>
      </c>
      <c r="N132" s="6">
        <v>4.1120000000000001</v>
      </c>
      <c r="O132" s="6">
        <v>4.1660000000000004</v>
      </c>
      <c r="P132" s="6">
        <v>1.3</v>
      </c>
      <c r="Q132" s="6">
        <v>4.1109999999999998</v>
      </c>
      <c r="R132" s="6">
        <v>2.7789999999999999</v>
      </c>
      <c r="S132" s="6">
        <f t="shared" si="9"/>
        <v>2.9591611679870726</v>
      </c>
      <c r="T132" s="6">
        <f>LOG(B132)</f>
        <v>2.5545618391909861</v>
      </c>
      <c r="U132" s="6">
        <f>LOG(C132)</f>
        <v>-0.28819277095880896</v>
      </c>
      <c r="V132" s="6">
        <f t="shared" si="10"/>
        <v>6.9692597274732787E-2</v>
      </c>
      <c r="W132" s="6"/>
      <c r="X132" s="6"/>
      <c r="Y132" s="6">
        <f>C132*(B133-B132)</f>
        <v>1.3235499999999965</v>
      </c>
      <c r="Z132" s="6">
        <f>C132*B132/(AC132+AD132)/720</f>
        <v>546.70912951167725</v>
      </c>
      <c r="AA132" s="6">
        <f t="shared" si="11"/>
        <v>9.1785151125480247E-3</v>
      </c>
      <c r="AB132" s="6">
        <f t="shared" si="12"/>
        <v>-1432.3001615284816</v>
      </c>
      <c r="AC132" s="6">
        <f t="shared" si="13"/>
        <v>2.9880000000000002E-5</v>
      </c>
      <c r="AD132" s="6">
        <f>1.225*(B132*10^-6)</f>
        <v>4.3923600000000002E-4</v>
      </c>
    </row>
    <row r="133" spans="1:30" x14ac:dyDescent="0.2">
      <c r="A133" s="6">
        <v>-240</v>
      </c>
      <c r="B133" s="6">
        <v>361.13</v>
      </c>
      <c r="C133" s="6">
        <v>0.52600000000000002</v>
      </c>
      <c r="D133" s="6">
        <v>0.495</v>
      </c>
      <c r="E133" s="6">
        <v>0.433</v>
      </c>
      <c r="F133" s="6">
        <v>0.47599999999999998</v>
      </c>
      <c r="G133" s="6">
        <v>0.69799999999999995</v>
      </c>
      <c r="H133" s="6">
        <f t="shared" si="7"/>
        <v>-1.0000000000000009E-2</v>
      </c>
      <c r="I133" s="6">
        <f>(C133*10^5)*(B133*10^-6)/(AD133*287)</f>
        <v>149.61245822370762</v>
      </c>
      <c r="J133" s="6">
        <f>I134-I133</f>
        <v>2.8443433122377542</v>
      </c>
      <c r="K133" s="6">
        <f t="shared" si="8"/>
        <v>153.08018677854415</v>
      </c>
      <c r="L133" s="6" t="s">
        <v>867</v>
      </c>
      <c r="M133" s="6" t="s">
        <v>745</v>
      </c>
      <c r="N133" s="6">
        <v>50.6</v>
      </c>
      <c r="O133" s="6">
        <v>50.6</v>
      </c>
      <c r="P133" s="6">
        <v>49.6</v>
      </c>
      <c r="Q133" s="6">
        <v>50.6</v>
      </c>
      <c r="R133" s="6">
        <v>50.6</v>
      </c>
      <c r="S133" s="6">
        <f t="shared" si="9"/>
        <v>2.6976041861302278</v>
      </c>
      <c r="T133" s="6">
        <f>LOG(B133)</f>
        <v>2.5576635678875652</v>
      </c>
      <c r="U133" s="6">
        <f>LOG(C133)</f>
        <v>-0.27901425584626094</v>
      </c>
      <c r="V133" s="6">
        <f t="shared" si="10"/>
        <v>3.2955648430768453E-2</v>
      </c>
      <c r="W133" s="6"/>
      <c r="X133" s="6"/>
      <c r="Y133" s="6">
        <f>C133*(B134-B133)</f>
        <v>1.3307800000000156</v>
      </c>
      <c r="Z133" s="6">
        <f>C133*B133/(AC133+AD133)/720</f>
        <v>558.38641188959662</v>
      </c>
      <c r="AA133" s="6">
        <f t="shared" si="11"/>
        <v>8.1790455390309824E-3</v>
      </c>
      <c r="AB133" s="6">
        <f t="shared" si="12"/>
        <v>-1226.5645047521136</v>
      </c>
      <c r="AC133" s="6">
        <f t="shared" si="13"/>
        <v>3.0094166666666671E-5</v>
      </c>
      <c r="AD133" s="6">
        <f>1.225*(B133*10^-6)</f>
        <v>4.4238425000000002E-4</v>
      </c>
    </row>
    <row r="134" spans="1:30" x14ac:dyDescent="0.2">
      <c r="A134" s="6">
        <v>-239</v>
      </c>
      <c r="B134" s="6">
        <v>363.66</v>
      </c>
      <c r="C134" s="6">
        <v>0.53600000000000003</v>
      </c>
      <c r="D134" s="6">
        <v>0.5</v>
      </c>
      <c r="E134" s="6">
        <v>0.44800000000000001</v>
      </c>
      <c r="F134" s="6">
        <v>0.47299999999999998</v>
      </c>
      <c r="G134" s="6">
        <v>0.72299999999999998</v>
      </c>
      <c r="H134" s="6">
        <f t="shared" si="7"/>
        <v>-1.100000000000001E-2</v>
      </c>
      <c r="I134" s="6">
        <f>(C134*10^5)*(B134*10^-6)/(AD134*287)</f>
        <v>152.45680153594537</v>
      </c>
      <c r="J134" s="6">
        <f>I135-I134</f>
        <v>3.1287776434615751</v>
      </c>
      <c r="K134" s="6">
        <f t="shared" si="8"/>
        <v>156.22347374650295</v>
      </c>
      <c r="L134" s="6" t="s">
        <v>868</v>
      </c>
      <c r="M134" s="6" t="s">
        <v>745</v>
      </c>
      <c r="N134" s="6">
        <v>29.6</v>
      </c>
      <c r="O134" s="6">
        <v>29.6</v>
      </c>
      <c r="P134" s="6">
        <v>40.6</v>
      </c>
      <c r="Q134" s="6">
        <v>29.6</v>
      </c>
      <c r="R134" s="6">
        <v>34.6</v>
      </c>
      <c r="S134" s="6">
        <f t="shared" si="9"/>
        <v>2.965194712172436</v>
      </c>
      <c r="T134" s="6">
        <f>LOG(B134)</f>
        <v>2.5606955343936537</v>
      </c>
      <c r="U134" s="6">
        <f>LOG(C134)</f>
        <v>-0.27083521030722996</v>
      </c>
      <c r="V134" s="6">
        <f t="shared" si="10"/>
        <v>1.4955964980682968E-3</v>
      </c>
      <c r="W134" s="6"/>
      <c r="X134" s="6"/>
      <c r="Y134" s="6">
        <f>C134*(B135-B134)</f>
        <v>1.34</v>
      </c>
      <c r="Z134" s="6">
        <f>C134*B134/(AC134+AD134)/720</f>
        <v>569.00212314225053</v>
      </c>
      <c r="AA134" s="6">
        <f t="shared" si="11"/>
        <v>8.8225366406607386E-3</v>
      </c>
      <c r="AB134" s="6">
        <f t="shared" si="12"/>
        <v>492.77838242936525</v>
      </c>
      <c r="AC134" s="6">
        <f t="shared" si="13"/>
        <v>3.0305000000000005E-5</v>
      </c>
      <c r="AD134" s="6">
        <f>1.225*(B134*10^-6)</f>
        <v>4.4548350000000005E-4</v>
      </c>
    </row>
    <row r="135" spans="1:30" x14ac:dyDescent="0.2">
      <c r="A135" s="6">
        <v>-238</v>
      </c>
      <c r="B135" s="6">
        <v>366.16</v>
      </c>
      <c r="C135" s="6">
        <v>0.54700000000000004</v>
      </c>
      <c r="D135" s="6">
        <v>0.501</v>
      </c>
      <c r="E135" s="6">
        <v>0.45300000000000001</v>
      </c>
      <c r="F135" s="6">
        <v>0.48</v>
      </c>
      <c r="G135" s="6">
        <v>0.755</v>
      </c>
      <c r="H135" s="6">
        <f t="shared" si="7"/>
        <v>-9.000000000000008E-3</v>
      </c>
      <c r="I135" s="6">
        <f>(C135*10^5)*(B135*10^-6)/(AD135*287)</f>
        <v>155.58557917940695</v>
      </c>
      <c r="J135" s="6">
        <f>I136-I135</f>
        <v>2.5599089810140185</v>
      </c>
      <c r="K135" s="6">
        <f t="shared" si="8"/>
        <v>158.79920908134284</v>
      </c>
      <c r="L135" s="6" t="s">
        <v>869</v>
      </c>
      <c r="M135" s="6" t="s">
        <v>742</v>
      </c>
      <c r="N135" s="6">
        <v>10.013</v>
      </c>
      <c r="O135" s="6">
        <v>10.840999999999999</v>
      </c>
      <c r="P135" s="6">
        <v>3.0289999999999999</v>
      </c>
      <c r="Q135" s="6">
        <v>10.571999999999999</v>
      </c>
      <c r="R135" s="6">
        <v>6.3120000000000003</v>
      </c>
      <c r="S135" s="6">
        <f t="shared" si="9"/>
        <v>2.4471486880777849</v>
      </c>
      <c r="T135" s="6">
        <f>LOG(B135)</f>
        <v>2.5636708994192432</v>
      </c>
      <c r="U135" s="6">
        <f>LOG(C135)</f>
        <v>-0.26201267366656922</v>
      </c>
      <c r="V135" s="6">
        <f t="shared" si="10"/>
        <v>1.4134828631785473E-2</v>
      </c>
      <c r="W135" s="6"/>
      <c r="X135" s="6"/>
      <c r="Y135" s="6">
        <f>C135*(B136-B135)</f>
        <v>1.340149999999994</v>
      </c>
      <c r="Z135" s="6">
        <f>C135*B135/(AC135+AD135)/720</f>
        <v>580.67940552016989</v>
      </c>
      <c r="AA135" s="6">
        <f t="shared" si="11"/>
        <v>7.0874652486267453E-3</v>
      </c>
      <c r="AB135" s="6">
        <f t="shared" si="12"/>
        <v>1568.1181342131288</v>
      </c>
      <c r="AC135" s="6">
        <f t="shared" si="13"/>
        <v>3.0513333333333342E-5</v>
      </c>
      <c r="AD135" s="6">
        <f>1.225*(B135*10^-6)</f>
        <v>4.4854600000000008E-4</v>
      </c>
    </row>
    <row r="136" spans="1:30" x14ac:dyDescent="0.2">
      <c r="A136" s="6">
        <v>-237</v>
      </c>
      <c r="B136" s="6">
        <v>368.61</v>
      </c>
      <c r="C136" s="6">
        <v>0.55600000000000005</v>
      </c>
      <c r="D136" s="6">
        <v>0.50700000000000001</v>
      </c>
      <c r="E136" s="6">
        <v>0.45300000000000001</v>
      </c>
      <c r="F136" s="6">
        <v>0.47899999999999998</v>
      </c>
      <c r="G136" s="6">
        <v>0.78600000000000003</v>
      </c>
      <c r="H136" s="6">
        <f t="shared" si="7"/>
        <v>-4.0000000000000036E-3</v>
      </c>
      <c r="I136" s="6">
        <f>(C136*10^5)*(B136*10^-6)/(AD136*287)</f>
        <v>158.14548816042097</v>
      </c>
      <c r="J136" s="6">
        <f>I137-I136</f>
        <v>1.137737324895113</v>
      </c>
      <c r="K136" s="6">
        <f t="shared" si="8"/>
        <v>159.95050602607736</v>
      </c>
      <c r="L136" s="6" t="s">
        <v>870</v>
      </c>
      <c r="M136" s="6" t="s">
        <v>742</v>
      </c>
      <c r="N136" s="6">
        <v>72.08</v>
      </c>
      <c r="O136" s="6">
        <v>77.03</v>
      </c>
      <c r="P136" s="6">
        <v>94.594999999999999</v>
      </c>
      <c r="Q136" s="6">
        <v>76.119</v>
      </c>
      <c r="R136" s="6">
        <v>78.584999999999994</v>
      </c>
      <c r="S136" s="6">
        <f t="shared" si="9"/>
        <v>1.1000023047696303</v>
      </c>
      <c r="T136" s="6">
        <f>LOG(B136)</f>
        <v>2.5665671129934964</v>
      </c>
      <c r="U136" s="6">
        <f>LOG(C136)</f>
        <v>-0.25492520841794247</v>
      </c>
      <c r="V136" s="6">
        <f t="shared" si="10"/>
        <v>5.4355361467866542E-2</v>
      </c>
      <c r="W136" s="6"/>
      <c r="X136" s="6"/>
      <c r="Y136" s="6">
        <f>C136*(B137-B136)</f>
        <v>1.3399599999999825</v>
      </c>
      <c r="Z136" s="6">
        <f>C136*B136/(AC136+AD136)/720</f>
        <v>590.23354564755834</v>
      </c>
      <c r="AA136" s="6">
        <f t="shared" si="11"/>
        <v>3.113235424142935E-3</v>
      </c>
      <c r="AB136" s="6">
        <f t="shared" si="12"/>
        <v>973.51397301002316</v>
      </c>
      <c r="AC136" s="6">
        <f t="shared" si="13"/>
        <v>3.0717500000000005E-5</v>
      </c>
      <c r="AD136" s="6">
        <f>1.225*(B136*10^-6)</f>
        <v>4.5154725000000004E-4</v>
      </c>
    </row>
    <row r="137" spans="1:30" x14ac:dyDescent="0.2">
      <c r="A137" s="6">
        <v>-236</v>
      </c>
      <c r="B137" s="6">
        <v>371.02</v>
      </c>
      <c r="C137" s="6">
        <v>0.56000000000000005</v>
      </c>
      <c r="D137" s="6">
        <v>0.51100000000000001</v>
      </c>
      <c r="E137" s="6">
        <v>0.45100000000000001</v>
      </c>
      <c r="F137" s="6">
        <v>0.48399999999999999</v>
      </c>
      <c r="G137" s="6">
        <v>0.79500000000000004</v>
      </c>
      <c r="H137" s="6">
        <f t="shared" si="7"/>
        <v>-2.0000000000000018E-3</v>
      </c>
      <c r="I137" s="6">
        <f>(C137*10^5)*(B137*10^-6)/(AD137*287)</f>
        <v>159.28322548531608</v>
      </c>
      <c r="J137" s="6">
        <f>I138-I137</f>
        <v>0.56886866244755652</v>
      </c>
      <c r="K137" s="6">
        <f t="shared" si="8"/>
        <v>160.52702306931158</v>
      </c>
      <c r="L137" s="6" t="s">
        <v>871</v>
      </c>
      <c r="M137" s="6" t="s">
        <v>745</v>
      </c>
      <c r="N137" s="6">
        <v>180</v>
      </c>
      <c r="O137" s="6">
        <v>180</v>
      </c>
      <c r="P137" s="6">
        <v>180</v>
      </c>
      <c r="Q137" s="6">
        <v>180</v>
      </c>
      <c r="R137" s="6">
        <v>180</v>
      </c>
      <c r="S137" s="6">
        <f t="shared" si="9"/>
        <v>0.55988648456231715</v>
      </c>
      <c r="T137" s="6">
        <f>LOG(B137)</f>
        <v>2.5693973210854648</v>
      </c>
      <c r="U137" s="6">
        <f>LOG(C137)</f>
        <v>-0.25181197299379954</v>
      </c>
      <c r="V137" s="6">
        <f t="shared" si="10"/>
        <v>7.9324941159310658E-2</v>
      </c>
      <c r="W137" s="6"/>
      <c r="X137" s="6"/>
      <c r="Y137" s="6">
        <f>C137*(B138-B137)</f>
        <v>1.3272000000000026</v>
      </c>
      <c r="Z137" s="6">
        <f>C137*B137/(AC137+AD137)/720</f>
        <v>594.47983014862007</v>
      </c>
      <c r="AA137" s="6">
        <f t="shared" si="11"/>
        <v>1.5482885628606557E-3</v>
      </c>
      <c r="AB137" s="6">
        <f t="shared" si="12"/>
        <v>-133.87803600244098</v>
      </c>
      <c r="AC137" s="6">
        <f t="shared" si="13"/>
        <v>3.0918333333333332E-5</v>
      </c>
      <c r="AD137" s="6">
        <f>1.225*(B137*10^-6)</f>
        <v>4.5449949999999998E-4</v>
      </c>
    </row>
    <row r="138" spans="1:30" x14ac:dyDescent="0.2">
      <c r="A138" s="6">
        <v>-235</v>
      </c>
      <c r="B138" s="6">
        <v>373.39</v>
      </c>
      <c r="C138" s="6">
        <v>0.56200000000000006</v>
      </c>
      <c r="D138" s="6">
        <v>0.51400000000000001</v>
      </c>
      <c r="E138" s="6">
        <v>0.46300000000000002</v>
      </c>
      <c r="F138" s="6">
        <v>0.48599999999999999</v>
      </c>
      <c r="G138" s="6">
        <v>0.78600000000000003</v>
      </c>
      <c r="H138" s="6">
        <f t="shared" si="7"/>
        <v>-4.9999999999998934E-3</v>
      </c>
      <c r="I138" s="6">
        <f>(C138*10^5)*(B138*10^-6)/(AD138*287)</f>
        <v>159.85209414776364</v>
      </c>
      <c r="J138" s="6">
        <f>I139-I138</f>
        <v>1.4221716561188487</v>
      </c>
      <c r="K138" s="6">
        <f t="shared" si="8"/>
        <v>161.95448748110701</v>
      </c>
      <c r="L138" s="6" t="s">
        <v>872</v>
      </c>
      <c r="M138" s="6" t="s">
        <v>745</v>
      </c>
      <c r="N138" s="6">
        <v>180</v>
      </c>
      <c r="O138" s="6">
        <v>180</v>
      </c>
      <c r="P138" s="6">
        <v>180</v>
      </c>
      <c r="Q138" s="6">
        <v>180</v>
      </c>
      <c r="R138" s="6">
        <v>180</v>
      </c>
      <c r="S138" s="6">
        <f t="shared" si="9"/>
        <v>1.4238596232895606</v>
      </c>
      <c r="T138" s="6">
        <f>LOG(B138)</f>
        <v>2.5721626826463373</v>
      </c>
      <c r="U138" s="6">
        <f>LOG(C138)</f>
        <v>-0.25026368443093888</v>
      </c>
      <c r="V138" s="6">
        <f t="shared" si="10"/>
        <v>7.5891114443335461E-2</v>
      </c>
      <c r="W138" s="6"/>
      <c r="X138" s="6"/>
      <c r="Y138" s="6">
        <f>C138*(B139-B138)</f>
        <v>1.3094600000000232</v>
      </c>
      <c r="Z138" s="6">
        <f>C138*B138/(AC138+AD138)/720</f>
        <v>596.60297239915076</v>
      </c>
      <c r="AA138" s="6">
        <f t="shared" si="11"/>
        <v>3.8467433238454085E-3</v>
      </c>
      <c r="AB138" s="6">
        <f t="shared" si="12"/>
        <v>-1208.6383323392242</v>
      </c>
      <c r="AC138" s="6">
        <f t="shared" si="13"/>
        <v>3.1115833333333338E-5</v>
      </c>
      <c r="AD138" s="6">
        <f>1.225*(B138*10^-6)</f>
        <v>4.5740275000000002E-4</v>
      </c>
    </row>
    <row r="139" spans="1:30" x14ac:dyDescent="0.2">
      <c r="A139" s="6">
        <v>-234</v>
      </c>
      <c r="B139" s="6">
        <v>375.72</v>
      </c>
      <c r="C139" s="6">
        <v>0.56699999999999995</v>
      </c>
      <c r="D139" s="6">
        <v>0.52200000000000002</v>
      </c>
      <c r="E139" s="6">
        <v>0.47299999999999998</v>
      </c>
      <c r="F139" s="6">
        <v>0.49</v>
      </c>
      <c r="G139" s="6">
        <v>0.78200000000000003</v>
      </c>
      <c r="H139" s="6">
        <f t="shared" si="7"/>
        <v>-7.0000000000000062E-3</v>
      </c>
      <c r="I139" s="6">
        <f>(C139*10^5)*(B139*10^-6)/(AD139*287)</f>
        <v>161.27426580388249</v>
      </c>
      <c r="J139" s="6">
        <f>I140-I139</f>
        <v>1.9910403185664336</v>
      </c>
      <c r="K139" s="6">
        <f t="shared" si="8"/>
        <v>163.95451238656807</v>
      </c>
      <c r="L139" s="6" t="s">
        <v>873</v>
      </c>
      <c r="M139" s="6" t="s">
        <v>745</v>
      </c>
      <c r="N139" s="6">
        <v>180</v>
      </c>
      <c r="O139" s="6">
        <v>180</v>
      </c>
      <c r="P139" s="6">
        <v>180</v>
      </c>
      <c r="Q139" s="6">
        <v>180</v>
      </c>
      <c r="R139" s="6">
        <v>180</v>
      </c>
      <c r="S139" s="6">
        <f t="shared" si="9"/>
        <v>2.0192813171705417</v>
      </c>
      <c r="T139" s="6">
        <f>LOG(B139)</f>
        <v>2.5748643136645399</v>
      </c>
      <c r="U139" s="6">
        <f>LOG(C139)</f>
        <v>-0.24641694110709347</v>
      </c>
      <c r="V139" s="6">
        <f t="shared" si="10"/>
        <v>4.4890849430017921E-2</v>
      </c>
      <c r="W139" s="6"/>
      <c r="X139" s="6"/>
      <c r="Y139" s="6">
        <f>C139*(B140-B139)</f>
        <v>1.2984299999999793</v>
      </c>
      <c r="Z139" s="6">
        <f>C139*B139/(AC139+AD139)/720</f>
        <v>601.91082802547771</v>
      </c>
      <c r="AA139" s="6">
        <f t="shared" si="11"/>
        <v>5.3288335050669655E-3</v>
      </c>
      <c r="AB139" s="6">
        <f t="shared" si="12"/>
        <v>-1479.8101775669022</v>
      </c>
      <c r="AC139" s="6">
        <f t="shared" si="13"/>
        <v>3.1310000000000003E-5</v>
      </c>
      <c r="AD139" s="6">
        <f>1.225*(B139*10^-6)</f>
        <v>4.6025700000000005E-4</v>
      </c>
    </row>
    <row r="140" spans="1:30" x14ac:dyDescent="0.2">
      <c r="A140" s="6">
        <v>-233</v>
      </c>
      <c r="B140" s="6">
        <v>378.01</v>
      </c>
      <c r="C140" s="6">
        <v>0.57399999999999995</v>
      </c>
      <c r="D140" s="6">
        <v>0.52800000000000002</v>
      </c>
      <c r="E140" s="6">
        <v>0.47599999999999998</v>
      </c>
      <c r="F140" s="6">
        <v>0.50800000000000001</v>
      </c>
      <c r="G140" s="6">
        <v>0.78500000000000003</v>
      </c>
      <c r="H140" s="6">
        <f t="shared" si="7"/>
        <v>-7.0000000000000062E-3</v>
      </c>
      <c r="I140" s="6">
        <f>(C140*10^5)*(B140*10^-6)/(AD140*287)</f>
        <v>163.26530612244892</v>
      </c>
      <c r="J140" s="6">
        <f>I141-I140</f>
        <v>1.991040318566462</v>
      </c>
      <c r="K140" s="6">
        <f t="shared" si="8"/>
        <v>165.95705590935208</v>
      </c>
      <c r="L140" s="6" t="s">
        <v>874</v>
      </c>
      <c r="M140" s="6" t="s">
        <v>745</v>
      </c>
      <c r="N140" s="6">
        <v>180</v>
      </c>
      <c r="O140" s="6">
        <v>180</v>
      </c>
      <c r="P140" s="6">
        <v>180</v>
      </c>
      <c r="Q140" s="6">
        <v>180</v>
      </c>
      <c r="R140" s="6">
        <v>180</v>
      </c>
      <c r="S140" s="6">
        <f t="shared" si="9"/>
        <v>2.042497127819165</v>
      </c>
      <c r="T140" s="6">
        <f>LOG(B140)</f>
        <v>2.5775032889572613</v>
      </c>
      <c r="U140" s="6">
        <f>LOG(C140)</f>
        <v>-0.24108810760202651</v>
      </c>
      <c r="V140" s="6">
        <f t="shared" si="10"/>
        <v>6.9353200987646579E-3</v>
      </c>
      <c r="W140" s="6"/>
      <c r="X140" s="6"/>
      <c r="Y140" s="6">
        <f>C140*(B141-B140)</f>
        <v>1.2914999999999999</v>
      </c>
      <c r="Z140" s="6">
        <f>C140*B140/(AC140+AD140)/720</f>
        <v>609.34182590233536</v>
      </c>
      <c r="AA140" s="6">
        <f t="shared" si="11"/>
        <v>5.2642399923572003E-3</v>
      </c>
      <c r="AB140" s="6">
        <f t="shared" si="12"/>
        <v>-42.560719175717217</v>
      </c>
      <c r="AC140" s="6">
        <f t="shared" si="13"/>
        <v>3.1500833333333335E-5</v>
      </c>
      <c r="AD140" s="6">
        <f>1.225*(B140*10^-6)</f>
        <v>4.6306225000000001E-4</v>
      </c>
    </row>
    <row r="141" spans="1:30" x14ac:dyDescent="0.2">
      <c r="A141" s="6">
        <v>-232</v>
      </c>
      <c r="B141" s="6">
        <v>380.26</v>
      </c>
      <c r="C141" s="6">
        <v>0.58099999999999996</v>
      </c>
      <c r="D141" s="6">
        <v>0.53600000000000003</v>
      </c>
      <c r="E141" s="6">
        <v>0.47799999999999998</v>
      </c>
      <c r="F141" s="6">
        <v>0.51100000000000001</v>
      </c>
      <c r="G141" s="6">
        <v>0.79600000000000004</v>
      </c>
      <c r="H141" s="6">
        <f t="shared" si="7"/>
        <v>-1.0000000000000009E-2</v>
      </c>
      <c r="I141" s="6">
        <f>(C141*10^5)*(B141*10^-6)/(AD141*287)</f>
        <v>165.25634644101538</v>
      </c>
      <c r="J141" s="6">
        <f>I142-I141</f>
        <v>2.8443433122378394</v>
      </c>
      <c r="K141" s="6">
        <f t="shared" si="8"/>
        <v>168.81300159136106</v>
      </c>
      <c r="L141" s="6" t="s">
        <v>875</v>
      </c>
      <c r="M141" s="6" t="s">
        <v>745</v>
      </c>
      <c r="N141" s="6">
        <v>180</v>
      </c>
      <c r="O141" s="6">
        <v>180</v>
      </c>
      <c r="P141" s="6">
        <v>180</v>
      </c>
      <c r="Q141" s="6">
        <v>180</v>
      </c>
      <c r="R141" s="6">
        <v>180</v>
      </c>
      <c r="S141" s="6">
        <f t="shared" si="9"/>
        <v>2.9448302617478235</v>
      </c>
      <c r="T141" s="6">
        <f>LOG(B141)</f>
        <v>2.5800806438630075</v>
      </c>
      <c r="U141" s="6">
        <f>LOG(C141)</f>
        <v>-0.23582386760966931</v>
      </c>
      <c r="V141" s="6">
        <f t="shared" si="10"/>
        <v>5.8436837189627389E-3</v>
      </c>
      <c r="W141" s="6"/>
      <c r="X141" s="6"/>
      <c r="Y141" s="6">
        <f>C141*(B142-B141)</f>
        <v>1.284010000000021</v>
      </c>
      <c r="Z141" s="6">
        <f>C141*B141/(AC141+AD141)/720</f>
        <v>616.77282377919312</v>
      </c>
      <c r="AA141" s="6">
        <f t="shared" si="11"/>
        <v>7.4113484909246463E-3</v>
      </c>
      <c r="AB141" s="6">
        <f t="shared" si="12"/>
        <v>1450.7352614225676</v>
      </c>
      <c r="AC141" s="6">
        <f t="shared" si="13"/>
        <v>3.1688333333333333E-5</v>
      </c>
      <c r="AD141" s="6">
        <f>1.225*(B141*10^-6)</f>
        <v>4.6581850000000001E-4</v>
      </c>
    </row>
    <row r="142" spans="1:30" x14ac:dyDescent="0.2">
      <c r="A142" s="6">
        <v>-231</v>
      </c>
      <c r="B142" s="6">
        <v>382.47</v>
      </c>
      <c r="C142" s="6">
        <v>0.59099999999999997</v>
      </c>
      <c r="D142" s="6">
        <v>0.54600000000000004</v>
      </c>
      <c r="E142" s="6">
        <v>0.48899999999999999</v>
      </c>
      <c r="F142" s="6">
        <v>0.51200000000000001</v>
      </c>
      <c r="G142" s="6">
        <v>0.81699999999999995</v>
      </c>
      <c r="H142" s="6">
        <f t="shared" ref="H142:H205" si="14">(C143-C142)/(A142-A143)</f>
        <v>-1.3000000000000012E-2</v>
      </c>
      <c r="I142" s="6">
        <f>(C142*10^5)*(B142*10^-6)/(AD142*287)</f>
        <v>168.10068975325322</v>
      </c>
      <c r="J142" s="6">
        <f>I143-I142</f>
        <v>3.6976463059091031</v>
      </c>
      <c r="K142" s="6">
        <f t="shared" ref="K142:K205" si="15">I143-I142/A142</f>
        <v>172.52604467281276</v>
      </c>
      <c r="L142" s="6" t="s">
        <v>876</v>
      </c>
      <c r="M142" s="6" t="s">
        <v>742</v>
      </c>
      <c r="N142" s="6">
        <v>0</v>
      </c>
      <c r="O142" s="6">
        <v>0</v>
      </c>
      <c r="P142" s="6">
        <v>0</v>
      </c>
      <c r="Q142" s="6">
        <v>0</v>
      </c>
      <c r="R142" s="6">
        <v>0</v>
      </c>
      <c r="S142" s="6">
        <f t="shared" ref="S142:S205" si="16">((U143-U142)/(T143-T142))</f>
        <v>3.8635778174715107</v>
      </c>
      <c r="T142" s="6">
        <f>LOG(B142)</f>
        <v>2.5825973758414835</v>
      </c>
      <c r="U142" s="6">
        <f>LOG(C142)</f>
        <v>-0.22841251911874466</v>
      </c>
      <c r="V142" s="6">
        <f t="shared" ref="V142:V205" si="17">$W$19+$W$22-$W$19*(COS(A142))-$W$22*(COS(ASIN($W$19/$W$22*(SIN(A142)))))</f>
        <v>4.3053472921347258E-2</v>
      </c>
      <c r="W142" s="6"/>
      <c r="X142" s="6"/>
      <c r="Y142" s="6">
        <f>C142*(B143-B142)</f>
        <v>1.276559999999981</v>
      </c>
      <c r="Z142" s="6">
        <f>C142*B142/(AC142+AD142)/720</f>
        <v>627.38853503184714</v>
      </c>
      <c r="AA142" s="6">
        <f t="shared" ref="AA142:AA205" si="18">U143-U142</f>
        <v>9.4494577398764878E-3</v>
      </c>
      <c r="AB142" s="6">
        <f t="shared" ref="AB142:AB205" si="19">(V143-V142)/$V$6</f>
        <v>1248.3882147923955</v>
      </c>
      <c r="AC142" s="6">
        <f t="shared" ref="AC142:AC205" si="20">AD142/14.7</f>
        <v>3.1872500000000004E-5</v>
      </c>
      <c r="AD142" s="6">
        <f>1.225*(B142*10^-6)</f>
        <v>4.6852575E-4</v>
      </c>
    </row>
    <row r="143" spans="1:30" x14ac:dyDescent="0.2">
      <c r="A143" s="6">
        <v>-230</v>
      </c>
      <c r="B143" s="6">
        <v>384.63</v>
      </c>
      <c r="C143" s="6">
        <v>0.60399999999999998</v>
      </c>
      <c r="D143" s="6">
        <v>0.55300000000000005</v>
      </c>
      <c r="E143" s="6">
        <v>0.501</v>
      </c>
      <c r="F143" s="6">
        <v>0.51300000000000001</v>
      </c>
      <c r="G143" s="6">
        <v>0.84799999999999998</v>
      </c>
      <c r="H143" s="6">
        <f t="shared" si="14"/>
        <v>-2.0000000000000018E-2</v>
      </c>
      <c r="I143" s="6">
        <f>(C143*10^5)*(B143*10^-6)/(AD143*287)</f>
        <v>171.79833605916232</v>
      </c>
      <c r="J143" s="6">
        <f>I144-I143</f>
        <v>5.688686624475622</v>
      </c>
      <c r="K143" s="6">
        <f t="shared" si="15"/>
        <v>178.23397197085168</v>
      </c>
      <c r="L143" s="6" t="s">
        <v>877</v>
      </c>
      <c r="M143" s="6" t="s">
        <v>742</v>
      </c>
      <c r="N143" s="6">
        <v>0</v>
      </c>
      <c r="O143" s="6">
        <v>0</v>
      </c>
      <c r="P143" s="6">
        <v>0</v>
      </c>
      <c r="Q143" s="6">
        <v>0</v>
      </c>
      <c r="R143" s="6">
        <v>0</v>
      </c>
      <c r="S143" s="6">
        <f t="shared" si="16"/>
        <v>5.8987953629744903</v>
      </c>
      <c r="T143" s="6">
        <f>LOG(B143)</f>
        <v>2.5850431549059416</v>
      </c>
      <c r="U143" s="6">
        <f>LOG(C143)</f>
        <v>-0.21896306137886817</v>
      </c>
      <c r="V143" s="6">
        <f t="shared" si="17"/>
        <v>7.5073279394939019E-2</v>
      </c>
      <c r="W143" s="6"/>
      <c r="X143" s="6"/>
      <c r="Y143" s="6">
        <f>C143*(B144-B143)</f>
        <v>1.2865199999999972</v>
      </c>
      <c r="Z143" s="6">
        <f>C143*B143/(AC143+AD143)/720</f>
        <v>641.1889596602972</v>
      </c>
      <c r="AA143" s="6">
        <f t="shared" si="18"/>
        <v>1.4147651061292149E-2</v>
      </c>
      <c r="AB143" s="6">
        <f t="shared" si="19"/>
        <v>183.51973997797984</v>
      </c>
      <c r="AC143" s="6">
        <f t="shared" si="20"/>
        <v>3.2052499999999998E-5</v>
      </c>
      <c r="AD143" s="6">
        <f>1.225*(B143*10^-6)</f>
        <v>4.7117174999999998E-4</v>
      </c>
    </row>
    <row r="144" spans="1:30" x14ac:dyDescent="0.2">
      <c r="A144" s="6">
        <v>-229</v>
      </c>
      <c r="B144" s="6">
        <v>386.76</v>
      </c>
      <c r="C144" s="6">
        <v>0.624</v>
      </c>
      <c r="D144" s="6">
        <v>0.55700000000000005</v>
      </c>
      <c r="E144" s="6">
        <v>0.50900000000000001</v>
      </c>
      <c r="F144" s="6">
        <v>0.51700000000000002</v>
      </c>
      <c r="G144" s="6">
        <v>0.91100000000000003</v>
      </c>
      <c r="H144" s="6">
        <f t="shared" si="14"/>
        <v>-2.4000000000000021E-2</v>
      </c>
      <c r="I144" s="6">
        <f>(C144*10^5)*(B144*10^-6)/(AD144*287)</f>
        <v>177.48702268363795</v>
      </c>
      <c r="J144" s="6">
        <f>I145-I144</f>
        <v>6.8264239493706498</v>
      </c>
      <c r="K144" s="6">
        <f t="shared" si="15"/>
        <v>185.0884991338105</v>
      </c>
      <c r="L144" s="6" t="s">
        <v>878</v>
      </c>
      <c r="M144" s="6" t="s">
        <v>745</v>
      </c>
      <c r="N144" s="6">
        <v>180</v>
      </c>
      <c r="O144" s="6">
        <v>180</v>
      </c>
      <c r="P144" s="6">
        <v>180</v>
      </c>
      <c r="Q144" s="6">
        <v>180</v>
      </c>
      <c r="R144" s="6">
        <v>180</v>
      </c>
      <c r="S144" s="6">
        <f t="shared" si="16"/>
        <v>7.0363769735182986</v>
      </c>
      <c r="T144" s="6">
        <f>LOG(B144)</f>
        <v>2.5874415515599591</v>
      </c>
      <c r="U144" s="6">
        <f>LOG(C144)</f>
        <v>-0.20481541031757602</v>
      </c>
      <c r="V144" s="6">
        <f t="shared" si="17"/>
        <v>7.9780362086484619E-2</v>
      </c>
      <c r="W144" s="6"/>
      <c r="X144" s="6"/>
      <c r="Y144" s="6">
        <f>C144*(B145-B144)</f>
        <v>1.29791999999999</v>
      </c>
      <c r="Z144" s="6">
        <f>C144*B144/(AC144+AD144)/720</f>
        <v>662.42038216560513</v>
      </c>
      <c r="AA144" s="6">
        <f t="shared" si="18"/>
        <v>1.639041618816936E-2</v>
      </c>
      <c r="AB144" s="6">
        <f t="shared" si="19"/>
        <v>-927.07325137091425</v>
      </c>
      <c r="AC144" s="6">
        <f t="shared" si="20"/>
        <v>3.2230000000000001E-5</v>
      </c>
      <c r="AD144" s="6">
        <f>1.225*(B144*10^-6)</f>
        <v>4.73781E-4</v>
      </c>
    </row>
    <row r="145" spans="1:30" x14ac:dyDescent="0.2">
      <c r="A145" s="6">
        <v>-228</v>
      </c>
      <c r="B145" s="6">
        <v>388.84</v>
      </c>
      <c r="C145" s="6">
        <v>0.64800000000000002</v>
      </c>
      <c r="D145" s="6">
        <v>0.56799999999999995</v>
      </c>
      <c r="E145" s="6">
        <v>0.50700000000000001</v>
      </c>
      <c r="F145" s="6">
        <v>0.52800000000000002</v>
      </c>
      <c r="G145" s="6">
        <v>0.98899999999999999</v>
      </c>
      <c r="H145" s="6">
        <f t="shared" si="14"/>
        <v>-1.9000000000000017E-2</v>
      </c>
      <c r="I145" s="6">
        <f>(C145*10^5)*(B145*10^-6)/(AD145*287)</f>
        <v>184.3134466330086</v>
      </c>
      <c r="J145" s="6">
        <f>I146-I145</f>
        <v>5.4042522932518295</v>
      </c>
      <c r="K145" s="6">
        <f t="shared" si="15"/>
        <v>190.52609123605433</v>
      </c>
      <c r="L145" s="6" t="s">
        <v>879</v>
      </c>
      <c r="M145" s="6" t="s">
        <v>745</v>
      </c>
      <c r="N145" s="6">
        <v>180</v>
      </c>
      <c r="O145" s="6">
        <v>180</v>
      </c>
      <c r="P145" s="6">
        <v>180</v>
      </c>
      <c r="Q145" s="6">
        <v>180</v>
      </c>
      <c r="R145" s="6">
        <v>180</v>
      </c>
      <c r="S145" s="6">
        <f t="shared" si="16"/>
        <v>5.5228797614217768</v>
      </c>
      <c r="T145" s="6">
        <f>LOG(B145)</f>
        <v>2.5897709344582682</v>
      </c>
      <c r="U145" s="6">
        <f>LOG(C145)</f>
        <v>-0.18842499412940666</v>
      </c>
      <c r="V145" s="6">
        <f t="shared" si="17"/>
        <v>5.6001936638374578E-2</v>
      </c>
      <c r="W145" s="6"/>
      <c r="X145" s="6"/>
      <c r="Y145" s="6">
        <f>C145*(B146-B145)</f>
        <v>1.3219200000000133</v>
      </c>
      <c r="Z145" s="6">
        <f>C145*B145/(AC145+AD145)/720</f>
        <v>687.89808917197456</v>
      </c>
      <c r="AA145" s="6">
        <f t="shared" si="18"/>
        <v>1.2550828045955642E-2</v>
      </c>
      <c r="AB145" s="6">
        <f t="shared" si="19"/>
        <v>-1572.0643239257545</v>
      </c>
      <c r="AC145" s="6">
        <f t="shared" si="20"/>
        <v>3.2403333333333329E-5</v>
      </c>
      <c r="AD145" s="6">
        <f>1.225*(B145*10^-6)</f>
        <v>4.7632899999999995E-4</v>
      </c>
    </row>
    <row r="146" spans="1:30" x14ac:dyDescent="0.2">
      <c r="A146" s="6">
        <v>-227</v>
      </c>
      <c r="B146" s="6">
        <v>390.88</v>
      </c>
      <c r="C146" s="6">
        <v>0.66700000000000004</v>
      </c>
      <c r="D146" s="6">
        <v>0.57299999999999995</v>
      </c>
      <c r="E146" s="6">
        <v>0.51900000000000002</v>
      </c>
      <c r="F146" s="6">
        <v>0.53700000000000003</v>
      </c>
      <c r="G146" s="6">
        <v>1.0389999999999999</v>
      </c>
      <c r="H146" s="6">
        <f t="shared" si="14"/>
        <v>-1.2000000000000011E-2</v>
      </c>
      <c r="I146" s="6">
        <f>(C146*10^5)*(B146*10^-6)/(AD146*287)</f>
        <v>189.71769892626043</v>
      </c>
      <c r="J146" s="6">
        <f>I147-I146</f>
        <v>3.4132119746852823</v>
      </c>
      <c r="K146" s="6">
        <f t="shared" si="15"/>
        <v>193.96667168916713</v>
      </c>
      <c r="L146" s="6" t="s">
        <v>880</v>
      </c>
      <c r="M146" s="6" t="s">
        <v>745</v>
      </c>
      <c r="N146" s="6">
        <v>180</v>
      </c>
      <c r="O146" s="6">
        <v>180</v>
      </c>
      <c r="P146" s="6">
        <v>180</v>
      </c>
      <c r="Q146" s="6">
        <v>180</v>
      </c>
      <c r="R146" s="6">
        <v>180</v>
      </c>
      <c r="S146" s="6">
        <f t="shared" si="16"/>
        <v>3.511326684837758</v>
      </c>
      <c r="T146" s="6">
        <f>LOG(B146)</f>
        <v>2.5920434496293616</v>
      </c>
      <c r="U146" s="6">
        <f>LOG(C146)</f>
        <v>-0.17587416608345102</v>
      </c>
      <c r="V146" s="6">
        <f t="shared" si="17"/>
        <v>1.5680188307458542E-2</v>
      </c>
      <c r="W146" s="6"/>
      <c r="X146" s="6"/>
      <c r="Y146" s="6">
        <f>C146*(B147-B146)</f>
        <v>1.3273300000000061</v>
      </c>
      <c r="Z146" s="6">
        <f>C146*B146/(AC146+AD146)/720</f>
        <v>708.06794055201703</v>
      </c>
      <c r="AA146" s="6">
        <f t="shared" si="18"/>
        <v>7.7439403639527338E-3</v>
      </c>
      <c r="AB146" s="6">
        <f t="shared" si="19"/>
        <v>-572.53895531263402</v>
      </c>
      <c r="AC146" s="6">
        <f t="shared" si="20"/>
        <v>3.2573333333333335E-5</v>
      </c>
      <c r="AD146" s="6">
        <f>1.225*(B146*10^-6)</f>
        <v>4.7882799999999999E-4</v>
      </c>
    </row>
    <row r="147" spans="1:30" x14ac:dyDescent="0.2">
      <c r="A147" s="6">
        <v>-226</v>
      </c>
      <c r="B147" s="6">
        <v>392.87</v>
      </c>
      <c r="C147" s="6">
        <v>0.67900000000000005</v>
      </c>
      <c r="D147" s="6">
        <v>0.58399999999999996</v>
      </c>
      <c r="E147" s="6">
        <v>0.52400000000000002</v>
      </c>
      <c r="F147" s="6">
        <v>0.54</v>
      </c>
      <c r="G147" s="6">
        <v>1.0680000000000001</v>
      </c>
      <c r="H147" s="6">
        <f t="shared" si="14"/>
        <v>-1.3999999999999901E-2</v>
      </c>
      <c r="I147" s="6">
        <f>(C147*10^5)*(B147*10^-6)/(AD147*287)</f>
        <v>193.13091090094571</v>
      </c>
      <c r="J147" s="6">
        <f>I148-I147</f>
        <v>3.9820806371328956</v>
      </c>
      <c r="K147" s="6">
        <f t="shared" si="15"/>
        <v>197.96755309073765</v>
      </c>
      <c r="L147" s="6" t="s">
        <v>881</v>
      </c>
      <c r="M147" s="6" t="s">
        <v>745</v>
      </c>
      <c r="N147" s="6">
        <v>180</v>
      </c>
      <c r="O147" s="6">
        <v>180</v>
      </c>
      <c r="P147" s="6">
        <v>180</v>
      </c>
      <c r="Q147" s="6">
        <v>180</v>
      </c>
      <c r="R147" s="6">
        <v>180</v>
      </c>
      <c r="S147" s="6">
        <f t="shared" si="16"/>
        <v>4.1010293382488481</v>
      </c>
      <c r="T147" s="6">
        <f>LOG(B147)</f>
        <v>2.5942488668573831</v>
      </c>
      <c r="U147" s="6">
        <f>LOG(C147)</f>
        <v>-0.16813022571949829</v>
      </c>
      <c r="V147" s="6">
        <f t="shared" si="17"/>
        <v>9.9518381087923546E-4</v>
      </c>
      <c r="W147" s="6"/>
      <c r="X147" s="6"/>
      <c r="Y147" s="6">
        <f>C147*(B148-B147)</f>
        <v>1.3308399999999863</v>
      </c>
      <c r="Z147" s="6">
        <f>C147*B147/(AC147+AD147)/720</f>
        <v>720.80679405520175</v>
      </c>
      <c r="AA147" s="6">
        <f t="shared" si="18"/>
        <v>8.8634603313050009E-3</v>
      </c>
      <c r="AB147" s="6">
        <f t="shared" si="19"/>
        <v>1173.0957902796283</v>
      </c>
      <c r="AC147" s="6">
        <f t="shared" si="20"/>
        <v>3.2739166666666666E-5</v>
      </c>
      <c r="AD147" s="6">
        <f>1.225*(B147*10^-6)</f>
        <v>4.8126575000000002E-4</v>
      </c>
    </row>
    <row r="148" spans="1:30" x14ac:dyDescent="0.2">
      <c r="A148" s="6">
        <v>-225</v>
      </c>
      <c r="B148" s="6">
        <v>394.83</v>
      </c>
      <c r="C148" s="6">
        <v>0.69299999999999995</v>
      </c>
      <c r="D148" s="6">
        <v>0.59</v>
      </c>
      <c r="E148" s="6">
        <v>0.53700000000000003</v>
      </c>
      <c r="F148" s="6">
        <v>0.54900000000000004</v>
      </c>
      <c r="G148" s="6">
        <v>1.0960000000000001</v>
      </c>
      <c r="H148" s="6">
        <f t="shared" si="14"/>
        <v>-1.2000000000000011E-2</v>
      </c>
      <c r="I148" s="6">
        <f>(C148*10^5)*(B148*10^-6)/(AD148*287)</f>
        <v>197.1129915380786</v>
      </c>
      <c r="J148" s="6">
        <f>I149-I148</f>
        <v>3.4132119746853959</v>
      </c>
      <c r="K148" s="6">
        <f t="shared" si="15"/>
        <v>201.40226125293324</v>
      </c>
      <c r="L148" s="6" t="s">
        <v>882</v>
      </c>
      <c r="M148" s="6" t="s">
        <v>745</v>
      </c>
      <c r="N148" s="6">
        <v>180</v>
      </c>
      <c r="O148" s="6">
        <v>180</v>
      </c>
      <c r="P148" s="6">
        <v>180</v>
      </c>
      <c r="Q148" s="6">
        <v>180</v>
      </c>
      <c r="R148" s="6">
        <v>180</v>
      </c>
      <c r="S148" s="6">
        <f t="shared" si="16"/>
        <v>3.5574586229381269</v>
      </c>
      <c r="T148" s="6">
        <f>LOG(B148)</f>
        <v>2.5964101438442699</v>
      </c>
      <c r="U148" s="6">
        <f>LOG(C148)</f>
        <v>-0.15926676538819329</v>
      </c>
      <c r="V148" s="6">
        <f t="shared" si="17"/>
        <v>3.1083821091058478E-2</v>
      </c>
      <c r="W148" s="6"/>
      <c r="X148" s="6"/>
      <c r="Y148" s="6">
        <f>C148*(B149-B148)</f>
        <v>1.3236300000000172</v>
      </c>
      <c r="Z148" s="6">
        <f>C148*B148/(AC148+AD148)/720</f>
        <v>735.66878980891715</v>
      </c>
      <c r="AA148" s="6">
        <f t="shared" si="18"/>
        <v>7.455882379591966E-3</v>
      </c>
      <c r="AB148" s="6">
        <f t="shared" si="19"/>
        <v>1459.4966368357075</v>
      </c>
      <c r="AC148" s="6">
        <f t="shared" si="20"/>
        <v>3.2902500000000006E-5</v>
      </c>
      <c r="AD148" s="6">
        <f>1.225*(B148*10^-6)</f>
        <v>4.8366675000000004E-4</v>
      </c>
    </row>
    <row r="149" spans="1:30" x14ac:dyDescent="0.2">
      <c r="A149" s="6">
        <v>-224</v>
      </c>
      <c r="B149" s="6">
        <v>396.74</v>
      </c>
      <c r="C149" s="6">
        <v>0.70499999999999996</v>
      </c>
      <c r="D149" s="6">
        <v>0.59899999999999998</v>
      </c>
      <c r="E149" s="6">
        <v>0.54500000000000004</v>
      </c>
      <c r="F149" s="6">
        <v>0.55300000000000005</v>
      </c>
      <c r="G149" s="6">
        <v>1.123</v>
      </c>
      <c r="H149" s="6">
        <f t="shared" si="14"/>
        <v>-1.6000000000000014E-2</v>
      </c>
      <c r="I149" s="6">
        <f>(C149*10^5)*(B149*10^-6)/(AD149*287)</f>
        <v>200.526203512764</v>
      </c>
      <c r="J149" s="6">
        <f>I150-I149</f>
        <v>4.5509492995804237</v>
      </c>
      <c r="K149" s="6">
        <f t="shared" si="15"/>
        <v>205.97235907802641</v>
      </c>
      <c r="L149" s="6" t="s">
        <v>883</v>
      </c>
      <c r="M149" s="6" t="s">
        <v>742</v>
      </c>
      <c r="N149" s="6">
        <v>0</v>
      </c>
      <c r="O149" s="6">
        <v>0</v>
      </c>
      <c r="P149" s="6">
        <v>0</v>
      </c>
      <c r="Q149" s="6">
        <v>0</v>
      </c>
      <c r="R149" s="6">
        <v>0</v>
      </c>
      <c r="S149" s="6">
        <f t="shared" si="16"/>
        <v>4.7723749956346788</v>
      </c>
      <c r="T149" s="6">
        <f>LOG(B149)</f>
        <v>2.598505988988193</v>
      </c>
      <c r="U149" s="6">
        <f>LOG(C149)</f>
        <v>-0.15181088300860132</v>
      </c>
      <c r="V149" s="6">
        <f t="shared" si="17"/>
        <v>6.8518330089614637E-2</v>
      </c>
      <c r="W149" s="6"/>
      <c r="X149" s="6"/>
      <c r="Y149" s="6">
        <f>C149*(B150-B149)</f>
        <v>1.3183500000000032</v>
      </c>
      <c r="Z149" s="6">
        <f>C149*B149/(AC149+AD149)/720</f>
        <v>748.40764331210187</v>
      </c>
      <c r="AA149" s="6">
        <f t="shared" si="18"/>
        <v>9.746147728030341E-3</v>
      </c>
      <c r="AB149" s="6">
        <f t="shared" si="19"/>
        <v>500.65926968676126</v>
      </c>
      <c r="AC149" s="6">
        <f t="shared" si="20"/>
        <v>3.3061666666666669E-5</v>
      </c>
      <c r="AD149" s="6">
        <f>1.225*(B149*10^-6)</f>
        <v>4.8600649999999999E-4</v>
      </c>
    </row>
    <row r="150" spans="1:30" x14ac:dyDescent="0.2">
      <c r="A150" s="6">
        <v>-223</v>
      </c>
      <c r="B150" s="6">
        <v>398.61</v>
      </c>
      <c r="C150" s="6">
        <v>0.72099999999999997</v>
      </c>
      <c r="D150" s="6">
        <v>0.60099999999999998</v>
      </c>
      <c r="E150" s="6">
        <v>0.54300000000000004</v>
      </c>
      <c r="F150" s="6">
        <v>0.56499999999999995</v>
      </c>
      <c r="G150" s="6">
        <v>1.1759999999999999</v>
      </c>
      <c r="H150" s="6">
        <f t="shared" si="14"/>
        <v>-1.6000000000000014E-2</v>
      </c>
      <c r="I150" s="6">
        <f>(C150*10^5)*(B150*10^-6)/(AD150*287)</f>
        <v>205.07715281234442</v>
      </c>
      <c r="J150" s="6">
        <f>I151-I150</f>
        <v>4.5509492995804521</v>
      </c>
      <c r="K150" s="6">
        <f t="shared" si="15"/>
        <v>210.54773059987261</v>
      </c>
      <c r="L150" s="6" t="s">
        <v>884</v>
      </c>
      <c r="M150" s="6" t="s">
        <v>742</v>
      </c>
      <c r="N150" s="6">
        <v>0</v>
      </c>
      <c r="O150" s="6">
        <v>0</v>
      </c>
      <c r="P150" s="6">
        <v>0</v>
      </c>
      <c r="Q150" s="6">
        <v>0</v>
      </c>
      <c r="R150" s="6">
        <v>0</v>
      </c>
      <c r="S150" s="6">
        <f t="shared" si="16"/>
        <v>4.8181051619290587</v>
      </c>
      <c r="T150" s="6">
        <f>LOG(B150)</f>
        <v>2.6005481897240834</v>
      </c>
      <c r="U150" s="6">
        <f>LOG(C150)</f>
        <v>-0.14206473528057098</v>
      </c>
      <c r="V150" s="6">
        <f t="shared" si="17"/>
        <v>8.13596984513352E-2</v>
      </c>
      <c r="W150" s="6"/>
      <c r="X150" s="6"/>
      <c r="Y150" s="6">
        <f>C150*(B151-B150)</f>
        <v>1.3122199999999951</v>
      </c>
      <c r="Z150" s="6">
        <f>C150*B150/(AC150+AD150)/720</f>
        <v>765.39278131634796</v>
      </c>
      <c r="AA150" s="6">
        <f t="shared" si="18"/>
        <v>9.5322231396224588E-3</v>
      </c>
      <c r="AB150" s="6">
        <f t="shared" si="19"/>
        <v>-618.88631876740124</v>
      </c>
      <c r="AC150" s="6">
        <f t="shared" si="20"/>
        <v>3.3217500000000005E-5</v>
      </c>
      <c r="AD150" s="6">
        <f>1.225*(B150*10^-6)</f>
        <v>4.8829725000000004E-4</v>
      </c>
    </row>
    <row r="151" spans="1:30" x14ac:dyDescent="0.2">
      <c r="A151" s="6">
        <v>-222</v>
      </c>
      <c r="B151" s="6">
        <v>400.43</v>
      </c>
      <c r="C151" s="6">
        <v>0.73699999999999999</v>
      </c>
      <c r="D151" s="6">
        <v>0.61399999999999999</v>
      </c>
      <c r="E151" s="6">
        <v>0.54900000000000004</v>
      </c>
      <c r="F151" s="6">
        <v>0.56599999999999995</v>
      </c>
      <c r="G151" s="6">
        <v>1.22</v>
      </c>
      <c r="H151" s="6">
        <f t="shared" si="14"/>
        <v>-1.5000000000000013E-2</v>
      </c>
      <c r="I151" s="6">
        <f>(C151*10^5)*(B151*10^-6)/(AD151*287)</f>
        <v>209.62810211192487</v>
      </c>
      <c r="J151" s="6">
        <f>I152-I151</f>
        <v>4.2665149683566881</v>
      </c>
      <c r="K151" s="6">
        <f t="shared" si="15"/>
        <v>214.83888781051544</v>
      </c>
      <c r="L151" s="6" t="s">
        <v>885</v>
      </c>
      <c r="M151" s="6" t="s">
        <v>745</v>
      </c>
      <c r="N151" s="6">
        <v>180</v>
      </c>
      <c r="O151" s="6">
        <v>180</v>
      </c>
      <c r="P151" s="6">
        <v>180</v>
      </c>
      <c r="Q151" s="6">
        <v>180</v>
      </c>
      <c r="R151" s="6">
        <v>180</v>
      </c>
      <c r="S151" s="6">
        <f t="shared" si="16"/>
        <v>4.5173497045654951</v>
      </c>
      <c r="T151" s="6">
        <f>LOG(B151)</f>
        <v>2.6025266071349242</v>
      </c>
      <c r="U151" s="6">
        <f>LOG(C151)</f>
        <v>-0.13253251214094852</v>
      </c>
      <c r="V151" s="6">
        <f t="shared" si="17"/>
        <v>6.5485934247800748E-2</v>
      </c>
      <c r="W151" s="6"/>
      <c r="X151" s="6"/>
      <c r="Y151" s="6">
        <f>C151*(B152-B151)</f>
        <v>1.319230000000015</v>
      </c>
      <c r="Z151" s="6">
        <f>C151*B151/(AC151+AD151)/720</f>
        <v>782.37791932059429</v>
      </c>
      <c r="AA151" s="6">
        <f t="shared" si="18"/>
        <v>8.7503527325907687E-3</v>
      </c>
      <c r="AB151" s="6">
        <f t="shared" si="19"/>
        <v>-1513.9986930239086</v>
      </c>
      <c r="AC151" s="6">
        <f t="shared" si="20"/>
        <v>3.3369166666666672E-5</v>
      </c>
      <c r="AD151" s="6">
        <f>1.225*(B151*10^-6)</f>
        <v>4.9052675000000007E-4</v>
      </c>
    </row>
    <row r="152" spans="1:30" x14ac:dyDescent="0.2">
      <c r="A152" s="6">
        <v>-221</v>
      </c>
      <c r="B152" s="6">
        <v>402.22</v>
      </c>
      <c r="C152" s="6">
        <v>0.752</v>
      </c>
      <c r="D152" s="6">
        <v>0.621</v>
      </c>
      <c r="E152" s="6">
        <v>0.55000000000000004</v>
      </c>
      <c r="F152" s="6">
        <v>0.57299999999999995</v>
      </c>
      <c r="G152" s="6">
        <v>1.2649999999999999</v>
      </c>
      <c r="H152" s="6">
        <f t="shared" si="14"/>
        <v>-1.8000000000000016E-2</v>
      </c>
      <c r="I152" s="6">
        <f>(C152*10^5)*(B152*10^-6)/(AD152*287)</f>
        <v>213.89461708028156</v>
      </c>
      <c r="J152" s="6">
        <f>I153-I152</f>
        <v>5.1198179620279802</v>
      </c>
      <c r="K152" s="6">
        <f t="shared" si="15"/>
        <v>219.98228398837418</v>
      </c>
      <c r="L152" s="6" t="s">
        <v>886</v>
      </c>
      <c r="M152" s="6" t="s">
        <v>745</v>
      </c>
      <c r="N152" s="6">
        <v>180</v>
      </c>
      <c r="O152" s="6">
        <v>180</v>
      </c>
      <c r="P152" s="6">
        <v>180</v>
      </c>
      <c r="Q152" s="6">
        <v>180</v>
      </c>
      <c r="R152" s="6">
        <v>180</v>
      </c>
      <c r="S152" s="6">
        <f t="shared" si="16"/>
        <v>5.4797431054621111</v>
      </c>
      <c r="T152" s="6">
        <f>LOG(B152)</f>
        <v>2.6044636616701857</v>
      </c>
      <c r="U152" s="6">
        <f>LOG(C152)</f>
        <v>-0.12378215940835775</v>
      </c>
      <c r="V152" s="6">
        <f t="shared" si="17"/>
        <v>2.665350650018844E-2</v>
      </c>
      <c r="W152" s="6"/>
      <c r="X152" s="6"/>
      <c r="Y152" s="6">
        <f>C152*(B153-B152)</f>
        <v>1.3084799999999641</v>
      </c>
      <c r="Z152" s="6">
        <f>C152*B152/(AC152+AD152)/720</f>
        <v>798.30148619957538</v>
      </c>
      <c r="AA152" s="6">
        <f t="shared" si="18"/>
        <v>1.0272884580839636E-2</v>
      </c>
      <c r="AB152" s="6">
        <f t="shared" si="19"/>
        <v>-1031.1126184933755</v>
      </c>
      <c r="AC152" s="6">
        <f t="shared" si="20"/>
        <v>3.3518333333333334E-5</v>
      </c>
      <c r="AD152" s="6">
        <f>1.225*(B152*10^-6)</f>
        <v>4.9271950000000003E-4</v>
      </c>
    </row>
    <row r="153" spans="1:30" x14ac:dyDescent="0.2">
      <c r="A153" s="6">
        <v>-220</v>
      </c>
      <c r="B153" s="6">
        <v>403.96</v>
      </c>
      <c r="C153" s="6">
        <v>0.77</v>
      </c>
      <c r="D153" s="6">
        <v>0.625</v>
      </c>
      <c r="E153" s="6">
        <v>0.56200000000000006</v>
      </c>
      <c r="F153" s="6">
        <v>0.58499999999999996</v>
      </c>
      <c r="G153" s="6">
        <v>1.3069999999999999</v>
      </c>
      <c r="H153" s="6">
        <f t="shared" si="14"/>
        <v>-1.6000000000000014E-2</v>
      </c>
      <c r="I153" s="6">
        <f>(C153*10^5)*(B153*10^-6)/(AD153*287)</f>
        <v>219.01443504230954</v>
      </c>
      <c r="J153" s="6">
        <f>I154-I153</f>
        <v>4.5509492995805374</v>
      </c>
      <c r="K153" s="6">
        <f t="shared" si="15"/>
        <v>224.5609045011733</v>
      </c>
      <c r="L153" s="6" t="s">
        <v>887</v>
      </c>
      <c r="M153" s="6" t="s">
        <v>745</v>
      </c>
      <c r="N153" s="6">
        <v>180</v>
      </c>
      <c r="O153" s="6">
        <v>180</v>
      </c>
      <c r="P153" s="6">
        <v>180</v>
      </c>
      <c r="Q153" s="6">
        <v>180</v>
      </c>
      <c r="R153" s="6">
        <v>180</v>
      </c>
      <c r="S153" s="6">
        <f t="shared" si="16"/>
        <v>4.8973074072133596</v>
      </c>
      <c r="T153" s="6">
        <f>LOG(B153)</f>
        <v>2.606338363528125</v>
      </c>
      <c r="U153" s="6">
        <f>LOG(C153)</f>
        <v>-0.11350927482751812</v>
      </c>
      <c r="V153" s="6">
        <f t="shared" si="17"/>
        <v>2.0658389596725502E-4</v>
      </c>
      <c r="W153" s="6"/>
      <c r="X153" s="6"/>
      <c r="Y153" s="6">
        <f>C153*(B154-B153)</f>
        <v>1.309000000000035</v>
      </c>
      <c r="Z153" s="6">
        <f>C153*B153/(AC153+AD153)/720</f>
        <v>817.40976645435228</v>
      </c>
      <c r="AA153" s="6">
        <f t="shared" si="18"/>
        <v>8.9318208669260241E-3</v>
      </c>
      <c r="AB153" s="6">
        <f t="shared" si="19"/>
        <v>756.06685548874862</v>
      </c>
      <c r="AC153" s="6">
        <f t="shared" si="20"/>
        <v>3.366333333333334E-5</v>
      </c>
      <c r="AD153" s="6">
        <f>1.225*(B153*10^-6)</f>
        <v>4.9485100000000004E-4</v>
      </c>
    </row>
    <row r="154" spans="1:30" x14ac:dyDescent="0.2">
      <c r="A154" s="6">
        <v>-219</v>
      </c>
      <c r="B154" s="6">
        <v>405.66</v>
      </c>
      <c r="C154" s="6">
        <v>0.78600000000000003</v>
      </c>
      <c r="D154" s="6">
        <v>0.63400000000000001</v>
      </c>
      <c r="E154" s="6">
        <v>0.57399999999999995</v>
      </c>
      <c r="F154" s="6">
        <v>0.58099999999999996</v>
      </c>
      <c r="G154" s="6">
        <v>1.3560000000000001</v>
      </c>
      <c r="H154" s="6">
        <f t="shared" si="14"/>
        <v>-1.100000000000001E-2</v>
      </c>
      <c r="I154" s="6">
        <f>(C154*10^5)*(B154*10^-6)/(AD154*287)</f>
        <v>223.56538434189008</v>
      </c>
      <c r="J154" s="6">
        <f>I155-I154</f>
        <v>3.1287776434615751</v>
      </c>
      <c r="K154" s="6">
        <f t="shared" si="15"/>
        <v>227.7150084891959</v>
      </c>
      <c r="L154" s="6" t="s">
        <v>888</v>
      </c>
      <c r="M154" s="6" t="s">
        <v>745</v>
      </c>
      <c r="N154" s="6">
        <v>180</v>
      </c>
      <c r="O154" s="6">
        <v>180</v>
      </c>
      <c r="P154" s="6">
        <v>180</v>
      </c>
      <c r="Q154" s="6">
        <v>180</v>
      </c>
      <c r="R154" s="6">
        <v>180</v>
      </c>
      <c r="S154" s="6">
        <f t="shared" si="16"/>
        <v>3.4238027760593241</v>
      </c>
      <c r="T154" s="6">
        <f>LOG(B154)</f>
        <v>2.6081621863197615</v>
      </c>
      <c r="U154" s="6">
        <f>LOG(C154)</f>
        <v>-0.10457745396059209</v>
      </c>
      <c r="V154" s="6">
        <f t="shared" si="17"/>
        <v>1.9598880384341849E-2</v>
      </c>
      <c r="W154" s="6"/>
      <c r="X154" s="6"/>
      <c r="Y154" s="6">
        <f>C154*(B155-B154)</f>
        <v>1.2968999999999822</v>
      </c>
      <c r="Z154" s="6">
        <f>C154*B154/(AC154+AD154)/720</f>
        <v>834.3949044585986</v>
      </c>
      <c r="AA154" s="6">
        <f t="shared" si="18"/>
        <v>6.0357753567044647E-3</v>
      </c>
      <c r="AB154" s="6">
        <f t="shared" si="19"/>
        <v>1566.5656220862156</v>
      </c>
      <c r="AC154" s="6">
        <f t="shared" si="20"/>
        <v>3.3805000000000006E-5</v>
      </c>
      <c r="AD154" s="6">
        <f>1.225*(B154*10^-6)</f>
        <v>4.9693350000000003E-4</v>
      </c>
    </row>
    <row r="155" spans="1:30" x14ac:dyDescent="0.2">
      <c r="A155" s="6">
        <v>-218</v>
      </c>
      <c r="B155" s="6">
        <v>407.31</v>
      </c>
      <c r="C155" s="6">
        <v>0.79700000000000004</v>
      </c>
      <c r="D155" s="6">
        <v>0.64400000000000002</v>
      </c>
      <c r="E155" s="6">
        <v>0.57399999999999995</v>
      </c>
      <c r="F155" s="6">
        <v>0.59399999999999997</v>
      </c>
      <c r="G155" s="6">
        <v>1.377</v>
      </c>
      <c r="H155" s="6">
        <f t="shared" si="14"/>
        <v>-1.3000000000000012E-2</v>
      </c>
      <c r="I155" s="6">
        <f>(C155*10^5)*(B155*10^-6)/(AD155*287)</f>
        <v>226.69416198535166</v>
      </c>
      <c r="J155" s="6">
        <f>I156-I155</f>
        <v>3.6976463059090463</v>
      </c>
      <c r="K155" s="6">
        <f t="shared" si="15"/>
        <v>231.43168976825774</v>
      </c>
      <c r="L155" s="6" t="s">
        <v>889</v>
      </c>
      <c r="M155" s="6" t="s">
        <v>745</v>
      </c>
      <c r="N155" s="6">
        <v>180</v>
      </c>
      <c r="O155" s="6">
        <v>180</v>
      </c>
      <c r="P155" s="6">
        <v>180</v>
      </c>
      <c r="Q155" s="6">
        <v>180</v>
      </c>
      <c r="R155" s="6">
        <v>180</v>
      </c>
      <c r="S155" s="6">
        <f t="shared" si="16"/>
        <v>4.1013144027074038</v>
      </c>
      <c r="T155" s="6">
        <f>LOG(B155)</f>
        <v>2.6099250727216621</v>
      </c>
      <c r="U155" s="6">
        <f>LOG(C155)</f>
        <v>-9.8541678603887628E-2</v>
      </c>
      <c r="V155" s="6">
        <f t="shared" si="17"/>
        <v>5.9779592964782385E-2</v>
      </c>
      <c r="W155" s="6"/>
      <c r="X155" s="6"/>
      <c r="Y155" s="6">
        <f>C155*(B156-B155)</f>
        <v>1.283170000000011</v>
      </c>
      <c r="Z155" s="6">
        <f>C155*B155/(AC155+AD155)/720</f>
        <v>846.0721868365182</v>
      </c>
      <c r="AA155" s="6">
        <f t="shared" si="18"/>
        <v>7.0266974825374112E-3</v>
      </c>
      <c r="AB155" s="6">
        <f t="shared" si="19"/>
        <v>813.38705808802592</v>
      </c>
      <c r="AC155" s="6">
        <f t="shared" si="20"/>
        <v>3.3942499999999996E-5</v>
      </c>
      <c r="AD155" s="6">
        <f>1.225*(B155*10^-6)</f>
        <v>4.9895474999999995E-4</v>
      </c>
    </row>
    <row r="156" spans="1:30" x14ac:dyDescent="0.2">
      <c r="A156" s="6">
        <v>-217</v>
      </c>
      <c r="B156" s="6">
        <v>408.92</v>
      </c>
      <c r="C156" s="6">
        <v>0.81</v>
      </c>
      <c r="D156" s="6">
        <v>0.65900000000000003</v>
      </c>
      <c r="E156" s="6">
        <v>0.58499999999999996</v>
      </c>
      <c r="F156" s="6">
        <v>0.59799999999999998</v>
      </c>
      <c r="G156" s="6">
        <v>1.401</v>
      </c>
      <c r="H156" s="6">
        <f t="shared" si="14"/>
        <v>-1.0999999999999899E-2</v>
      </c>
      <c r="I156" s="6">
        <f>(C156*10^5)*(B156*10^-6)/(AD156*287)</f>
        <v>230.3918082912607</v>
      </c>
      <c r="J156" s="6">
        <f>I157-I156</f>
        <v>3.1287776434615751</v>
      </c>
      <c r="K156" s="6">
        <f t="shared" si="15"/>
        <v>234.58229933698615</v>
      </c>
      <c r="L156" s="6" t="s">
        <v>890</v>
      </c>
      <c r="M156" s="6" t="s">
        <v>742</v>
      </c>
      <c r="N156" s="6">
        <v>0</v>
      </c>
      <c r="O156" s="6">
        <v>0</v>
      </c>
      <c r="P156" s="6">
        <v>0</v>
      </c>
      <c r="Q156" s="6">
        <v>0</v>
      </c>
      <c r="R156" s="6">
        <v>0</v>
      </c>
      <c r="S156" s="6">
        <f t="shared" si="16"/>
        <v>3.5200301625944146</v>
      </c>
      <c r="T156" s="6">
        <f>LOG(B156)</f>
        <v>2.6116383521225046</v>
      </c>
      <c r="U156" s="6">
        <f>LOG(C156)</f>
        <v>-9.1514981121350217E-2</v>
      </c>
      <c r="V156" s="6">
        <f t="shared" si="17"/>
        <v>8.0642090607339734E-2</v>
      </c>
      <c r="W156" s="6"/>
      <c r="X156" s="6"/>
      <c r="Y156" s="6">
        <f>C156*(B157-B156)</f>
        <v>1.2716999999999945</v>
      </c>
      <c r="Z156" s="6">
        <f>C156*B156/(AC156+AD156)/720</f>
        <v>859.87261146496792</v>
      </c>
      <c r="AA156" s="6">
        <f t="shared" si="18"/>
        <v>5.8581382407909693E-3</v>
      </c>
      <c r="AB156" s="6">
        <f t="shared" si="19"/>
        <v>-302.5089882254789</v>
      </c>
      <c r="AC156" s="6">
        <f t="shared" si="20"/>
        <v>3.4076666666666672E-5</v>
      </c>
      <c r="AD156" s="6">
        <f>1.225*(B156*10^-6)</f>
        <v>5.0092700000000008E-4</v>
      </c>
    </row>
    <row r="157" spans="1:30" x14ac:dyDescent="0.2">
      <c r="A157" s="6">
        <v>-216</v>
      </c>
      <c r="B157" s="6">
        <v>410.49</v>
      </c>
      <c r="C157" s="6">
        <v>0.82099999999999995</v>
      </c>
      <c r="D157" s="6">
        <v>0.66800000000000004</v>
      </c>
      <c r="E157" s="6">
        <v>0.58899999999999997</v>
      </c>
      <c r="F157" s="6">
        <v>0.60599999999999998</v>
      </c>
      <c r="G157" s="6">
        <v>1.421</v>
      </c>
      <c r="H157" s="6">
        <f t="shared" si="14"/>
        <v>-5.0000000000000044E-3</v>
      </c>
      <c r="I157" s="6">
        <f>(C157*10^5)*(B157*10^-6)/(AD157*287)</f>
        <v>233.52058593472228</v>
      </c>
      <c r="J157" s="6">
        <f>I158-I157</f>
        <v>1.4221716561189623</v>
      </c>
      <c r="K157" s="6">
        <f t="shared" si="15"/>
        <v>236.0238714146131</v>
      </c>
      <c r="L157" s="6" t="s">
        <v>891</v>
      </c>
      <c r="M157" s="6" t="s">
        <v>742</v>
      </c>
      <c r="N157" s="6">
        <v>0</v>
      </c>
      <c r="O157" s="6">
        <v>0</v>
      </c>
      <c r="P157" s="6">
        <v>0</v>
      </c>
      <c r="Q157" s="6">
        <v>0</v>
      </c>
      <c r="R157" s="6">
        <v>0</v>
      </c>
      <c r="S157" s="6">
        <f t="shared" si="16"/>
        <v>1.632025703575928</v>
      </c>
      <c r="T157" s="6">
        <f>LOG(B157)</f>
        <v>2.6133025816802631</v>
      </c>
      <c r="U157" s="6">
        <f>LOG(C157)</f>
        <v>-8.5656842880559247E-2</v>
      </c>
      <c r="V157" s="6">
        <f t="shared" si="17"/>
        <v>7.2883062490342737E-2</v>
      </c>
      <c r="W157" s="6"/>
      <c r="X157" s="6"/>
      <c r="Y157" s="6">
        <f>C157*(B158-B157)</f>
        <v>1.2561299999999775</v>
      </c>
      <c r="Z157" s="6">
        <f>C157*B157/(AC157+AD157)/720</f>
        <v>871.5498938428874</v>
      </c>
      <c r="AA157" s="6">
        <f t="shared" si="18"/>
        <v>2.6368902009414469E-3</v>
      </c>
      <c r="AB157" s="6">
        <f t="shared" si="19"/>
        <v>-1337.0976433368157</v>
      </c>
      <c r="AC157" s="6">
        <f t="shared" si="20"/>
        <v>3.4207500000000007E-5</v>
      </c>
      <c r="AD157" s="6">
        <f>1.225*(B157*10^-6)</f>
        <v>5.0285025000000008E-4</v>
      </c>
    </row>
    <row r="158" spans="1:30" x14ac:dyDescent="0.2">
      <c r="A158" s="6">
        <v>-215</v>
      </c>
      <c r="B158" s="6">
        <v>412.02</v>
      </c>
      <c r="C158" s="6">
        <v>0.82599999999999996</v>
      </c>
      <c r="D158" s="6">
        <v>0.67200000000000004</v>
      </c>
      <c r="E158" s="6">
        <v>0.59399999999999997</v>
      </c>
      <c r="F158" s="6">
        <v>0.61799999999999999</v>
      </c>
      <c r="G158" s="6">
        <v>1.42</v>
      </c>
      <c r="H158" s="6">
        <f t="shared" si="14"/>
        <v>0</v>
      </c>
      <c r="I158" s="6">
        <f>(C158*10^5)*(B158*10^-6)/(AD158*287)</f>
        <v>234.94275759084124</v>
      </c>
      <c r="J158" s="6">
        <f>I159-I158</f>
        <v>0</v>
      </c>
      <c r="K158" s="6">
        <f t="shared" si="15"/>
        <v>236.03551460289162</v>
      </c>
      <c r="L158" s="6" t="s">
        <v>892</v>
      </c>
      <c r="M158" s="6" t="s">
        <v>745</v>
      </c>
      <c r="N158" s="6">
        <v>180</v>
      </c>
      <c r="O158" s="6">
        <v>180</v>
      </c>
      <c r="P158" s="6">
        <v>180</v>
      </c>
      <c r="Q158" s="6">
        <v>180</v>
      </c>
      <c r="R158" s="6">
        <v>180</v>
      </c>
      <c r="S158" s="6">
        <f t="shared" si="16"/>
        <v>0</v>
      </c>
      <c r="T158" s="6">
        <f>LOG(B158)</f>
        <v>2.6149182977778489</v>
      </c>
      <c r="U158" s="6">
        <f>LOG(C158)</f>
        <v>-8.3019952679617801E-2</v>
      </c>
      <c r="V158" s="6">
        <f t="shared" si="17"/>
        <v>3.8587955192281392E-2</v>
      </c>
      <c r="W158" s="6"/>
      <c r="X158" s="6"/>
      <c r="Y158" s="6">
        <f>C158*(B159-B158)</f>
        <v>1.2224800000000149</v>
      </c>
      <c r="Z158" s="6">
        <f>C158*B158/(AC158+AD158)/720</f>
        <v>876.85774946921435</v>
      </c>
      <c r="AA158" s="6">
        <f t="shared" si="18"/>
        <v>0</v>
      </c>
      <c r="AB158" s="6">
        <f t="shared" si="19"/>
        <v>-1364.9222659359586</v>
      </c>
      <c r="AC158" s="6">
        <f t="shared" si="20"/>
        <v>3.4335000000000002E-5</v>
      </c>
      <c r="AD158" s="6">
        <f>1.225*(B158*10^-6)</f>
        <v>5.0472449999999997E-4</v>
      </c>
    </row>
    <row r="159" spans="1:30" x14ac:dyDescent="0.2">
      <c r="A159" s="6">
        <v>-214</v>
      </c>
      <c r="B159" s="6">
        <v>413.5</v>
      </c>
      <c r="C159" s="6">
        <v>0.82599999999999996</v>
      </c>
      <c r="D159" s="6">
        <v>0.67400000000000004</v>
      </c>
      <c r="E159" s="6">
        <v>0.59899999999999998</v>
      </c>
      <c r="F159" s="6">
        <v>0.63100000000000001</v>
      </c>
      <c r="G159" s="6">
        <v>1.399</v>
      </c>
      <c r="H159" s="6">
        <f t="shared" si="14"/>
        <v>6.0000000000000053E-3</v>
      </c>
      <c r="I159" s="6">
        <f>(C159*10^5)*(B159*10^-6)/(AD159*287)</f>
        <v>234.94275759084121</v>
      </c>
      <c r="J159" s="6">
        <f>I160-I159</f>
        <v>-1.706605987342698</v>
      </c>
      <c r="K159" s="6">
        <f t="shared" si="15"/>
        <v>234.33401495672675</v>
      </c>
      <c r="L159" s="6" t="s">
        <v>893</v>
      </c>
      <c r="M159" s="6" t="s">
        <v>745</v>
      </c>
      <c r="N159" s="6">
        <v>180</v>
      </c>
      <c r="O159" s="6">
        <v>180</v>
      </c>
      <c r="P159" s="6">
        <v>180</v>
      </c>
      <c r="Q159" s="6">
        <v>180</v>
      </c>
      <c r="R159" s="6">
        <v>180</v>
      </c>
      <c r="S159" s="6">
        <f t="shared" si="16"/>
        <v>-2.0971112671646828</v>
      </c>
      <c r="T159" s="6">
        <f>LOG(B159)</f>
        <v>2.6164755138885654</v>
      </c>
      <c r="U159" s="6">
        <f>LOG(C159)</f>
        <v>-8.3019952679617801E-2</v>
      </c>
      <c r="V159" s="6">
        <f t="shared" si="17"/>
        <v>3.5791764414873362E-3</v>
      </c>
      <c r="W159" s="6"/>
      <c r="X159" s="6"/>
      <c r="Y159" s="6">
        <f>C159*(B160-B159)</f>
        <v>1.1894399999999981</v>
      </c>
      <c r="Z159" s="6">
        <f>C159*B159/(AC159+AD159)/720</f>
        <v>876.85774946921435</v>
      </c>
      <c r="AA159" s="6">
        <f t="shared" si="18"/>
        <v>-3.166194936665534E-3</v>
      </c>
      <c r="AB159" s="6">
        <f t="shared" si="19"/>
        <v>245.55270356648691</v>
      </c>
      <c r="AC159" s="6">
        <f t="shared" si="20"/>
        <v>3.4458333333333335E-5</v>
      </c>
      <c r="AD159" s="6">
        <f>1.225*(B159*10^-6)</f>
        <v>5.065375E-4</v>
      </c>
    </row>
    <row r="160" spans="1:30" x14ac:dyDescent="0.2">
      <c r="A160" s="6">
        <v>-213</v>
      </c>
      <c r="B160" s="6">
        <v>414.94</v>
      </c>
      <c r="C160" s="6">
        <v>0.82</v>
      </c>
      <c r="D160" s="6">
        <v>0.68100000000000005</v>
      </c>
      <c r="E160" s="6">
        <v>0.61099999999999999</v>
      </c>
      <c r="F160" s="6">
        <v>0.63900000000000001</v>
      </c>
      <c r="G160" s="6">
        <v>1.3480000000000001</v>
      </c>
      <c r="H160" s="6">
        <f t="shared" si="14"/>
        <v>7.9999999999998961E-3</v>
      </c>
      <c r="I160" s="6">
        <f>(C160*10^5)*(B160*10^-6)/(AD160*287)</f>
        <v>233.23615160349851</v>
      </c>
      <c r="J160" s="6">
        <f>I161-I160</f>
        <v>-2.2754746497901976</v>
      </c>
      <c r="K160" s="6">
        <f t="shared" si="15"/>
        <v>232.05568236029751</v>
      </c>
      <c r="L160" s="6" t="s">
        <v>894</v>
      </c>
      <c r="M160" s="6" t="s">
        <v>745</v>
      </c>
      <c r="N160" s="6">
        <v>180</v>
      </c>
      <c r="O160" s="6">
        <v>180</v>
      </c>
      <c r="P160" s="6">
        <v>180</v>
      </c>
      <c r="Q160" s="6">
        <v>180</v>
      </c>
      <c r="R160" s="6">
        <v>180</v>
      </c>
      <c r="S160" s="6">
        <f t="shared" si="16"/>
        <v>-2.9315696275471423</v>
      </c>
      <c r="T160" s="6">
        <f>LOG(B160)</f>
        <v>2.6179853026090019</v>
      </c>
      <c r="U160" s="6">
        <f>LOG(C160)</f>
        <v>-8.6186147616283335E-2</v>
      </c>
      <c r="V160" s="6">
        <f t="shared" si="17"/>
        <v>9.8773375055708212E-3</v>
      </c>
      <c r="W160" s="6"/>
      <c r="X160" s="6"/>
      <c r="Y160" s="6">
        <f>C160*(B161-B160)</f>
        <v>1.1397999999999888</v>
      </c>
      <c r="Z160" s="6">
        <f>C160*B160/(AC160+AD160)/720</f>
        <v>870.48832271762205</v>
      </c>
      <c r="AA160" s="6">
        <f t="shared" si="18"/>
        <v>-4.2578231425413338E-3</v>
      </c>
      <c r="AB160" s="6">
        <f t="shared" si="19"/>
        <v>1533.2454460602596</v>
      </c>
      <c r="AC160" s="6">
        <f t="shared" si="20"/>
        <v>3.4578333333333334E-5</v>
      </c>
      <c r="AD160" s="6">
        <f>1.225*(B160*10^-6)</f>
        <v>5.0830150000000002E-4</v>
      </c>
    </row>
    <row r="161" spans="1:30" x14ac:dyDescent="0.2">
      <c r="A161" s="6">
        <v>-212</v>
      </c>
      <c r="B161" s="6">
        <v>416.33</v>
      </c>
      <c r="C161" s="6">
        <v>0.81200000000000006</v>
      </c>
      <c r="D161" s="6">
        <v>0.68700000000000006</v>
      </c>
      <c r="E161" s="6">
        <v>0.622</v>
      </c>
      <c r="F161" s="6">
        <v>0.64200000000000002</v>
      </c>
      <c r="G161" s="6">
        <v>1.3</v>
      </c>
      <c r="H161" s="6">
        <f t="shared" si="14"/>
        <v>-9.9999999999988987E-4</v>
      </c>
      <c r="I161" s="6">
        <f>(C161*10^5)*(B161*10^-6)/(AD161*287)</f>
        <v>230.96067695370832</v>
      </c>
      <c r="J161" s="6">
        <f>I162-I161</f>
        <v>0.28443433122379247</v>
      </c>
      <c r="K161" s="6">
        <f t="shared" si="15"/>
        <v>232.33454844037414</v>
      </c>
      <c r="L161" s="6" t="s">
        <v>895</v>
      </c>
      <c r="M161" s="6" t="s">
        <v>745</v>
      </c>
      <c r="N161" s="6">
        <v>180</v>
      </c>
      <c r="O161" s="6">
        <v>180</v>
      </c>
      <c r="P161" s="6">
        <v>180</v>
      </c>
      <c r="Q161" s="6">
        <v>180</v>
      </c>
      <c r="R161" s="6">
        <v>180</v>
      </c>
      <c r="S161" s="6">
        <f t="shared" si="16"/>
        <v>0.37738432852901083</v>
      </c>
      <c r="T161" s="6">
        <f>LOG(B161)</f>
        <v>2.6194377065029881</v>
      </c>
      <c r="U161" s="6">
        <f>LOG(C161)</f>
        <v>-9.0443970758824668E-2</v>
      </c>
      <c r="V161" s="6">
        <f t="shared" si="17"/>
        <v>4.920342363618177E-2</v>
      </c>
      <c r="W161" s="6"/>
      <c r="X161" s="6"/>
      <c r="Y161" s="6">
        <f>C161*(B162-B161)</f>
        <v>1.1043200000000111</v>
      </c>
      <c r="Z161" s="6">
        <f>C161*B161/(AC161+AD161)/720</f>
        <v>861.99575371549906</v>
      </c>
      <c r="AA161" s="6">
        <f t="shared" si="18"/>
        <v>5.3451635289281096E-4</v>
      </c>
      <c r="AB161" s="6">
        <f t="shared" si="19"/>
        <v>1107.9326016672878</v>
      </c>
      <c r="AC161" s="6">
        <f t="shared" si="20"/>
        <v>3.4694166666666664E-5</v>
      </c>
      <c r="AD161" s="6">
        <f>1.225*(B161*10^-6)</f>
        <v>5.1000424999999997E-4</v>
      </c>
    </row>
    <row r="162" spans="1:30" x14ac:dyDescent="0.2">
      <c r="A162" s="6">
        <v>-211</v>
      </c>
      <c r="B162" s="6">
        <v>417.69</v>
      </c>
      <c r="C162" s="6">
        <v>0.81299999999999994</v>
      </c>
      <c r="D162" s="6">
        <v>0.7</v>
      </c>
      <c r="E162" s="6">
        <v>0.627</v>
      </c>
      <c r="F162" s="6">
        <v>0.64900000000000002</v>
      </c>
      <c r="G162" s="6">
        <v>1.2769999999999999</v>
      </c>
      <c r="H162" s="6">
        <f t="shared" si="14"/>
        <v>-7.0000000000000062E-3</v>
      </c>
      <c r="I162" s="6">
        <f>(C162*10^5)*(B162*10^-6)/(AD162*287)</f>
        <v>231.24511128493211</v>
      </c>
      <c r="J162" s="6">
        <f>I163-I162</f>
        <v>1.9910403185664052</v>
      </c>
      <c r="K162" s="6">
        <f t="shared" si="15"/>
        <v>234.33209999821383</v>
      </c>
      <c r="L162" s="6" t="s">
        <v>896</v>
      </c>
      <c r="M162" s="6" t="s">
        <v>745</v>
      </c>
      <c r="N162" s="6">
        <v>180</v>
      </c>
      <c r="O162" s="6">
        <v>180</v>
      </c>
      <c r="P162" s="6">
        <v>180</v>
      </c>
      <c r="Q162" s="6">
        <v>180</v>
      </c>
      <c r="R162" s="6">
        <v>180</v>
      </c>
      <c r="S162" s="6">
        <f t="shared" si="16"/>
        <v>2.7378360846400662</v>
      </c>
      <c r="T162" s="6">
        <f>LOG(B162)</f>
        <v>2.6208540778583549</v>
      </c>
      <c r="U162" s="6">
        <f>LOG(C162)</f>
        <v>-8.9909454405931857E-2</v>
      </c>
      <c r="V162" s="6">
        <f t="shared" si="17"/>
        <v>7.7620695660068295E-2</v>
      </c>
      <c r="W162" s="6"/>
      <c r="X162" s="6"/>
      <c r="Y162" s="6">
        <f>C162*(B163-B162)</f>
        <v>1.0650300000000017</v>
      </c>
      <c r="Z162" s="6">
        <f>C162*B162/(AC162+AD162)/720</f>
        <v>863.05732484076418</v>
      </c>
      <c r="AA162" s="6">
        <f t="shared" si="18"/>
        <v>3.7233067896485228E-3</v>
      </c>
      <c r="AB162" s="6">
        <f t="shared" si="19"/>
        <v>14.897279726521448</v>
      </c>
      <c r="AC162" s="6">
        <f t="shared" si="20"/>
        <v>3.4807500000000002E-5</v>
      </c>
      <c r="AD162" s="6">
        <f>1.225*(B162*10^-6)</f>
        <v>5.1167024999999996E-4</v>
      </c>
    </row>
    <row r="163" spans="1:30" x14ac:dyDescent="0.2">
      <c r="A163" s="6">
        <v>-210</v>
      </c>
      <c r="B163" s="6">
        <v>419</v>
      </c>
      <c r="C163" s="6">
        <v>0.82</v>
      </c>
      <c r="D163" s="6">
        <v>0.70899999999999996</v>
      </c>
      <c r="E163" s="6">
        <v>0.64500000000000002</v>
      </c>
      <c r="F163" s="6">
        <v>0.66100000000000003</v>
      </c>
      <c r="G163" s="6">
        <v>1.266</v>
      </c>
      <c r="H163" s="6">
        <f t="shared" si="14"/>
        <v>-8.0000000000000071E-3</v>
      </c>
      <c r="I163" s="6">
        <f>(C163*10^5)*(B163*10^-6)/(AD163*287)</f>
        <v>233.23615160349851</v>
      </c>
      <c r="J163" s="6">
        <f>I164-I163</f>
        <v>2.2754746497901976</v>
      </c>
      <c r="K163" s="6">
        <f t="shared" si="15"/>
        <v>236.62227459425776</v>
      </c>
      <c r="L163" s="6" t="s">
        <v>897</v>
      </c>
      <c r="M163" s="6" t="s">
        <v>742</v>
      </c>
      <c r="N163" s="6">
        <v>0</v>
      </c>
      <c r="O163" s="6">
        <v>0</v>
      </c>
      <c r="P163" s="6">
        <v>0</v>
      </c>
      <c r="Q163" s="6">
        <v>0</v>
      </c>
      <c r="R163" s="6">
        <v>0</v>
      </c>
      <c r="S163" s="6">
        <f t="shared" si="16"/>
        <v>3.2334179453341347</v>
      </c>
      <c r="T163" s="6">
        <f>LOG(B163)</f>
        <v>2.6222140229662951</v>
      </c>
      <c r="U163" s="6">
        <f>LOG(C163)</f>
        <v>-8.6186147616283335E-2</v>
      </c>
      <c r="V163" s="6">
        <f t="shared" si="17"/>
        <v>7.8002794760471533E-2</v>
      </c>
      <c r="W163" s="6"/>
      <c r="X163" s="6"/>
      <c r="Y163" s="6">
        <f>C163*(B164-B163)</f>
        <v>1.0331999999999926</v>
      </c>
      <c r="Z163" s="6">
        <f>C163*B163/(AC163+AD163)/720</f>
        <v>870.48832271762205</v>
      </c>
      <c r="AA163" s="6">
        <f t="shared" si="18"/>
        <v>4.2164844011634561E-3</v>
      </c>
      <c r="AB163" s="6">
        <f t="shared" si="19"/>
        <v>-1081.6780680456973</v>
      </c>
      <c r="AC163" s="6">
        <f t="shared" si="20"/>
        <v>3.4916666666666671E-5</v>
      </c>
      <c r="AD163" s="6">
        <f>1.225*(B163*10^-6)</f>
        <v>5.1327499999999999E-4</v>
      </c>
    </row>
    <row r="164" spans="1:30" x14ac:dyDescent="0.2">
      <c r="A164" s="6">
        <v>-209</v>
      </c>
      <c r="B164" s="6">
        <v>420.26</v>
      </c>
      <c r="C164" s="6">
        <v>0.82799999999999996</v>
      </c>
      <c r="D164" s="6">
        <v>0.72099999999999997</v>
      </c>
      <c r="E164" s="6">
        <v>0.66400000000000003</v>
      </c>
      <c r="F164" s="6">
        <v>0.66700000000000004</v>
      </c>
      <c r="G164" s="6">
        <v>1.2589999999999999</v>
      </c>
      <c r="H164" s="6">
        <f t="shared" si="14"/>
        <v>-9.000000000000008E-3</v>
      </c>
      <c r="I164" s="6">
        <f>(C164*10^5)*(B164*10^-6)/(AD164*287)</f>
        <v>235.51162625328871</v>
      </c>
      <c r="J164" s="6">
        <f>I165-I164</f>
        <v>2.559908981014047</v>
      </c>
      <c r="K164" s="6">
        <f t="shared" si="15"/>
        <v>239.19838512068213</v>
      </c>
      <c r="L164" s="6" t="s">
        <v>898</v>
      </c>
      <c r="M164" s="6" t="s">
        <v>742</v>
      </c>
      <c r="N164" s="6">
        <v>0</v>
      </c>
      <c r="O164" s="6">
        <v>0</v>
      </c>
      <c r="P164" s="6">
        <v>0</v>
      </c>
      <c r="Q164" s="6">
        <v>0</v>
      </c>
      <c r="R164" s="6">
        <v>0</v>
      </c>
      <c r="S164" s="6">
        <f t="shared" si="16"/>
        <v>3.6992203877248828</v>
      </c>
      <c r="T164" s="6">
        <f>LOG(B164)</f>
        <v>2.6235180561820592</v>
      </c>
      <c r="U164" s="6">
        <f>LOG(C164)</f>
        <v>-8.1969663215119878E-2</v>
      </c>
      <c r="V164" s="6">
        <f t="shared" si="17"/>
        <v>5.0258923106483194E-2</v>
      </c>
      <c r="W164" s="6"/>
      <c r="X164" s="6"/>
      <c r="Y164" s="6">
        <f>C164*(B165-B164)</f>
        <v>1.0184400000000151</v>
      </c>
      <c r="Z164" s="6">
        <f>C164*B164/(AC164+AD164)/720</f>
        <v>878.98089171974527</v>
      </c>
      <c r="AA164" s="6">
        <f t="shared" si="18"/>
        <v>4.6951212083798516E-3</v>
      </c>
      <c r="AB164" s="6">
        <f t="shared" si="19"/>
        <v>-1543.0464952202171</v>
      </c>
      <c r="AC164" s="6">
        <f t="shared" si="20"/>
        <v>3.502166666666667E-5</v>
      </c>
      <c r="AD164" s="6">
        <f>1.225*(B164*10^-6)</f>
        <v>5.1481850000000007E-4</v>
      </c>
    </row>
    <row r="165" spans="1:30" x14ac:dyDescent="0.2">
      <c r="A165" s="6">
        <v>-208</v>
      </c>
      <c r="B165" s="6">
        <v>421.49</v>
      </c>
      <c r="C165" s="6">
        <v>0.83699999999999997</v>
      </c>
      <c r="D165" s="6">
        <v>0.73599999999999999</v>
      </c>
      <c r="E165" s="6">
        <v>0.67200000000000004</v>
      </c>
      <c r="F165" s="6">
        <v>0.68400000000000005</v>
      </c>
      <c r="G165" s="6">
        <v>1.254</v>
      </c>
      <c r="H165" s="6">
        <f t="shared" si="14"/>
        <v>-5.0000000000000044E-3</v>
      </c>
      <c r="I165" s="6">
        <f>(C165*10^5)*(B165*10^-6)/(AD165*287)</f>
        <v>238.07153523430276</v>
      </c>
      <c r="J165" s="6">
        <f>I166-I165</f>
        <v>1.4221716561189055</v>
      </c>
      <c r="K165" s="6">
        <f t="shared" si="15"/>
        <v>240.63828157904811</v>
      </c>
      <c r="L165" s="6" t="s">
        <v>899</v>
      </c>
      <c r="M165" s="6" t="s">
        <v>745</v>
      </c>
      <c r="N165" s="6">
        <v>31.475999999999999</v>
      </c>
      <c r="O165" s="6">
        <v>30.704999999999998</v>
      </c>
      <c r="P165" s="6">
        <v>33.89</v>
      </c>
      <c r="Q165" s="6">
        <v>30.504999999999999</v>
      </c>
      <c r="R165" s="6">
        <v>30.805</v>
      </c>
      <c r="S165" s="6">
        <f t="shared" si="16"/>
        <v>2.1304094083594043</v>
      </c>
      <c r="T165" s="6">
        <f>LOG(B165)</f>
        <v>2.6247872752921073</v>
      </c>
      <c r="U165" s="6">
        <f>LOG(C165)</f>
        <v>-7.7274542006740027E-2</v>
      </c>
      <c r="V165" s="6">
        <f t="shared" si="17"/>
        <v>1.06814506734213E-2</v>
      </c>
      <c r="W165" s="6"/>
      <c r="X165" s="6"/>
      <c r="Y165" s="6">
        <f>C165*(B166-B165)</f>
        <v>0.98766000000000564</v>
      </c>
      <c r="Z165" s="6">
        <f>C165*B165/(AC165+AD165)/720</f>
        <v>888.53503184713372</v>
      </c>
      <c r="AA165" s="6">
        <f t="shared" si="18"/>
        <v>2.5866335063895185E-3</v>
      </c>
      <c r="AB165" s="6">
        <f t="shared" si="19"/>
        <v>-295.83944418434828</v>
      </c>
      <c r="AC165" s="6">
        <f t="shared" si="20"/>
        <v>3.5124166666666672E-5</v>
      </c>
      <c r="AD165" s="6">
        <f>1.225*(B165*10^-6)</f>
        <v>5.1632525000000007E-4</v>
      </c>
    </row>
    <row r="166" spans="1:30" x14ac:dyDescent="0.2">
      <c r="A166" s="6">
        <v>-207</v>
      </c>
      <c r="B166" s="6">
        <v>422.67</v>
      </c>
      <c r="C166" s="6">
        <v>0.84199999999999997</v>
      </c>
      <c r="D166" s="6">
        <v>0.74</v>
      </c>
      <c r="E166" s="6">
        <v>0.67900000000000005</v>
      </c>
      <c r="F166" s="6">
        <v>0.69099999999999995</v>
      </c>
      <c r="G166" s="6">
        <v>1.2569999999999999</v>
      </c>
      <c r="H166" s="6">
        <f t="shared" si="14"/>
        <v>-1.2000000000000011E-2</v>
      </c>
      <c r="I166" s="6">
        <f>(C166*10^5)*(B166*10^-6)/(AD166*287)</f>
        <v>239.49370689042166</v>
      </c>
      <c r="J166" s="6">
        <f>I167-I166</f>
        <v>3.4132119746853959</v>
      </c>
      <c r="K166" s="6">
        <f t="shared" si="15"/>
        <v>244.06389329452938</v>
      </c>
      <c r="L166" s="6" t="s">
        <v>900</v>
      </c>
      <c r="M166" s="6" t="s">
        <v>745</v>
      </c>
      <c r="N166" s="6">
        <v>30.748999999999999</v>
      </c>
      <c r="O166" s="6">
        <v>29.472000000000001</v>
      </c>
      <c r="P166" s="6">
        <v>33.729999999999997</v>
      </c>
      <c r="Q166" s="6">
        <v>29.138999999999999</v>
      </c>
      <c r="R166" s="6">
        <v>30.654</v>
      </c>
      <c r="S166" s="6">
        <f t="shared" si="16"/>
        <v>5.3002397499192151</v>
      </c>
      <c r="T166" s="6">
        <f>LOG(B166)</f>
        <v>2.6260014238478919</v>
      </c>
      <c r="U166" s="6">
        <f>LOG(C166)</f>
        <v>-7.4687908500350508E-2</v>
      </c>
      <c r="V166" s="6">
        <f t="shared" si="17"/>
        <v>3.0934891420693889E-3</v>
      </c>
      <c r="W166" s="6"/>
      <c r="X166" s="6"/>
      <c r="Y166" s="6">
        <f>C166*(B167-B166)</f>
        <v>0.95145999999999609</v>
      </c>
      <c r="Z166" s="6">
        <f>C166*B166/(AC166+AD166)/720</f>
        <v>893.84288747346079</v>
      </c>
      <c r="AA166" s="6">
        <f t="shared" si="18"/>
        <v>6.145779189355563E-3</v>
      </c>
      <c r="AB166" s="6">
        <f t="shared" si="19"/>
        <v>1339.9245384337628</v>
      </c>
      <c r="AC166" s="6">
        <f t="shared" si="20"/>
        <v>3.5222500000000004E-5</v>
      </c>
      <c r="AD166" s="6">
        <f>1.225*(B166*10^-6)</f>
        <v>5.1777075000000001E-4</v>
      </c>
    </row>
    <row r="167" spans="1:30" x14ac:dyDescent="0.2">
      <c r="A167" s="6">
        <v>-206</v>
      </c>
      <c r="B167" s="6">
        <v>423.8</v>
      </c>
      <c r="C167" s="6">
        <v>0.85399999999999998</v>
      </c>
      <c r="D167" s="6">
        <v>0.74399999999999999</v>
      </c>
      <c r="E167" s="6">
        <v>0.68799999999999994</v>
      </c>
      <c r="F167" s="6">
        <v>0.69599999999999995</v>
      </c>
      <c r="G167" s="6">
        <v>1.2869999999999999</v>
      </c>
      <c r="H167" s="6">
        <f t="shared" si="14"/>
        <v>-2.0000000000000018E-2</v>
      </c>
      <c r="I167" s="6">
        <f>(C167*10^5)*(B167*10^-6)/(AD167*287)</f>
        <v>242.90691886510706</v>
      </c>
      <c r="J167" s="6">
        <f>I168-I167</f>
        <v>5.6886866244755367</v>
      </c>
      <c r="K167" s="6">
        <f t="shared" si="15"/>
        <v>249.77476528989865</v>
      </c>
      <c r="L167" s="6" t="s">
        <v>901</v>
      </c>
      <c r="M167" s="6" t="s">
        <v>745</v>
      </c>
      <c r="N167" s="6">
        <v>3.2010000000000001</v>
      </c>
      <c r="O167" s="6">
        <v>2.6520000000000001</v>
      </c>
      <c r="P167" s="6">
        <v>1.2390000000000001</v>
      </c>
      <c r="Q167" s="6">
        <v>2.548</v>
      </c>
      <c r="R167" s="6">
        <v>3.593</v>
      </c>
      <c r="S167" s="6">
        <f t="shared" si="16"/>
        <v>8.9303180223416696</v>
      </c>
      <c r="T167" s="6">
        <f>LOG(B167)</f>
        <v>2.6271609523747759</v>
      </c>
      <c r="U167" s="6">
        <f>LOG(C167)</f>
        <v>-6.8542129310994945E-2</v>
      </c>
      <c r="V167" s="6">
        <f t="shared" si="17"/>
        <v>3.746110323958049E-2</v>
      </c>
      <c r="W167" s="6"/>
      <c r="X167" s="6"/>
      <c r="Y167" s="6">
        <f>C167*(B168-B167)</f>
        <v>0.93939999999997081</v>
      </c>
      <c r="Z167" s="6">
        <f>C167*B167/(AC167+AD167)/720</f>
        <v>906.58174097664551</v>
      </c>
      <c r="AA167" s="6">
        <f t="shared" si="18"/>
        <v>1.0053561945397978E-2</v>
      </c>
      <c r="AB167" s="6">
        <f t="shared" si="19"/>
        <v>1357.6770054999652</v>
      </c>
      <c r="AC167" s="6">
        <f t="shared" si="20"/>
        <v>3.5316666666666667E-5</v>
      </c>
      <c r="AD167" s="6">
        <f>1.225*(B167*10^-6)</f>
        <v>5.1915499999999999E-4</v>
      </c>
    </row>
    <row r="168" spans="1:30" x14ac:dyDescent="0.2">
      <c r="A168" s="6">
        <v>-205</v>
      </c>
      <c r="B168" s="6">
        <v>424.9</v>
      </c>
      <c r="C168" s="6">
        <v>0.874</v>
      </c>
      <c r="D168" s="6">
        <v>0.75600000000000001</v>
      </c>
      <c r="E168" s="6">
        <v>0.69299999999999995</v>
      </c>
      <c r="F168" s="6">
        <v>0.71</v>
      </c>
      <c r="G168" s="6">
        <v>1.335</v>
      </c>
      <c r="H168" s="6">
        <f t="shared" si="14"/>
        <v>-1.8000000000000016E-2</v>
      </c>
      <c r="I168" s="6">
        <f>(C168*10^5)*(B168*10^-6)/(AD168*287)</f>
        <v>248.5956054895826</v>
      </c>
      <c r="J168" s="6">
        <f>I169-I168</f>
        <v>5.1198179620280371</v>
      </c>
      <c r="K168" s="6">
        <f t="shared" si="15"/>
        <v>254.92808494180372</v>
      </c>
      <c r="L168" s="6" t="s">
        <v>902</v>
      </c>
      <c r="M168" s="6" t="s">
        <v>745</v>
      </c>
      <c r="N168" s="6">
        <v>49.734999999999999</v>
      </c>
      <c r="O168" s="6">
        <v>36.58</v>
      </c>
      <c r="P168" s="6">
        <v>36.99</v>
      </c>
      <c r="Q168" s="6">
        <v>36.634999999999998</v>
      </c>
      <c r="R168" s="6">
        <v>49.734999999999999</v>
      </c>
      <c r="S168" s="6">
        <f t="shared" si="16"/>
        <v>8.2596249876905148</v>
      </c>
      <c r="T168" s="6">
        <f>LOG(B168)</f>
        <v>2.6282867310895144</v>
      </c>
      <c r="U168" s="6">
        <f>LOG(C168)</f>
        <v>-5.8488567365596968E-2</v>
      </c>
      <c r="V168" s="6">
        <f t="shared" si="17"/>
        <v>7.2284048902347631E-2</v>
      </c>
      <c r="W168" s="6"/>
      <c r="X168" s="6"/>
      <c r="Y168" s="6">
        <f>C168*(B169-B168)</f>
        <v>0.91770000000000995</v>
      </c>
      <c r="Z168" s="6">
        <f>C168*B168/(AC168+AD168)/720</f>
        <v>927.8131634819531</v>
      </c>
      <c r="AA168" s="6">
        <f t="shared" si="18"/>
        <v>8.8534217417200398E-3</v>
      </c>
      <c r="AB168" s="6">
        <f t="shared" si="19"/>
        <v>332.29988017238679</v>
      </c>
      <c r="AC168" s="6">
        <f t="shared" si="20"/>
        <v>3.5408333333333338E-5</v>
      </c>
      <c r="AD168" s="6">
        <f>1.225*(B168*10^-6)</f>
        <v>5.2050250000000001E-4</v>
      </c>
    </row>
    <row r="169" spans="1:30" x14ac:dyDescent="0.2">
      <c r="A169" s="6">
        <v>-204</v>
      </c>
      <c r="B169" s="6">
        <v>425.95</v>
      </c>
      <c r="C169" s="6">
        <v>0.89200000000000002</v>
      </c>
      <c r="D169" s="6">
        <v>0.77100000000000002</v>
      </c>
      <c r="E169" s="6">
        <v>0.69699999999999995</v>
      </c>
      <c r="F169" s="6">
        <v>0.71</v>
      </c>
      <c r="G169" s="6">
        <v>1.389</v>
      </c>
      <c r="H169" s="6">
        <f t="shared" si="14"/>
        <v>-1.6000000000000014E-2</v>
      </c>
      <c r="I169" s="6">
        <f>(C169*10^5)*(B169*10^-6)/(AD169*287)</f>
        <v>253.71542345161063</v>
      </c>
      <c r="J169" s="6">
        <f>I170-I169</f>
        <v>4.5509492995804237</v>
      </c>
      <c r="K169" s="6">
        <f t="shared" si="15"/>
        <v>259.51007580732642</v>
      </c>
      <c r="L169" s="6" t="s">
        <v>903</v>
      </c>
      <c r="M169" s="6" t="s">
        <v>745</v>
      </c>
      <c r="N169" s="6">
        <v>22.2</v>
      </c>
      <c r="O169" s="6">
        <v>23.49</v>
      </c>
      <c r="P169" s="6">
        <v>29.734999999999999</v>
      </c>
      <c r="Q169" s="6">
        <v>22.95</v>
      </c>
      <c r="R169" s="6">
        <v>22.2</v>
      </c>
      <c r="S169" s="6">
        <f t="shared" si="16"/>
        <v>7.5065528347907993</v>
      </c>
      <c r="T169" s="6">
        <f>LOG(B169)</f>
        <v>2.6293586225803405</v>
      </c>
      <c r="U169" s="6">
        <f>LOG(C169)</f>
        <v>-4.9635145623876928E-2</v>
      </c>
      <c r="V169" s="6">
        <f t="shared" si="17"/>
        <v>8.0807181152588392E-2</v>
      </c>
      <c r="W169" s="6"/>
      <c r="X169" s="6"/>
      <c r="Y169" s="6">
        <f>C169*(B170-B169)</f>
        <v>0.90091999999999195</v>
      </c>
      <c r="Z169" s="6">
        <f>C169*B169/(AC169+AD169)/720</f>
        <v>946.92144373673057</v>
      </c>
      <c r="AA169" s="6">
        <f t="shared" si="18"/>
        <v>7.7209941449620512E-3</v>
      </c>
      <c r="AB169" s="6">
        <f t="shared" si="19"/>
        <v>-784.49804055631478</v>
      </c>
      <c r="AC169" s="6">
        <f t="shared" si="20"/>
        <v>3.5495833333333333E-5</v>
      </c>
      <c r="AD169" s="6">
        <f>1.225*(B169*10^-6)</f>
        <v>5.2178874999999996E-4</v>
      </c>
    </row>
    <row r="170" spans="1:30" x14ac:dyDescent="0.2">
      <c r="A170" s="6">
        <v>-203</v>
      </c>
      <c r="B170" s="6">
        <v>426.96</v>
      </c>
      <c r="C170" s="6">
        <v>0.90800000000000003</v>
      </c>
      <c r="D170" s="6">
        <v>0.77800000000000002</v>
      </c>
      <c r="E170" s="6">
        <v>0.69799999999999995</v>
      </c>
      <c r="F170" s="6">
        <v>0.72799999999999998</v>
      </c>
      <c r="G170" s="6">
        <v>1.43</v>
      </c>
      <c r="H170" s="6">
        <f t="shared" si="14"/>
        <v>-1.6000000000000014E-2</v>
      </c>
      <c r="I170" s="6">
        <f>(C170*10^5)*(B170*10^-6)/(AD170*287)</f>
        <v>258.26637275119106</v>
      </c>
      <c r="J170" s="6">
        <f>I171-I170</f>
        <v>4.550949299580509</v>
      </c>
      <c r="K170" s="6">
        <f t="shared" si="15"/>
        <v>264.08957019240307</v>
      </c>
      <c r="L170" s="6" t="s">
        <v>904</v>
      </c>
      <c r="M170" s="6" t="s">
        <v>742</v>
      </c>
      <c r="N170" s="6">
        <v>10.411</v>
      </c>
      <c r="O170" s="6">
        <v>8.9969999999999999</v>
      </c>
      <c r="P170" s="6">
        <v>3.6739999999999999</v>
      </c>
      <c r="Q170" s="6">
        <v>8.7439999999999998</v>
      </c>
      <c r="R170" s="6">
        <v>11.72</v>
      </c>
      <c r="S170" s="6">
        <f t="shared" si="16"/>
        <v>7.7774870569645715</v>
      </c>
      <c r="T170" s="6">
        <f>LOG(B170)</f>
        <v>2.6303871897955311</v>
      </c>
      <c r="U170" s="6">
        <f>LOG(C170)</f>
        <v>-4.1914151478914877E-2</v>
      </c>
      <c r="V170" s="6">
        <f t="shared" si="17"/>
        <v>6.068565554069974E-2</v>
      </c>
      <c r="W170" s="6"/>
      <c r="X170" s="6"/>
      <c r="Y170" s="6">
        <f>C170*(B171-B170)</f>
        <v>0.8716800000000331</v>
      </c>
      <c r="Z170" s="6">
        <f>C170*B170/(AC170+AD170)/720</f>
        <v>963.90658174097678</v>
      </c>
      <c r="AA170" s="6">
        <f t="shared" si="18"/>
        <v>7.5861226990215982E-3</v>
      </c>
      <c r="AB170" s="6">
        <f t="shared" si="19"/>
        <v>-1562.0079746346903</v>
      </c>
      <c r="AC170" s="6">
        <f t="shared" si="20"/>
        <v>3.5580000000000002E-5</v>
      </c>
      <c r="AD170" s="6">
        <f>1.225*(B170*10^-6)</f>
        <v>5.23026E-4</v>
      </c>
    </row>
    <row r="171" spans="1:30" x14ac:dyDescent="0.2">
      <c r="A171" s="6">
        <v>-202</v>
      </c>
      <c r="B171" s="6">
        <v>427.92</v>
      </c>
      <c r="C171" s="6">
        <v>0.92400000000000004</v>
      </c>
      <c r="D171" s="6">
        <v>0.78900000000000003</v>
      </c>
      <c r="E171" s="6">
        <v>0.70199999999999996</v>
      </c>
      <c r="F171" s="6">
        <v>0.74299999999999999</v>
      </c>
      <c r="G171" s="6">
        <v>1.464</v>
      </c>
      <c r="H171" s="6">
        <f t="shared" si="14"/>
        <v>-1.0000000000000009E-2</v>
      </c>
      <c r="I171" s="6">
        <f>(C171*10^5)*(B171*10^-6)/(AD171*287)</f>
        <v>262.81732205077157</v>
      </c>
      <c r="J171" s="6">
        <f>I172-I171</f>
        <v>2.8443433122377542</v>
      </c>
      <c r="K171" s="6">
        <f t="shared" si="15"/>
        <v>266.96274121474579</v>
      </c>
      <c r="L171" s="6" t="s">
        <v>905</v>
      </c>
      <c r="M171" s="6" t="s">
        <v>742</v>
      </c>
      <c r="N171" s="6">
        <v>72.197999999999993</v>
      </c>
      <c r="O171" s="6">
        <v>79.701999999999998</v>
      </c>
      <c r="P171" s="6">
        <v>88.156999999999996</v>
      </c>
      <c r="Q171" s="6">
        <v>78.760999999999996</v>
      </c>
      <c r="R171" s="6">
        <v>72.421999999999997</v>
      </c>
      <c r="S171" s="6">
        <f t="shared" si="16"/>
        <v>5.0122147676518329</v>
      </c>
      <c r="T171" s="6">
        <f>LOG(B171)</f>
        <v>2.6313625848869608</v>
      </c>
      <c r="U171" s="6">
        <f>LOG(C171)</f>
        <v>-3.4328028779893278E-2</v>
      </c>
      <c r="V171" s="6">
        <f t="shared" si="17"/>
        <v>2.0621841684264675E-2</v>
      </c>
      <c r="W171" s="6"/>
      <c r="X171" s="6"/>
      <c r="Y171" s="6">
        <f>C171*(B172-B171)</f>
        <v>0.8500799999999622</v>
      </c>
      <c r="Z171" s="6">
        <f>C171*B171/(AC171+AD171)/720</f>
        <v>980.8917197452231</v>
      </c>
      <c r="AA171" s="6">
        <f t="shared" si="18"/>
        <v>4.6749050099866608E-3</v>
      </c>
      <c r="AB171" s="6">
        <f t="shared" si="19"/>
        <v>-800.05946137032458</v>
      </c>
      <c r="AC171" s="6">
        <f t="shared" si="20"/>
        <v>3.5660000000000001E-5</v>
      </c>
      <c r="AD171" s="6">
        <f>1.225*(B171*10^-6)</f>
        <v>5.2420199999999998E-4</v>
      </c>
    </row>
    <row r="172" spans="1:30" x14ac:dyDescent="0.2">
      <c r="A172" s="6">
        <v>-201</v>
      </c>
      <c r="B172" s="6">
        <v>428.84</v>
      </c>
      <c r="C172" s="6">
        <v>0.93400000000000005</v>
      </c>
      <c r="D172" s="6">
        <v>0.79500000000000004</v>
      </c>
      <c r="E172" s="6">
        <v>0.71199999999999997</v>
      </c>
      <c r="F172" s="6">
        <v>0.747</v>
      </c>
      <c r="G172" s="6">
        <v>1.482</v>
      </c>
      <c r="H172" s="6">
        <f t="shared" si="14"/>
        <v>-5.9999999999998943E-3</v>
      </c>
      <c r="I172" s="6">
        <f>(C172*10^5)*(B172*10^-6)/(AD172*287)</f>
        <v>265.66166536300932</v>
      </c>
      <c r="J172" s="6">
        <f>I173-I172</f>
        <v>1.7066059873426411</v>
      </c>
      <c r="K172" s="6">
        <f t="shared" si="15"/>
        <v>268.6899711780286</v>
      </c>
      <c r="L172" s="6" t="s">
        <v>906</v>
      </c>
      <c r="M172" s="6" t="s">
        <v>745</v>
      </c>
      <c r="N172" s="6">
        <v>28.643999999999998</v>
      </c>
      <c r="O172" s="6">
        <v>27.45</v>
      </c>
      <c r="P172" s="6">
        <v>30.995000000000001</v>
      </c>
      <c r="Q172" s="6">
        <v>27.36</v>
      </c>
      <c r="R172" s="6">
        <v>28.77</v>
      </c>
      <c r="S172" s="6">
        <f t="shared" si="16"/>
        <v>3.1237119180108239</v>
      </c>
      <c r="T172" s="6">
        <f>LOG(B172)</f>
        <v>2.6322952873402072</v>
      </c>
      <c r="U172" s="6">
        <f>LOG(C172)</f>
        <v>-2.9653123769906618E-2</v>
      </c>
      <c r="V172" s="6">
        <f t="shared" si="17"/>
        <v>1.0118247193460772E-4</v>
      </c>
      <c r="W172" s="6"/>
      <c r="X172" s="6"/>
      <c r="Y172" s="6">
        <f>C172*(B173-B172)</f>
        <v>0.82192000000004894</v>
      </c>
      <c r="Z172" s="6">
        <f>C172*B172/(AC172+AD172)/720</f>
        <v>991.50743099787678</v>
      </c>
      <c r="AA172" s="6">
        <f t="shared" si="18"/>
        <v>2.7809773696052531E-3</v>
      </c>
      <c r="AB172" s="6">
        <f t="shared" si="19"/>
        <v>992.68295893024037</v>
      </c>
      <c r="AC172" s="6">
        <f t="shared" si="20"/>
        <v>3.5736666666666666E-5</v>
      </c>
      <c r="AD172" s="6">
        <f>1.225*(B172*10^-6)</f>
        <v>5.2532899999999994E-4</v>
      </c>
    </row>
    <row r="173" spans="1:30" x14ac:dyDescent="0.2">
      <c r="A173" s="6">
        <v>-200</v>
      </c>
      <c r="B173" s="6">
        <v>429.72</v>
      </c>
      <c r="C173" s="6">
        <v>0.94</v>
      </c>
      <c r="D173" s="6">
        <v>0.80900000000000005</v>
      </c>
      <c r="E173" s="6">
        <v>0.72399999999999998</v>
      </c>
      <c r="F173" s="6">
        <v>0.75800000000000001</v>
      </c>
      <c r="G173" s="6">
        <v>1.4710000000000001</v>
      </c>
      <c r="H173" s="6">
        <f t="shared" si="14"/>
        <v>2.9999999999998916E-3</v>
      </c>
      <c r="I173" s="6">
        <f>(C173*10^5)*(B173*10^-6)/(AD173*287)</f>
        <v>267.36827135035196</v>
      </c>
      <c r="J173" s="6">
        <f>I174-I173</f>
        <v>-0.85330299367132056</v>
      </c>
      <c r="K173" s="6">
        <f t="shared" si="15"/>
        <v>267.85180971343237</v>
      </c>
      <c r="L173" s="6" t="s">
        <v>907</v>
      </c>
      <c r="M173" s="6" t="s">
        <v>745</v>
      </c>
      <c r="N173" s="6">
        <v>27.754000000000001</v>
      </c>
      <c r="O173" s="6">
        <v>26.24</v>
      </c>
      <c r="P173" s="6">
        <v>30.832999999999998</v>
      </c>
      <c r="Q173" s="6">
        <v>25.998999999999999</v>
      </c>
      <c r="R173" s="6">
        <v>27.943000000000001</v>
      </c>
      <c r="S173" s="6">
        <f t="shared" si="16"/>
        <v>-1.6565856800508238</v>
      </c>
      <c r="T173" s="6">
        <f>LOG(B173)</f>
        <v>2.6331855670595279</v>
      </c>
      <c r="U173" s="6">
        <f>LOG(C173)</f>
        <v>-2.6872146400301365E-2</v>
      </c>
      <c r="V173" s="6">
        <f t="shared" si="17"/>
        <v>2.556242590402244E-2</v>
      </c>
      <c r="W173" s="6"/>
      <c r="X173" s="6"/>
      <c r="Y173" s="6">
        <f>C173*(B174-B173)</f>
        <v>0.78019999999998502</v>
      </c>
      <c r="Z173" s="6">
        <f>C173*B173/(AC173+AD173)/720</f>
        <v>997.87685774946897</v>
      </c>
      <c r="AA173" s="6">
        <f t="shared" si="18"/>
        <v>-1.3882627119203468E-3</v>
      </c>
      <c r="AB173" s="6">
        <f t="shared" si="19"/>
        <v>1525.0991463074033</v>
      </c>
      <c r="AC173" s="6">
        <f t="shared" si="20"/>
        <v>3.5810000000000011E-5</v>
      </c>
      <c r="AD173" s="6">
        <f>1.225*(B173*10^-6)</f>
        <v>5.2640700000000011E-4</v>
      </c>
    </row>
    <row r="174" spans="1:30" x14ac:dyDescent="0.2">
      <c r="A174" s="6">
        <v>-199</v>
      </c>
      <c r="B174" s="6">
        <v>430.55</v>
      </c>
      <c r="C174" s="6">
        <v>0.93700000000000006</v>
      </c>
      <c r="D174" s="6">
        <v>0.82299999999999995</v>
      </c>
      <c r="E174" s="6">
        <v>0.73599999999999999</v>
      </c>
      <c r="F174" s="6">
        <v>0.76400000000000001</v>
      </c>
      <c r="G174" s="6">
        <v>1.4239999999999999</v>
      </c>
      <c r="H174" s="6">
        <f t="shared" si="14"/>
        <v>8.0000000000000071E-3</v>
      </c>
      <c r="I174" s="6">
        <f>(C174*10^5)*(B174*10^-6)/(AD174*287)</f>
        <v>266.51496835668064</v>
      </c>
      <c r="J174" s="6">
        <f>I175-I174</f>
        <v>-2.2754746497902261</v>
      </c>
      <c r="K174" s="6">
        <f t="shared" si="15"/>
        <v>265.57876490466271</v>
      </c>
      <c r="L174" s="6" t="s">
        <v>908</v>
      </c>
      <c r="M174" s="6" t="s">
        <v>745</v>
      </c>
      <c r="N174" s="6">
        <v>2.887</v>
      </c>
      <c r="O174" s="6">
        <v>2.4500000000000002</v>
      </c>
      <c r="P174" s="6">
        <v>1.228</v>
      </c>
      <c r="Q174" s="6">
        <v>2.347</v>
      </c>
      <c r="R174" s="6">
        <v>2.331</v>
      </c>
      <c r="S174" s="6">
        <f t="shared" si="16"/>
        <v>-4.6189980345747239</v>
      </c>
      <c r="T174" s="6">
        <f>LOG(B174)</f>
        <v>2.6340235935670839</v>
      </c>
      <c r="U174" s="6">
        <f>LOG(C174)</f>
        <v>-2.8260409112221711E-2</v>
      </c>
      <c r="V174" s="6">
        <f t="shared" si="17"/>
        <v>6.4679568263399767E-2</v>
      </c>
      <c r="W174" s="6"/>
      <c r="X174" s="6"/>
      <c r="Y174" s="6">
        <f>C174*(B175-B174)</f>
        <v>0.7496000000000107</v>
      </c>
      <c r="Z174" s="6">
        <f>C174*B174/(AC174+AD174)/720</f>
        <v>994.69214437367316</v>
      </c>
      <c r="AA174" s="6">
        <f t="shared" si="18"/>
        <v>-3.7238768941365019E-3</v>
      </c>
      <c r="AB174" s="6">
        <f t="shared" si="19"/>
        <v>648.35664168441508</v>
      </c>
      <c r="AC174" s="6">
        <f t="shared" si="20"/>
        <v>3.5879166666666667E-5</v>
      </c>
      <c r="AD174" s="6">
        <f>1.225*(B174*10^-6)</f>
        <v>5.2742374999999999E-4</v>
      </c>
    </row>
    <row r="175" spans="1:30" x14ac:dyDescent="0.2">
      <c r="A175" s="6">
        <v>-198</v>
      </c>
      <c r="B175" s="6">
        <v>431.35</v>
      </c>
      <c r="C175" s="6">
        <v>0.92900000000000005</v>
      </c>
      <c r="D175" s="6">
        <v>0.83599999999999997</v>
      </c>
      <c r="E175" s="6">
        <v>0.747</v>
      </c>
      <c r="F175" s="6">
        <v>0.77300000000000002</v>
      </c>
      <c r="G175" s="6">
        <v>1.361</v>
      </c>
      <c r="H175" s="6">
        <f t="shared" si="14"/>
        <v>9.000000000000008E-3</v>
      </c>
      <c r="I175" s="6">
        <f>(C175*10^5)*(B175*10^-6)/(AD175*287)</f>
        <v>264.23949370689041</v>
      </c>
      <c r="J175" s="6">
        <f>I176-I175</f>
        <v>-2.5599089810140185</v>
      </c>
      <c r="K175" s="6">
        <f t="shared" si="15"/>
        <v>263.01412762338595</v>
      </c>
      <c r="L175" s="6" t="s">
        <v>909</v>
      </c>
      <c r="M175" s="6" t="s">
        <v>745</v>
      </c>
      <c r="N175" s="6">
        <v>34.725000000000001</v>
      </c>
      <c r="O175" s="6">
        <v>32.625</v>
      </c>
      <c r="P175" s="6">
        <v>33.83</v>
      </c>
      <c r="Q175" s="6">
        <v>33.15</v>
      </c>
      <c r="R175" s="6">
        <v>34.725000000000001</v>
      </c>
      <c r="S175" s="6">
        <f t="shared" si="16"/>
        <v>-5.6038286774097896</v>
      </c>
      <c r="T175" s="6">
        <f>LOG(B175)</f>
        <v>2.6348298023738992</v>
      </c>
      <c r="U175" s="6">
        <f>LOG(C175)</f>
        <v>-3.1984286006358213E-2</v>
      </c>
      <c r="V175" s="6">
        <f t="shared" si="17"/>
        <v>8.1309214351540093E-2</v>
      </c>
      <c r="W175" s="6"/>
      <c r="X175" s="6"/>
      <c r="Y175" s="6">
        <f>C175*(B176-B175)</f>
        <v>0.69674999999999998</v>
      </c>
      <c r="Z175" s="6">
        <f>C175*B175/(AC175+AD175)/720</f>
        <v>986.19957537155005</v>
      </c>
      <c r="AA175" s="6">
        <f t="shared" si="18"/>
        <v>-4.2278866480865013E-3</v>
      </c>
      <c r="AB175" s="6">
        <f t="shared" si="19"/>
        <v>-470.95529681068678</v>
      </c>
      <c r="AC175" s="6">
        <f t="shared" si="20"/>
        <v>3.5945833333333337E-5</v>
      </c>
      <c r="AD175" s="6">
        <f>1.225*(B175*10^-6)</f>
        <v>5.2840375000000003E-4</v>
      </c>
    </row>
    <row r="176" spans="1:30" x14ac:dyDescent="0.2">
      <c r="A176" s="6">
        <v>-197</v>
      </c>
      <c r="B176" s="6">
        <v>432.1</v>
      </c>
      <c r="C176" s="6">
        <v>0.92</v>
      </c>
      <c r="D176" s="6">
        <v>0.84199999999999997</v>
      </c>
      <c r="E176" s="6">
        <v>0.76</v>
      </c>
      <c r="F176" s="6">
        <v>0.78400000000000003</v>
      </c>
      <c r="G176" s="6">
        <v>1.294</v>
      </c>
      <c r="H176" s="6">
        <f t="shared" si="14"/>
        <v>8.0000000000000071E-3</v>
      </c>
      <c r="I176" s="6">
        <f>(C176*10^5)*(B176*10^-6)/(AD176*287)</f>
        <v>261.6795847258764</v>
      </c>
      <c r="J176" s="6">
        <f>I177-I176</f>
        <v>-2.2754746497902261</v>
      </c>
      <c r="K176" s="6">
        <f t="shared" si="15"/>
        <v>260.73243284119212</v>
      </c>
      <c r="L176" s="6" t="s">
        <v>910</v>
      </c>
      <c r="M176" s="6" t="s">
        <v>745</v>
      </c>
      <c r="N176" s="6">
        <v>20.2</v>
      </c>
      <c r="O176" s="6">
        <v>20.745000000000001</v>
      </c>
      <c r="P176" s="6">
        <v>26.605</v>
      </c>
      <c r="Q176" s="6">
        <v>20.2</v>
      </c>
      <c r="R176" s="6">
        <v>20.585000000000001</v>
      </c>
      <c r="S176" s="6">
        <f t="shared" si="16"/>
        <v>-5.3955415397505346</v>
      </c>
      <c r="T176" s="6">
        <f>LOG(B176)</f>
        <v>2.6355842663112301</v>
      </c>
      <c r="U176" s="6">
        <f>LOG(C176)</f>
        <v>-3.6212172654444715E-2</v>
      </c>
      <c r="V176" s="6">
        <f t="shared" si="17"/>
        <v>6.9229720742976258E-2</v>
      </c>
      <c r="W176" s="6"/>
      <c r="X176" s="6"/>
      <c r="Y176" s="6">
        <f>C176*(B177-B176)</f>
        <v>0.64399999999998958</v>
      </c>
      <c r="Z176" s="6">
        <f>C176*B176/(AC176+AD176)/720</f>
        <v>976.6454352441616</v>
      </c>
      <c r="AA176" s="6">
        <f t="shared" si="18"/>
        <v>-3.7929890171390923E-3</v>
      </c>
      <c r="AB176" s="6">
        <f t="shared" si="19"/>
        <v>-1443.4672937810194</v>
      </c>
      <c r="AC176" s="6">
        <f t="shared" si="20"/>
        <v>3.6008333333333332E-5</v>
      </c>
      <c r="AD176" s="6">
        <f>1.225*(B176*10^-6)</f>
        <v>5.2932249999999999E-4</v>
      </c>
    </row>
    <row r="177" spans="1:30" x14ac:dyDescent="0.2">
      <c r="A177" s="6">
        <v>-196</v>
      </c>
      <c r="B177" s="6">
        <v>432.8</v>
      </c>
      <c r="C177" s="6">
        <v>0.91200000000000003</v>
      </c>
      <c r="D177" s="6">
        <v>0.85099999999999998</v>
      </c>
      <c r="E177" s="6">
        <v>0.77</v>
      </c>
      <c r="F177" s="6">
        <v>0.79300000000000004</v>
      </c>
      <c r="G177" s="6">
        <v>1.234</v>
      </c>
      <c r="H177" s="6">
        <f t="shared" si="14"/>
        <v>6.0000000000000053E-3</v>
      </c>
      <c r="I177" s="6">
        <f>(C177*10^5)*(B177*10^-6)/(AD177*287)</f>
        <v>259.40411007608617</v>
      </c>
      <c r="J177" s="6">
        <f>I178-I177</f>
        <v>-1.706605987342698</v>
      </c>
      <c r="K177" s="6">
        <f t="shared" si="15"/>
        <v>259.02099444627453</v>
      </c>
      <c r="L177" s="6" t="s">
        <v>911</v>
      </c>
      <c r="M177" s="6" t="s">
        <v>742</v>
      </c>
      <c r="N177" s="6">
        <v>10.404</v>
      </c>
      <c r="O177" s="6">
        <v>9.3350000000000009</v>
      </c>
      <c r="P177" s="6">
        <v>3.984</v>
      </c>
      <c r="Q177" s="6">
        <v>9.0280000000000005</v>
      </c>
      <c r="R177" s="6">
        <v>8.3420000000000005</v>
      </c>
      <c r="S177" s="6">
        <f t="shared" si="16"/>
        <v>-4.2671443400616242</v>
      </c>
      <c r="T177" s="6">
        <f>LOG(B177)</f>
        <v>2.636287252098513</v>
      </c>
      <c r="U177" s="6">
        <f>LOG(C177)</f>
        <v>-4.0005161671583807E-2</v>
      </c>
      <c r="V177" s="6">
        <f t="shared" si="17"/>
        <v>3.2206347043863215E-2</v>
      </c>
      <c r="W177" s="6"/>
      <c r="X177" s="6"/>
      <c r="Y177" s="6">
        <f>C177*(B178-B177)</f>
        <v>0.61104000000001457</v>
      </c>
      <c r="Z177" s="6">
        <f>C177*B177/(AC177+AD177)/720</f>
        <v>968.15286624203827</v>
      </c>
      <c r="AA177" s="6">
        <f t="shared" si="18"/>
        <v>-2.8666406516031084E-3</v>
      </c>
      <c r="AB177" s="6">
        <f t="shared" si="19"/>
        <v>-1205.6151381325437</v>
      </c>
      <c r="AC177" s="6">
        <f t="shared" si="20"/>
        <v>3.6066666666666671E-5</v>
      </c>
      <c r="AD177" s="6">
        <f>1.225*(B177*10^-6)</f>
        <v>5.3018E-4</v>
      </c>
    </row>
    <row r="178" spans="1:30" x14ac:dyDescent="0.2">
      <c r="A178" s="6">
        <v>-195</v>
      </c>
      <c r="B178" s="6">
        <v>433.47</v>
      </c>
      <c r="C178" s="6">
        <v>0.90600000000000003</v>
      </c>
      <c r="D178" s="6">
        <v>0.86499999999999999</v>
      </c>
      <c r="E178" s="6">
        <v>0.78100000000000003</v>
      </c>
      <c r="F178" s="6">
        <v>0.80500000000000005</v>
      </c>
      <c r="G178" s="6">
        <v>1.1739999999999999</v>
      </c>
      <c r="H178" s="6">
        <f t="shared" si="14"/>
        <v>8.0000000000000071E-3</v>
      </c>
      <c r="I178" s="6">
        <f>(C178*10^5)*(B178*10^-6)/(AD178*287)</f>
        <v>257.69750408874347</v>
      </c>
      <c r="J178" s="6">
        <f>I179-I178</f>
        <v>-2.2754746497901692</v>
      </c>
      <c r="K178" s="6">
        <f t="shared" si="15"/>
        <v>256.74355510094688</v>
      </c>
      <c r="L178" s="6" t="s">
        <v>912</v>
      </c>
      <c r="M178" s="6" t="s">
        <v>742</v>
      </c>
      <c r="N178" s="6">
        <v>72.783000000000001</v>
      </c>
      <c r="O178" s="6">
        <v>79.058999999999997</v>
      </c>
      <c r="P178" s="6">
        <v>86.286000000000001</v>
      </c>
      <c r="Q178" s="6">
        <v>77.695999999999998</v>
      </c>
      <c r="R178" s="6">
        <v>73.668000000000006</v>
      </c>
      <c r="S178" s="6">
        <f t="shared" si="16"/>
        <v>-6.2053182132763762</v>
      </c>
      <c r="T178" s="6">
        <f>LOG(B178)</f>
        <v>2.6369590457907699</v>
      </c>
      <c r="U178" s="6">
        <f>LOG(C178)</f>
        <v>-4.2871802323186915E-2</v>
      </c>
      <c r="V178" s="6">
        <f t="shared" si="17"/>
        <v>1.2836236896890119E-3</v>
      </c>
      <c r="W178" s="6"/>
      <c r="X178" s="6"/>
      <c r="Y178" s="6">
        <f>C178*(B179-B178)</f>
        <v>0.56171999999995259</v>
      </c>
      <c r="Z178" s="6">
        <f>C178*B178/(AC178+AD178)/720</f>
        <v>961.78343949044586</v>
      </c>
      <c r="AA178" s="6">
        <f t="shared" si="18"/>
        <v>-3.8518610095087044E-3</v>
      </c>
      <c r="AB178" s="6">
        <f t="shared" si="19"/>
        <v>524.85812329590783</v>
      </c>
      <c r="AC178" s="6">
        <f t="shared" si="20"/>
        <v>3.6122500000000005E-5</v>
      </c>
      <c r="AD178" s="6">
        <f>1.225*(B178*10^-6)</f>
        <v>5.3100075000000004E-4</v>
      </c>
    </row>
    <row r="179" spans="1:30" x14ac:dyDescent="0.2">
      <c r="A179" s="6">
        <v>-194</v>
      </c>
      <c r="B179" s="6">
        <v>434.09</v>
      </c>
      <c r="C179" s="6">
        <v>0.89800000000000002</v>
      </c>
      <c r="D179" s="6">
        <v>0.877</v>
      </c>
      <c r="E179" s="6">
        <v>0.78800000000000003</v>
      </c>
      <c r="F179" s="6">
        <v>0.81399999999999995</v>
      </c>
      <c r="G179" s="6">
        <v>1.1160000000000001</v>
      </c>
      <c r="H179" s="6">
        <f t="shared" si="14"/>
        <v>5.0000000000000044E-3</v>
      </c>
      <c r="I179" s="6">
        <f>(C179*10^5)*(B179*10^-6)/(AD179*287)</f>
        <v>255.4220294389533</v>
      </c>
      <c r="J179" s="6">
        <f>I180-I179</f>
        <v>-1.4221716561189055</v>
      </c>
      <c r="K179" s="6">
        <f t="shared" si="15"/>
        <v>255.31646618200426</v>
      </c>
      <c r="L179" s="6" t="s">
        <v>913</v>
      </c>
      <c r="M179" s="6" t="s">
        <v>745</v>
      </c>
      <c r="N179" s="6">
        <v>25.869</v>
      </c>
      <c r="O179" s="6">
        <v>24.532</v>
      </c>
      <c r="P179" s="6">
        <v>28.192</v>
      </c>
      <c r="Q179" s="6">
        <v>24.391999999999999</v>
      </c>
      <c r="R179" s="6">
        <v>26.36</v>
      </c>
      <c r="S179" s="6">
        <f t="shared" si="16"/>
        <v>-4.2549596535340823</v>
      </c>
      <c r="T179" s="6">
        <f>LOG(B179)</f>
        <v>2.6375797812433479</v>
      </c>
      <c r="U179" s="6">
        <f>LOG(C179)</f>
        <v>-4.672366333269562E-2</v>
      </c>
      <c r="V179" s="6">
        <f t="shared" si="17"/>
        <v>1.4745666454024392E-2</v>
      </c>
      <c r="W179" s="6"/>
      <c r="X179" s="6"/>
      <c r="Y179" s="6">
        <f>C179*(B180-B179)</f>
        <v>0.51186000000004495</v>
      </c>
      <c r="Z179" s="6">
        <f>C179*B179/(AC179+AD179)/720</f>
        <v>953.29087048832298</v>
      </c>
      <c r="AA179" s="6">
        <f t="shared" si="18"/>
        <v>-2.4248777787579459E-3</v>
      </c>
      <c r="AB179" s="6">
        <f t="shared" si="19"/>
        <v>1570.1474247856854</v>
      </c>
      <c r="AC179" s="6">
        <f t="shared" si="20"/>
        <v>3.6174166666666663E-5</v>
      </c>
      <c r="AD179" s="6">
        <f>1.225*(B179*10^-6)</f>
        <v>5.3176024999999991E-4</v>
      </c>
    </row>
    <row r="180" spans="1:30" x14ac:dyDescent="0.2">
      <c r="A180" s="6">
        <v>-193</v>
      </c>
      <c r="B180" s="6">
        <v>434.66</v>
      </c>
      <c r="C180" s="6">
        <v>0.89300000000000002</v>
      </c>
      <c r="D180" s="6">
        <v>0.88500000000000001</v>
      </c>
      <c r="E180" s="6">
        <v>0.79400000000000004</v>
      </c>
      <c r="F180" s="6">
        <v>0.82599999999999996</v>
      </c>
      <c r="G180" s="6">
        <v>1.069</v>
      </c>
      <c r="H180" s="6">
        <f t="shared" si="14"/>
        <v>-7.0000000000000062E-3</v>
      </c>
      <c r="I180" s="6">
        <f>(C180*10^5)*(B180*10^-6)/(AD180*287)</f>
        <v>253.9998577828344</v>
      </c>
      <c r="J180" s="6">
        <f>I181-I180</f>
        <v>1.991040318566462</v>
      </c>
      <c r="K180" s="6">
        <f t="shared" si="15"/>
        <v>257.30695954069017</v>
      </c>
      <c r="L180" s="6" t="s">
        <v>914</v>
      </c>
      <c r="M180" s="6" t="s">
        <v>745</v>
      </c>
      <c r="N180" s="6">
        <v>24.928000000000001</v>
      </c>
      <c r="O180" s="6">
        <v>23.303000000000001</v>
      </c>
      <c r="P180" s="6">
        <v>28.048999999999999</v>
      </c>
      <c r="Q180" s="6">
        <v>23.021000000000001</v>
      </c>
      <c r="R180" s="6">
        <v>25.34</v>
      </c>
      <c r="S180" s="6">
        <f t="shared" si="16"/>
        <v>6.2889117699497401</v>
      </c>
      <c r="T180" s="6">
        <f>LOG(B180)</f>
        <v>2.6381496756668459</v>
      </c>
      <c r="U180" s="6">
        <f>LOG(C180)</f>
        <v>-4.9148541111453566E-2</v>
      </c>
      <c r="V180" s="6">
        <f t="shared" si="17"/>
        <v>5.5018248396819236E-2</v>
      </c>
      <c r="W180" s="6"/>
      <c r="X180" s="6"/>
      <c r="Y180" s="6">
        <f>C180*(B181-B180)</f>
        <v>0.48221999999996751</v>
      </c>
      <c r="Z180" s="6">
        <f>C180*B180/(AC180+AD180)/720</f>
        <v>947.98301486199568</v>
      </c>
      <c r="AA180" s="6">
        <f t="shared" si="18"/>
        <v>3.3910505507784502E-3</v>
      </c>
      <c r="AB180" s="6">
        <f t="shared" si="19"/>
        <v>955.0314006897537</v>
      </c>
      <c r="AC180" s="6">
        <f t="shared" si="20"/>
        <v>3.6221666666666673E-5</v>
      </c>
      <c r="AD180" s="6">
        <f>1.225*(B180*10^-6)</f>
        <v>5.3245850000000004E-4</v>
      </c>
    </row>
    <row r="181" spans="1:30" x14ac:dyDescent="0.2">
      <c r="A181" s="6">
        <v>-192</v>
      </c>
      <c r="B181" s="6">
        <v>435.2</v>
      </c>
      <c r="C181" s="6">
        <v>0.9</v>
      </c>
      <c r="D181" s="6">
        <v>0.89900000000000002</v>
      </c>
      <c r="E181" s="6">
        <v>0.80300000000000005</v>
      </c>
      <c r="F181" s="6">
        <v>0.83499999999999996</v>
      </c>
      <c r="G181" s="6">
        <v>1.0609999999999999</v>
      </c>
      <c r="H181" s="6">
        <f t="shared" si="14"/>
        <v>-1.0000000000000009E-2</v>
      </c>
      <c r="I181" s="6">
        <f>(C181*10^5)*(B181*10^-6)/(AD181*287)</f>
        <v>255.99089810140086</v>
      </c>
      <c r="J181" s="6">
        <f>I182-I181</f>
        <v>2.8443433122377826</v>
      </c>
      <c r="K181" s="6">
        <f t="shared" si="15"/>
        <v>260.16852734125013</v>
      </c>
      <c r="L181" s="6" t="s">
        <v>915</v>
      </c>
      <c r="M181" s="6" t="s">
        <v>745</v>
      </c>
      <c r="N181" s="6">
        <v>2.8290000000000002</v>
      </c>
      <c r="O181" s="6">
        <v>2.2570000000000001</v>
      </c>
      <c r="P181" s="6">
        <v>1.321</v>
      </c>
      <c r="Q181" s="6">
        <v>2.153</v>
      </c>
      <c r="R181" s="6">
        <v>2.081</v>
      </c>
      <c r="S181" s="6">
        <f t="shared" si="16"/>
        <v>9.8195824704832315</v>
      </c>
      <c r="T181" s="6">
        <f>LOG(B181)</f>
        <v>2.6386888866901237</v>
      </c>
      <c r="U181" s="6">
        <f>LOG(C181)</f>
        <v>-4.5757490560675115E-2</v>
      </c>
      <c r="V181" s="6">
        <f t="shared" si="17"/>
        <v>7.9513770113494975E-2</v>
      </c>
      <c r="W181" s="6"/>
      <c r="X181" s="6"/>
      <c r="Y181" s="6">
        <f>C181*(B182-B181)</f>
        <v>0.44100000000000822</v>
      </c>
      <c r="Z181" s="6">
        <f>C181*B181/(AC181+AD181)/720</f>
        <v>955.41401273885344</v>
      </c>
      <c r="AA181" s="6">
        <f t="shared" si="18"/>
        <v>4.7988828817687318E-3</v>
      </c>
      <c r="AB181" s="6">
        <f t="shared" si="19"/>
        <v>-153.72090347816842</v>
      </c>
      <c r="AC181" s="6">
        <f t="shared" si="20"/>
        <v>3.626666666666667E-5</v>
      </c>
      <c r="AD181" s="6">
        <f>1.225*(B181*10^-6)</f>
        <v>5.3311999999999999E-4</v>
      </c>
    </row>
    <row r="182" spans="1:30" x14ac:dyDescent="0.2">
      <c r="A182" s="6">
        <v>-191</v>
      </c>
      <c r="B182" s="6">
        <v>435.69</v>
      </c>
      <c r="C182" s="6">
        <v>0.91</v>
      </c>
      <c r="D182" s="6">
        <v>0.91300000000000003</v>
      </c>
      <c r="E182" s="6">
        <v>0.81399999999999995</v>
      </c>
      <c r="F182" s="6">
        <v>0.84199999999999997</v>
      </c>
      <c r="G182" s="6">
        <v>1.07</v>
      </c>
      <c r="H182" s="6">
        <f t="shared" si="14"/>
        <v>-1.9000000000000017E-2</v>
      </c>
      <c r="I182" s="6">
        <f>(C182*10^5)*(B182*10^-6)/(AD182*287)</f>
        <v>258.83524141363864</v>
      </c>
      <c r="J182" s="6">
        <f>I183-I182</f>
        <v>5.4042522932517159</v>
      </c>
      <c r="K182" s="6">
        <f t="shared" si="15"/>
        <v>265.59465203889891</v>
      </c>
      <c r="L182" s="6" t="s">
        <v>916</v>
      </c>
      <c r="M182" s="6" t="s">
        <v>745</v>
      </c>
      <c r="N182" s="6">
        <v>31.54</v>
      </c>
      <c r="O182" s="6">
        <v>29.408000000000001</v>
      </c>
      <c r="P182" s="6">
        <v>31.54</v>
      </c>
      <c r="Q182" s="6">
        <v>29.655999999999999</v>
      </c>
      <c r="R182" s="6">
        <v>30.783999999999999</v>
      </c>
      <c r="S182" s="6">
        <f t="shared" si="16"/>
        <v>20.017349965108608</v>
      </c>
      <c r="T182" s="6">
        <f>LOG(B182)</f>
        <v>2.6391775920802147</v>
      </c>
      <c r="U182" s="6">
        <f>LOG(C182)</f>
        <v>-4.0958607678906384E-2</v>
      </c>
      <c r="V182" s="6">
        <f t="shared" si="17"/>
        <v>7.5570995324376056E-2</v>
      </c>
      <c r="W182" s="6"/>
      <c r="X182" s="6"/>
      <c r="Y182" s="6">
        <f>C182*(B183-B182)</f>
        <v>0.40949999999998965</v>
      </c>
      <c r="Z182" s="6">
        <f>C182*B182/(AC182+AD182)/720</f>
        <v>966.02972399150747</v>
      </c>
      <c r="AA182" s="6">
        <f t="shared" si="18"/>
        <v>8.9743216725481703E-3</v>
      </c>
      <c r="AB182" s="6">
        <f t="shared" si="19"/>
        <v>-1224.7031817112952</v>
      </c>
      <c r="AC182" s="6">
        <f t="shared" si="20"/>
        <v>3.6307499999999998E-5</v>
      </c>
      <c r="AD182" s="6">
        <f>1.225*(B182*10^-6)</f>
        <v>5.3372024999999998E-4</v>
      </c>
    </row>
    <row r="183" spans="1:30" x14ac:dyDescent="0.2">
      <c r="A183" s="6">
        <v>-190</v>
      </c>
      <c r="B183" s="6">
        <v>436.14</v>
      </c>
      <c r="C183" s="6">
        <v>0.92900000000000005</v>
      </c>
      <c r="D183" s="6">
        <v>0.92300000000000004</v>
      </c>
      <c r="E183" s="6">
        <v>0.82599999999999996</v>
      </c>
      <c r="F183" s="6">
        <v>0.85199999999999998</v>
      </c>
      <c r="G183" s="6">
        <v>1.1140000000000001</v>
      </c>
      <c r="H183" s="6">
        <f t="shared" si="14"/>
        <v>-2.1999999999999909E-2</v>
      </c>
      <c r="I183" s="6">
        <f>(C183*10^5)*(B183*10^-6)/(AD183*287)</f>
        <v>264.23949370689036</v>
      </c>
      <c r="J183" s="6">
        <f>I184-I183</f>
        <v>6.2575552869231501</v>
      </c>
      <c r="K183" s="6">
        <f t="shared" si="15"/>
        <v>271.88778317121819</v>
      </c>
      <c r="L183" s="6" t="s">
        <v>917</v>
      </c>
      <c r="M183" s="6" t="s">
        <v>745</v>
      </c>
      <c r="N183" s="6">
        <v>17.396000000000001</v>
      </c>
      <c r="O183" s="6">
        <v>18.079999999999998</v>
      </c>
      <c r="P183" s="6">
        <v>23.335999999999999</v>
      </c>
      <c r="Q183" s="6">
        <v>17.396000000000001</v>
      </c>
      <c r="R183" s="6">
        <v>18.78</v>
      </c>
      <c r="S183" s="6">
        <f t="shared" si="16"/>
        <v>25.531695604574246</v>
      </c>
      <c r="T183" s="6">
        <f>LOG(B183)</f>
        <v>2.6396259192408125</v>
      </c>
      <c r="U183" s="6">
        <f>LOG(C183)</f>
        <v>-3.1984286006358213E-2</v>
      </c>
      <c r="V183" s="6">
        <f t="shared" si="17"/>
        <v>4.4158684313006014E-2</v>
      </c>
      <c r="W183" s="6"/>
      <c r="X183" s="6"/>
      <c r="Y183" s="6">
        <f>C183*(B184-B183)</f>
        <v>0.37160000000003168</v>
      </c>
      <c r="Z183" s="6">
        <f>C183*B183/(AC183+AD183)/720</f>
        <v>986.19957537154983</v>
      </c>
      <c r="AA183" s="6">
        <f t="shared" si="18"/>
        <v>1.0164802943772124E-2</v>
      </c>
      <c r="AB183" s="6">
        <f t="shared" si="19"/>
        <v>-1468.6666870667002</v>
      </c>
      <c r="AC183" s="6">
        <f t="shared" si="20"/>
        <v>3.6344999999999998E-5</v>
      </c>
      <c r="AD183" s="6">
        <f>1.225*(B183*10^-6)</f>
        <v>5.3427149999999996E-4</v>
      </c>
    </row>
    <row r="184" spans="1:30" x14ac:dyDescent="0.2">
      <c r="A184" s="6">
        <v>-189</v>
      </c>
      <c r="B184" s="6">
        <v>436.54</v>
      </c>
      <c r="C184" s="6">
        <v>0.95099999999999996</v>
      </c>
      <c r="D184" s="6">
        <v>0.93400000000000005</v>
      </c>
      <c r="E184" s="6">
        <v>0.83899999999999997</v>
      </c>
      <c r="F184" s="6">
        <v>0.86599999999999999</v>
      </c>
      <c r="G184" s="6">
        <v>1.1659999999999999</v>
      </c>
      <c r="H184" s="6">
        <f t="shared" si="14"/>
        <v>-1.5000000000000013E-2</v>
      </c>
      <c r="I184" s="6">
        <f>(C184*10^5)*(B184*10^-6)/(AD184*287)</f>
        <v>270.49704899381351</v>
      </c>
      <c r="J184" s="6">
        <f>I185-I184</f>
        <v>4.2665149683567165</v>
      </c>
      <c r="K184" s="6">
        <f t="shared" si="15"/>
        <v>276.19476527959779</v>
      </c>
      <c r="L184" s="6" t="s">
        <v>918</v>
      </c>
      <c r="M184" s="6" t="s">
        <v>742</v>
      </c>
      <c r="N184" s="6">
        <v>11.349</v>
      </c>
      <c r="O184" s="6">
        <v>9.6850000000000005</v>
      </c>
      <c r="P184" s="6">
        <v>4.7080000000000002</v>
      </c>
      <c r="Q184" s="6">
        <v>9.3539999999999992</v>
      </c>
      <c r="R184" s="6">
        <v>8.2129999999999992</v>
      </c>
      <c r="S184" s="6">
        <f t="shared" si="16"/>
        <v>18.472016547333286</v>
      </c>
      <c r="T184" s="6">
        <f>LOG(B184)</f>
        <v>2.6400240441088667</v>
      </c>
      <c r="U184" s="6">
        <f>LOG(C184)</f>
        <v>-2.181948306258609E-2</v>
      </c>
      <c r="V184" s="6">
        <f t="shared" si="17"/>
        <v>6.488973451543506E-3</v>
      </c>
      <c r="W184" s="6"/>
      <c r="X184" s="6"/>
      <c r="Y184" s="6">
        <f>C184*(B185-B184)</f>
        <v>0.35187000000000429</v>
      </c>
      <c r="Z184" s="6">
        <f>C184*B184/(AC184+AD184)/720</f>
        <v>1009.5541401273883</v>
      </c>
      <c r="AA184" s="6">
        <f t="shared" si="18"/>
        <v>6.7966094780794184E-3</v>
      </c>
      <c r="AB184" s="6">
        <f t="shared" si="19"/>
        <v>-8.5363864771973503</v>
      </c>
      <c r="AC184" s="6">
        <f t="shared" si="20"/>
        <v>3.6378333333333344E-5</v>
      </c>
      <c r="AD184" s="6">
        <f>1.225*(B184*10^-6)</f>
        <v>5.3476150000000009E-4</v>
      </c>
    </row>
    <row r="185" spans="1:30" x14ac:dyDescent="0.2">
      <c r="A185" s="6">
        <v>-188</v>
      </c>
      <c r="B185" s="6">
        <v>436.91</v>
      </c>
      <c r="C185" s="6">
        <v>0.96599999999999997</v>
      </c>
      <c r="D185" s="6">
        <v>0.93799999999999994</v>
      </c>
      <c r="E185" s="6">
        <v>0.85299999999999998</v>
      </c>
      <c r="F185" s="6">
        <v>0.879</v>
      </c>
      <c r="G185" s="6">
        <v>1.194</v>
      </c>
      <c r="H185" s="6">
        <f t="shared" si="14"/>
        <v>-1.4000000000000012E-2</v>
      </c>
      <c r="I185" s="6">
        <f>(C185*10^5)*(B185*10^-6)/(AD185*287)</f>
        <v>274.76356396217022</v>
      </c>
      <c r="J185" s="6">
        <f>I186-I185</f>
        <v>3.982080637132924</v>
      </c>
      <c r="K185" s="6">
        <f t="shared" si="15"/>
        <v>280.20715291825087</v>
      </c>
      <c r="L185" s="6" t="s">
        <v>919</v>
      </c>
      <c r="M185" s="6" t="s">
        <v>742</v>
      </c>
      <c r="N185" s="6">
        <v>69.784999999999997</v>
      </c>
      <c r="O185" s="6">
        <v>77.584999999999994</v>
      </c>
      <c r="P185" s="6">
        <v>83.197999999999993</v>
      </c>
      <c r="Q185" s="6">
        <v>75.566999999999993</v>
      </c>
      <c r="R185" s="6">
        <v>74.113</v>
      </c>
      <c r="S185" s="6">
        <f t="shared" si="16"/>
        <v>19.652766241443299</v>
      </c>
      <c r="T185" s="6">
        <f>LOG(B185)</f>
        <v>2.6403919849593236</v>
      </c>
      <c r="U185" s="6">
        <f>LOG(C185)</f>
        <v>-1.5022873584506671E-2</v>
      </c>
      <c r="V185" s="6">
        <f t="shared" si="17"/>
        <v>6.2700243780542952E-3</v>
      </c>
      <c r="W185" s="6"/>
      <c r="X185" s="6"/>
      <c r="Y185" s="6">
        <f>C185*(B186-B185)</f>
        <v>0.3091199999999934</v>
      </c>
      <c r="Z185" s="6">
        <f>C185*B185/(AC185+AD185)/720</f>
        <v>1025.4777070063694</v>
      </c>
      <c r="AA185" s="6">
        <f t="shared" si="18"/>
        <v>6.2489492770015208E-3</v>
      </c>
      <c r="AB185" s="6">
        <f t="shared" si="19"/>
        <v>1462.8357325114339</v>
      </c>
      <c r="AC185" s="6">
        <f t="shared" si="20"/>
        <v>3.640916666666667E-5</v>
      </c>
      <c r="AD185" s="6">
        <f>1.225*(B185*10^-6)</f>
        <v>5.3521475000000004E-4</v>
      </c>
    </row>
    <row r="186" spans="1:30" x14ac:dyDescent="0.2">
      <c r="A186" s="6">
        <v>-187</v>
      </c>
      <c r="B186" s="6">
        <v>437.23</v>
      </c>
      <c r="C186" s="6">
        <v>0.98</v>
      </c>
      <c r="D186" s="6">
        <v>0.94899999999999995</v>
      </c>
      <c r="E186" s="6">
        <v>0.86199999999999999</v>
      </c>
      <c r="F186" s="6">
        <v>0.88400000000000001</v>
      </c>
      <c r="G186" s="6">
        <v>1.2230000000000001</v>
      </c>
      <c r="H186" s="6">
        <f t="shared" si="14"/>
        <v>-2.4000000000000021E-2</v>
      </c>
      <c r="I186" s="6">
        <f>(C186*10^5)*(B186*10^-6)/(AD186*287)</f>
        <v>278.74564459930315</v>
      </c>
      <c r="J186" s="6">
        <f>I187-I186</f>
        <v>6.8264239493706214</v>
      </c>
      <c r="K186" s="6">
        <f t="shared" si="15"/>
        <v>287.06268696899087</v>
      </c>
      <c r="L186" s="6" t="s">
        <v>920</v>
      </c>
      <c r="M186" s="6" t="s">
        <v>711</v>
      </c>
      <c r="N186" s="6">
        <v>0</v>
      </c>
      <c r="O186" s="6">
        <v>0</v>
      </c>
      <c r="P186" s="6">
        <v>0</v>
      </c>
      <c r="Q186" s="6">
        <v>0</v>
      </c>
      <c r="R186" s="6">
        <v>0</v>
      </c>
      <c r="S186" s="6">
        <f t="shared" si="16"/>
        <v>37.793028859700961</v>
      </c>
      <c r="T186" s="6">
        <f>LOG(B186)</f>
        <v>2.6407099528830362</v>
      </c>
      <c r="U186" s="6">
        <f>LOG(C186)</f>
        <v>-8.7739243075051505E-3</v>
      </c>
      <c r="V186" s="6">
        <f t="shared" si="17"/>
        <v>4.3790177566508021E-2</v>
      </c>
      <c r="W186" s="6"/>
      <c r="X186" s="6"/>
      <c r="Y186" s="6">
        <f>C186*(B187-B186)</f>
        <v>0.27439999999997328</v>
      </c>
      <c r="Z186" s="6">
        <f>C186*B186/(AC186+AD186)/720</f>
        <v>1040.3397027600849</v>
      </c>
      <c r="AA186" s="6">
        <f t="shared" si="18"/>
        <v>1.0507637116505682E-2</v>
      </c>
      <c r="AB186" s="6">
        <f t="shared" si="19"/>
        <v>1232.675974695884</v>
      </c>
      <c r="AC186" s="6">
        <f t="shared" si="20"/>
        <v>3.6435833333333334E-5</v>
      </c>
      <c r="AD186" s="6">
        <f>1.225*(B186*10^-6)</f>
        <v>5.3560675000000003E-4</v>
      </c>
    </row>
    <row r="187" spans="1:30" x14ac:dyDescent="0.2">
      <c r="A187" s="6">
        <v>-186</v>
      </c>
      <c r="B187" s="6">
        <v>437.51</v>
      </c>
      <c r="C187" s="6">
        <v>1.004</v>
      </c>
      <c r="D187" s="6">
        <v>0.95799999999999996</v>
      </c>
      <c r="E187" s="6">
        <v>0.86599999999999999</v>
      </c>
      <c r="F187" s="6">
        <v>0.89400000000000002</v>
      </c>
      <c r="G187" s="6">
        <v>1.2989999999999999</v>
      </c>
      <c r="H187" s="6">
        <f t="shared" si="14"/>
        <v>-3.2000000000000028E-2</v>
      </c>
      <c r="I187" s="6">
        <f>(C187*10^5)*(B187*10^-6)/(AD187*287)</f>
        <v>285.57206854867377</v>
      </c>
      <c r="J187" s="6">
        <f>I188-I187</f>
        <v>9.1018985991609043</v>
      </c>
      <c r="K187" s="6">
        <f t="shared" si="15"/>
        <v>296.20930084970928</v>
      </c>
      <c r="L187" s="6" t="s">
        <v>921</v>
      </c>
      <c r="M187" s="6" t="s">
        <v>711</v>
      </c>
      <c r="N187" s="6">
        <v>0</v>
      </c>
      <c r="O187" s="6">
        <v>0</v>
      </c>
      <c r="P187" s="6">
        <v>0</v>
      </c>
      <c r="Q187" s="6">
        <v>0</v>
      </c>
      <c r="R187" s="6">
        <v>0</v>
      </c>
      <c r="S187" s="6">
        <f t="shared" si="16"/>
        <v>59.697989989770598</v>
      </c>
      <c r="T187" s="6">
        <f>LOG(B187)</f>
        <v>2.6409879839759003</v>
      </c>
      <c r="U187" s="6">
        <f>LOG(C187)</f>
        <v>1.7337128090005314E-3</v>
      </c>
      <c r="V187" s="6">
        <f t="shared" si="17"/>
        <v>7.5406982088306623E-2</v>
      </c>
      <c r="W187" s="6"/>
      <c r="X187" s="6"/>
      <c r="Y187" s="6">
        <f>C187*(B188-B187)</f>
        <v>0.23092000000001828</v>
      </c>
      <c r="Z187" s="6">
        <f>C187*B187/(AC187+AD187)/720</f>
        <v>1065.8174097664544</v>
      </c>
      <c r="AA187" s="6">
        <f t="shared" si="18"/>
        <v>1.36260426002137E-2</v>
      </c>
      <c r="AB187" s="6">
        <f t="shared" si="19"/>
        <v>163.6762863753774</v>
      </c>
      <c r="AC187" s="6">
        <f t="shared" si="20"/>
        <v>3.6459166666666672E-5</v>
      </c>
      <c r="AD187" s="6">
        <f>1.225*(B187*10^-6)</f>
        <v>5.3594975000000001E-4</v>
      </c>
    </row>
    <row r="188" spans="1:30" x14ac:dyDescent="0.2">
      <c r="A188" s="6">
        <v>-185</v>
      </c>
      <c r="B188" s="6">
        <v>437.74</v>
      </c>
      <c r="C188" s="6">
        <v>1.036</v>
      </c>
      <c r="D188" s="6">
        <v>0.97099999999999997</v>
      </c>
      <c r="E188" s="6">
        <v>0.88300000000000001</v>
      </c>
      <c r="F188" s="6">
        <v>0.90300000000000002</v>
      </c>
      <c r="G188" s="6">
        <v>1.3859999999999999</v>
      </c>
      <c r="H188" s="6">
        <f t="shared" si="14"/>
        <v>-2.0999999999999908E-2</v>
      </c>
      <c r="I188" s="6">
        <f>(C188*10^5)*(B188*10^-6)/(AD188*287)</f>
        <v>294.67396714783467</v>
      </c>
      <c r="J188" s="6">
        <f>I189-I188</f>
        <v>5.9731209556994145</v>
      </c>
      <c r="K188" s="6">
        <f t="shared" si="15"/>
        <v>302.23992035838722</v>
      </c>
      <c r="L188" s="6" t="s">
        <v>922</v>
      </c>
      <c r="M188" s="6" t="s">
        <v>711</v>
      </c>
      <c r="N188" s="6">
        <v>0</v>
      </c>
      <c r="O188" s="6">
        <v>0</v>
      </c>
      <c r="P188" s="6">
        <v>0</v>
      </c>
      <c r="Q188" s="6">
        <v>0</v>
      </c>
      <c r="R188" s="6">
        <v>0</v>
      </c>
      <c r="S188" s="6">
        <f t="shared" si="16"/>
        <v>46.243585949900549</v>
      </c>
      <c r="T188" s="6">
        <f>LOG(B188)</f>
        <v>2.6412162335803266</v>
      </c>
      <c r="U188" s="6">
        <f>LOG(C188)</f>
        <v>1.5359755409214231E-2</v>
      </c>
      <c r="V188" s="6">
        <f t="shared" si="17"/>
        <v>7.9605101673188572E-2</v>
      </c>
      <c r="W188" s="6"/>
      <c r="X188" s="6"/>
      <c r="Y188" s="6">
        <f>C188*(B189-B188)</f>
        <v>0.19683999999999766</v>
      </c>
      <c r="Z188" s="6">
        <f>C188*B188/(AC188+AD188)/720</f>
        <v>1099.787685774947</v>
      </c>
      <c r="AA188" s="6">
        <f t="shared" si="18"/>
        <v>8.7152318982120121E-3</v>
      </c>
      <c r="AB188" s="6">
        <f t="shared" si="19"/>
        <v>-945.71716516876756</v>
      </c>
      <c r="AC188" s="6">
        <f t="shared" si="20"/>
        <v>3.647833333333334E-5</v>
      </c>
      <c r="AD188" s="6">
        <f>1.225*(B188*10^-6)</f>
        <v>5.3623150000000003E-4</v>
      </c>
    </row>
    <row r="189" spans="1:30" x14ac:dyDescent="0.2">
      <c r="A189" s="6">
        <v>-184</v>
      </c>
      <c r="B189" s="6">
        <v>437.93</v>
      </c>
      <c r="C189" s="6">
        <v>1.0569999999999999</v>
      </c>
      <c r="D189" s="6">
        <v>0.98799999999999999</v>
      </c>
      <c r="E189" s="6">
        <v>0.9</v>
      </c>
      <c r="F189" s="6">
        <v>0.91100000000000003</v>
      </c>
      <c r="G189" s="6">
        <v>1.4319999999999999</v>
      </c>
      <c r="H189" s="6">
        <f t="shared" si="14"/>
        <v>-1.5000000000000124E-2</v>
      </c>
      <c r="I189" s="6">
        <f>(C189*10^5)*(B189*10^-6)/(AD189*287)</f>
        <v>300.64708810353409</v>
      </c>
      <c r="J189" s="6">
        <f>I190-I189</f>
        <v>4.2665149683566597</v>
      </c>
      <c r="K189" s="6">
        <f t="shared" si="15"/>
        <v>306.54755463767083</v>
      </c>
      <c r="L189" s="6" t="s">
        <v>923</v>
      </c>
      <c r="M189" s="6" t="s">
        <v>711</v>
      </c>
      <c r="N189" s="6">
        <v>0</v>
      </c>
      <c r="O189" s="6">
        <v>0</v>
      </c>
      <c r="P189" s="6">
        <v>0</v>
      </c>
      <c r="Q189" s="6">
        <v>0</v>
      </c>
      <c r="R189" s="6">
        <v>0</v>
      </c>
      <c r="S189" s="6">
        <f t="shared" si="16"/>
        <v>41.147228130422754</v>
      </c>
      <c r="T189" s="6">
        <f>LOG(B189)</f>
        <v>2.6414046971633121</v>
      </c>
      <c r="U189" s="6">
        <f>LOG(C189)</f>
        <v>2.4074987307426243E-2</v>
      </c>
      <c r="V189" s="6">
        <f t="shared" si="17"/>
        <v>5.5348480016043616E-2</v>
      </c>
      <c r="W189" s="6"/>
      <c r="X189" s="6"/>
      <c r="Y189" s="6">
        <f>C189*(B190-B189)</f>
        <v>0.15854999999997596</v>
      </c>
      <c r="Z189" s="6">
        <f>C189*B189/(AC189+AD189)/720</f>
        <v>1122.0806794055202</v>
      </c>
      <c r="AA189" s="6">
        <f t="shared" si="18"/>
        <v>6.1197980493249982E-3</v>
      </c>
      <c r="AB189" s="6">
        <f t="shared" si="19"/>
        <v>-1570.9381404257797</v>
      </c>
      <c r="AC189" s="6">
        <f t="shared" si="20"/>
        <v>3.6494166666666674E-5</v>
      </c>
      <c r="AD189" s="6">
        <f>1.225*(B189*10^-6)</f>
        <v>5.3646425000000004E-4</v>
      </c>
    </row>
    <row r="190" spans="1:30" x14ac:dyDescent="0.2">
      <c r="A190" s="6">
        <v>-183</v>
      </c>
      <c r="B190" s="6">
        <v>438.08</v>
      </c>
      <c r="C190" s="6">
        <v>1.0720000000000001</v>
      </c>
      <c r="D190" s="6">
        <v>1.0029999999999999</v>
      </c>
      <c r="E190" s="6">
        <v>0.91400000000000003</v>
      </c>
      <c r="F190" s="6">
        <v>0.91800000000000004</v>
      </c>
      <c r="G190" s="6">
        <v>1.4530000000000001</v>
      </c>
      <c r="H190" s="6">
        <f t="shared" si="14"/>
        <v>-1.6999999999999904E-2</v>
      </c>
      <c r="I190" s="6">
        <f>(C190*10^5)*(B190*10^-6)/(AD190*287)</f>
        <v>304.91360307189075</v>
      </c>
      <c r="J190" s="6">
        <f>I191-I190</f>
        <v>4.8353836308042446</v>
      </c>
      <c r="K190" s="6">
        <f t="shared" si="15"/>
        <v>311.41518125500039</v>
      </c>
      <c r="L190" s="6" t="s">
        <v>924</v>
      </c>
      <c r="M190" s="6" t="s">
        <v>711</v>
      </c>
      <c r="N190" s="6">
        <v>0</v>
      </c>
      <c r="O190" s="6">
        <v>0</v>
      </c>
      <c r="P190" s="6">
        <v>0</v>
      </c>
      <c r="Q190" s="6">
        <v>0</v>
      </c>
      <c r="R190" s="6">
        <v>0</v>
      </c>
      <c r="S190" s="6">
        <f t="shared" si="16"/>
        <v>62.66836576933958</v>
      </c>
      <c r="T190" s="6">
        <f>LOG(B190)</f>
        <v>2.6415534264538958</v>
      </c>
      <c r="U190" s="6">
        <f>LOG(C190)</f>
        <v>3.0194785356751241E-2</v>
      </c>
      <c r="V190" s="6">
        <f t="shared" si="17"/>
        <v>1.5055617072938565E-2</v>
      </c>
      <c r="W190" s="6"/>
      <c r="X190" s="6"/>
      <c r="Y190" s="6">
        <f>C190*(B191-B190)</f>
        <v>0.11792000000001464</v>
      </c>
      <c r="Z190" s="6">
        <f>C190*B190/(AC190+AD190)/720</f>
        <v>1138.0042462845011</v>
      </c>
      <c r="AA190" s="6">
        <f t="shared" si="18"/>
        <v>6.8330943990237009E-3</v>
      </c>
      <c r="AB190" s="6">
        <f t="shared" si="19"/>
        <v>-540.85561726801654</v>
      </c>
      <c r="AC190" s="6">
        <f t="shared" si="20"/>
        <v>3.6506666666666667E-5</v>
      </c>
      <c r="AD190" s="6">
        <f>1.225*(B190*10^-6)</f>
        <v>5.3664800000000003E-4</v>
      </c>
    </row>
    <row r="191" spans="1:30" x14ac:dyDescent="0.2">
      <c r="A191" s="6">
        <v>-182</v>
      </c>
      <c r="B191" s="6">
        <v>438.19</v>
      </c>
      <c r="C191" s="6">
        <v>1.089</v>
      </c>
      <c r="D191" s="6">
        <v>1.0109999999999999</v>
      </c>
      <c r="E191" s="6">
        <v>0.92</v>
      </c>
      <c r="F191" s="6">
        <v>0.92900000000000005</v>
      </c>
      <c r="G191" s="6">
        <v>1.4970000000000001</v>
      </c>
      <c r="H191" s="6">
        <f t="shared" si="14"/>
        <v>-2.9000000000000137E-2</v>
      </c>
      <c r="I191" s="6">
        <f>(C191*10^5)*(B191*10^-6)/(AD191*287)</f>
        <v>309.74898670269499</v>
      </c>
      <c r="J191" s="6">
        <f>I192-I191</f>
        <v>8.2485956054896405</v>
      </c>
      <c r="K191" s="6">
        <f t="shared" si="15"/>
        <v>319.69949981754007</v>
      </c>
      <c r="L191" s="6" t="s">
        <v>925</v>
      </c>
      <c r="M191" s="6" t="s">
        <v>742</v>
      </c>
      <c r="N191" s="6">
        <v>0</v>
      </c>
      <c r="O191" s="6">
        <v>0</v>
      </c>
      <c r="P191" s="6">
        <v>0</v>
      </c>
      <c r="Q191" s="6">
        <v>0</v>
      </c>
      <c r="R191" s="6">
        <v>0</v>
      </c>
      <c r="S191" s="6">
        <f t="shared" si="16"/>
        <v>191.95154002268345</v>
      </c>
      <c r="T191" s="6">
        <f>LOG(B191)</f>
        <v>2.6416624622379814</v>
      </c>
      <c r="U191" s="6">
        <f>LOG(C191)</f>
        <v>3.7027879755774942E-2</v>
      </c>
      <c r="V191" s="6">
        <f t="shared" si="17"/>
        <v>1.1832559036552837E-3</v>
      </c>
      <c r="W191" s="6"/>
      <c r="X191" s="6"/>
      <c r="Y191" s="6">
        <f>C191*(B192-B191)</f>
        <v>6.5340000000002479E-2</v>
      </c>
      <c r="Z191" s="6">
        <f>C191*B191/(AC191+AD191)/720</f>
        <v>1156.0509554140128</v>
      </c>
      <c r="AA191" s="6">
        <f t="shared" si="18"/>
        <v>1.1413923794629591E-2</v>
      </c>
      <c r="AB191" s="6">
        <f t="shared" si="19"/>
        <v>1194.8912723274757</v>
      </c>
      <c r="AC191" s="6">
        <f t="shared" si="20"/>
        <v>3.6515833333333334E-5</v>
      </c>
      <c r="AD191" s="6">
        <f>1.225*(B191*10^-6)</f>
        <v>5.3678275000000001E-4</v>
      </c>
    </row>
    <row r="192" spans="1:30" x14ac:dyDescent="0.2">
      <c r="A192" s="6">
        <v>-181</v>
      </c>
      <c r="B192" s="6">
        <v>438.25</v>
      </c>
      <c r="C192" s="6">
        <v>1.1180000000000001</v>
      </c>
      <c r="D192" s="6">
        <v>1.0269999999999999</v>
      </c>
      <c r="E192" s="6">
        <v>0.93300000000000005</v>
      </c>
      <c r="F192" s="6">
        <v>0.93500000000000005</v>
      </c>
      <c r="G192" s="6">
        <v>1.5760000000000001</v>
      </c>
      <c r="H192" s="6">
        <f t="shared" si="14"/>
        <v>-2.4999999999999911E-2</v>
      </c>
      <c r="I192" s="6">
        <f>(C192*10^5)*(B192*10^-6)/(AD192*287)</f>
        <v>317.99758230818463</v>
      </c>
      <c r="J192" s="6">
        <f>I193-I192</f>
        <v>7.1108582805944138</v>
      </c>
      <c r="K192" s="6">
        <f t="shared" si="15"/>
        <v>326.86533330871379</v>
      </c>
      <c r="L192" s="6" t="s">
        <v>926</v>
      </c>
      <c r="M192" s="6" t="s">
        <v>742</v>
      </c>
      <c r="N192" s="6">
        <v>0</v>
      </c>
      <c r="O192" s="6">
        <v>0</v>
      </c>
      <c r="P192" s="6">
        <v>0</v>
      </c>
      <c r="Q192" s="6">
        <v>0</v>
      </c>
      <c r="R192" s="6">
        <v>0</v>
      </c>
      <c r="S192" s="6">
        <f t="shared" si="16"/>
        <v>323.074496293008</v>
      </c>
      <c r="T192" s="6">
        <f>LOG(B192)</f>
        <v>2.6417219247658323</v>
      </c>
      <c r="U192" s="6">
        <f>LOG(C192)</f>
        <v>4.8441803550404533E-2</v>
      </c>
      <c r="V192" s="6">
        <f t="shared" si="17"/>
        <v>3.1830923707273723E-2</v>
      </c>
      <c r="W192" s="6"/>
      <c r="X192" s="6"/>
      <c r="Y192" s="6">
        <f>C192*(B193-B192)</f>
        <v>3.3539999999969497E-2</v>
      </c>
      <c r="Z192" s="6">
        <f>C192*B192/(AC192+AD192)/720</f>
        <v>1186.836518046709</v>
      </c>
      <c r="AA192" s="6">
        <f t="shared" si="18"/>
        <v>9.6044268448772091E-3</v>
      </c>
      <c r="AB192" s="6">
        <f t="shared" si="19"/>
        <v>1448.9226822851615</v>
      </c>
      <c r="AC192" s="6">
        <f t="shared" si="20"/>
        <v>3.6520833333333338E-5</v>
      </c>
      <c r="AD192" s="6">
        <f>1.225*(B192*10^-6)</f>
        <v>5.3685625000000003E-4</v>
      </c>
    </row>
    <row r="193" spans="1:30" x14ac:dyDescent="0.2">
      <c r="A193" s="6">
        <v>-180</v>
      </c>
      <c r="B193" s="6">
        <v>438.28</v>
      </c>
      <c r="C193" s="6">
        <v>1.143</v>
      </c>
      <c r="D193" s="6">
        <v>1.0349999999999999</v>
      </c>
      <c r="E193" s="6">
        <v>0.94299999999999995</v>
      </c>
      <c r="F193" s="6">
        <v>0.94299999999999995</v>
      </c>
      <c r="G193" s="6">
        <v>1.65</v>
      </c>
      <c r="H193" s="6">
        <f t="shared" si="14"/>
        <v>-2.4000000000000021E-2</v>
      </c>
      <c r="I193" s="6">
        <f>(C193*10^5)*(B193*10^-6)/(AD193*287)</f>
        <v>325.10844058877905</v>
      </c>
      <c r="J193" s="6">
        <f>I194-I193</f>
        <v>6.8264239493706782</v>
      </c>
      <c r="K193" s="6">
        <f t="shared" si="15"/>
        <v>333.7410225414207</v>
      </c>
      <c r="L193" s="6" t="s">
        <v>927</v>
      </c>
      <c r="M193" s="6" t="s">
        <v>928</v>
      </c>
      <c r="N193" s="6">
        <v>1.327</v>
      </c>
      <c r="O193" s="6">
        <v>1.3029999999999999</v>
      </c>
      <c r="P193" s="6">
        <v>1.3220000000000001</v>
      </c>
      <c r="Q193" s="6">
        <v>1.3080000000000001</v>
      </c>
      <c r="R193" s="6">
        <v>1.377</v>
      </c>
      <c r="S193" s="6">
        <f t="shared" si="16"/>
        <v>-303.57109624822817</v>
      </c>
      <c r="T193" s="6">
        <f>LOG(B193)</f>
        <v>2.6417516529769882</v>
      </c>
      <c r="U193" s="6">
        <f>LOG(C193)</f>
        <v>5.8046230395281742E-2</v>
      </c>
      <c r="V193" s="6">
        <f t="shared" si="17"/>
        <v>6.899422221669102E-2</v>
      </c>
      <c r="W193" s="6"/>
      <c r="X193" s="6"/>
      <c r="Y193" s="6">
        <f>C193*(B194-B193)</f>
        <v>-3.4289999999968811E-2</v>
      </c>
      <c r="Z193" s="6">
        <f>C193*B193/(AC193+AD193)/720</f>
        <v>1213.3757961783438</v>
      </c>
      <c r="AA193" s="6">
        <f t="shared" si="18"/>
        <v>9.0246256500884497E-3</v>
      </c>
      <c r="AB193" s="6">
        <f t="shared" si="19"/>
        <v>480.8822107912581</v>
      </c>
      <c r="AC193" s="6">
        <f t="shared" si="20"/>
        <v>3.6523333333333337E-5</v>
      </c>
      <c r="AD193" s="6">
        <f>1.225*(B193*10^-6)</f>
        <v>5.3689299999999998E-4</v>
      </c>
    </row>
    <row r="194" spans="1:30" x14ac:dyDescent="0.2">
      <c r="A194" s="6">
        <v>-179</v>
      </c>
      <c r="B194" s="6">
        <v>438.25</v>
      </c>
      <c r="C194" s="6">
        <v>1.167</v>
      </c>
      <c r="D194" s="6">
        <v>1.0489999999999999</v>
      </c>
      <c r="E194" s="6">
        <v>0.95699999999999996</v>
      </c>
      <c r="F194" s="6">
        <v>0.95399999999999996</v>
      </c>
      <c r="G194" s="6">
        <v>1.7090000000000001</v>
      </c>
      <c r="H194" s="6">
        <f t="shared" si="14"/>
        <v>-2.6000000000000023E-2</v>
      </c>
      <c r="I194" s="6">
        <f>(C194*10^5)*(B194*10^-6)/(AD194*287)</f>
        <v>331.93486453814972</v>
      </c>
      <c r="J194" s="6">
        <f>I195-I194</f>
        <v>7.3952926118182631</v>
      </c>
      <c r="K194" s="6">
        <f t="shared" si="15"/>
        <v>341.1845418680582</v>
      </c>
      <c r="L194" s="6" t="s">
        <v>929</v>
      </c>
      <c r="M194" s="6" t="s">
        <v>928</v>
      </c>
      <c r="N194" s="6">
        <v>1.33</v>
      </c>
      <c r="O194" s="6">
        <v>1.3029999999999999</v>
      </c>
      <c r="P194" s="6">
        <v>1.3220000000000001</v>
      </c>
      <c r="Q194" s="6">
        <v>1.3089999999999999</v>
      </c>
      <c r="R194" s="6">
        <v>1.387</v>
      </c>
      <c r="S194" s="6">
        <f t="shared" si="16"/>
        <v>-160.93475960121773</v>
      </c>
      <c r="T194" s="6">
        <f>LOG(B194)</f>
        <v>2.6417219247658323</v>
      </c>
      <c r="U194" s="6">
        <f>LOG(C194)</f>
        <v>6.7070856045370192E-2</v>
      </c>
      <c r="V194" s="6">
        <f t="shared" si="17"/>
        <v>8.1328330424120437E-2</v>
      </c>
      <c r="W194" s="6"/>
      <c r="X194" s="6"/>
      <c r="Y194" s="6">
        <f>C194*(B195-B194)</f>
        <v>-7.002000000000265E-2</v>
      </c>
      <c r="Z194" s="6">
        <f>C194*B194/(AC194+AD194)/720</f>
        <v>1238.8535031847132</v>
      </c>
      <c r="AA194" s="6">
        <f t="shared" si="18"/>
        <v>9.5695876249717038E-3</v>
      </c>
      <c r="AB194" s="6">
        <f t="shared" si="19"/>
        <v>-638.51861428800191</v>
      </c>
      <c r="AC194" s="6">
        <f t="shared" si="20"/>
        <v>3.6520833333333338E-5</v>
      </c>
      <c r="AD194" s="6">
        <f>1.225*(B194*10^-6)</f>
        <v>5.3685625000000003E-4</v>
      </c>
    </row>
    <row r="195" spans="1:30" x14ac:dyDescent="0.2">
      <c r="A195" s="6">
        <v>-178</v>
      </c>
      <c r="B195" s="6">
        <v>438.19</v>
      </c>
      <c r="C195" s="6">
        <v>1.1930000000000001</v>
      </c>
      <c r="D195" s="6">
        <v>1.0609999999999999</v>
      </c>
      <c r="E195" s="6">
        <v>0.97099999999999997</v>
      </c>
      <c r="F195" s="6">
        <v>0.96899999999999997</v>
      </c>
      <c r="G195" s="6">
        <v>1.77</v>
      </c>
      <c r="H195" s="6">
        <f t="shared" si="14"/>
        <v>-3.0999999999999917E-2</v>
      </c>
      <c r="I195" s="6">
        <f>(C195*10^5)*(B195*10^-6)/(AD195*287)</f>
        <v>339.33015714996799</v>
      </c>
      <c r="J195" s="6">
        <f>I196-I195</f>
        <v>8.8174642679371118</v>
      </c>
      <c r="K195" s="6">
        <f t="shared" si="15"/>
        <v>350.05397061537684</v>
      </c>
      <c r="L195" s="6" t="s">
        <v>930</v>
      </c>
      <c r="M195" s="6" t="s">
        <v>928</v>
      </c>
      <c r="N195" s="6">
        <v>7.2999999999999995E-2</v>
      </c>
      <c r="O195" s="6">
        <v>1.2E-2</v>
      </c>
      <c r="P195" s="6">
        <v>1.6E-2</v>
      </c>
      <c r="Q195" s="6">
        <v>8.9999999999999993E-3</v>
      </c>
      <c r="R195" s="6">
        <v>0.128</v>
      </c>
      <c r="S195" s="6">
        <f t="shared" si="16"/>
        <v>-102.17722771134621</v>
      </c>
      <c r="T195" s="6">
        <f>LOG(B195)</f>
        <v>2.6416624622379814</v>
      </c>
      <c r="U195" s="6">
        <f>LOG(C195)</f>
        <v>7.6640443670341896E-2</v>
      </c>
      <c r="V195" s="6">
        <f t="shared" si="17"/>
        <v>6.495101909017148E-2</v>
      </c>
      <c r="W195" s="6"/>
      <c r="X195" s="6"/>
      <c r="Y195" s="6">
        <f>C195*(B196-B195)</f>
        <v>-0.13123000000001628</v>
      </c>
      <c r="Z195" s="6">
        <f>C195*B195/(AC195+AD195)/720</f>
        <v>1266.4543524416135</v>
      </c>
      <c r="AA195" s="6">
        <f t="shared" si="18"/>
        <v>1.1140974139200482E-2</v>
      </c>
      <c r="AB195" s="6">
        <f t="shared" si="19"/>
        <v>-1521.509818834827</v>
      </c>
      <c r="AC195" s="6">
        <f t="shared" si="20"/>
        <v>3.6515833333333334E-5</v>
      </c>
      <c r="AD195" s="6">
        <f>1.225*(B195*10^-6)</f>
        <v>5.3678275000000001E-4</v>
      </c>
    </row>
    <row r="196" spans="1:30" x14ac:dyDescent="0.2">
      <c r="A196" s="6">
        <v>-177</v>
      </c>
      <c r="B196" s="6">
        <v>438.08</v>
      </c>
      <c r="C196" s="6">
        <v>1.224</v>
      </c>
      <c r="D196" s="6">
        <v>1.08</v>
      </c>
      <c r="E196" s="6">
        <v>0.97899999999999998</v>
      </c>
      <c r="F196" s="6">
        <v>0.97399999999999998</v>
      </c>
      <c r="G196" s="6">
        <v>1.8620000000000001</v>
      </c>
      <c r="H196" s="6">
        <f t="shared" si="14"/>
        <v>-3.499999999999992E-2</v>
      </c>
      <c r="I196" s="6">
        <f>(C196*10^5)*(B196*10^-6)/(AD196*287)</f>
        <v>348.1476214179051</v>
      </c>
      <c r="J196" s="6">
        <f>I197-I196</f>
        <v>9.9552015928322248</v>
      </c>
      <c r="K196" s="6">
        <f t="shared" si="15"/>
        <v>360.06975872496275</v>
      </c>
      <c r="L196" s="6" t="s">
        <v>931</v>
      </c>
      <c r="M196" s="6" t="s">
        <v>928</v>
      </c>
      <c r="N196" s="6">
        <v>1.9339999999999999</v>
      </c>
      <c r="O196" s="6">
        <v>1.34</v>
      </c>
      <c r="P196" s="6">
        <v>1.3720000000000001</v>
      </c>
      <c r="Q196" s="6">
        <v>1.3380000000000001</v>
      </c>
      <c r="R196" s="6">
        <v>1.9339999999999999</v>
      </c>
      <c r="S196" s="6">
        <f t="shared" si="16"/>
        <v>-82.326166219601276</v>
      </c>
      <c r="T196" s="6">
        <f>LOG(B196)</f>
        <v>2.6415534264538958</v>
      </c>
      <c r="U196" s="6">
        <f>LOG(C196)</f>
        <v>8.7781417809542378E-2</v>
      </c>
      <c r="V196" s="6">
        <f t="shared" si="17"/>
        <v>2.5925939095433947E-2</v>
      </c>
      <c r="W196" s="6"/>
      <c r="X196" s="6"/>
      <c r="Y196" s="6">
        <f>C196*(B197-B196)</f>
        <v>-0.18359999999997217</v>
      </c>
      <c r="Z196" s="6">
        <f>C196*B196/(AC196+AD196)/720</f>
        <v>1299.3630573248406</v>
      </c>
      <c r="AA196" s="6">
        <f t="shared" si="18"/>
        <v>1.2244312298320181E-2</v>
      </c>
      <c r="AB196" s="6">
        <f t="shared" si="19"/>
        <v>-1005.6437949831507</v>
      </c>
      <c r="AC196" s="6">
        <f t="shared" si="20"/>
        <v>3.6506666666666667E-5</v>
      </c>
      <c r="AD196" s="6">
        <f>1.225*(B196*10^-6)</f>
        <v>5.3664800000000003E-4</v>
      </c>
    </row>
    <row r="197" spans="1:30" x14ac:dyDescent="0.2">
      <c r="A197" s="6">
        <v>-176</v>
      </c>
      <c r="B197" s="6">
        <v>437.93</v>
      </c>
      <c r="C197" s="6">
        <v>1.2589999999999999</v>
      </c>
      <c r="D197" s="6">
        <v>1.101</v>
      </c>
      <c r="E197" s="6">
        <v>0.99399999999999999</v>
      </c>
      <c r="F197" s="6">
        <v>0.97499999999999998</v>
      </c>
      <c r="G197" s="6">
        <v>1.964</v>
      </c>
      <c r="H197" s="6">
        <f t="shared" si="14"/>
        <v>-2.100000000000013E-2</v>
      </c>
      <c r="I197" s="6">
        <f>(C197*10^5)*(B197*10^-6)/(AD197*287)</f>
        <v>358.10282301073732</v>
      </c>
      <c r="J197" s="6">
        <f>I198-I197</f>
        <v>5.9731209556994145</v>
      </c>
      <c r="K197" s="6">
        <f t="shared" si="15"/>
        <v>366.11061909717955</v>
      </c>
      <c r="L197" s="6" t="s">
        <v>932</v>
      </c>
      <c r="M197" s="6" t="s">
        <v>928</v>
      </c>
      <c r="N197" s="6">
        <v>1.056</v>
      </c>
      <c r="O197" s="6">
        <v>1.2669999999999999</v>
      </c>
      <c r="P197" s="6">
        <v>1.2849999999999999</v>
      </c>
      <c r="Q197" s="6">
        <v>1.2849999999999999</v>
      </c>
      <c r="R197" s="6">
        <v>1.056</v>
      </c>
      <c r="S197" s="6">
        <f t="shared" si="16"/>
        <v>-38.120041157033469</v>
      </c>
      <c r="T197" s="6">
        <f>LOG(B197)</f>
        <v>2.6414046971633121</v>
      </c>
      <c r="U197" s="6">
        <f>LOG(C197)</f>
        <v>0.10002573010786256</v>
      </c>
      <c r="V197" s="6">
        <f t="shared" si="17"/>
        <v>1.3226424719472996E-4</v>
      </c>
      <c r="W197" s="6"/>
      <c r="X197" s="6"/>
      <c r="Y197" s="6">
        <f>C197*(B198-B197)</f>
        <v>-0.23920999999999712</v>
      </c>
      <c r="Z197" s="6">
        <f>C197*B197/(AC197+AD197)/720</f>
        <v>1336.5180467091293</v>
      </c>
      <c r="AA197" s="6">
        <f t="shared" si="18"/>
        <v>7.1842395400058129E-3</v>
      </c>
      <c r="AB197" s="6">
        <f t="shared" si="19"/>
        <v>785.45792153803734</v>
      </c>
      <c r="AC197" s="6">
        <f t="shared" si="20"/>
        <v>3.6494166666666674E-5</v>
      </c>
      <c r="AD197" s="6">
        <f>1.225*(B197*10^-6)</f>
        <v>5.3646425000000004E-4</v>
      </c>
    </row>
    <row r="198" spans="1:30" x14ac:dyDescent="0.2">
      <c r="A198" s="6">
        <v>-175</v>
      </c>
      <c r="B198" s="6">
        <v>437.74</v>
      </c>
      <c r="C198" s="6">
        <v>1.28</v>
      </c>
      <c r="D198" s="6">
        <v>1.111</v>
      </c>
      <c r="E198" s="6">
        <v>1.008</v>
      </c>
      <c r="F198" s="6">
        <v>0.98399999999999999</v>
      </c>
      <c r="G198" s="6">
        <v>2.0150000000000001</v>
      </c>
      <c r="H198" s="6">
        <f t="shared" si="14"/>
        <v>-1.2999999999999901E-2</v>
      </c>
      <c r="I198" s="6">
        <f>(C198*10^5)*(B198*10^-6)/(AD198*287)</f>
        <v>364.07594396643674</v>
      </c>
      <c r="J198" s="6">
        <f>I199-I198</f>
        <v>3.6976463059090179</v>
      </c>
      <c r="K198" s="6">
        <f t="shared" si="15"/>
        <v>369.85402423786826</v>
      </c>
      <c r="L198" s="6" t="s">
        <v>933</v>
      </c>
      <c r="M198" s="6" t="s">
        <v>742</v>
      </c>
      <c r="N198" s="6">
        <v>5.4660000000000002</v>
      </c>
      <c r="O198" s="6">
        <v>0.90400000000000003</v>
      </c>
      <c r="P198" s="6">
        <v>1.2010000000000001</v>
      </c>
      <c r="Q198" s="6">
        <v>0.66500000000000004</v>
      </c>
      <c r="R198" s="6">
        <v>9.2270000000000003</v>
      </c>
      <c r="S198" s="6">
        <f t="shared" si="16"/>
        <v>-19.2270003865071</v>
      </c>
      <c r="T198" s="6">
        <f>LOG(B198)</f>
        <v>2.6412162335803266</v>
      </c>
      <c r="U198" s="6">
        <f>LOG(C198)</f>
        <v>0.10720996964786837</v>
      </c>
      <c r="V198" s="6">
        <f t="shared" si="17"/>
        <v>2.0278409767304439E-2</v>
      </c>
      <c r="W198" s="6"/>
      <c r="X198" s="6"/>
      <c r="Y198" s="6">
        <f>C198*(B199-B198)</f>
        <v>-0.29440000000002331</v>
      </c>
      <c r="Z198" s="6">
        <f>C198*B198/(AC198+AD198)/720</f>
        <v>1358.8110403397029</v>
      </c>
      <c r="AA198" s="6">
        <f t="shared" si="18"/>
        <v>4.3885552325256399E-3</v>
      </c>
      <c r="AB198" s="6">
        <f t="shared" si="19"/>
        <v>1563.6680627969024</v>
      </c>
      <c r="AC198" s="6">
        <f t="shared" si="20"/>
        <v>3.647833333333334E-5</v>
      </c>
      <c r="AD198" s="6">
        <f>1.225*(B198*10^-6)</f>
        <v>5.3623150000000003E-4</v>
      </c>
    </row>
    <row r="199" spans="1:30" x14ac:dyDescent="0.2">
      <c r="A199" s="6">
        <v>-174</v>
      </c>
      <c r="B199" s="6">
        <v>437.51</v>
      </c>
      <c r="C199" s="6">
        <v>1.2929999999999999</v>
      </c>
      <c r="D199" s="6">
        <v>1.123</v>
      </c>
      <c r="E199" s="6">
        <v>1.022</v>
      </c>
      <c r="F199" s="6">
        <v>0.996</v>
      </c>
      <c r="G199" s="6">
        <v>2.032</v>
      </c>
      <c r="H199" s="6">
        <f t="shared" si="14"/>
        <v>-5.0000000000001155E-3</v>
      </c>
      <c r="I199" s="6">
        <f>(C199*10^5)*(B199*10^-6)/(AD199*287)</f>
        <v>367.77359027234576</v>
      </c>
      <c r="J199" s="6">
        <f>I200-I199</f>
        <v>1.4221716561190192</v>
      </c>
      <c r="K199" s="6">
        <f t="shared" si="15"/>
        <v>371.30940325186907</v>
      </c>
      <c r="L199" s="6" t="s">
        <v>934</v>
      </c>
      <c r="M199" s="6" t="s">
        <v>742</v>
      </c>
      <c r="N199" s="6">
        <v>79.38</v>
      </c>
      <c r="O199" s="6">
        <v>97.26</v>
      </c>
      <c r="P199" s="6">
        <v>97.176000000000002</v>
      </c>
      <c r="Q199" s="6">
        <v>98.230999999999995</v>
      </c>
      <c r="R199" s="6">
        <v>76.13</v>
      </c>
      <c r="S199" s="6">
        <f t="shared" si="16"/>
        <v>-6.0287055188318925</v>
      </c>
      <c r="T199" s="6">
        <f>LOG(B199)</f>
        <v>2.6409879839759003</v>
      </c>
      <c r="U199" s="6">
        <f>LOG(C199)</f>
        <v>0.11159852488039401</v>
      </c>
      <c r="V199" s="6">
        <f t="shared" si="17"/>
        <v>6.0384803088246841E-2</v>
      </c>
      <c r="W199" s="6"/>
      <c r="X199" s="6"/>
      <c r="Y199" s="6">
        <f>C199*(B200-B199)</f>
        <v>-0.36203999999996472</v>
      </c>
      <c r="Z199" s="6">
        <f>C199*B199/(AC199+AD199)/720</f>
        <v>1372.6114649681529</v>
      </c>
      <c r="AA199" s="6">
        <f t="shared" si="18"/>
        <v>1.6761675839564311E-3</v>
      </c>
      <c r="AB199" s="6">
        <f t="shared" si="19"/>
        <v>794.16527207076706</v>
      </c>
      <c r="AC199" s="6">
        <f t="shared" si="20"/>
        <v>3.6459166666666672E-5</v>
      </c>
      <c r="AD199" s="6">
        <f>1.225*(B199*10^-6)</f>
        <v>5.3594975000000001E-4</v>
      </c>
    </row>
    <row r="200" spans="1:30" x14ac:dyDescent="0.2">
      <c r="A200" s="6">
        <v>-173</v>
      </c>
      <c r="B200" s="6">
        <v>437.23</v>
      </c>
      <c r="C200" s="6">
        <v>1.298</v>
      </c>
      <c r="D200" s="6">
        <v>1.133</v>
      </c>
      <c r="E200" s="6">
        <v>1.0309999999999999</v>
      </c>
      <c r="F200" s="6">
        <v>1.012</v>
      </c>
      <c r="G200" s="6">
        <v>2.0169999999999999</v>
      </c>
      <c r="H200" s="6">
        <f t="shared" si="14"/>
        <v>1.0000000000001119E-3</v>
      </c>
      <c r="I200" s="6">
        <f>(C200*10^5)*(B200*10^-6)/(AD200*287)</f>
        <v>369.19576192846478</v>
      </c>
      <c r="J200" s="6">
        <f>I201-I200</f>
        <v>-0.28443433122384931</v>
      </c>
      <c r="K200" s="6">
        <f t="shared" si="15"/>
        <v>371.04540714596038</v>
      </c>
      <c r="L200" s="6" t="s">
        <v>935</v>
      </c>
      <c r="M200" s="6" t="s">
        <v>928</v>
      </c>
      <c r="N200" s="6">
        <v>1.327</v>
      </c>
      <c r="O200" s="6">
        <v>1.323</v>
      </c>
      <c r="P200" s="6">
        <v>1.327</v>
      </c>
      <c r="Q200" s="6">
        <v>1.3420000000000001</v>
      </c>
      <c r="R200" s="6">
        <v>1.3140000000000001</v>
      </c>
      <c r="S200" s="6">
        <f t="shared" si="16"/>
        <v>1.0526734154885489</v>
      </c>
      <c r="T200" s="6">
        <f>LOG(B200)</f>
        <v>2.6407099528830362</v>
      </c>
      <c r="U200" s="6">
        <f>LOG(C200)</f>
        <v>0.11327469246435044</v>
      </c>
      <c r="V200" s="6">
        <f t="shared" si="17"/>
        <v>8.0754282724821352E-2</v>
      </c>
      <c r="W200" s="6"/>
      <c r="X200" s="6"/>
      <c r="Y200" s="6">
        <f>C200*(B201-B200)</f>
        <v>-0.41535999999999118</v>
      </c>
      <c r="Z200" s="6">
        <f>C200*B200/(AC200+AD200)/720</f>
        <v>1377.9193205944798</v>
      </c>
      <c r="AA200" s="6">
        <f t="shared" si="18"/>
        <v>-3.3471638027038342E-4</v>
      </c>
      <c r="AB200" s="6">
        <f t="shared" si="19"/>
        <v>-322.34769893412022</v>
      </c>
      <c r="AC200" s="6">
        <f t="shared" si="20"/>
        <v>3.6435833333333334E-5</v>
      </c>
      <c r="AD200" s="6">
        <f>1.225*(B200*10^-6)</f>
        <v>5.3560675000000003E-4</v>
      </c>
    </row>
    <row r="201" spans="1:30" x14ac:dyDescent="0.2">
      <c r="A201" s="6">
        <v>-172</v>
      </c>
      <c r="B201" s="6">
        <v>436.91</v>
      </c>
      <c r="C201" s="6">
        <v>1.2969999999999999</v>
      </c>
      <c r="D201" s="6">
        <v>1.1439999999999999</v>
      </c>
      <c r="E201" s="6">
        <v>1.0329999999999999</v>
      </c>
      <c r="F201" s="6">
        <v>1.012</v>
      </c>
      <c r="G201" s="6">
        <v>1.9990000000000001</v>
      </c>
      <c r="H201" s="6">
        <f t="shared" si="14"/>
        <v>6.9999999999998952E-3</v>
      </c>
      <c r="I201" s="6">
        <f>(C201*10^5)*(B201*10^-6)/(AD201*287)</f>
        <v>368.91132759724093</v>
      </c>
      <c r="J201" s="6">
        <f>I202-I201</f>
        <v>-1.9910403185664336</v>
      </c>
      <c r="K201" s="6">
        <f t="shared" si="15"/>
        <v>369.06512057865848</v>
      </c>
      <c r="L201" s="6" t="s">
        <v>936</v>
      </c>
      <c r="M201" s="6" t="s">
        <v>928</v>
      </c>
      <c r="N201" s="6">
        <v>1.327</v>
      </c>
      <c r="O201" s="6">
        <v>1.3240000000000001</v>
      </c>
      <c r="P201" s="6">
        <v>1.3280000000000001</v>
      </c>
      <c r="Q201" s="6">
        <v>1.3440000000000001</v>
      </c>
      <c r="R201" s="6">
        <v>1.3120000000000001</v>
      </c>
      <c r="S201" s="6">
        <f t="shared" si="16"/>
        <v>6.3876185042043776</v>
      </c>
      <c r="T201" s="6">
        <f>LOG(B201)</f>
        <v>2.6403919849593236</v>
      </c>
      <c r="U201" s="6">
        <f>LOG(C201)</f>
        <v>0.11293997608408006</v>
      </c>
      <c r="V201" s="6">
        <f t="shared" si="17"/>
        <v>7.2486413151257173E-2</v>
      </c>
      <c r="W201" s="6"/>
      <c r="X201" s="6"/>
      <c r="Y201" s="6">
        <f>C201*(B202-B201)</f>
        <v>-0.47989000000000587</v>
      </c>
      <c r="Z201" s="6">
        <f>C201*B201/(AC201+AD201)/720</f>
        <v>1376.8577494692145</v>
      </c>
      <c r="AA201" s="6">
        <f t="shared" si="18"/>
        <v>-2.3502657848310793E-3</v>
      </c>
      <c r="AB201" s="6">
        <f t="shared" si="19"/>
        <v>-1350.8804024391059</v>
      </c>
      <c r="AC201" s="6">
        <f t="shared" si="20"/>
        <v>3.640916666666667E-5</v>
      </c>
      <c r="AD201" s="6">
        <f>1.225*(B201*10^-6)</f>
        <v>5.3521475000000004E-4</v>
      </c>
    </row>
    <row r="202" spans="1:30" x14ac:dyDescent="0.2">
      <c r="A202" s="6">
        <v>-171</v>
      </c>
      <c r="B202" s="6">
        <v>436.54</v>
      </c>
      <c r="C202" s="6">
        <v>1.29</v>
      </c>
      <c r="D202" s="6">
        <v>1.1659999999999999</v>
      </c>
      <c r="E202" s="6">
        <v>1.0369999999999999</v>
      </c>
      <c r="F202" s="6">
        <v>1.0209999999999999</v>
      </c>
      <c r="G202" s="6">
        <v>1.9379999999999999</v>
      </c>
      <c r="H202" s="6">
        <f t="shared" si="14"/>
        <v>2.5000000000000133E-2</v>
      </c>
      <c r="I202" s="6">
        <f>(C202*10^5)*(B202*10^-6)/(AD202*287)</f>
        <v>366.92028727867449</v>
      </c>
      <c r="J202" s="6">
        <f>I203-I202</f>
        <v>-7.1108582805944707</v>
      </c>
      <c r="K202" s="6">
        <f t="shared" si="15"/>
        <v>361.95516167222434</v>
      </c>
      <c r="L202" s="6" t="s">
        <v>937</v>
      </c>
      <c r="M202" s="6" t="s">
        <v>928</v>
      </c>
      <c r="N202" s="6">
        <v>2.4E-2</v>
      </c>
      <c r="O202" s="6">
        <v>6.0000000000000001E-3</v>
      </c>
      <c r="P202" s="6">
        <v>8.9999999999999993E-3</v>
      </c>
      <c r="Q202" s="6">
        <v>8.9999999999999993E-3</v>
      </c>
      <c r="R202" s="6">
        <v>0.04</v>
      </c>
      <c r="S202" s="6">
        <f t="shared" si="16"/>
        <v>21.348037938324396</v>
      </c>
      <c r="T202" s="6">
        <f>LOG(B202)</f>
        <v>2.6400240441088667</v>
      </c>
      <c r="U202" s="6">
        <f>LOG(C202)</f>
        <v>0.11058971029924898</v>
      </c>
      <c r="V202" s="6">
        <f t="shared" si="17"/>
        <v>3.783779300046447E-2</v>
      </c>
      <c r="W202" s="6"/>
      <c r="X202" s="6"/>
      <c r="Y202" s="6">
        <f>C202*(B203-B202)</f>
        <v>-0.51600000000004398</v>
      </c>
      <c r="Z202" s="6">
        <f>C202*B202/(AC202+AD202)/720</f>
        <v>1369.4267515923564</v>
      </c>
      <c r="AA202" s="6">
        <f t="shared" si="18"/>
        <v>-8.499184787412295E-3</v>
      </c>
      <c r="AB202" s="6">
        <f t="shared" si="19"/>
        <v>-1348.430011912905</v>
      </c>
      <c r="AC202" s="6">
        <f t="shared" si="20"/>
        <v>3.6378333333333344E-5</v>
      </c>
      <c r="AD202" s="6">
        <f>1.225*(B202*10^-6)</f>
        <v>5.3476150000000009E-4</v>
      </c>
    </row>
    <row r="203" spans="1:30" x14ac:dyDescent="0.2">
      <c r="A203" s="6">
        <v>-170</v>
      </c>
      <c r="B203" s="6">
        <v>436.14</v>
      </c>
      <c r="C203" s="6">
        <v>1.2649999999999999</v>
      </c>
      <c r="D203" s="6">
        <v>1.1779999999999999</v>
      </c>
      <c r="E203" s="6">
        <v>1.0489999999999999</v>
      </c>
      <c r="F203" s="6">
        <v>1.036</v>
      </c>
      <c r="G203" s="6">
        <v>1.7989999999999999</v>
      </c>
      <c r="H203" s="6">
        <f t="shared" si="14"/>
        <v>3.499999999999992E-2</v>
      </c>
      <c r="I203" s="6">
        <f>(C203*10^5)*(B203*10^-6)/(AD203*287)</f>
        <v>359.80942899808002</v>
      </c>
      <c r="J203" s="6">
        <f>I204-I203</f>
        <v>-9.9552015928322248</v>
      </c>
      <c r="K203" s="6">
        <f t="shared" si="15"/>
        <v>351.97075345817768</v>
      </c>
      <c r="L203" s="6" t="s">
        <v>938</v>
      </c>
      <c r="M203" s="6" t="s">
        <v>928</v>
      </c>
      <c r="N203" s="6">
        <v>1.4410000000000001</v>
      </c>
      <c r="O203" s="6">
        <v>1.345</v>
      </c>
      <c r="P203" s="6">
        <v>1.3839999999999999</v>
      </c>
      <c r="Q203" s="6">
        <v>1.371</v>
      </c>
      <c r="R203" s="6">
        <v>1.4410000000000001</v>
      </c>
      <c r="S203" s="6">
        <f t="shared" si="16"/>
        <v>27.179736458957041</v>
      </c>
      <c r="T203" s="6">
        <f>LOG(B203)</f>
        <v>2.6396259192408125</v>
      </c>
      <c r="U203" s="6">
        <f>LOG(C203)</f>
        <v>0.10209052551183669</v>
      </c>
      <c r="V203" s="6">
        <f t="shared" si="17"/>
        <v>3.2520227144045288E-3</v>
      </c>
      <c r="W203" s="6"/>
      <c r="X203" s="6"/>
      <c r="Y203" s="6">
        <f>C203*(B204-B203)</f>
        <v>-0.5692499999999856</v>
      </c>
      <c r="Z203" s="6">
        <f>C203*B203/(AC203+AD203)/720</f>
        <v>1342.8874734607218</v>
      </c>
      <c r="AA203" s="6">
        <f t="shared" si="18"/>
        <v>-1.2185414072438755E-2</v>
      </c>
      <c r="AB203" s="6">
        <f t="shared" si="19"/>
        <v>279.0733879920657</v>
      </c>
      <c r="AC203" s="6">
        <f t="shared" si="20"/>
        <v>3.6344999999999998E-5</v>
      </c>
      <c r="AD203" s="6">
        <f>1.225*(B203*10^-6)</f>
        <v>5.3427149999999996E-4</v>
      </c>
    </row>
    <row r="204" spans="1:30" x14ac:dyDescent="0.2">
      <c r="A204" s="6">
        <v>-169</v>
      </c>
      <c r="B204" s="6">
        <v>435.69</v>
      </c>
      <c r="C204" s="6">
        <v>1.23</v>
      </c>
      <c r="D204" s="6">
        <v>1.1970000000000001</v>
      </c>
      <c r="E204" s="6">
        <v>1.0569999999999999</v>
      </c>
      <c r="F204" s="6">
        <v>1.0409999999999999</v>
      </c>
      <c r="G204" s="6">
        <v>1.6240000000000001</v>
      </c>
      <c r="H204" s="6">
        <f t="shared" si="14"/>
        <v>3.0000000000000027E-2</v>
      </c>
      <c r="I204" s="6">
        <f>(C204*10^5)*(B204*10^-6)/(AD204*287)</f>
        <v>349.8542274052478</v>
      </c>
      <c r="J204" s="6">
        <f>I205-I204</f>
        <v>-8.5330299367133762</v>
      </c>
      <c r="K204" s="6">
        <f t="shared" si="15"/>
        <v>343.39134082596195</v>
      </c>
      <c r="L204" s="6" t="s">
        <v>939</v>
      </c>
      <c r="M204" s="6" t="s">
        <v>928</v>
      </c>
      <c r="N204" s="6">
        <v>1.2150000000000001</v>
      </c>
      <c r="O204" s="6">
        <v>1.31</v>
      </c>
      <c r="P204" s="6">
        <v>1.3089999999999999</v>
      </c>
      <c r="Q204" s="6">
        <v>1.319</v>
      </c>
      <c r="R204" s="6">
        <v>1.2150000000000001</v>
      </c>
      <c r="S204" s="6">
        <f t="shared" si="16"/>
        <v>21.943415417978493</v>
      </c>
      <c r="T204" s="6">
        <f>LOG(B204)</f>
        <v>2.6391775920802147</v>
      </c>
      <c r="U204" s="6">
        <f>LOG(C204)</f>
        <v>8.9905111439397931E-2</v>
      </c>
      <c r="V204" s="6">
        <f t="shared" si="17"/>
        <v>1.0409953051740778E-2</v>
      </c>
      <c r="W204" s="6"/>
      <c r="X204" s="6"/>
      <c r="Y204" s="6">
        <f>C204*(B205-B204)</f>
        <v>-0.60270000000001123</v>
      </c>
      <c r="Z204" s="6">
        <f>C204*B204/(AC204+AD204)/720</f>
        <v>1305.7324840764331</v>
      </c>
      <c r="AA204" s="6">
        <f t="shared" si="18"/>
        <v>-1.0723865391773113E-2</v>
      </c>
      <c r="AB204" s="6">
        <f t="shared" si="19"/>
        <v>1539.9306477093271</v>
      </c>
      <c r="AC204" s="6">
        <f t="shared" si="20"/>
        <v>3.6307499999999998E-5</v>
      </c>
      <c r="AD204" s="6">
        <f>1.225*(B204*10^-6)</f>
        <v>5.3372024999999998E-4</v>
      </c>
    </row>
    <row r="205" spans="1:30" x14ac:dyDescent="0.2">
      <c r="A205" s="6">
        <v>-168</v>
      </c>
      <c r="B205" s="6">
        <v>435.2</v>
      </c>
      <c r="C205" s="6">
        <v>1.2</v>
      </c>
      <c r="D205" s="6">
        <v>1.22</v>
      </c>
      <c r="E205" s="6">
        <v>1.0669999999999999</v>
      </c>
      <c r="F205" s="6">
        <v>1.0589999999999999</v>
      </c>
      <c r="G205" s="6">
        <v>1.4550000000000001</v>
      </c>
      <c r="H205" s="6">
        <f t="shared" si="14"/>
        <v>2.8000000000000025E-2</v>
      </c>
      <c r="I205" s="6">
        <f>(C205*10^5)*(B205*10^-6)/(AD205*287)</f>
        <v>341.32119746853442</v>
      </c>
      <c r="J205" s="6">
        <f>I206-I205</f>
        <v>-7.9641612742657912</v>
      </c>
      <c r="K205" s="6">
        <f t="shared" si="15"/>
        <v>335.3887099887242</v>
      </c>
      <c r="L205" s="6" t="s">
        <v>940</v>
      </c>
      <c r="M205" s="6" t="s">
        <v>742</v>
      </c>
      <c r="N205" s="6">
        <v>1.8180000000000001</v>
      </c>
      <c r="O205" s="6">
        <v>0.48499999999999999</v>
      </c>
      <c r="P205" s="6">
        <v>0.69199999999999995</v>
      </c>
      <c r="Q205" s="6">
        <v>0.69499999999999995</v>
      </c>
      <c r="R205" s="6">
        <v>3.0710000000000002</v>
      </c>
      <c r="S205" s="6">
        <f t="shared" si="16"/>
        <v>19.015995450579293</v>
      </c>
      <c r="T205" s="6">
        <f>LOG(B205)</f>
        <v>2.6386888866901237</v>
      </c>
      <c r="U205" s="6">
        <f>LOG(C205)</f>
        <v>7.9181246047624818E-2</v>
      </c>
      <c r="V205" s="6">
        <f t="shared" si="17"/>
        <v>4.9907507368692844E-2</v>
      </c>
      <c r="W205" s="6"/>
      <c r="X205" s="6"/>
      <c r="Y205" s="6">
        <f>C205*(B206-B205)</f>
        <v>-0.64799999999995628</v>
      </c>
      <c r="Z205" s="6">
        <f>C205*B205/(AC205+AD205)/720</f>
        <v>1273.8853503184714</v>
      </c>
      <c r="AA205" s="6">
        <f t="shared" si="18"/>
        <v>-1.0253634365553002E-2</v>
      </c>
      <c r="AB205" s="6">
        <f t="shared" si="19"/>
        <v>1090.4906904458076</v>
      </c>
      <c r="AC205" s="6">
        <f t="shared" si="20"/>
        <v>3.626666666666667E-5</v>
      </c>
      <c r="AD205" s="6">
        <f>1.225*(B205*10^-6)</f>
        <v>5.3311999999999999E-4</v>
      </c>
    </row>
    <row r="206" spans="1:30" x14ac:dyDescent="0.2">
      <c r="A206" s="6">
        <v>-167</v>
      </c>
      <c r="B206" s="6">
        <v>434.66</v>
      </c>
      <c r="C206" s="6">
        <v>1.1719999999999999</v>
      </c>
      <c r="D206" s="6">
        <v>1.2290000000000001</v>
      </c>
      <c r="E206" s="6">
        <v>1.0740000000000001</v>
      </c>
      <c r="F206" s="6">
        <v>1.0649999999999999</v>
      </c>
      <c r="G206" s="6">
        <v>1.321</v>
      </c>
      <c r="H206" s="6">
        <f t="shared" ref="H206:H269" si="21">(C207-C206)/(A206-A207)</f>
        <v>2.2999999999999909E-2</v>
      </c>
      <c r="I206" s="6">
        <f>(C206*10^5)*(B206*10^-6)/(AD206*287)</f>
        <v>333.35703619426863</v>
      </c>
      <c r="J206" s="6">
        <f>I207-I206</f>
        <v>-6.5419896181468289</v>
      </c>
      <c r="K206" s="6">
        <f t="shared" ref="K206:K269" si="22">I207-I206/A206</f>
        <v>328.81119649345277</v>
      </c>
      <c r="L206" s="6" t="s">
        <v>941</v>
      </c>
      <c r="M206" s="6" t="s">
        <v>742</v>
      </c>
      <c r="N206" s="6">
        <v>91.56</v>
      </c>
      <c r="O206" s="6">
        <v>98.906000000000006</v>
      </c>
      <c r="P206" s="6">
        <v>98.536000000000001</v>
      </c>
      <c r="Q206" s="6">
        <v>98.155000000000001</v>
      </c>
      <c r="R206" s="6">
        <v>92.613</v>
      </c>
      <c r="S206" s="6">
        <f t="shared" ref="S206:S269" si="23">((U207-U206)/(T207-T206))</f>
        <v>15.103820354924441</v>
      </c>
      <c r="T206" s="6">
        <f>LOG(B206)</f>
        <v>2.6381496756668459</v>
      </c>
      <c r="U206" s="6">
        <f>LOG(C206)</f>
        <v>6.8927611682071815E-2</v>
      </c>
      <c r="V206" s="6">
        <f t="shared" ref="V206:V269" si="24">$W$19+$W$22-$W$19*(COS(A206))-$W$22*(COS(ASIN($W$19/$W$22*(SIN(A206)))))</f>
        <v>7.7877413248599675E-2</v>
      </c>
      <c r="W206" s="6"/>
      <c r="X206" s="6"/>
      <c r="Y206" s="6">
        <f>C206*(B207-B206)</f>
        <v>-0.66804000000005859</v>
      </c>
      <c r="Z206" s="6">
        <f>C206*B206/(AC206+AD206)/720</f>
        <v>1244.1613588110404</v>
      </c>
      <c r="AA206" s="6">
        <f t="shared" ref="AA206:AA269" si="25">U207-U206</f>
        <v>-8.6075829937866319E-3</v>
      </c>
      <c r="AB206" s="6">
        <f t="shared" ref="AB206:AB269" si="26">(V207-V206)/$V$6</f>
        <v>-4.9432345415144239</v>
      </c>
      <c r="AC206" s="6">
        <f t="shared" ref="AC206:AC269" si="27">AD206/14.7</f>
        <v>3.6221666666666673E-5</v>
      </c>
      <c r="AD206" s="6">
        <f>1.225*(B206*10^-6)</f>
        <v>5.3245850000000004E-4</v>
      </c>
    </row>
    <row r="207" spans="1:30" x14ac:dyDescent="0.2">
      <c r="A207" s="6">
        <v>-166</v>
      </c>
      <c r="B207" s="6">
        <v>434.09</v>
      </c>
      <c r="C207" s="6">
        <v>1.149</v>
      </c>
      <c r="D207" s="6">
        <v>1.2410000000000001</v>
      </c>
      <c r="E207" s="6">
        <v>1.077</v>
      </c>
      <c r="F207" s="6">
        <v>1.079</v>
      </c>
      <c r="G207" s="6">
        <v>1.2</v>
      </c>
      <c r="H207" s="6">
        <f t="shared" si="21"/>
        <v>2.6000000000000023E-2</v>
      </c>
      <c r="I207" s="6">
        <f>(C207*10^5)*(B207*10^-6)/(AD207*287)</f>
        <v>326.8150465761218</v>
      </c>
      <c r="J207" s="6">
        <f>I208-I207</f>
        <v>-7.3952926118183768</v>
      </c>
      <c r="K207" s="6">
        <f t="shared" si="22"/>
        <v>321.38851930512345</v>
      </c>
      <c r="L207" s="6" t="s">
        <v>942</v>
      </c>
      <c r="M207" s="6" t="s">
        <v>736</v>
      </c>
      <c r="N207" s="6">
        <v>1.38</v>
      </c>
      <c r="O207" s="6">
        <v>1.3839999999999999</v>
      </c>
      <c r="P207" s="6">
        <v>1.25</v>
      </c>
      <c r="Q207" s="6">
        <v>1.2549999999999999</v>
      </c>
      <c r="R207" s="6">
        <v>1.63</v>
      </c>
      <c r="S207" s="6">
        <f t="shared" si="23"/>
        <v>16.01370178800623</v>
      </c>
      <c r="T207" s="6">
        <f>LOG(B207)</f>
        <v>2.6375797812433479</v>
      </c>
      <c r="U207" s="6">
        <f>LOG(C207)</f>
        <v>6.0320028688285184E-2</v>
      </c>
      <c r="V207" s="6">
        <f t="shared" si="24"/>
        <v>7.7750624633089405E-2</v>
      </c>
      <c r="W207" s="6"/>
      <c r="X207" s="6"/>
      <c r="Y207" s="6">
        <f>C207*(B208-B207)</f>
        <v>-0.71237999999993995</v>
      </c>
      <c r="Z207" s="6">
        <f>C207*B207/(AC207+AD207)/720</f>
        <v>1219.7452229299365</v>
      </c>
      <c r="AA207" s="6">
        <f t="shared" si="25"/>
        <v>-9.9402724268273998E-3</v>
      </c>
      <c r="AB207" s="6">
        <f t="shared" si="26"/>
        <v>-1099.2028417585166</v>
      </c>
      <c r="AC207" s="6">
        <f t="shared" si="27"/>
        <v>3.6174166666666663E-5</v>
      </c>
      <c r="AD207" s="6">
        <f>1.225*(B207*10^-6)</f>
        <v>5.3176024999999991E-4</v>
      </c>
    </row>
    <row r="208" spans="1:30" x14ac:dyDescent="0.2">
      <c r="A208" s="6">
        <v>-165</v>
      </c>
      <c r="B208" s="6">
        <v>433.47</v>
      </c>
      <c r="C208" s="6">
        <v>1.123</v>
      </c>
      <c r="D208" s="6">
        <v>1.254</v>
      </c>
      <c r="E208" s="6">
        <v>1.087</v>
      </c>
      <c r="F208" s="6">
        <v>1.087</v>
      </c>
      <c r="G208" s="6">
        <v>1.0660000000000001</v>
      </c>
      <c r="H208" s="6">
        <f t="shared" si="21"/>
        <v>2.2999999999999909E-2</v>
      </c>
      <c r="I208" s="6">
        <f>(C208*10^5)*(B208*10^-6)/(AD208*287)</f>
        <v>319.41975396430342</v>
      </c>
      <c r="J208" s="6">
        <f>I209-I208</f>
        <v>-6.5419896181468289</v>
      </c>
      <c r="K208" s="6">
        <f t="shared" si="22"/>
        <v>314.81364164290994</v>
      </c>
      <c r="L208" s="6" t="s">
        <v>943</v>
      </c>
      <c r="M208" s="6" t="s">
        <v>736</v>
      </c>
      <c r="N208" s="6">
        <v>1.38</v>
      </c>
      <c r="O208" s="6">
        <v>1.3839999999999999</v>
      </c>
      <c r="P208" s="6">
        <v>1.25</v>
      </c>
      <c r="Q208" s="6">
        <v>1.2549999999999999</v>
      </c>
      <c r="R208" s="6">
        <v>1.63</v>
      </c>
      <c r="S208" s="6">
        <f t="shared" si="23"/>
        <v>13.37772474915713</v>
      </c>
      <c r="T208" s="6">
        <f>LOG(B208)</f>
        <v>2.6369590457907699</v>
      </c>
      <c r="U208" s="6">
        <f>LOG(C208)</f>
        <v>5.0379756261457784E-2</v>
      </c>
      <c r="V208" s="6">
        <f t="shared" si="24"/>
        <v>4.955726150190759E-2</v>
      </c>
      <c r="W208" s="6"/>
      <c r="X208" s="6"/>
      <c r="Y208" s="6">
        <f>C208*(B209-B208)</f>
        <v>-0.7524100000000179</v>
      </c>
      <c r="Z208" s="6">
        <f>C208*B208/(AC208+AD208)/720</f>
        <v>1192.1443736730359</v>
      </c>
      <c r="AA208" s="6">
        <f t="shared" si="25"/>
        <v>-8.9870711032327064E-3</v>
      </c>
      <c r="AB208" s="6">
        <f t="shared" si="26"/>
        <v>-1536.6785454348112</v>
      </c>
      <c r="AC208" s="6">
        <f t="shared" si="27"/>
        <v>3.6122500000000005E-5</v>
      </c>
      <c r="AD208" s="6">
        <f>1.225*(B208*10^-6)</f>
        <v>5.3100075000000004E-4</v>
      </c>
    </row>
    <row r="209" spans="1:30" x14ac:dyDescent="0.2">
      <c r="A209" s="6">
        <v>-164</v>
      </c>
      <c r="B209" s="6">
        <v>432.8</v>
      </c>
      <c r="C209" s="6">
        <v>1.1000000000000001</v>
      </c>
      <c r="D209" s="6">
        <v>1.2629999999999999</v>
      </c>
      <c r="E209" s="6">
        <v>1.1000000000000001</v>
      </c>
      <c r="F209" s="6">
        <v>1.0980000000000001</v>
      </c>
      <c r="G209" s="6">
        <v>0.94099999999999995</v>
      </c>
      <c r="H209" s="6">
        <f t="shared" si="21"/>
        <v>0</v>
      </c>
      <c r="I209" s="6">
        <f>(C209*10^5)*(B209*10^-6)/(AD209*287)</f>
        <v>312.8777643461566</v>
      </c>
      <c r="J209" s="6">
        <f>I210-I209</f>
        <v>0</v>
      </c>
      <c r="K209" s="6">
        <f t="shared" si="22"/>
        <v>314.78555559216983</v>
      </c>
      <c r="L209" s="6" t="s">
        <v>944</v>
      </c>
      <c r="M209" s="6" t="s">
        <v>736</v>
      </c>
      <c r="N209" s="6">
        <v>0.25600000000000001</v>
      </c>
      <c r="O209" s="6">
        <v>3.4000000000000002E-2</v>
      </c>
      <c r="P209" s="6">
        <v>4.4999999999999998E-2</v>
      </c>
      <c r="Q209" s="6">
        <v>2.7E-2</v>
      </c>
      <c r="R209" s="6">
        <v>0.40600000000000003</v>
      </c>
      <c r="S209" s="6">
        <f t="shared" si="23"/>
        <v>0</v>
      </c>
      <c r="T209" s="6">
        <f>LOG(B209)</f>
        <v>2.636287252098513</v>
      </c>
      <c r="U209" s="6">
        <f>LOG(C209)</f>
        <v>4.1392685158225077E-2</v>
      </c>
      <c r="V209" s="6">
        <f t="shared" si="24"/>
        <v>1.0143120088272339E-2</v>
      </c>
      <c r="W209" s="6"/>
      <c r="X209" s="6"/>
      <c r="Y209" s="6">
        <f>C209*(B210-B209)</f>
        <v>-0.76999999999998758</v>
      </c>
      <c r="Z209" s="6">
        <f>C209*B209/(AC209+AD209)/720</f>
        <v>1167.7282377919321</v>
      </c>
      <c r="AA209" s="6">
        <f t="shared" si="25"/>
        <v>0</v>
      </c>
      <c r="AB209" s="6">
        <f t="shared" si="26"/>
        <v>-262.38647592948865</v>
      </c>
      <c r="AC209" s="6">
        <f t="shared" si="27"/>
        <v>3.6066666666666671E-5</v>
      </c>
      <c r="AD209" s="6">
        <f>1.225*(B209*10^-6)</f>
        <v>5.3018E-4</v>
      </c>
    </row>
    <row r="210" spans="1:30" x14ac:dyDescent="0.2">
      <c r="A210" s="6">
        <v>-163</v>
      </c>
      <c r="B210" s="6">
        <v>432.1</v>
      </c>
      <c r="C210" s="6">
        <v>1.1000000000000001</v>
      </c>
      <c r="D210" s="6">
        <v>1.2789999999999999</v>
      </c>
      <c r="E210" s="6">
        <v>1.1140000000000001</v>
      </c>
      <c r="F210" s="6">
        <v>1.1120000000000001</v>
      </c>
      <c r="G210" s="6">
        <v>0.89500000000000002</v>
      </c>
      <c r="H210" s="6">
        <f t="shared" si="21"/>
        <v>-1.6999999999999904E-2</v>
      </c>
      <c r="I210" s="6">
        <f>(C210*10^5)*(B210*10^-6)/(AD210*287)</f>
        <v>312.87776434615665</v>
      </c>
      <c r="J210" s="6">
        <f>I211-I210</f>
        <v>4.8353836308041309</v>
      </c>
      <c r="K210" s="6">
        <f t="shared" si="22"/>
        <v>319.632643463747</v>
      </c>
      <c r="L210" s="6" t="s">
        <v>945</v>
      </c>
      <c r="M210" s="6" t="s">
        <v>736</v>
      </c>
      <c r="N210" s="6">
        <v>3.0640000000000001</v>
      </c>
      <c r="O210" s="6">
        <v>1.504</v>
      </c>
      <c r="P210" s="6">
        <v>1.3560000000000001</v>
      </c>
      <c r="Q210" s="6">
        <v>1.327</v>
      </c>
      <c r="R210" s="6">
        <v>3.0640000000000001</v>
      </c>
      <c r="S210" s="6">
        <f t="shared" si="23"/>
        <v>-8.8281064578738064</v>
      </c>
      <c r="T210" s="6">
        <f>LOG(B210)</f>
        <v>2.6355842663112301</v>
      </c>
      <c r="U210" s="6">
        <f>LOG(C210)</f>
        <v>4.1392685158225077E-2</v>
      </c>
      <c r="V210" s="6">
        <f t="shared" si="24"/>
        <v>3.4131909836891683E-3</v>
      </c>
      <c r="W210" s="6"/>
      <c r="X210" s="6"/>
      <c r="Y210" s="6">
        <f>C210*(B211-B210)</f>
        <v>-0.82500000000000007</v>
      </c>
      <c r="Z210" s="6">
        <f>C210*B210/(AC210+AD210)/720</f>
        <v>1167.7282377919323</v>
      </c>
      <c r="AA210" s="6">
        <f t="shared" si="25"/>
        <v>6.6604879573839773E-3</v>
      </c>
      <c r="AB210" s="6">
        <f t="shared" si="26"/>
        <v>1356.7249874614786</v>
      </c>
      <c r="AC210" s="6">
        <f t="shared" si="27"/>
        <v>3.6008333333333332E-5</v>
      </c>
      <c r="AD210" s="6">
        <f>1.225*(B210*10^-6)</f>
        <v>5.2932249999999999E-4</v>
      </c>
    </row>
    <row r="211" spans="1:30" x14ac:dyDescent="0.2">
      <c r="A211" s="6">
        <v>-162</v>
      </c>
      <c r="B211" s="6">
        <v>431.35</v>
      </c>
      <c r="C211" s="6">
        <v>1.117</v>
      </c>
      <c r="D211" s="6">
        <v>1.3</v>
      </c>
      <c r="E211" s="6">
        <v>1.131</v>
      </c>
      <c r="F211" s="6">
        <v>1.1299999999999999</v>
      </c>
      <c r="G211" s="6">
        <v>0.90700000000000003</v>
      </c>
      <c r="H211" s="6">
        <f t="shared" si="21"/>
        <v>-2.0000000000000018E-2</v>
      </c>
      <c r="I211" s="6">
        <f>(C211*10^5)*(B211*10^-6)/(AD211*287)</f>
        <v>317.71314797696078</v>
      </c>
      <c r="J211" s="6">
        <f>I212-I211</f>
        <v>5.6886866244755652</v>
      </c>
      <c r="K211" s="6">
        <f t="shared" si="22"/>
        <v>325.36302687289907</v>
      </c>
      <c r="L211" s="6" t="s">
        <v>946</v>
      </c>
      <c r="M211" s="6" t="s">
        <v>736</v>
      </c>
      <c r="N211" s="6">
        <v>0.72499999999999998</v>
      </c>
      <c r="O211" s="6">
        <v>1.2889999999999999</v>
      </c>
      <c r="P211" s="6">
        <v>1.121</v>
      </c>
      <c r="Q211" s="6">
        <v>1.1719999999999999</v>
      </c>
      <c r="R211" s="6">
        <v>0.72499999999999998</v>
      </c>
      <c r="S211" s="6">
        <f t="shared" si="23"/>
        <v>-9.5599198457923347</v>
      </c>
      <c r="T211" s="6">
        <f>LOG(B211)</f>
        <v>2.6348298023738992</v>
      </c>
      <c r="U211" s="6">
        <f>LOG(C211)</f>
        <v>4.8053173115609055E-2</v>
      </c>
      <c r="V211" s="6">
        <f t="shared" si="24"/>
        <v>3.8211718414218526E-2</v>
      </c>
      <c r="W211" s="6"/>
      <c r="X211" s="6"/>
      <c r="Y211" s="6">
        <f>C211*(B212-B211)</f>
        <v>-0.89360000000001272</v>
      </c>
      <c r="Z211" s="6">
        <f>C211*B211/(AC211+AD211)/720</f>
        <v>1185.7749469214436</v>
      </c>
      <c r="AA211" s="6">
        <f t="shared" si="25"/>
        <v>7.7072915721257268E-3</v>
      </c>
      <c r="AB211" s="6">
        <f t="shared" si="26"/>
        <v>1344.0513063540443</v>
      </c>
      <c r="AC211" s="6">
        <f t="shared" si="27"/>
        <v>3.5945833333333337E-5</v>
      </c>
      <c r="AD211" s="6">
        <f>1.225*(B211*10^-6)</f>
        <v>5.2840375000000003E-4</v>
      </c>
    </row>
    <row r="212" spans="1:30" x14ac:dyDescent="0.2">
      <c r="A212" s="6">
        <v>-161</v>
      </c>
      <c r="B212" s="6">
        <v>430.55</v>
      </c>
      <c r="C212" s="6">
        <v>1.137</v>
      </c>
      <c r="D212" s="6">
        <v>1.31</v>
      </c>
      <c r="E212" s="6">
        <v>1.1479999999999999</v>
      </c>
      <c r="F212" s="6">
        <v>1.1419999999999999</v>
      </c>
      <c r="G212" s="6">
        <v>0.94899999999999995</v>
      </c>
      <c r="H212" s="6">
        <f t="shared" si="21"/>
        <v>-2.4000000000000021E-2</v>
      </c>
      <c r="I212" s="6">
        <f>(C212*10^5)*(B212*10^-6)/(AD212*287)</f>
        <v>323.40183460143635</v>
      </c>
      <c r="J212" s="6">
        <f>I213-I212</f>
        <v>6.8264239493706782</v>
      </c>
      <c r="K212" s="6">
        <f t="shared" si="22"/>
        <v>332.2369655980209</v>
      </c>
      <c r="L212" s="6" t="s">
        <v>947</v>
      </c>
      <c r="M212" s="6" t="s">
        <v>742</v>
      </c>
      <c r="N212" s="6">
        <v>18.556000000000001</v>
      </c>
      <c r="O212" s="6">
        <v>2.4510000000000001</v>
      </c>
      <c r="P212" s="6">
        <v>3.6280000000000001</v>
      </c>
      <c r="Q212" s="6">
        <v>2.15</v>
      </c>
      <c r="R212" s="6">
        <v>24.893000000000001</v>
      </c>
      <c r="S212" s="6">
        <f t="shared" si="23"/>
        <v>-10.8251409341397</v>
      </c>
      <c r="T212" s="6">
        <f>LOG(B212)</f>
        <v>2.6340235935670839</v>
      </c>
      <c r="U212" s="6">
        <f>LOG(C212)</f>
        <v>5.5760464687734781E-2</v>
      </c>
      <c r="V212" s="6">
        <f t="shared" si="24"/>
        <v>7.2685179642135944E-2</v>
      </c>
      <c r="W212" s="6"/>
      <c r="X212" s="6"/>
      <c r="Y212" s="6">
        <f>C212*(B213-B212)</f>
        <v>-0.94370999999998195</v>
      </c>
      <c r="Z212" s="6">
        <f>C212*B212/(AC212+AD212)/720</f>
        <v>1207.0063694267517</v>
      </c>
      <c r="AA212" s="6">
        <f t="shared" si="25"/>
        <v>9.0717550508390699E-3</v>
      </c>
      <c r="AB212" s="6">
        <f t="shared" si="26"/>
        <v>312.46241285028321</v>
      </c>
      <c r="AC212" s="6">
        <f t="shared" si="27"/>
        <v>3.5879166666666667E-5</v>
      </c>
      <c r="AD212" s="6">
        <f>1.225*(B212*10^-6)</f>
        <v>5.2742374999999999E-4</v>
      </c>
    </row>
    <row r="213" spans="1:30" x14ac:dyDescent="0.2">
      <c r="A213" s="6">
        <v>-160</v>
      </c>
      <c r="B213" s="6">
        <v>429.72</v>
      </c>
      <c r="C213" s="6">
        <v>1.161</v>
      </c>
      <c r="D213" s="6">
        <v>1.319</v>
      </c>
      <c r="E213" s="6">
        <v>1.159</v>
      </c>
      <c r="F213" s="6">
        <v>1.1519999999999999</v>
      </c>
      <c r="G213" s="6">
        <v>1.014</v>
      </c>
      <c r="H213" s="6">
        <f t="shared" si="21"/>
        <v>-2.6000000000000023E-2</v>
      </c>
      <c r="I213" s="6">
        <f>(C213*10^5)*(B213*10^-6)/(AD213*287)</f>
        <v>330.22825855080703</v>
      </c>
      <c r="J213" s="6">
        <f>I214-I213</f>
        <v>7.39529261181832</v>
      </c>
      <c r="K213" s="6">
        <f t="shared" si="22"/>
        <v>339.68747777856788</v>
      </c>
      <c r="L213" s="6" t="s">
        <v>948</v>
      </c>
      <c r="M213" s="6" t="s">
        <v>742</v>
      </c>
      <c r="N213" s="6">
        <v>52.542000000000002</v>
      </c>
      <c r="O213" s="6">
        <v>93.132000000000005</v>
      </c>
      <c r="P213" s="6">
        <v>89.662999999999997</v>
      </c>
      <c r="Q213" s="6">
        <v>93.409000000000006</v>
      </c>
      <c r="R213" s="6">
        <v>44.466999999999999</v>
      </c>
      <c r="S213" s="6">
        <f t="shared" si="23"/>
        <v>-10.803906915185033</v>
      </c>
      <c r="T213" s="6">
        <f>LOG(B213)</f>
        <v>2.6331855670595279</v>
      </c>
      <c r="U213" s="6">
        <f>LOG(C213)</f>
        <v>6.4832219738573851E-2</v>
      </c>
      <c r="V213" s="6">
        <f t="shared" si="24"/>
        <v>8.0699502327328393E-2</v>
      </c>
      <c r="W213" s="6"/>
      <c r="X213" s="6"/>
      <c r="Y213" s="6">
        <f>C213*(B214-B213)</f>
        <v>-1.0216800000000608</v>
      </c>
      <c r="Z213" s="6">
        <f>C213*B213/(AC213+AD213)/720</f>
        <v>1232.4840764331207</v>
      </c>
      <c r="AA213" s="6">
        <f t="shared" si="25"/>
        <v>9.6184992160173871E-3</v>
      </c>
      <c r="AB213" s="6">
        <f t="shared" si="26"/>
        <v>-803.75146368489243</v>
      </c>
      <c r="AC213" s="6">
        <f t="shared" si="27"/>
        <v>3.5810000000000011E-5</v>
      </c>
      <c r="AD213" s="6">
        <f>1.225*(B213*10^-6)</f>
        <v>5.2640700000000011E-4</v>
      </c>
    </row>
    <row r="214" spans="1:30" x14ac:dyDescent="0.2">
      <c r="A214" s="6">
        <v>-159</v>
      </c>
      <c r="B214" s="6">
        <v>428.84</v>
      </c>
      <c r="C214" s="6">
        <v>1.1870000000000001</v>
      </c>
      <c r="D214" s="6">
        <v>1.319</v>
      </c>
      <c r="E214" s="6">
        <v>1.1559999999999999</v>
      </c>
      <c r="F214" s="6">
        <v>1.167</v>
      </c>
      <c r="G214" s="6">
        <v>1.107</v>
      </c>
      <c r="H214" s="6">
        <f t="shared" si="21"/>
        <v>-3.0999999999999917E-2</v>
      </c>
      <c r="I214" s="6">
        <f>(C214*10^5)*(B214*10^-6)/(AD214*287)</f>
        <v>337.62355116262535</v>
      </c>
      <c r="J214" s="6">
        <f>I215-I214</f>
        <v>8.8174642679371686</v>
      </c>
      <c r="K214" s="6">
        <f t="shared" si="22"/>
        <v>348.56443399133377</v>
      </c>
      <c r="L214" s="6" t="s">
        <v>949</v>
      </c>
      <c r="M214" s="6" t="s">
        <v>736</v>
      </c>
      <c r="N214" s="6">
        <v>0.624</v>
      </c>
      <c r="O214" s="6">
        <v>0.56899999999999995</v>
      </c>
      <c r="P214" s="6">
        <v>0.58699999999999997</v>
      </c>
      <c r="Q214" s="6">
        <v>0.625</v>
      </c>
      <c r="R214" s="6">
        <v>0.71499999999999997</v>
      </c>
      <c r="S214" s="6">
        <f t="shared" si="23"/>
        <v>-12.004438610935551</v>
      </c>
      <c r="T214" s="6">
        <f>LOG(B214)</f>
        <v>2.6322952873402072</v>
      </c>
      <c r="U214" s="6">
        <f>LOG(C214)</f>
        <v>7.4450718954591238E-2</v>
      </c>
      <c r="V214" s="6">
        <f t="shared" si="24"/>
        <v>6.0084147251795089E-2</v>
      </c>
      <c r="W214" s="6"/>
      <c r="X214" s="6"/>
      <c r="Y214" s="6">
        <f>C214*(B215-B214)</f>
        <v>-1.0920399999999515</v>
      </c>
      <c r="Z214" s="6">
        <f>C214*B214/(AC214+AD214)/720</f>
        <v>1260.0849256900212</v>
      </c>
      <c r="AA214" s="6">
        <f t="shared" si="25"/>
        <v>1.1196569342265303E-2</v>
      </c>
      <c r="AB214" s="6">
        <f t="shared" si="26"/>
        <v>-1565.180711835078</v>
      </c>
      <c r="AC214" s="6">
        <f t="shared" si="27"/>
        <v>3.5736666666666666E-5</v>
      </c>
      <c r="AD214" s="6">
        <f>1.225*(B214*10^-6)</f>
        <v>5.2532899999999994E-4</v>
      </c>
    </row>
    <row r="215" spans="1:30" x14ac:dyDescent="0.2">
      <c r="A215" s="6">
        <v>-158</v>
      </c>
      <c r="B215" s="6">
        <v>427.92</v>
      </c>
      <c r="C215" s="6">
        <v>1.218</v>
      </c>
      <c r="D215" s="6">
        <v>1.3320000000000001</v>
      </c>
      <c r="E215" s="6">
        <v>1.1519999999999999</v>
      </c>
      <c r="F215" s="6">
        <v>1.1779999999999999</v>
      </c>
      <c r="G215" s="6">
        <v>1.2090000000000001</v>
      </c>
      <c r="H215" s="6">
        <f t="shared" si="21"/>
        <v>-2.5000000000000133E-2</v>
      </c>
      <c r="I215" s="6">
        <f>(C215*10^5)*(B215*10^-6)/(AD215*287)</f>
        <v>346.44101543056252</v>
      </c>
      <c r="J215" s="6">
        <f>I216-I215</f>
        <v>7.1108582805944138</v>
      </c>
      <c r="K215" s="6">
        <f t="shared" si="22"/>
        <v>355.74453836578073</v>
      </c>
      <c r="L215" s="6" t="s">
        <v>950</v>
      </c>
      <c r="M215" s="6" t="s">
        <v>736</v>
      </c>
      <c r="N215" s="6">
        <v>0.63900000000000001</v>
      </c>
      <c r="O215" s="6">
        <v>0.56699999999999995</v>
      </c>
      <c r="P215" s="6">
        <v>0.59099999999999997</v>
      </c>
      <c r="Q215" s="6">
        <v>0.56899999999999995</v>
      </c>
      <c r="R215" s="6">
        <v>0.83</v>
      </c>
      <c r="S215" s="6">
        <f t="shared" si="23"/>
        <v>-9.0464268503280962</v>
      </c>
      <c r="T215" s="6">
        <f>LOG(B215)</f>
        <v>2.6313625848869608</v>
      </c>
      <c r="U215" s="6">
        <f>LOG(C215)</f>
        <v>8.5647288296856541E-2</v>
      </c>
      <c r="V215" s="6">
        <f t="shared" si="24"/>
        <v>1.993895612029109E-2</v>
      </c>
      <c r="W215" s="6"/>
      <c r="X215" s="6"/>
      <c r="Y215" s="6">
        <f>C215*(B216-B215)</f>
        <v>-1.1692800000000443</v>
      </c>
      <c r="Z215" s="6">
        <f>C215*B215/(AC215+AD215)/720</f>
        <v>1292.9936305732483</v>
      </c>
      <c r="AA215" s="6">
        <f t="shared" si="25"/>
        <v>8.823840344788253E-3</v>
      </c>
      <c r="AB215" s="6">
        <f t="shared" si="26"/>
        <v>-770.85966065300033</v>
      </c>
      <c r="AC215" s="6">
        <f t="shared" si="27"/>
        <v>3.5660000000000001E-5</v>
      </c>
      <c r="AD215" s="6">
        <f>1.225*(B215*10^-6)</f>
        <v>5.2420199999999998E-4</v>
      </c>
    </row>
    <row r="216" spans="1:30" x14ac:dyDescent="0.2">
      <c r="A216" s="6">
        <v>-157</v>
      </c>
      <c r="B216" s="6">
        <v>426.96</v>
      </c>
      <c r="C216" s="6">
        <v>1.2430000000000001</v>
      </c>
      <c r="D216" s="6">
        <v>1.3460000000000001</v>
      </c>
      <c r="E216" s="6">
        <v>1.151</v>
      </c>
      <c r="F216" s="6">
        <v>1.1830000000000001</v>
      </c>
      <c r="G216" s="6">
        <v>1.2929999999999999</v>
      </c>
      <c r="H216" s="6">
        <f t="shared" si="21"/>
        <v>-2.4999999999999911E-2</v>
      </c>
      <c r="I216" s="6">
        <f>(C216*10^5)*(B216*10^-6)/(AD216*287)</f>
        <v>353.55187371115693</v>
      </c>
      <c r="J216" s="6">
        <f>I217-I216</f>
        <v>7.1108582805944707</v>
      </c>
      <c r="K216" s="6">
        <f t="shared" si="22"/>
        <v>362.91465475424286</v>
      </c>
      <c r="L216" s="6" t="s">
        <v>951</v>
      </c>
      <c r="M216" s="6" t="s">
        <v>736</v>
      </c>
      <c r="N216" s="6">
        <v>0.14399999999999999</v>
      </c>
      <c r="O216" s="6">
        <v>3.2000000000000001E-2</v>
      </c>
      <c r="P216" s="6">
        <v>3.5999999999999997E-2</v>
      </c>
      <c r="Q216" s="6">
        <v>3.4000000000000002E-2</v>
      </c>
      <c r="R216" s="6">
        <v>0.17599999999999999</v>
      </c>
      <c r="S216" s="6">
        <f t="shared" si="23"/>
        <v>-8.4079336540649336</v>
      </c>
      <c r="T216" s="6">
        <f>LOG(B216)</f>
        <v>2.6303871897955311</v>
      </c>
      <c r="U216" s="6">
        <f>LOG(C216)</f>
        <v>9.4471128641644794E-2</v>
      </c>
      <c r="V216" s="6">
        <f t="shared" si="24"/>
        <v>1.6724019095384901E-4</v>
      </c>
      <c r="W216" s="6"/>
      <c r="X216" s="6"/>
      <c r="Y216" s="6">
        <f>C216*(B217-B216)</f>
        <v>-1.2554299999999887</v>
      </c>
      <c r="Z216" s="6">
        <f>C216*B216/(AC216+AD216)/720</f>
        <v>1319.5329087048833</v>
      </c>
      <c r="AA216" s="6">
        <f t="shared" si="25"/>
        <v>8.6481249040690905E-3</v>
      </c>
      <c r="AB216" s="6">
        <f t="shared" si="26"/>
        <v>1018.3960410487521</v>
      </c>
      <c r="AC216" s="6">
        <f t="shared" si="27"/>
        <v>3.5580000000000002E-5</v>
      </c>
      <c r="AD216" s="6">
        <f>1.225*(B216*10^-6)</f>
        <v>5.23026E-4</v>
      </c>
    </row>
    <row r="217" spans="1:30" x14ac:dyDescent="0.2">
      <c r="A217" s="6">
        <v>-156</v>
      </c>
      <c r="B217" s="6">
        <v>425.95</v>
      </c>
      <c r="C217" s="6">
        <v>1.268</v>
      </c>
      <c r="D217" s="6">
        <v>1.3480000000000001</v>
      </c>
      <c r="E217" s="6">
        <v>1.17</v>
      </c>
      <c r="F217" s="6">
        <v>1.2030000000000001</v>
      </c>
      <c r="G217" s="6">
        <v>1.353</v>
      </c>
      <c r="H217" s="6">
        <f t="shared" si="21"/>
        <v>-1.8999999999999906E-2</v>
      </c>
      <c r="I217" s="6">
        <f>(C217*10^5)*(B217*10^-6)/(AD217*287)</f>
        <v>360.6627319917514</v>
      </c>
      <c r="J217" s="6">
        <f>I218-I217</f>
        <v>5.4042522932517159</v>
      </c>
      <c r="K217" s="6">
        <f t="shared" si="22"/>
        <v>368.37892487469384</v>
      </c>
      <c r="L217" s="6" t="s">
        <v>952</v>
      </c>
      <c r="M217" s="6" t="s">
        <v>736</v>
      </c>
      <c r="N217" s="6">
        <v>1.3280000000000001</v>
      </c>
      <c r="O217" s="6">
        <v>0.69399999999999995</v>
      </c>
      <c r="P217" s="6">
        <v>0.67900000000000005</v>
      </c>
      <c r="Q217" s="6">
        <v>0.67600000000000005</v>
      </c>
      <c r="R217" s="6">
        <v>1.3280000000000001</v>
      </c>
      <c r="S217" s="6">
        <f t="shared" si="23"/>
        <v>-6.0260701889653774</v>
      </c>
      <c r="T217" s="6">
        <f>LOG(B217)</f>
        <v>2.6293586225803405</v>
      </c>
      <c r="U217" s="6">
        <f>LOG(C217)</f>
        <v>0.10311925354571388</v>
      </c>
      <c r="V217" s="6">
        <f t="shared" si="24"/>
        <v>2.6287996347944514E-2</v>
      </c>
      <c r="W217" s="6"/>
      <c r="X217" s="6"/>
      <c r="Y217" s="6">
        <f>C217*(B218-B217)</f>
        <v>-1.3314000000000143</v>
      </c>
      <c r="Z217" s="6">
        <f>C217*B217/(AC217+AD217)/720</f>
        <v>1346.0721868365181</v>
      </c>
      <c r="AA217" s="6">
        <f t="shared" si="25"/>
        <v>6.4592933586727769E-3</v>
      </c>
      <c r="AB217" s="6">
        <f t="shared" si="26"/>
        <v>1517.8260547303046</v>
      </c>
      <c r="AC217" s="6">
        <f t="shared" si="27"/>
        <v>3.5495833333333333E-5</v>
      </c>
      <c r="AD217" s="6">
        <f>1.225*(B217*10^-6)</f>
        <v>5.2178874999999996E-4</v>
      </c>
    </row>
    <row r="218" spans="1:30" x14ac:dyDescent="0.2">
      <c r="A218" s="6">
        <v>-155</v>
      </c>
      <c r="B218" s="6">
        <v>424.9</v>
      </c>
      <c r="C218" s="6">
        <v>1.2869999999999999</v>
      </c>
      <c r="D218" s="6">
        <v>1.359</v>
      </c>
      <c r="E218" s="6">
        <v>1.1839999999999999</v>
      </c>
      <c r="F218" s="6">
        <v>1.2030000000000001</v>
      </c>
      <c r="G218" s="6">
        <v>1.401</v>
      </c>
      <c r="H218" s="6">
        <f t="shared" si="21"/>
        <v>-1.8000000000000016E-2</v>
      </c>
      <c r="I218" s="6">
        <f>(C218*10^5)*(B218*10^-6)/(AD218*287)</f>
        <v>366.06698428500312</v>
      </c>
      <c r="J218" s="6">
        <f>I219-I218</f>
        <v>5.1198179620281508</v>
      </c>
      <c r="K218" s="6">
        <f t="shared" si="22"/>
        <v>373.54852472628937</v>
      </c>
      <c r="L218" s="6" t="s">
        <v>953</v>
      </c>
      <c r="M218" s="6" t="s">
        <v>736</v>
      </c>
      <c r="N218" s="6">
        <v>0.34300000000000003</v>
      </c>
      <c r="O218" s="6">
        <v>0.48</v>
      </c>
      <c r="P218" s="6">
        <v>0.42199999999999999</v>
      </c>
      <c r="Q218" s="6">
        <v>0.47199999999999998</v>
      </c>
      <c r="R218" s="6">
        <v>0.34300000000000003</v>
      </c>
      <c r="S218" s="6">
        <f t="shared" si="23"/>
        <v>-5.3580376773370952</v>
      </c>
      <c r="T218" s="6">
        <f>LOG(B218)</f>
        <v>2.6282867310895144</v>
      </c>
      <c r="U218" s="6">
        <f>LOG(C218)</f>
        <v>0.10957854690438666</v>
      </c>
      <c r="V218" s="6">
        <f t="shared" si="24"/>
        <v>6.5218591780649565E-2</v>
      </c>
      <c r="W218" s="6"/>
      <c r="X218" s="6"/>
      <c r="Y218" s="6">
        <f>C218*(B219-B218)</f>
        <v>-1.415699999999956</v>
      </c>
      <c r="Z218" s="6">
        <f>C218*B218/(AC218+AD218)/720</f>
        <v>1366.2420382165603</v>
      </c>
      <c r="AA218" s="6">
        <f t="shared" si="25"/>
        <v>6.0319647699130785E-3</v>
      </c>
      <c r="AB218" s="6">
        <f t="shared" si="26"/>
        <v>628.7396031684998</v>
      </c>
      <c r="AC218" s="6">
        <f t="shared" si="27"/>
        <v>3.5408333333333338E-5</v>
      </c>
      <c r="AD218" s="6">
        <f>1.225*(B218*10^-6)</f>
        <v>5.2050250000000001E-4</v>
      </c>
    </row>
    <row r="219" spans="1:30" x14ac:dyDescent="0.2">
      <c r="A219" s="6">
        <v>-154</v>
      </c>
      <c r="B219" s="6">
        <v>423.8</v>
      </c>
      <c r="C219" s="6">
        <v>1.3049999999999999</v>
      </c>
      <c r="D219" s="6">
        <v>1.359</v>
      </c>
      <c r="E219" s="6">
        <v>1.2030000000000001</v>
      </c>
      <c r="F219" s="6">
        <v>1.2170000000000001</v>
      </c>
      <c r="G219" s="6">
        <v>1.4410000000000001</v>
      </c>
      <c r="H219" s="6">
        <f t="shared" si="21"/>
        <v>-1.7000000000000126E-2</v>
      </c>
      <c r="I219" s="6">
        <f>(C219*10^5)*(B219*10^-6)/(AD219*287)</f>
        <v>371.18680224703127</v>
      </c>
      <c r="J219" s="6">
        <f>I220-I219</f>
        <v>4.8353836308041309</v>
      </c>
      <c r="K219" s="6">
        <f t="shared" si="22"/>
        <v>378.4324897885304</v>
      </c>
      <c r="L219" s="6" t="s">
        <v>954</v>
      </c>
      <c r="M219" s="6" t="s">
        <v>742</v>
      </c>
      <c r="N219" s="6">
        <v>22.562999999999999</v>
      </c>
      <c r="O219" s="6">
        <v>5.6539999999999999</v>
      </c>
      <c r="P219" s="6">
        <v>6.0149999999999997</v>
      </c>
      <c r="Q219" s="6">
        <v>6.0019999999999998</v>
      </c>
      <c r="R219" s="6">
        <v>21.172999999999998</v>
      </c>
      <c r="S219" s="6">
        <f t="shared" si="23"/>
        <v>-4.8476112014485171</v>
      </c>
      <c r="T219" s="6">
        <f>LOG(B219)</f>
        <v>2.6271609523747759</v>
      </c>
      <c r="U219" s="6">
        <f>LOG(C219)</f>
        <v>0.11561051167429974</v>
      </c>
      <c r="V219" s="6">
        <f t="shared" si="24"/>
        <v>8.1345082064031626E-2</v>
      </c>
      <c r="W219" s="6"/>
      <c r="X219" s="6"/>
      <c r="Y219" s="6">
        <f>C219*(B220-B219)</f>
        <v>-1.474649999999994</v>
      </c>
      <c r="Z219" s="6">
        <f>C219*B219/(AC219+AD219)/720</f>
        <v>1385.3503184713375</v>
      </c>
      <c r="AA219" s="6">
        <f t="shared" si="25"/>
        <v>5.6209434753217158E-3</v>
      </c>
      <c r="AB219" s="6">
        <f t="shared" si="26"/>
        <v>-490.73869970723462</v>
      </c>
      <c r="AC219" s="6">
        <f t="shared" si="27"/>
        <v>3.5316666666666667E-5</v>
      </c>
      <c r="AD219" s="6">
        <f>1.225*(B219*10^-6)</f>
        <v>5.1915499999999999E-4</v>
      </c>
    </row>
    <row r="220" spans="1:30" x14ac:dyDescent="0.2">
      <c r="A220" s="6">
        <v>-153</v>
      </c>
      <c r="B220" s="6">
        <v>422.67</v>
      </c>
      <c r="C220" s="6">
        <v>1.3220000000000001</v>
      </c>
      <c r="D220" s="6">
        <v>1.361</v>
      </c>
      <c r="E220" s="6">
        <v>1.222</v>
      </c>
      <c r="F220" s="6">
        <v>1.226</v>
      </c>
      <c r="G220" s="6">
        <v>1.4790000000000001</v>
      </c>
      <c r="H220" s="6">
        <f t="shared" si="21"/>
        <v>-1.6000000000000014E-2</v>
      </c>
      <c r="I220" s="6">
        <f>(C220*10^5)*(B220*10^-6)/(AD220*287)</f>
        <v>376.0221858778354</v>
      </c>
      <c r="J220" s="6">
        <f>I221-I220</f>
        <v>4.5509492995804521</v>
      </c>
      <c r="K220" s="6">
        <f t="shared" si="22"/>
        <v>383.03079652302262</v>
      </c>
      <c r="L220" s="6" t="s">
        <v>955</v>
      </c>
      <c r="M220" s="6" t="s">
        <v>742</v>
      </c>
      <c r="N220" s="6">
        <v>53.66</v>
      </c>
      <c r="O220" s="6">
        <v>84.600999999999999</v>
      </c>
      <c r="P220" s="6">
        <v>71.459999999999994</v>
      </c>
      <c r="Q220" s="6">
        <v>83.007000000000005</v>
      </c>
      <c r="R220" s="6">
        <v>41.311</v>
      </c>
      <c r="S220" s="6">
        <f t="shared" si="23"/>
        <v>-4.3031458195875976</v>
      </c>
      <c r="T220" s="6">
        <f>LOG(B220)</f>
        <v>2.6260014238478919</v>
      </c>
      <c r="U220" s="6">
        <f>LOG(C220)</f>
        <v>0.12123145514962146</v>
      </c>
      <c r="V220" s="6">
        <f t="shared" si="24"/>
        <v>6.8758165584416497E-2</v>
      </c>
      <c r="W220" s="6"/>
      <c r="X220" s="6"/>
      <c r="Y220" s="6">
        <f>C220*(B221-B220)</f>
        <v>-1.5599600000000091</v>
      </c>
      <c r="Z220" s="6">
        <f>C220*B220/(AC220+AD220)/720</f>
        <v>1403.3970276008495</v>
      </c>
      <c r="AA220" s="6">
        <f t="shared" si="25"/>
        <v>5.2246582821828674E-3</v>
      </c>
      <c r="AB220" s="6">
        <f t="shared" si="26"/>
        <v>-1454.2419875026681</v>
      </c>
      <c r="AC220" s="6">
        <f t="shared" si="27"/>
        <v>3.5222500000000004E-5</v>
      </c>
      <c r="AD220" s="6">
        <f>1.225*(B220*10^-6)</f>
        <v>5.1777075000000001E-4</v>
      </c>
    </row>
    <row r="221" spans="1:30" x14ac:dyDescent="0.2">
      <c r="A221" s="6">
        <v>-152</v>
      </c>
      <c r="B221" s="6">
        <v>421.49</v>
      </c>
      <c r="C221" s="6">
        <v>1.3380000000000001</v>
      </c>
      <c r="D221" s="6">
        <v>1.379</v>
      </c>
      <c r="E221" s="6">
        <v>1.2350000000000001</v>
      </c>
      <c r="F221" s="6">
        <v>1.23</v>
      </c>
      <c r="G221" s="6">
        <v>1.5069999999999999</v>
      </c>
      <c r="H221" s="6">
        <f t="shared" si="21"/>
        <v>-1.4999999999999902E-2</v>
      </c>
      <c r="I221" s="6">
        <f>(C221*10^5)*(B221*10^-6)/(AD221*287)</f>
        <v>380.57313517741585</v>
      </c>
      <c r="J221" s="6">
        <f>I222-I221</f>
        <v>4.2665149683566597</v>
      </c>
      <c r="K221" s="6">
        <f t="shared" si="22"/>
        <v>387.34342077193969</v>
      </c>
      <c r="L221" s="6" t="s">
        <v>956</v>
      </c>
      <c r="M221" s="6" t="s">
        <v>745</v>
      </c>
      <c r="N221" s="6">
        <v>180</v>
      </c>
      <c r="O221" s="6">
        <v>180</v>
      </c>
      <c r="P221" s="6">
        <v>180</v>
      </c>
      <c r="Q221" s="6">
        <v>180</v>
      </c>
      <c r="R221" s="6">
        <v>180</v>
      </c>
      <c r="S221" s="6">
        <f t="shared" si="23"/>
        <v>-3.8146945058487796</v>
      </c>
      <c r="T221" s="6">
        <f>LOG(B221)</f>
        <v>2.6247872752921073</v>
      </c>
      <c r="U221" s="6">
        <f>LOG(C221)</f>
        <v>0.12645611343180432</v>
      </c>
      <c r="V221" s="6">
        <f t="shared" si="24"/>
        <v>3.1458432653702739E-2</v>
      </c>
      <c r="W221" s="6"/>
      <c r="X221" s="6"/>
      <c r="Y221" s="6">
        <f>C221*(B222-B221)</f>
        <v>-1.6457400000000244</v>
      </c>
      <c r="Z221" s="6">
        <f>C221*B221/(AC221+AD221)/720</f>
        <v>1420.3821656050952</v>
      </c>
      <c r="AA221" s="6">
        <f t="shared" si="25"/>
        <v>4.8416831658186499E-3</v>
      </c>
      <c r="AB221" s="6">
        <f t="shared" si="26"/>
        <v>-1184.1003122183347</v>
      </c>
      <c r="AC221" s="6">
        <f t="shared" si="27"/>
        <v>3.5124166666666672E-5</v>
      </c>
      <c r="AD221" s="6">
        <f>1.225*(B221*10^-6)</f>
        <v>5.1632525000000007E-4</v>
      </c>
    </row>
    <row r="222" spans="1:30" x14ac:dyDescent="0.2">
      <c r="A222" s="6">
        <v>-151</v>
      </c>
      <c r="B222" s="6">
        <v>420.26</v>
      </c>
      <c r="C222" s="6">
        <v>1.353</v>
      </c>
      <c r="D222" s="6">
        <v>1.379</v>
      </c>
      <c r="E222" s="6">
        <v>1.242</v>
      </c>
      <c r="F222" s="6">
        <v>1.2410000000000001</v>
      </c>
      <c r="G222" s="6">
        <v>1.55</v>
      </c>
      <c r="H222" s="6">
        <f t="shared" si="21"/>
        <v>-2.200000000000002E-2</v>
      </c>
      <c r="I222" s="6">
        <f>(C222*10^5)*(B222*10^-6)/(AD222*287)</f>
        <v>384.83965014577251</v>
      </c>
      <c r="J222" s="6">
        <f>I223-I222</f>
        <v>6.2575552869231501</v>
      </c>
      <c r="K222" s="6">
        <f t="shared" si="22"/>
        <v>393.64581238730341</v>
      </c>
      <c r="L222" s="6" t="s">
        <v>957</v>
      </c>
      <c r="M222" s="6" t="s">
        <v>745</v>
      </c>
      <c r="N222" s="6">
        <v>180</v>
      </c>
      <c r="O222" s="6">
        <v>180</v>
      </c>
      <c r="P222" s="6">
        <v>180</v>
      </c>
      <c r="Q222" s="6">
        <v>180</v>
      </c>
      <c r="R222" s="6">
        <v>180</v>
      </c>
      <c r="S222" s="6">
        <f t="shared" si="23"/>
        <v>-5.3717202015854317</v>
      </c>
      <c r="T222" s="6">
        <f>LOG(B222)</f>
        <v>2.6235180561820592</v>
      </c>
      <c r="U222" s="6">
        <f>LOG(C222)</f>
        <v>0.13129779659762297</v>
      </c>
      <c r="V222" s="6">
        <f t="shared" si="24"/>
        <v>1.0875412969177101E-3</v>
      </c>
      <c r="W222" s="6"/>
      <c r="X222" s="6"/>
      <c r="Y222" s="6">
        <f>C222*(B223-B222)</f>
        <v>-1.7047799999999877</v>
      </c>
      <c r="Z222" s="6">
        <f>C222*B222/(AC222+AD222)/720</f>
        <v>1436.3057324840763</v>
      </c>
      <c r="AA222" s="6">
        <f t="shared" si="25"/>
        <v>7.0049015686584892E-3</v>
      </c>
      <c r="AB222" s="6">
        <f t="shared" si="26"/>
        <v>556.67778267015228</v>
      </c>
      <c r="AC222" s="6">
        <f t="shared" si="27"/>
        <v>3.502166666666667E-5</v>
      </c>
      <c r="AD222" s="6">
        <f>1.225*(B222*10^-6)</f>
        <v>5.1481850000000007E-4</v>
      </c>
    </row>
    <row r="223" spans="1:30" x14ac:dyDescent="0.2">
      <c r="A223" s="6">
        <v>-150</v>
      </c>
      <c r="B223" s="6">
        <v>419</v>
      </c>
      <c r="C223" s="6">
        <v>1.375</v>
      </c>
      <c r="D223" s="6">
        <v>1.3859999999999999</v>
      </c>
      <c r="E223" s="6">
        <v>1.2569999999999999</v>
      </c>
      <c r="F223" s="6">
        <v>1.258</v>
      </c>
      <c r="G223" s="6">
        <v>1.5980000000000001</v>
      </c>
      <c r="H223" s="6">
        <f t="shared" si="21"/>
        <v>-2.6000000000000023E-2</v>
      </c>
      <c r="I223" s="6">
        <f>(C223*10^5)*(B223*10^-6)/(AD223*287)</f>
        <v>391.09720543269566</v>
      </c>
      <c r="J223" s="6">
        <f>I224-I223</f>
        <v>7.3952926118182631</v>
      </c>
      <c r="K223" s="6">
        <f t="shared" si="22"/>
        <v>401.09981274739857</v>
      </c>
      <c r="L223" s="6" t="s">
        <v>958</v>
      </c>
      <c r="M223" s="6" t="s">
        <v>745</v>
      </c>
      <c r="N223" s="6">
        <v>180</v>
      </c>
      <c r="O223" s="6">
        <v>180</v>
      </c>
      <c r="P223" s="6">
        <v>180</v>
      </c>
      <c r="Q223" s="6">
        <v>180</v>
      </c>
      <c r="R223" s="6">
        <v>180</v>
      </c>
      <c r="S223" s="6">
        <f t="shared" si="23"/>
        <v>-5.9821805100758665</v>
      </c>
      <c r="T223" s="6">
        <f>LOG(B223)</f>
        <v>2.6222140229662951</v>
      </c>
      <c r="U223" s="6">
        <f>LOG(C223)</f>
        <v>0.13830269816628146</v>
      </c>
      <c r="V223" s="6">
        <f t="shared" si="24"/>
        <v>1.5365723883101978E-2</v>
      </c>
      <c r="W223" s="6"/>
      <c r="X223" s="6"/>
      <c r="Y223" s="6">
        <f>C223*(B224-B223)</f>
        <v>-1.8012500000000031</v>
      </c>
      <c r="Z223" s="6">
        <f>C223*B223/(AC223+AD223)/720</f>
        <v>1459.6602972399148</v>
      </c>
      <c r="AA223" s="6">
        <f t="shared" si="25"/>
        <v>8.135437119493133E-3</v>
      </c>
      <c r="AB223" s="6">
        <f t="shared" si="26"/>
        <v>1571.5739788198257</v>
      </c>
      <c r="AC223" s="6">
        <f t="shared" si="27"/>
        <v>3.4916666666666671E-5</v>
      </c>
      <c r="AD223" s="6">
        <f>1.225*(B223*10^-6)</f>
        <v>5.1327499999999999E-4</v>
      </c>
    </row>
    <row r="224" spans="1:30" x14ac:dyDescent="0.2">
      <c r="A224" s="6">
        <v>-149</v>
      </c>
      <c r="B224" s="6">
        <v>417.69</v>
      </c>
      <c r="C224" s="6">
        <v>1.401</v>
      </c>
      <c r="D224" s="6">
        <v>1.401</v>
      </c>
      <c r="E224" s="6">
        <v>1.268</v>
      </c>
      <c r="F224" s="6">
        <v>1.27</v>
      </c>
      <c r="G224" s="6">
        <v>1.6639999999999999</v>
      </c>
      <c r="H224" s="6">
        <f t="shared" si="21"/>
        <v>-2.0999999999999908E-2</v>
      </c>
      <c r="I224" s="6">
        <f>(C224*10^5)*(B224*10^-6)/(AD224*287)</f>
        <v>398.49249804451392</v>
      </c>
      <c r="J224" s="6">
        <f>I225-I224</f>
        <v>5.9731209556993576</v>
      </c>
      <c r="K224" s="6">
        <f t="shared" si="22"/>
        <v>407.14006529581405</v>
      </c>
      <c r="L224" s="6" t="s">
        <v>959</v>
      </c>
      <c r="M224" s="6" t="s">
        <v>745</v>
      </c>
      <c r="N224" s="6">
        <v>180</v>
      </c>
      <c r="O224" s="6">
        <v>180</v>
      </c>
      <c r="P224" s="6">
        <v>180</v>
      </c>
      <c r="Q224" s="6">
        <v>180</v>
      </c>
      <c r="R224" s="6">
        <v>180</v>
      </c>
      <c r="S224" s="6">
        <f t="shared" si="23"/>
        <v>-4.5619823385228759</v>
      </c>
      <c r="T224" s="6">
        <f>LOG(B224)</f>
        <v>2.6208540778583549</v>
      </c>
      <c r="U224" s="6">
        <f>LOG(C224)</f>
        <v>0.1464381352857746</v>
      </c>
      <c r="V224" s="6">
        <f t="shared" si="24"/>
        <v>5.56748953927928E-2</v>
      </c>
      <c r="W224" s="6"/>
      <c r="X224" s="6"/>
      <c r="Y224" s="6">
        <f>C224*(B225-B224)</f>
        <v>-1.905360000000019</v>
      </c>
      <c r="Z224" s="6">
        <f>C224*B224/(AC224+AD224)/720</f>
        <v>1487.2611464968152</v>
      </c>
      <c r="AA224" s="6">
        <f t="shared" si="25"/>
        <v>6.4614611079728823E-3</v>
      </c>
      <c r="AB224" s="6">
        <f t="shared" si="26"/>
        <v>936.4397893683373</v>
      </c>
      <c r="AC224" s="6">
        <f t="shared" si="27"/>
        <v>3.4807500000000002E-5</v>
      </c>
      <c r="AD224" s="6">
        <f>1.225*(B224*10^-6)</f>
        <v>5.1167024999999996E-4</v>
      </c>
    </row>
    <row r="225" spans="1:30" x14ac:dyDescent="0.2">
      <c r="A225" s="6">
        <v>-148</v>
      </c>
      <c r="B225" s="6">
        <v>416.33</v>
      </c>
      <c r="C225" s="6">
        <v>1.4219999999999999</v>
      </c>
      <c r="D225" s="6">
        <v>1.3959999999999999</v>
      </c>
      <c r="E225" s="6">
        <v>1.276</v>
      </c>
      <c r="F225" s="6">
        <v>1.2789999999999999</v>
      </c>
      <c r="G225" s="6">
        <v>1.7350000000000001</v>
      </c>
      <c r="H225" s="6">
        <f t="shared" si="21"/>
        <v>-2.6000000000000023E-2</v>
      </c>
      <c r="I225" s="6">
        <f>(C225*10^5)*(B225*10^-6)/(AD225*287)</f>
        <v>404.46561900021328</v>
      </c>
      <c r="J225" s="6">
        <f>I226-I225</f>
        <v>7.39529261181832</v>
      </c>
      <c r="K225" s="6">
        <f t="shared" si="22"/>
        <v>414.59378741608708</v>
      </c>
      <c r="L225" s="6" t="s">
        <v>960</v>
      </c>
      <c r="M225" s="6" t="s">
        <v>745</v>
      </c>
      <c r="N225" s="6">
        <v>180</v>
      </c>
      <c r="O225" s="6">
        <v>180</v>
      </c>
      <c r="P225" s="6">
        <v>180</v>
      </c>
      <c r="Q225" s="6">
        <v>180</v>
      </c>
      <c r="R225" s="6">
        <v>180</v>
      </c>
      <c r="S225" s="6">
        <f t="shared" si="23"/>
        <v>-5.4178906432035685</v>
      </c>
      <c r="T225" s="6">
        <f>LOG(B225)</f>
        <v>2.6194377065029881</v>
      </c>
      <c r="U225" s="6">
        <f>LOG(C225)</f>
        <v>0.15289959639374748</v>
      </c>
      <c r="V225" s="6">
        <f t="shared" si="24"/>
        <v>7.9693562402342849E-2</v>
      </c>
      <c r="W225" s="6"/>
      <c r="X225" s="6"/>
      <c r="Y225" s="6">
        <f>C225*(B226-B225)</f>
        <v>-1.9765799999999805</v>
      </c>
      <c r="Z225" s="6">
        <f>C225*B225/(AC225+AD225)/720</f>
        <v>1509.5541401273888</v>
      </c>
      <c r="AA225" s="6">
        <f t="shared" si="25"/>
        <v>7.868965467380612E-3</v>
      </c>
      <c r="AB225" s="6">
        <f t="shared" si="26"/>
        <v>-173.56418432492941</v>
      </c>
      <c r="AC225" s="6">
        <f t="shared" si="27"/>
        <v>3.4694166666666664E-5</v>
      </c>
      <c r="AD225" s="6">
        <f>1.225*(B225*10^-6)</f>
        <v>5.1000424999999997E-4</v>
      </c>
    </row>
    <row r="226" spans="1:30" x14ac:dyDescent="0.2">
      <c r="A226" s="6">
        <v>-147</v>
      </c>
      <c r="B226" s="6">
        <v>414.94</v>
      </c>
      <c r="C226" s="6">
        <v>1.448</v>
      </c>
      <c r="D226" s="6">
        <v>1.4039999999999999</v>
      </c>
      <c r="E226" s="6">
        <v>1.286</v>
      </c>
      <c r="F226" s="6">
        <v>1.2929999999999999</v>
      </c>
      <c r="G226" s="6">
        <v>1.8109999999999999</v>
      </c>
      <c r="H226" s="6">
        <f t="shared" si="21"/>
        <v>-2.8000000000000025E-2</v>
      </c>
      <c r="I226" s="6">
        <f>(C226*10^5)*(B226*10^-6)/(AD226*287)</f>
        <v>411.8609116120316</v>
      </c>
      <c r="J226" s="6">
        <f>I227-I226</f>
        <v>7.9641612742657912</v>
      </c>
      <c r="K226" s="6">
        <f t="shared" si="22"/>
        <v>422.62684779522277</v>
      </c>
      <c r="L226" s="6" t="s">
        <v>961</v>
      </c>
      <c r="M226" s="6" t="s">
        <v>742</v>
      </c>
      <c r="N226" s="6">
        <v>0</v>
      </c>
      <c r="O226" s="6">
        <v>0</v>
      </c>
      <c r="P226" s="6">
        <v>0</v>
      </c>
      <c r="Q226" s="6">
        <v>0</v>
      </c>
      <c r="R226" s="6">
        <v>0</v>
      </c>
      <c r="S226" s="6">
        <f t="shared" si="23"/>
        <v>-5.5092447792892987</v>
      </c>
      <c r="T226" s="6">
        <f>LOG(B226)</f>
        <v>2.6179853026090019</v>
      </c>
      <c r="U226" s="6">
        <f>LOG(C226)</f>
        <v>0.16076856186112809</v>
      </c>
      <c r="V226" s="6">
        <f t="shared" si="24"/>
        <v>7.5241828937560623E-2</v>
      </c>
      <c r="W226" s="6"/>
      <c r="X226" s="6"/>
      <c r="Y226" s="6">
        <f>C226*(B227-B226)</f>
        <v>-2.0851199999999968</v>
      </c>
      <c r="Z226" s="6">
        <f>C226*B226/(AC226+AD226)/720</f>
        <v>1537.1549893842887</v>
      </c>
      <c r="AA226" s="6">
        <f t="shared" si="25"/>
        <v>8.3177956258946584E-3</v>
      </c>
      <c r="AB226" s="6">
        <f t="shared" si="26"/>
        <v>-1240.5355684117567</v>
      </c>
      <c r="AC226" s="6">
        <f t="shared" si="27"/>
        <v>3.4578333333333334E-5</v>
      </c>
      <c r="AD226" s="6">
        <f>1.225*(B226*10^-6)</f>
        <v>5.0830150000000002E-4</v>
      </c>
    </row>
    <row r="227" spans="1:30" x14ac:dyDescent="0.2">
      <c r="A227" s="6">
        <v>-146</v>
      </c>
      <c r="B227" s="6">
        <v>413.5</v>
      </c>
      <c r="C227" s="6">
        <v>1.476</v>
      </c>
      <c r="D227" s="6">
        <v>1.41</v>
      </c>
      <c r="E227" s="6">
        <v>1.302</v>
      </c>
      <c r="F227" s="6">
        <v>1.302</v>
      </c>
      <c r="G227" s="6">
        <v>1.891</v>
      </c>
      <c r="H227" s="6">
        <f t="shared" si="21"/>
        <v>-2.8000000000000025E-2</v>
      </c>
      <c r="I227" s="6">
        <f>(C227*10^5)*(B227*10^-6)/(AD227*287)</f>
        <v>419.82507288629739</v>
      </c>
      <c r="J227" s="6">
        <f>I228-I227</f>
        <v>7.9641612742658481</v>
      </c>
      <c r="K227" s="6">
        <f t="shared" si="22"/>
        <v>430.66474835841461</v>
      </c>
      <c r="L227" s="6" t="s">
        <v>962</v>
      </c>
      <c r="M227" s="6" t="s">
        <v>742</v>
      </c>
      <c r="N227" s="6">
        <v>0</v>
      </c>
      <c r="O227" s="6">
        <v>0</v>
      </c>
      <c r="P227" s="6">
        <v>0</v>
      </c>
      <c r="Q227" s="6">
        <v>0</v>
      </c>
      <c r="R227" s="6">
        <v>0</v>
      </c>
      <c r="S227" s="6">
        <f t="shared" si="23"/>
        <v>-5.2410700816893332</v>
      </c>
      <c r="T227" s="6">
        <f>LOG(B227)</f>
        <v>2.6164755138885654</v>
      </c>
      <c r="U227" s="6">
        <f>LOG(C227)</f>
        <v>0.16908635748702275</v>
      </c>
      <c r="V227" s="6">
        <f t="shared" si="24"/>
        <v>4.342343434405091E-2</v>
      </c>
      <c r="W227" s="6"/>
      <c r="X227" s="6"/>
      <c r="Y227" s="6">
        <f>C227*(B228-B227)</f>
        <v>-2.1844800000000268</v>
      </c>
      <c r="Z227" s="6">
        <f>C227*B227/(AC227+AD227)/720</f>
        <v>1566.8789808917195</v>
      </c>
      <c r="AA227" s="6">
        <f t="shared" si="25"/>
        <v>8.1614787686006829E-3</v>
      </c>
      <c r="AB227" s="6">
        <f t="shared" si="26"/>
        <v>-1456.8856454065813</v>
      </c>
      <c r="AC227" s="6">
        <f t="shared" si="27"/>
        <v>3.4458333333333335E-5</v>
      </c>
      <c r="AD227" s="6">
        <f>1.225*(B227*10^-6)</f>
        <v>5.065375E-4</v>
      </c>
    </row>
    <row r="228" spans="1:30" x14ac:dyDescent="0.2">
      <c r="A228" s="6">
        <v>-145</v>
      </c>
      <c r="B228" s="6">
        <v>412.02</v>
      </c>
      <c r="C228" s="6">
        <v>1.504</v>
      </c>
      <c r="D228" s="6">
        <v>1.409</v>
      </c>
      <c r="E228" s="6">
        <v>1.3089999999999999</v>
      </c>
      <c r="F228" s="6">
        <v>1.3089999999999999</v>
      </c>
      <c r="G228" s="6">
        <v>1.9890000000000001</v>
      </c>
      <c r="H228" s="6">
        <f t="shared" si="21"/>
        <v>-3.499999999999992E-2</v>
      </c>
      <c r="I228" s="6">
        <f>(C228*10^5)*(B228*10^-6)/(AD228*287)</f>
        <v>427.78923416056324</v>
      </c>
      <c r="J228" s="6">
        <f>I229-I228</f>
        <v>9.9552015928321111</v>
      </c>
      <c r="K228" s="6">
        <f t="shared" si="22"/>
        <v>440.69470633381303</v>
      </c>
      <c r="L228" s="6" t="s">
        <v>963</v>
      </c>
      <c r="M228" s="6" t="s">
        <v>736</v>
      </c>
      <c r="N228" s="6">
        <v>0</v>
      </c>
      <c r="O228" s="6">
        <v>0</v>
      </c>
      <c r="P228" s="6">
        <v>0</v>
      </c>
      <c r="Q228" s="6">
        <v>0</v>
      </c>
      <c r="R228" s="6">
        <v>0</v>
      </c>
      <c r="S228" s="6">
        <f t="shared" si="23"/>
        <v>-6.1835019102572275</v>
      </c>
      <c r="T228" s="6">
        <f>LOG(B228)</f>
        <v>2.6149182977778489</v>
      </c>
      <c r="U228" s="6">
        <f>LOG(C228)</f>
        <v>0.17724783625562343</v>
      </c>
      <c r="V228" s="6">
        <f t="shared" si="24"/>
        <v>6.0558944495556488E-3</v>
      </c>
      <c r="W228" s="6"/>
      <c r="X228" s="6"/>
      <c r="Y228" s="6">
        <f>C228*(B229-B228)</f>
        <v>-2.3011199999999588</v>
      </c>
      <c r="Z228" s="6">
        <f>C228*B228/(AC228+AD228)/720</f>
        <v>1596.6029723991508</v>
      </c>
      <c r="AA228" s="6">
        <f t="shared" si="25"/>
        <v>9.9907835758552554E-3</v>
      </c>
      <c r="AB228" s="6">
        <f t="shared" si="26"/>
        <v>25.492210572209128</v>
      </c>
      <c r="AC228" s="6">
        <f t="shared" si="27"/>
        <v>3.4335000000000002E-5</v>
      </c>
      <c r="AD228" s="6">
        <f>1.225*(B228*10^-6)</f>
        <v>5.0472449999999997E-4</v>
      </c>
    </row>
    <row r="229" spans="1:30" x14ac:dyDescent="0.2">
      <c r="A229" s="6">
        <v>-144</v>
      </c>
      <c r="B229" s="6">
        <v>410.49</v>
      </c>
      <c r="C229" s="6">
        <v>1.5389999999999999</v>
      </c>
      <c r="D229" s="6">
        <v>1.415</v>
      </c>
      <c r="E229" s="6">
        <v>1.321</v>
      </c>
      <c r="F229" s="6">
        <v>1.3280000000000001</v>
      </c>
      <c r="G229" s="6">
        <v>2.0939999999999999</v>
      </c>
      <c r="H229" s="6">
        <f t="shared" si="21"/>
        <v>-3.300000000000014E-2</v>
      </c>
      <c r="I229" s="6">
        <f>(C229*10^5)*(B229*10^-6)/(AD229*287)</f>
        <v>437.74443575339535</v>
      </c>
      <c r="J229" s="6">
        <f>I230-I229</f>
        <v>9.3863329303846967</v>
      </c>
      <c r="K229" s="6">
        <f t="shared" si="22"/>
        <v>450.17066059873417</v>
      </c>
      <c r="L229" s="6" t="s">
        <v>964</v>
      </c>
      <c r="M229" s="6" t="s">
        <v>736</v>
      </c>
      <c r="N229" s="6">
        <v>2.5999999999999999E-2</v>
      </c>
      <c r="O229" s="6">
        <v>1.4999999999999999E-2</v>
      </c>
      <c r="P229" s="6">
        <v>2.3E-2</v>
      </c>
      <c r="Q229" s="6">
        <v>4.3999999999999997E-2</v>
      </c>
      <c r="R229" s="6">
        <v>0.02</v>
      </c>
      <c r="S229" s="6">
        <f t="shared" si="23"/>
        <v>-5.5364488804780922</v>
      </c>
      <c r="T229" s="6">
        <f>LOG(B229)</f>
        <v>2.6133025816802631</v>
      </c>
      <c r="U229" s="6">
        <f>LOG(C229)</f>
        <v>0.18723861983147869</v>
      </c>
      <c r="V229" s="6">
        <f t="shared" si="24"/>
        <v>6.7097420583637213E-3</v>
      </c>
      <c r="W229" s="6"/>
      <c r="X229" s="6"/>
      <c r="Y229" s="6">
        <f>C229*(B230-B229)</f>
        <v>-2.4162299999999894</v>
      </c>
      <c r="Z229" s="6">
        <f>C229*B229/(AC229+AD229)/720</f>
        <v>1633.7579617834392</v>
      </c>
      <c r="AA229" s="6">
        <f t="shared" si="25"/>
        <v>9.2139218719104188E-3</v>
      </c>
      <c r="AB229" s="6">
        <f t="shared" si="26"/>
        <v>1474.2992091612734</v>
      </c>
      <c r="AC229" s="6">
        <f t="shared" si="27"/>
        <v>3.4207500000000007E-5</v>
      </c>
      <c r="AD229" s="6">
        <f>1.225*(B229*10^-6)</f>
        <v>5.0285025000000008E-4</v>
      </c>
    </row>
    <row r="230" spans="1:30" x14ac:dyDescent="0.2">
      <c r="A230" s="6">
        <v>-143</v>
      </c>
      <c r="B230" s="6">
        <v>408.92</v>
      </c>
      <c r="C230" s="6">
        <v>1.5720000000000001</v>
      </c>
      <c r="D230" s="6">
        <v>1.429</v>
      </c>
      <c r="E230" s="6">
        <v>1.33</v>
      </c>
      <c r="F230" s="6">
        <v>1.3440000000000001</v>
      </c>
      <c r="G230" s="6">
        <v>2.1840000000000002</v>
      </c>
      <c r="H230" s="6">
        <f t="shared" si="21"/>
        <v>-2.0000000000000018E-2</v>
      </c>
      <c r="I230" s="6">
        <f>(C230*10^5)*(B230*10^-6)/(AD230*287)</f>
        <v>447.13076868378005</v>
      </c>
      <c r="J230" s="6">
        <f>I231-I230</f>
        <v>5.6886866244756789</v>
      </c>
      <c r="K230" s="6">
        <f t="shared" si="22"/>
        <v>455.94624390044999</v>
      </c>
      <c r="L230" s="6" t="s">
        <v>965</v>
      </c>
      <c r="M230" s="6" t="s">
        <v>736</v>
      </c>
      <c r="N230" s="6">
        <v>0.23499999999999999</v>
      </c>
      <c r="O230" s="6">
        <v>0.123</v>
      </c>
      <c r="P230" s="6">
        <v>0.26100000000000001</v>
      </c>
      <c r="Q230" s="6">
        <v>0.33900000000000002</v>
      </c>
      <c r="R230" s="6">
        <v>0.14699999999999999</v>
      </c>
      <c r="S230" s="6">
        <f t="shared" si="23"/>
        <v>-3.2046855262259459</v>
      </c>
      <c r="T230" s="6">
        <f>LOG(B230)</f>
        <v>2.6116383521225046</v>
      </c>
      <c r="U230" s="6">
        <f>LOG(C230)</f>
        <v>0.19645254170338911</v>
      </c>
      <c r="V230" s="6">
        <f t="shared" si="24"/>
        <v>4.4523921014998413E-2</v>
      </c>
      <c r="W230" s="6"/>
      <c r="X230" s="6"/>
      <c r="Y230" s="6">
        <f>C230*(B231-B230)</f>
        <v>-2.5309200000000214</v>
      </c>
      <c r="Z230" s="6">
        <f>C230*B230/(AC230+AD230)/720</f>
        <v>1668.7898089171972</v>
      </c>
      <c r="AA230" s="6">
        <f t="shared" si="25"/>
        <v>5.4905216982611416E-3</v>
      </c>
      <c r="AB230" s="6">
        <f t="shared" si="26"/>
        <v>1216.7265903843629</v>
      </c>
      <c r="AC230" s="6">
        <f t="shared" si="27"/>
        <v>3.4076666666666672E-5</v>
      </c>
      <c r="AD230" s="6">
        <f>1.225*(B230*10^-6)</f>
        <v>5.0092700000000008E-4</v>
      </c>
    </row>
    <row r="231" spans="1:30" x14ac:dyDescent="0.2">
      <c r="A231" s="6">
        <v>-142</v>
      </c>
      <c r="B231" s="6">
        <v>407.31</v>
      </c>
      <c r="C231" s="6">
        <v>1.5920000000000001</v>
      </c>
      <c r="D231" s="6">
        <v>1.427</v>
      </c>
      <c r="E231" s="6">
        <v>1.335</v>
      </c>
      <c r="F231" s="6">
        <v>1.3580000000000001</v>
      </c>
      <c r="G231" s="6">
        <v>2.2469999999999999</v>
      </c>
      <c r="H231" s="6">
        <f t="shared" si="21"/>
        <v>-1.6999999999999904E-2</v>
      </c>
      <c r="I231" s="6">
        <f>(C231*10^5)*(B231*10^-6)/(AD231*287)</f>
        <v>452.81945530825573</v>
      </c>
      <c r="J231" s="6">
        <f>I232-I231</f>
        <v>4.8353836308042446</v>
      </c>
      <c r="K231" s="6">
        <f t="shared" si="22"/>
        <v>460.84370834263922</v>
      </c>
      <c r="L231" s="6" t="s">
        <v>966</v>
      </c>
      <c r="M231" s="6" t="s">
        <v>736</v>
      </c>
      <c r="N231" s="6">
        <v>4.8360000000000003</v>
      </c>
      <c r="O231" s="6">
        <v>1.52</v>
      </c>
      <c r="P231" s="6">
        <v>3.94</v>
      </c>
      <c r="Q231" s="6">
        <v>4.8360000000000003</v>
      </c>
      <c r="R231" s="6">
        <v>1.6519999999999999</v>
      </c>
      <c r="S231" s="6">
        <f t="shared" si="23"/>
        <v>-2.6167203356983206</v>
      </c>
      <c r="T231" s="6">
        <f>LOG(B231)</f>
        <v>2.6099250727216621</v>
      </c>
      <c r="U231" s="6">
        <f>LOG(C231)</f>
        <v>0.20194306340165025</v>
      </c>
      <c r="V231" s="6">
        <f t="shared" si="24"/>
        <v>7.5731641092570051E-2</v>
      </c>
      <c r="W231" s="6"/>
      <c r="X231" s="6"/>
      <c r="Y231" s="6">
        <f>C231*(B232-B231)</f>
        <v>-2.6267999999999638</v>
      </c>
      <c r="Z231" s="6">
        <f>C231*B231/(AC231+AD231)/720</f>
        <v>1690.0212314225057</v>
      </c>
      <c r="AA231" s="6">
        <f t="shared" si="25"/>
        <v>4.6129806973793097E-3</v>
      </c>
      <c r="AB231" s="6">
        <f t="shared" si="26"/>
        <v>143.83320215146296</v>
      </c>
      <c r="AC231" s="6">
        <f t="shared" si="27"/>
        <v>3.3942499999999996E-5</v>
      </c>
      <c r="AD231" s="6">
        <f>1.225*(B231*10^-6)</f>
        <v>4.9895474999999995E-4</v>
      </c>
    </row>
    <row r="232" spans="1:30" x14ac:dyDescent="0.2">
      <c r="A232" s="6">
        <v>-141</v>
      </c>
      <c r="B232" s="6">
        <v>405.66</v>
      </c>
      <c r="C232" s="6">
        <v>1.609</v>
      </c>
      <c r="D232" s="6">
        <v>1.4390000000000001</v>
      </c>
      <c r="E232" s="6">
        <v>1.3420000000000001</v>
      </c>
      <c r="F232" s="6">
        <v>1.371</v>
      </c>
      <c r="G232" s="6">
        <v>2.2839999999999998</v>
      </c>
      <c r="H232" s="6">
        <f t="shared" si="21"/>
        <v>-1.6000000000000014E-2</v>
      </c>
      <c r="I232" s="6">
        <f>(C232*10^5)*(B232*10^-6)/(AD232*287)</f>
        <v>457.65483893905997</v>
      </c>
      <c r="J232" s="6">
        <f>I233-I232</f>
        <v>4.5509492995802816</v>
      </c>
      <c r="K232" s="6">
        <f t="shared" si="22"/>
        <v>465.45156723820804</v>
      </c>
      <c r="L232" s="6" t="s">
        <v>967</v>
      </c>
      <c r="M232" s="6" t="s">
        <v>736</v>
      </c>
      <c r="N232" s="6">
        <v>0</v>
      </c>
      <c r="O232" s="6">
        <v>0</v>
      </c>
      <c r="P232" s="6">
        <v>0</v>
      </c>
      <c r="Q232" s="6">
        <v>0</v>
      </c>
      <c r="R232" s="6">
        <v>0</v>
      </c>
      <c r="S232" s="6">
        <f t="shared" si="23"/>
        <v>-2.3562164238597192</v>
      </c>
      <c r="T232" s="6">
        <f>LOG(B232)</f>
        <v>2.6081621863197615</v>
      </c>
      <c r="U232" s="6">
        <f>LOG(C232)</f>
        <v>0.20655604409902956</v>
      </c>
      <c r="V232" s="6">
        <f t="shared" si="24"/>
        <v>7.9420807044951885E-2</v>
      </c>
      <c r="W232" s="6"/>
      <c r="X232" s="6"/>
      <c r="Y232" s="6">
        <f>C232*(B233-B232)</f>
        <v>-2.7353000000000733</v>
      </c>
      <c r="Z232" s="6">
        <f>C232*B232/(AC232+AD232)/720</f>
        <v>1708.0679405520168</v>
      </c>
      <c r="AA232" s="6">
        <f t="shared" si="25"/>
        <v>4.2973212158636254E-3</v>
      </c>
      <c r="AB232" s="6">
        <f t="shared" si="26"/>
        <v>-964.25524872974415</v>
      </c>
      <c r="AC232" s="6">
        <f t="shared" si="27"/>
        <v>3.3805000000000006E-5</v>
      </c>
      <c r="AD232" s="6">
        <f>1.225*(B232*10^-6)</f>
        <v>4.9693350000000003E-4</v>
      </c>
    </row>
    <row r="233" spans="1:30" x14ac:dyDescent="0.2">
      <c r="A233" s="6">
        <v>-140</v>
      </c>
      <c r="B233" s="6">
        <v>403.96</v>
      </c>
      <c r="C233" s="6">
        <v>1.625</v>
      </c>
      <c r="D233" s="6">
        <v>1.4470000000000001</v>
      </c>
      <c r="E233" s="6">
        <v>1.3560000000000001</v>
      </c>
      <c r="F233" s="6">
        <v>1.3859999999999999</v>
      </c>
      <c r="G233" s="6">
        <v>2.31</v>
      </c>
      <c r="H233" s="6">
        <f t="shared" si="21"/>
        <v>-8.999999999999897E-3</v>
      </c>
      <c r="I233" s="6">
        <f>(C233*10^5)*(B233*10^-6)/(AD233*287)</f>
        <v>462.20578823864025</v>
      </c>
      <c r="J233" s="6">
        <f>I234-I233</f>
        <v>2.5599089810140754</v>
      </c>
      <c r="K233" s="6">
        <f t="shared" si="22"/>
        <v>468.06716713564464</v>
      </c>
      <c r="L233" s="6" t="s">
        <v>968</v>
      </c>
      <c r="M233" s="6" t="s">
        <v>742</v>
      </c>
      <c r="N233" s="6">
        <v>99.99</v>
      </c>
      <c r="O233" s="6">
        <v>99.99</v>
      </c>
      <c r="P233" s="6">
        <v>99.99</v>
      </c>
      <c r="Q233" s="6">
        <v>99.99</v>
      </c>
      <c r="R233" s="6">
        <v>99.99</v>
      </c>
      <c r="S233" s="6">
        <f t="shared" si="23"/>
        <v>-1.2795031227739837</v>
      </c>
      <c r="T233" s="6">
        <f>LOG(B233)</f>
        <v>2.606338363528125</v>
      </c>
      <c r="U233" s="6">
        <f>LOG(C233)</f>
        <v>0.21085336531489318</v>
      </c>
      <c r="V233" s="6">
        <f t="shared" si="24"/>
        <v>5.4688703609798911E-2</v>
      </c>
      <c r="W233" s="6"/>
      <c r="X233" s="6"/>
      <c r="Y233" s="6">
        <f>C233*(B234-B233)</f>
        <v>-2.8274999999999224</v>
      </c>
      <c r="Z233" s="6">
        <f>C233*B233/(AC233+AD233)/720</f>
        <v>1725.0530785562628</v>
      </c>
      <c r="AA233" s="6">
        <f t="shared" si="25"/>
        <v>2.3986868815034645E-3</v>
      </c>
      <c r="AB233" s="6">
        <f t="shared" si="26"/>
        <v>-1569.2119016737861</v>
      </c>
      <c r="AC233" s="6">
        <f t="shared" si="27"/>
        <v>3.366333333333334E-5</v>
      </c>
      <c r="AD233" s="6">
        <f>1.225*(B233*10^-6)</f>
        <v>4.9485100000000004E-4</v>
      </c>
    </row>
    <row r="234" spans="1:30" x14ac:dyDescent="0.2">
      <c r="A234" s="6">
        <v>-139</v>
      </c>
      <c r="B234" s="6">
        <v>402.22</v>
      </c>
      <c r="C234" s="6">
        <v>1.6339999999999999</v>
      </c>
      <c r="D234" s="6">
        <v>1.4470000000000001</v>
      </c>
      <c r="E234" s="6">
        <v>1.3660000000000001</v>
      </c>
      <c r="F234" s="6">
        <v>1.3979999999999999</v>
      </c>
      <c r="G234" s="6">
        <v>2.3260000000000001</v>
      </c>
      <c r="H234" s="6">
        <f t="shared" si="21"/>
        <v>-7.0000000000001172E-3</v>
      </c>
      <c r="I234" s="6">
        <f>(C234*10^5)*(B234*10^-6)/(AD234*287)</f>
        <v>464.76569721965433</v>
      </c>
      <c r="J234" s="6">
        <f>I235-I234</f>
        <v>1.9910403185664904</v>
      </c>
      <c r="K234" s="6">
        <f t="shared" si="22"/>
        <v>470.10037564771471</v>
      </c>
      <c r="L234" s="6" t="s">
        <v>969</v>
      </c>
      <c r="M234" s="6" t="s">
        <v>742</v>
      </c>
      <c r="N234" s="6">
        <v>0</v>
      </c>
      <c r="O234" s="6">
        <v>0</v>
      </c>
      <c r="P234" s="6">
        <v>0</v>
      </c>
      <c r="Q234" s="6">
        <v>0</v>
      </c>
      <c r="R234" s="6">
        <v>0</v>
      </c>
      <c r="S234" s="6">
        <f t="shared" si="23"/>
        <v>-0.95842880151329668</v>
      </c>
      <c r="T234" s="6">
        <f>LOG(B234)</f>
        <v>2.6044636616701857</v>
      </c>
      <c r="U234" s="6">
        <f>LOG(C234)</f>
        <v>0.21325205219639665</v>
      </c>
      <c r="V234" s="6">
        <f t="shared" si="24"/>
        <v>1.4440116822228732E-2</v>
      </c>
      <c r="W234" s="6"/>
      <c r="X234" s="6"/>
      <c r="Y234" s="6">
        <f>C234*(B235-B234)</f>
        <v>-2.9248600000000331</v>
      </c>
      <c r="Z234" s="6">
        <f>C234*B234/(AC234+AD234)/720</f>
        <v>1734.6072186836516</v>
      </c>
      <c r="AA234" s="6">
        <f t="shared" si="25"/>
        <v>1.856528856696571E-3</v>
      </c>
      <c r="AB234" s="6">
        <f t="shared" si="26"/>
        <v>-508.90441525235434</v>
      </c>
      <c r="AC234" s="6">
        <f t="shared" si="27"/>
        <v>3.3518333333333334E-5</v>
      </c>
      <c r="AD234" s="6">
        <f>1.225*(B234*10^-6)</f>
        <v>4.9271950000000003E-4</v>
      </c>
    </row>
    <row r="235" spans="1:30" x14ac:dyDescent="0.2">
      <c r="A235" s="6">
        <v>-138</v>
      </c>
      <c r="B235" s="6">
        <v>400.43</v>
      </c>
      <c r="C235" s="6">
        <v>1.641</v>
      </c>
      <c r="D235" s="6">
        <v>1.4530000000000001</v>
      </c>
      <c r="E235" s="6">
        <v>1.383</v>
      </c>
      <c r="F235" s="6">
        <v>1.409</v>
      </c>
      <c r="G235" s="6">
        <v>2.3180000000000001</v>
      </c>
      <c r="H235" s="6">
        <f t="shared" si="21"/>
        <v>1.0000000000001119E-3</v>
      </c>
      <c r="I235" s="6">
        <f>(C235*10^5)*(B235*10^-6)/(AD235*287)</f>
        <v>466.75673753822082</v>
      </c>
      <c r="J235" s="6">
        <f>I236-I235</f>
        <v>-0.28443433122373563</v>
      </c>
      <c r="K235" s="6">
        <f t="shared" si="22"/>
        <v>469.85459840654943</v>
      </c>
      <c r="L235" s="6" t="s">
        <v>970</v>
      </c>
      <c r="M235" s="6" t="s">
        <v>745</v>
      </c>
      <c r="N235" s="6">
        <v>0</v>
      </c>
      <c r="O235" s="6">
        <v>0</v>
      </c>
      <c r="P235" s="6">
        <v>0</v>
      </c>
      <c r="Q235" s="6">
        <v>0</v>
      </c>
      <c r="R235" s="6">
        <v>0</v>
      </c>
      <c r="S235" s="6">
        <f t="shared" si="23"/>
        <v>0.13381049112525645</v>
      </c>
      <c r="T235" s="6">
        <f>LOG(B235)</f>
        <v>2.6025266071349242</v>
      </c>
      <c r="U235" s="6">
        <f>LOG(C235)</f>
        <v>0.21510858105309322</v>
      </c>
      <c r="V235" s="6">
        <f t="shared" si="24"/>
        <v>1.3872694011670128E-3</v>
      </c>
      <c r="W235" s="6"/>
      <c r="X235" s="6"/>
      <c r="Y235" s="6">
        <f>C235*(B236-B235)</f>
        <v>-2.9866199999999887</v>
      </c>
      <c r="Z235" s="6">
        <f>C235*B235/(AC235+AD235)/720</f>
        <v>1742.0382165605092</v>
      </c>
      <c r="AA235" s="6">
        <f t="shared" si="25"/>
        <v>-2.6473300539536782E-4</v>
      </c>
      <c r="AB235" s="6">
        <f t="shared" si="26"/>
        <v>1216.1253221131506</v>
      </c>
      <c r="AC235" s="6">
        <f t="shared" si="27"/>
        <v>3.3369166666666672E-5</v>
      </c>
      <c r="AD235" s="6">
        <f>1.225*(B235*10^-6)</f>
        <v>4.9052675000000007E-4</v>
      </c>
    </row>
    <row r="236" spans="1:30" x14ac:dyDescent="0.2">
      <c r="A236" s="6">
        <v>-137</v>
      </c>
      <c r="B236" s="6">
        <v>398.61</v>
      </c>
      <c r="C236" s="6">
        <v>1.64</v>
      </c>
      <c r="D236" s="6">
        <v>1.4630000000000001</v>
      </c>
      <c r="E236" s="6">
        <v>1.3959999999999999</v>
      </c>
      <c r="F236" s="6">
        <v>1.417</v>
      </c>
      <c r="G236" s="6">
        <v>2.286</v>
      </c>
      <c r="H236" s="6">
        <f t="shared" si="21"/>
        <v>4.0000000000000036E-3</v>
      </c>
      <c r="I236" s="6">
        <f>(C236*10^5)*(B236*10^-6)/(AD236*287)</f>
        <v>466.47230320699708</v>
      </c>
      <c r="J236" s="6">
        <f>I237-I236</f>
        <v>-1.1377373248951699</v>
      </c>
      <c r="K236" s="6">
        <f t="shared" si="22"/>
        <v>468.73947320478072</v>
      </c>
      <c r="L236" s="6" t="s">
        <v>971</v>
      </c>
      <c r="M236" s="6" t="s">
        <v>745</v>
      </c>
      <c r="N236" s="6">
        <v>13.818</v>
      </c>
      <c r="O236" s="6">
        <v>14.581</v>
      </c>
      <c r="P236" s="6">
        <v>8.1809999999999992</v>
      </c>
      <c r="Q236" s="6">
        <v>16.913</v>
      </c>
      <c r="R236" s="6">
        <v>15.597</v>
      </c>
      <c r="S236" s="6">
        <f t="shared" si="23"/>
        <v>0.51931658516970747</v>
      </c>
      <c r="T236" s="6">
        <f>LOG(B236)</f>
        <v>2.6005481897240834</v>
      </c>
      <c r="U236" s="6">
        <f>LOG(C236)</f>
        <v>0.21484384804769785</v>
      </c>
      <c r="V236" s="6">
        <f t="shared" si="24"/>
        <v>3.2579567598385401E-2</v>
      </c>
      <c r="W236" s="6"/>
      <c r="X236" s="6"/>
      <c r="Y236" s="6">
        <f>C236*(B237-B236)</f>
        <v>-3.0668000000000073</v>
      </c>
      <c r="Z236" s="6">
        <f>C236*B236/(AC236+AD236)/720</f>
        <v>1740.9766454352439</v>
      </c>
      <c r="AA236" s="6">
        <f t="shared" si="25"/>
        <v>-1.0605487123936941E-3</v>
      </c>
      <c r="AB236" s="6">
        <f t="shared" si="26"/>
        <v>1437.9511578787738</v>
      </c>
      <c r="AC236" s="6">
        <f t="shared" si="27"/>
        <v>3.3217500000000005E-5</v>
      </c>
      <c r="AD236" s="6">
        <f>1.225*(B236*10^-6)</f>
        <v>4.8829725000000004E-4</v>
      </c>
    </row>
    <row r="237" spans="1:30" x14ac:dyDescent="0.2">
      <c r="A237" s="6">
        <v>-136</v>
      </c>
      <c r="B237" s="6">
        <v>396.74</v>
      </c>
      <c r="C237" s="6">
        <v>1.6359999999999999</v>
      </c>
      <c r="D237" s="6">
        <v>1.472</v>
      </c>
      <c r="E237" s="6">
        <v>1.413</v>
      </c>
      <c r="F237" s="6">
        <v>1.4279999999999999</v>
      </c>
      <c r="G237" s="6">
        <v>2.23</v>
      </c>
      <c r="H237" s="6">
        <f t="shared" si="21"/>
        <v>1.399999999999979E-2</v>
      </c>
      <c r="I237" s="6">
        <f>(C237*10^5)*(B237*10^-6)/(AD237*287)</f>
        <v>465.33456588210191</v>
      </c>
      <c r="J237" s="6">
        <f>I238-I237</f>
        <v>-3.982080637132924</v>
      </c>
      <c r="K237" s="6">
        <f t="shared" si="22"/>
        <v>464.77406293527855</v>
      </c>
      <c r="L237" s="6" t="s">
        <v>972</v>
      </c>
      <c r="M237" s="6" t="s">
        <v>745</v>
      </c>
      <c r="N237" s="6">
        <v>6.343</v>
      </c>
      <c r="O237" s="6">
        <v>4.133</v>
      </c>
      <c r="P237" s="6">
        <v>7.8259999999999996</v>
      </c>
      <c r="Q237" s="6">
        <v>4.1859999999999999</v>
      </c>
      <c r="R237" s="6">
        <v>4.4660000000000002</v>
      </c>
      <c r="S237" s="6">
        <f t="shared" si="23"/>
        <v>1.7808803627449616</v>
      </c>
      <c r="T237" s="6">
        <f>LOG(B237)</f>
        <v>2.598505988988193</v>
      </c>
      <c r="U237" s="6">
        <f>LOG(C237)</f>
        <v>0.21378329933530416</v>
      </c>
      <c r="V237" s="6">
        <f t="shared" si="24"/>
        <v>6.9461458382184871E-2</v>
      </c>
      <c r="W237" s="6"/>
      <c r="X237" s="6"/>
      <c r="Y237" s="6">
        <f>C237*(B238-B237)</f>
        <v>-3.1247600000000406</v>
      </c>
      <c r="Z237" s="6">
        <f>C237*B237/(AC237+AD237)/720</f>
        <v>1736.7303609341825</v>
      </c>
      <c r="AA237" s="6">
        <f t="shared" si="25"/>
        <v>-3.7324494601669034E-3</v>
      </c>
      <c r="AB237" s="6">
        <f t="shared" si="26"/>
        <v>461.0929371987541</v>
      </c>
      <c r="AC237" s="6">
        <f t="shared" si="27"/>
        <v>3.3061666666666669E-5</v>
      </c>
      <c r="AD237" s="6">
        <f>1.225*(B237*10^-6)</f>
        <v>4.8600649999999999E-4</v>
      </c>
    </row>
    <row r="238" spans="1:30" x14ac:dyDescent="0.2">
      <c r="A238" s="6">
        <v>-135</v>
      </c>
      <c r="B238" s="6">
        <v>394.83</v>
      </c>
      <c r="C238" s="6">
        <v>1.6220000000000001</v>
      </c>
      <c r="D238" s="6">
        <v>1.4790000000000001</v>
      </c>
      <c r="E238" s="6">
        <v>1.419</v>
      </c>
      <c r="F238" s="6">
        <v>1.4419999999999999</v>
      </c>
      <c r="G238" s="6">
        <v>2.149</v>
      </c>
      <c r="H238" s="6">
        <f t="shared" si="21"/>
        <v>1.5000000000000124E-2</v>
      </c>
      <c r="I238" s="6">
        <f>(C238*10^5)*(B238*10^-6)/(AD238*287)</f>
        <v>461.35248524496899</v>
      </c>
      <c r="J238" s="6">
        <f>I239-I238</f>
        <v>-4.2665149683566597</v>
      </c>
      <c r="K238" s="6">
        <f t="shared" si="22"/>
        <v>460.50339609324175</v>
      </c>
      <c r="L238" s="6" t="s">
        <v>973</v>
      </c>
      <c r="M238" s="6" t="s">
        <v>745</v>
      </c>
      <c r="N238" s="6">
        <v>39.396999999999998</v>
      </c>
      <c r="O238" s="6">
        <v>27.396999999999998</v>
      </c>
      <c r="P238" s="6">
        <v>38.6</v>
      </c>
      <c r="Q238" s="6">
        <v>39.396999999999998</v>
      </c>
      <c r="R238" s="6">
        <v>31</v>
      </c>
      <c r="S238" s="6">
        <f t="shared" si="23"/>
        <v>1.8669393771710829</v>
      </c>
      <c r="T238" s="6">
        <f>LOG(B238)</f>
        <v>2.5964101438442699</v>
      </c>
      <c r="U238" s="6">
        <f>LOG(C238)</f>
        <v>0.21005084987513725</v>
      </c>
      <c r="V238" s="6">
        <f t="shared" si="24"/>
        <v>8.1287993141566067E-2</v>
      </c>
      <c r="W238" s="6"/>
      <c r="X238" s="6"/>
      <c r="Y238" s="6">
        <f>C238*(B239-B238)</f>
        <v>-3.1791199999999669</v>
      </c>
      <c r="Z238" s="6">
        <f>C238*B238/(AC238+AD238)/720</f>
        <v>1721.8683651804672</v>
      </c>
      <c r="AA238" s="6">
        <f t="shared" si="25"/>
        <v>-4.0349731117927112E-3</v>
      </c>
      <c r="AB238" s="6">
        <f t="shared" si="26"/>
        <v>-658.11973585362921</v>
      </c>
      <c r="AC238" s="6">
        <f t="shared" si="27"/>
        <v>3.2902500000000006E-5</v>
      </c>
      <c r="AD238" s="6">
        <f>1.225*(B238*10^-6)</f>
        <v>4.8366675000000004E-4</v>
      </c>
    </row>
    <row r="239" spans="1:30" x14ac:dyDescent="0.2">
      <c r="A239" s="6">
        <v>-134</v>
      </c>
      <c r="B239" s="6">
        <v>392.87</v>
      </c>
      <c r="C239" s="6">
        <v>1.607</v>
      </c>
      <c r="D239" s="6">
        <v>1.4830000000000001</v>
      </c>
      <c r="E239" s="6">
        <v>1.4319999999999999</v>
      </c>
      <c r="F239" s="6">
        <v>1.454</v>
      </c>
      <c r="G239" s="6">
        <v>2.0579999999999998</v>
      </c>
      <c r="H239" s="6">
        <f t="shared" si="21"/>
        <v>1.4999999999999902E-2</v>
      </c>
      <c r="I239" s="6">
        <f>(C239*10^5)*(B239*10^-6)/(AD239*287)</f>
        <v>457.08597027661233</v>
      </c>
      <c r="J239" s="6">
        <f>I240-I239</f>
        <v>-4.2665149683566028</v>
      </c>
      <c r="K239" s="6">
        <f t="shared" si="22"/>
        <v>456.23054463867823</v>
      </c>
      <c r="L239" s="6" t="s">
        <v>974</v>
      </c>
      <c r="M239" s="6" t="s">
        <v>745</v>
      </c>
      <c r="N239" s="6">
        <v>0.6</v>
      </c>
      <c r="O239" s="6">
        <v>0.6</v>
      </c>
      <c r="P239" s="6">
        <v>1</v>
      </c>
      <c r="Q239" s="6">
        <v>8</v>
      </c>
      <c r="R239" s="6">
        <v>0.6</v>
      </c>
      <c r="S239" s="6">
        <f t="shared" si="23"/>
        <v>1.8467314528725673</v>
      </c>
      <c r="T239" s="6">
        <f>LOG(B239)</f>
        <v>2.5942488668573831</v>
      </c>
      <c r="U239" s="6">
        <f>LOG(C239)</f>
        <v>0.20601587676334454</v>
      </c>
      <c r="V239" s="6">
        <f t="shared" si="24"/>
        <v>6.4407934255405475E-2</v>
      </c>
      <c r="W239" s="6"/>
      <c r="X239" s="6"/>
      <c r="Y239" s="6">
        <f>C239*(B240-B239)</f>
        <v>-3.1979300000000146</v>
      </c>
      <c r="Z239" s="6">
        <f>C239*B239/(AC239+AD239)/720</f>
        <v>1705.9447983014859</v>
      </c>
      <c r="AA239" s="6">
        <f t="shared" si="25"/>
        <v>-4.0728133616942941E-3</v>
      </c>
      <c r="AB239" s="6">
        <f t="shared" si="26"/>
        <v>-1528.5441358938288</v>
      </c>
      <c r="AC239" s="6">
        <f t="shared" si="27"/>
        <v>3.2739166666666666E-5</v>
      </c>
      <c r="AD239" s="6">
        <f>1.225*(B239*10^-6)</f>
        <v>4.8126575000000002E-4</v>
      </c>
    </row>
    <row r="240" spans="1:30" x14ac:dyDescent="0.2">
      <c r="A240" s="6">
        <v>-133</v>
      </c>
      <c r="B240" s="6">
        <v>390.88</v>
      </c>
      <c r="C240" s="6">
        <v>1.5920000000000001</v>
      </c>
      <c r="D240" s="6">
        <v>1.4930000000000001</v>
      </c>
      <c r="E240" s="6">
        <v>1.4510000000000001</v>
      </c>
      <c r="F240" s="6">
        <v>1.464</v>
      </c>
      <c r="G240" s="6">
        <v>1.9610000000000001</v>
      </c>
      <c r="H240" s="6">
        <f t="shared" si="21"/>
        <v>1.4000000000000012E-2</v>
      </c>
      <c r="I240" s="6">
        <f>(C240*10^5)*(B240*10^-6)/(AD240*287)</f>
        <v>452.81945530825573</v>
      </c>
      <c r="J240" s="6">
        <f>I241-I240</f>
        <v>-3.9820806371329809</v>
      </c>
      <c r="K240" s="6">
        <f t="shared" si="22"/>
        <v>452.24203222983141</v>
      </c>
      <c r="L240" s="6" t="s">
        <v>975</v>
      </c>
      <c r="M240" s="6" t="s">
        <v>742</v>
      </c>
      <c r="N240" s="6">
        <v>45.9</v>
      </c>
      <c r="O240" s="6">
        <v>28.343</v>
      </c>
      <c r="P240" s="6">
        <v>95.656999999999996</v>
      </c>
      <c r="Q240" s="6">
        <v>24.751999999999999</v>
      </c>
      <c r="R240" s="6">
        <v>28.634</v>
      </c>
      <c r="S240" s="6">
        <f t="shared" si="23"/>
        <v>1.6880259269745814</v>
      </c>
      <c r="T240" s="6">
        <f>LOG(B240)</f>
        <v>2.5920434496293616</v>
      </c>
      <c r="U240" s="6">
        <f>LOG(C240)</f>
        <v>0.20194306340165025</v>
      </c>
      <c r="V240" s="6">
        <f t="shared" si="24"/>
        <v>2.5202431641939055E-2</v>
      </c>
      <c r="W240" s="6"/>
      <c r="X240" s="6"/>
      <c r="Y240" s="6">
        <f>C240*(B241-B240)</f>
        <v>-3.2476800000000328</v>
      </c>
      <c r="Z240" s="6">
        <f>C240*B240/(AC240+AD240)/720</f>
        <v>1690.0212314225055</v>
      </c>
      <c r="AA240" s="6">
        <f t="shared" si="25"/>
        <v>-3.8360645282487227E-3</v>
      </c>
      <c r="AB240" s="6">
        <f t="shared" si="26"/>
        <v>-979.69088811540018</v>
      </c>
      <c r="AC240" s="6">
        <f t="shared" si="27"/>
        <v>3.2573333333333335E-5</v>
      </c>
      <c r="AD240" s="6">
        <f>1.225*(B240*10^-6)</f>
        <v>4.7882799999999999E-4</v>
      </c>
    </row>
    <row r="241" spans="1:30" x14ac:dyDescent="0.2">
      <c r="A241" s="6">
        <v>-132</v>
      </c>
      <c r="B241" s="6">
        <v>388.84</v>
      </c>
      <c r="C241" s="6">
        <v>1.5780000000000001</v>
      </c>
      <c r="D241" s="6">
        <v>1.5029999999999999</v>
      </c>
      <c r="E241" s="6">
        <v>1.46</v>
      </c>
      <c r="F241" s="6">
        <v>1.4770000000000001</v>
      </c>
      <c r="G241" s="6">
        <v>1.873</v>
      </c>
      <c r="H241" s="6">
        <f t="shared" si="21"/>
        <v>1.2000000000000011E-2</v>
      </c>
      <c r="I241" s="6">
        <f>(C241*10^5)*(B241*10^-6)/(AD241*287)</f>
        <v>448.83737467112275</v>
      </c>
      <c r="J241" s="6">
        <f>I242-I241</f>
        <v>-3.4132119746852823</v>
      </c>
      <c r="K241" s="6">
        <f t="shared" si="22"/>
        <v>448.82444583788538</v>
      </c>
      <c r="L241" s="6" t="s">
        <v>976</v>
      </c>
      <c r="M241" s="6" t="s">
        <v>742</v>
      </c>
      <c r="N241" s="6">
        <v>4.3419999999999996</v>
      </c>
      <c r="O241" s="6">
        <v>4.1150000000000002</v>
      </c>
      <c r="P241" s="6">
        <v>12.223000000000001</v>
      </c>
      <c r="Q241" s="6">
        <v>47.302</v>
      </c>
      <c r="R241" s="6">
        <v>3.847</v>
      </c>
      <c r="S241" s="6">
        <f t="shared" si="23"/>
        <v>1.4232272220610307</v>
      </c>
      <c r="T241" s="6">
        <f>LOG(B241)</f>
        <v>2.5897709344582682</v>
      </c>
      <c r="U241" s="6">
        <f>LOG(C241)</f>
        <v>0.19810699887340152</v>
      </c>
      <c r="V241" s="6">
        <f t="shared" si="24"/>
        <v>7.4420763838095594E-5</v>
      </c>
      <c r="W241" s="6"/>
      <c r="X241" s="6"/>
      <c r="Y241" s="6">
        <f>C241*(B242-B241)</f>
        <v>-3.282239999999975</v>
      </c>
      <c r="Z241" s="6">
        <f>C241*B241/(AC241+AD241)/720</f>
        <v>1675.15923566879</v>
      </c>
      <c r="AA241" s="6">
        <f t="shared" si="25"/>
        <v>-3.3152411514769109E-3</v>
      </c>
      <c r="AB241" s="6">
        <f t="shared" si="26"/>
        <v>814.46436080509625</v>
      </c>
      <c r="AC241" s="6">
        <f t="shared" si="27"/>
        <v>3.2403333333333329E-5</v>
      </c>
      <c r="AD241" s="6">
        <f>1.225*(B241*10^-6)</f>
        <v>4.7632899999999995E-4</v>
      </c>
    </row>
    <row r="242" spans="1:30" x14ac:dyDescent="0.2">
      <c r="A242" s="6">
        <v>-131</v>
      </c>
      <c r="B242" s="6">
        <v>386.76</v>
      </c>
      <c r="C242" s="6">
        <v>1.5660000000000001</v>
      </c>
      <c r="D242" s="6">
        <v>1.5149999999999999</v>
      </c>
      <c r="E242" s="6">
        <v>1.466</v>
      </c>
      <c r="F242" s="6">
        <v>1.4930000000000001</v>
      </c>
      <c r="G242" s="6">
        <v>1.7909999999999999</v>
      </c>
      <c r="H242" s="6">
        <f t="shared" si="21"/>
        <v>8.0000000000000071E-3</v>
      </c>
      <c r="I242" s="6">
        <f>(C242*10^5)*(B242*10^-6)/(AD242*287)</f>
        <v>445.42416269643746</v>
      </c>
      <c r="J242" s="6">
        <f>I243-I242</f>
        <v>-2.2754746497902829</v>
      </c>
      <c r="K242" s="6">
        <f t="shared" si="22"/>
        <v>446.54887249471159</v>
      </c>
      <c r="L242" s="6" t="s">
        <v>977</v>
      </c>
      <c r="M242" s="6" t="s">
        <v>736</v>
      </c>
      <c r="N242" s="6">
        <v>0</v>
      </c>
      <c r="O242" s="6">
        <v>13.407</v>
      </c>
      <c r="P242" s="6">
        <v>12.872999999999999</v>
      </c>
      <c r="Q242" s="6">
        <v>13.428000000000001</v>
      </c>
      <c r="R242" s="6">
        <v>13.214</v>
      </c>
      <c r="S242" s="6">
        <f t="shared" si="23"/>
        <v>0.92741306224433306</v>
      </c>
      <c r="T242" s="6">
        <f>LOG(B242)</f>
        <v>2.5874415515599591</v>
      </c>
      <c r="U242" s="6">
        <f>LOG(C242)</f>
        <v>0.19479175772192461</v>
      </c>
      <c r="V242" s="6">
        <f t="shared" si="24"/>
        <v>2.0964550055032727E-2</v>
      </c>
      <c r="W242" s="6"/>
      <c r="X242" s="6"/>
      <c r="Y242" s="6">
        <f>C242*(B243-B242)</f>
        <v>-3.3355799999999931</v>
      </c>
      <c r="Z242" s="6">
        <f>C242*B242/(AC242+AD242)/720</f>
        <v>1662.4203821656051</v>
      </c>
      <c r="AA242" s="6">
        <f t="shared" si="25"/>
        <v>-2.2243043853789612E-3</v>
      </c>
      <c r="AB242" s="6">
        <f t="shared" si="26"/>
        <v>1560.2239678784426</v>
      </c>
      <c r="AC242" s="6">
        <f t="shared" si="27"/>
        <v>3.2230000000000001E-5</v>
      </c>
      <c r="AD242" s="6">
        <f>1.225*(B242*10^-6)</f>
        <v>4.73781E-4</v>
      </c>
    </row>
    <row r="243" spans="1:30" x14ac:dyDescent="0.2">
      <c r="A243" s="6">
        <v>-130</v>
      </c>
      <c r="B243" s="6">
        <v>384.63</v>
      </c>
      <c r="C243" s="6">
        <v>1.5580000000000001</v>
      </c>
      <c r="D243" s="6">
        <v>1.52</v>
      </c>
      <c r="E243" s="6">
        <v>1.48</v>
      </c>
      <c r="F243" s="6">
        <v>1.502</v>
      </c>
      <c r="G243" s="6">
        <v>1.7310000000000001</v>
      </c>
      <c r="H243" s="6">
        <f t="shared" si="21"/>
        <v>7.0000000000001172E-3</v>
      </c>
      <c r="I243" s="6">
        <f>(C243*10^5)*(B243*10^-6)/(AD243*287)</f>
        <v>443.14868804664718</v>
      </c>
      <c r="J243" s="6">
        <f>I244-I243</f>
        <v>-1.9910403185663768</v>
      </c>
      <c r="K243" s="6">
        <f t="shared" si="22"/>
        <v>444.56648378997807</v>
      </c>
      <c r="L243" s="6" t="s">
        <v>978</v>
      </c>
      <c r="M243" s="6" t="s">
        <v>736</v>
      </c>
      <c r="N243" s="6">
        <v>0</v>
      </c>
      <c r="O243" s="6">
        <v>-1.1759999999999999</v>
      </c>
      <c r="P243" s="6">
        <v>-1.3</v>
      </c>
      <c r="Q243" s="6">
        <v>-1.18</v>
      </c>
      <c r="R243" s="6">
        <v>-1.274</v>
      </c>
      <c r="S243" s="6">
        <f t="shared" si="23"/>
        <v>0.79960432704661955</v>
      </c>
      <c r="T243" s="6">
        <f>LOG(B243)</f>
        <v>2.5850431549059416</v>
      </c>
      <c r="U243" s="6">
        <f>LOG(C243)</f>
        <v>0.19256745333654565</v>
      </c>
      <c r="V243" s="6">
        <f t="shared" si="24"/>
        <v>6.0982606069150985E-2</v>
      </c>
      <c r="W243" s="6"/>
      <c r="X243" s="6"/>
      <c r="Y243" s="6">
        <f>C243*(B244-B243)</f>
        <v>-3.3652799999999505</v>
      </c>
      <c r="Z243" s="6">
        <f>C243*B243/(AC243+AD243)/720</f>
        <v>1653.9278131634821</v>
      </c>
      <c r="AA243" s="6">
        <f t="shared" si="25"/>
        <v>-1.9556555229407191E-3</v>
      </c>
      <c r="AB243" s="6">
        <f t="shared" si="26"/>
        <v>774.88158475495482</v>
      </c>
      <c r="AC243" s="6">
        <f t="shared" si="27"/>
        <v>3.2052499999999998E-5</v>
      </c>
      <c r="AD243" s="6">
        <f>1.225*(B243*10^-6)</f>
        <v>4.7117174999999998E-4</v>
      </c>
    </row>
    <row r="244" spans="1:30" x14ac:dyDescent="0.2">
      <c r="A244" s="6">
        <v>-129</v>
      </c>
      <c r="B244" s="6">
        <v>382.47</v>
      </c>
      <c r="C244" s="6">
        <v>1.5509999999999999</v>
      </c>
      <c r="D244" s="6">
        <v>1.5289999999999999</v>
      </c>
      <c r="E244" s="6">
        <v>1.496</v>
      </c>
      <c r="F244" s="6">
        <v>1.5069999999999999</v>
      </c>
      <c r="G244" s="6">
        <v>1.6719999999999999</v>
      </c>
      <c r="H244" s="6">
        <f t="shared" si="21"/>
        <v>-1.1000000000000121E-2</v>
      </c>
      <c r="I244" s="6">
        <f>(C244*10^5)*(B244*10^-6)/(AD244*287)</f>
        <v>441.1576477280808</v>
      </c>
      <c r="J244" s="6">
        <f>I245-I244</f>
        <v>3.1287776434614898</v>
      </c>
      <c r="K244" s="6">
        <f t="shared" si="22"/>
        <v>447.70625209811658</v>
      </c>
      <c r="L244" s="6" t="s">
        <v>979</v>
      </c>
      <c r="M244" s="6" t="s">
        <v>736</v>
      </c>
      <c r="N244" s="6">
        <v>0</v>
      </c>
      <c r="O244" s="6">
        <v>1.7000000000000001E-2</v>
      </c>
      <c r="P244" s="6">
        <v>1.7000000000000001E-2</v>
      </c>
      <c r="Q244" s="6">
        <v>1.7000000000000001E-2</v>
      </c>
      <c r="R244" s="6">
        <v>5.7000000000000002E-2</v>
      </c>
      <c r="S244" s="6">
        <f t="shared" si="23"/>
        <v>-1.2195306269899806</v>
      </c>
      <c r="T244" s="6">
        <f>LOG(B244)</f>
        <v>2.5825973758414835</v>
      </c>
      <c r="U244" s="6">
        <f>LOG(C244)</f>
        <v>0.19061179781360493</v>
      </c>
      <c r="V244" s="6">
        <f t="shared" si="24"/>
        <v>8.0857479998435761E-2</v>
      </c>
      <c r="W244" s="6"/>
      <c r="X244" s="6"/>
      <c r="Y244" s="6">
        <f>C244*(B245-B244)</f>
        <v>-3.4277100000000562</v>
      </c>
      <c r="Z244" s="6">
        <f>C244*B244/(AC244+AD244)/720</f>
        <v>1646.4968152866243</v>
      </c>
      <c r="AA244" s="6">
        <f t="shared" si="25"/>
        <v>3.0692317276765912E-3</v>
      </c>
      <c r="AB244" s="6">
        <f t="shared" si="26"/>
        <v>-342.1837512688619</v>
      </c>
      <c r="AC244" s="6">
        <f t="shared" si="27"/>
        <v>3.1872500000000004E-5</v>
      </c>
      <c r="AD244" s="6">
        <f>1.225*(B244*10^-6)</f>
        <v>4.6852575E-4</v>
      </c>
    </row>
    <row r="245" spans="1:30" x14ac:dyDescent="0.2">
      <c r="A245" s="6">
        <v>-128</v>
      </c>
      <c r="B245" s="6">
        <v>380.26</v>
      </c>
      <c r="C245" s="6">
        <v>1.5620000000000001</v>
      </c>
      <c r="D245" s="6">
        <v>1.54</v>
      </c>
      <c r="E245" s="6">
        <v>1.502</v>
      </c>
      <c r="F245" s="6">
        <v>1.5269999999999999</v>
      </c>
      <c r="G245" s="6">
        <v>1.677</v>
      </c>
      <c r="H245" s="6">
        <f t="shared" si="21"/>
        <v>-1.2999999999999901E-2</v>
      </c>
      <c r="I245" s="6">
        <f>(C245*10^5)*(B245*10^-6)/(AD245*287)</f>
        <v>444.28642537154229</v>
      </c>
      <c r="J245" s="6">
        <f>I246-I245</f>
        <v>3.6976463059090747</v>
      </c>
      <c r="K245" s="6">
        <f t="shared" si="22"/>
        <v>451.45505937566656</v>
      </c>
      <c r="L245" s="6" t="s">
        <v>980</v>
      </c>
      <c r="M245" s="6" t="s">
        <v>736</v>
      </c>
      <c r="N245" s="6">
        <v>0</v>
      </c>
      <c r="O245" s="6">
        <v>4.1000000000000002E-2</v>
      </c>
      <c r="P245" s="6">
        <v>5.0999999999999997E-2</v>
      </c>
      <c r="Q245" s="6">
        <v>5.1999999999999998E-2</v>
      </c>
      <c r="R245" s="6">
        <v>9.4E-2</v>
      </c>
      <c r="S245" s="6">
        <f t="shared" si="23"/>
        <v>-1.3965979525414576</v>
      </c>
      <c r="T245" s="6">
        <f>LOG(B245)</f>
        <v>2.5800806438630075</v>
      </c>
      <c r="U245" s="6">
        <f>LOG(C245)</f>
        <v>0.19368102954128152</v>
      </c>
      <c r="V245" s="6">
        <f t="shared" si="24"/>
        <v>7.2080837152717542E-2</v>
      </c>
      <c r="W245" s="6"/>
      <c r="X245" s="6"/>
      <c r="Y245" s="6">
        <f>C245*(B246-B245)</f>
        <v>-3.5145</v>
      </c>
      <c r="Z245" s="6">
        <f>C245*B245/(AC245+AD245)/720</f>
        <v>1658.1740976645438</v>
      </c>
      <c r="AA245" s="6">
        <f t="shared" si="25"/>
        <v>3.5995285843377911E-3</v>
      </c>
      <c r="AB245" s="6">
        <f t="shared" si="26"/>
        <v>-1364.3475794042331</v>
      </c>
      <c r="AC245" s="6">
        <f t="shared" si="27"/>
        <v>3.1688333333333333E-5</v>
      </c>
      <c r="AD245" s="6">
        <f>1.225*(B245*10^-6)</f>
        <v>4.6581850000000001E-4</v>
      </c>
    </row>
    <row r="246" spans="1:30" x14ac:dyDescent="0.2">
      <c r="A246" s="6">
        <v>-127</v>
      </c>
      <c r="B246" s="6">
        <v>378.01</v>
      </c>
      <c r="C246" s="6">
        <v>1.575</v>
      </c>
      <c r="D246" s="6">
        <v>1.552</v>
      </c>
      <c r="E246" s="6">
        <v>1.5129999999999999</v>
      </c>
      <c r="F246" s="6">
        <v>1.5349999999999999</v>
      </c>
      <c r="G246" s="6">
        <v>1.698</v>
      </c>
      <c r="H246" s="6">
        <f t="shared" si="21"/>
        <v>-8.0000000000000071E-3</v>
      </c>
      <c r="I246" s="6">
        <f>(C246*10^5)*(B246*10^-6)/(AD246*287)</f>
        <v>447.98407167745137</v>
      </c>
      <c r="J246" s="6">
        <f>I247-I246</f>
        <v>2.2754746497903398</v>
      </c>
      <c r="K246" s="6">
        <f t="shared" si="22"/>
        <v>453.78697996249724</v>
      </c>
      <c r="L246" s="6" t="s">
        <v>981</v>
      </c>
      <c r="M246" s="6" t="s">
        <v>736</v>
      </c>
      <c r="N246" s="6">
        <v>75.968000000000004</v>
      </c>
      <c r="O246" s="6">
        <v>83.992999999999995</v>
      </c>
      <c r="P246" s="6">
        <v>56.164000000000001</v>
      </c>
      <c r="Q246" s="6">
        <v>83.123999999999995</v>
      </c>
      <c r="R246" s="6">
        <v>80.59</v>
      </c>
      <c r="S246" s="6">
        <f t="shared" si="23"/>
        <v>-0.83379209453207925</v>
      </c>
      <c r="T246" s="6">
        <f>LOG(B246)</f>
        <v>2.5775032889572613</v>
      </c>
      <c r="U246" s="6">
        <f>LOG(C246)</f>
        <v>0.19728055812561932</v>
      </c>
      <c r="V246" s="6">
        <f t="shared" si="24"/>
        <v>3.7086798489430556E-2</v>
      </c>
      <c r="W246" s="6"/>
      <c r="X246" s="6"/>
      <c r="Y246" s="6">
        <f>C246*(B247-B246)</f>
        <v>-3.6067499999999426</v>
      </c>
      <c r="Z246" s="6">
        <f>C246*B246/(AC246+AD246)/720</f>
        <v>1671.9745222929932</v>
      </c>
      <c r="AA246" s="6">
        <f t="shared" si="25"/>
        <v>2.2003567367365751E-3</v>
      </c>
      <c r="AB246" s="6">
        <f t="shared" si="26"/>
        <v>-1331.3246429590906</v>
      </c>
      <c r="AC246" s="6">
        <f t="shared" si="27"/>
        <v>3.1500833333333335E-5</v>
      </c>
      <c r="AD246" s="6">
        <f>1.225*(B246*10^-6)</f>
        <v>4.6306225000000001E-4</v>
      </c>
    </row>
    <row r="247" spans="1:30" x14ac:dyDescent="0.2">
      <c r="A247" s="6">
        <v>-126</v>
      </c>
      <c r="B247" s="6">
        <v>375.72</v>
      </c>
      <c r="C247" s="6">
        <v>1.583</v>
      </c>
      <c r="D247" s="6">
        <v>1.5649999999999999</v>
      </c>
      <c r="E247" s="6">
        <v>1.53</v>
      </c>
      <c r="F247" s="6">
        <v>1.5569999999999999</v>
      </c>
      <c r="G247" s="6">
        <v>1.679</v>
      </c>
      <c r="H247" s="6">
        <f t="shared" si="21"/>
        <v>-1.0000000000001119E-3</v>
      </c>
      <c r="I247" s="6">
        <f>(C247*10^5)*(B247*10^-6)/(AD247*287)</f>
        <v>450.25954632724171</v>
      </c>
      <c r="J247" s="6">
        <f>I248-I247</f>
        <v>0.28443433122367878</v>
      </c>
      <c r="K247" s="6">
        <f t="shared" si="22"/>
        <v>454.11746912138</v>
      </c>
      <c r="L247" s="6" t="s">
        <v>982</v>
      </c>
      <c r="M247" s="6" t="s">
        <v>792</v>
      </c>
      <c r="N247" s="6">
        <v>3.9169999999999998</v>
      </c>
      <c r="O247" s="6">
        <v>4.3360000000000003</v>
      </c>
      <c r="P247" s="6">
        <v>3.4430000000000001</v>
      </c>
      <c r="Q247" s="6">
        <v>3.931</v>
      </c>
      <c r="R247" s="6">
        <v>3.9580000000000002</v>
      </c>
      <c r="S247" s="6">
        <f t="shared" si="23"/>
        <v>-0.10151733870056465</v>
      </c>
      <c r="T247" s="6">
        <f>LOG(B247)</f>
        <v>2.5748643136645399</v>
      </c>
      <c r="U247" s="6">
        <f>LOG(C247)</f>
        <v>0.19948091486235589</v>
      </c>
      <c r="V247" s="6">
        <f t="shared" si="24"/>
        <v>2.9397624024527502E-3</v>
      </c>
      <c r="W247" s="6"/>
      <c r="X247" s="6"/>
      <c r="Y247" s="6">
        <f>C247*(B248-B247)</f>
        <v>-3.6883900000000649</v>
      </c>
      <c r="Z247" s="6">
        <f>C247*B247/(AC247+AD247)/720</f>
        <v>1680.4670912951167</v>
      </c>
      <c r="AA247" s="6">
        <f t="shared" si="25"/>
        <v>2.7426239111882911E-4</v>
      </c>
      <c r="AB247" s="6">
        <f t="shared" si="26"/>
        <v>312.45496336611461</v>
      </c>
      <c r="AC247" s="6">
        <f t="shared" si="27"/>
        <v>3.1310000000000003E-5</v>
      </c>
      <c r="AD247" s="6">
        <f>1.225*(B247*10^-6)</f>
        <v>4.6025700000000005E-4</v>
      </c>
    </row>
    <row r="248" spans="1:30" x14ac:dyDescent="0.2">
      <c r="A248" s="6">
        <v>-125</v>
      </c>
      <c r="B248" s="6">
        <v>373.39</v>
      </c>
      <c r="C248" s="6">
        <v>1.5840000000000001</v>
      </c>
      <c r="D248" s="6">
        <v>1.58</v>
      </c>
      <c r="E248" s="6">
        <v>1.54</v>
      </c>
      <c r="F248" s="6">
        <v>1.5720000000000001</v>
      </c>
      <c r="G248" s="6">
        <v>1.6419999999999999</v>
      </c>
      <c r="H248" s="6">
        <f t="shared" si="21"/>
        <v>0</v>
      </c>
      <c r="I248" s="6">
        <f>(C248*10^5)*(B248*10^-6)/(AD248*287)</f>
        <v>450.54398065846539</v>
      </c>
      <c r="J248" s="6">
        <f>I249-I248</f>
        <v>0</v>
      </c>
      <c r="K248" s="6">
        <f t="shared" si="22"/>
        <v>454.14833250373317</v>
      </c>
      <c r="L248" s="6" t="s">
        <v>983</v>
      </c>
      <c r="M248" s="6" t="s">
        <v>742</v>
      </c>
      <c r="N248" s="6">
        <v>0</v>
      </c>
      <c r="O248" s="6">
        <v>0</v>
      </c>
      <c r="P248" s="6">
        <v>0</v>
      </c>
      <c r="Q248" s="6">
        <v>0</v>
      </c>
      <c r="R248" s="6">
        <v>0</v>
      </c>
      <c r="S248" s="6">
        <f t="shared" si="23"/>
        <v>0</v>
      </c>
      <c r="T248" s="6">
        <f>LOG(B248)</f>
        <v>2.5721626826463373</v>
      </c>
      <c r="U248" s="6">
        <f>LOG(C248)</f>
        <v>0.19975517725347472</v>
      </c>
      <c r="V248" s="6">
        <f t="shared" si="24"/>
        <v>1.095389401643948E-2</v>
      </c>
      <c r="W248" s="6"/>
      <c r="X248" s="6"/>
      <c r="Y248" s="6">
        <f>C248*(B249-B248)</f>
        <v>-3.7540800000000072</v>
      </c>
      <c r="Z248" s="6">
        <f>C248*B248/(AC248+AD248)/720</f>
        <v>1681.528662420382</v>
      </c>
      <c r="AA248" s="6">
        <f t="shared" si="25"/>
        <v>0</v>
      </c>
      <c r="AB248" s="6">
        <f t="shared" si="26"/>
        <v>1545.9840991125491</v>
      </c>
      <c r="AC248" s="6">
        <f t="shared" si="27"/>
        <v>3.1115833333333338E-5</v>
      </c>
      <c r="AD248" s="6">
        <f>1.225*(B248*10^-6)</f>
        <v>4.5740275000000002E-4</v>
      </c>
    </row>
    <row r="249" spans="1:30" x14ac:dyDescent="0.2">
      <c r="A249" s="6">
        <v>-124</v>
      </c>
      <c r="B249" s="6">
        <v>371.02</v>
      </c>
      <c r="C249" s="6">
        <v>1.5840000000000001</v>
      </c>
      <c r="D249" s="6">
        <v>1.589</v>
      </c>
      <c r="E249" s="6">
        <v>1.55</v>
      </c>
      <c r="F249" s="6">
        <v>1.581</v>
      </c>
      <c r="G249" s="6">
        <v>1.6140000000000001</v>
      </c>
      <c r="H249" s="6">
        <f t="shared" si="21"/>
        <v>-8.0000000000000071E-3</v>
      </c>
      <c r="I249" s="6">
        <f>(C249*10^5)*(B249*10^-6)/(AD249*287)</f>
        <v>450.54398065846544</v>
      </c>
      <c r="J249" s="6">
        <f>I250-I249</f>
        <v>2.2754746497902261</v>
      </c>
      <c r="K249" s="6">
        <f t="shared" si="22"/>
        <v>456.45287450711425</v>
      </c>
      <c r="L249" s="6" t="s">
        <v>984</v>
      </c>
      <c r="M249" s="6" t="s">
        <v>742</v>
      </c>
      <c r="N249" s="6">
        <v>46.75</v>
      </c>
      <c r="O249" s="6">
        <v>45.332999999999998</v>
      </c>
      <c r="P249" s="6">
        <v>45.667000000000002</v>
      </c>
      <c r="Q249" s="6">
        <v>47.332999999999998</v>
      </c>
      <c r="R249" s="6">
        <v>48.667000000000002</v>
      </c>
      <c r="S249" s="6">
        <f t="shared" si="23"/>
        <v>-0.77304780322843125</v>
      </c>
      <c r="T249" s="6">
        <f>LOG(B249)</f>
        <v>2.5693973210854648</v>
      </c>
      <c r="U249" s="6">
        <f>LOG(C249)</f>
        <v>0.19975517725347472</v>
      </c>
      <c r="V249" s="6">
        <f t="shared" si="24"/>
        <v>5.0606712809723287E-2</v>
      </c>
      <c r="W249" s="6"/>
      <c r="X249" s="6"/>
      <c r="Y249" s="6">
        <f>C249*(B250-B249)</f>
        <v>-3.8174399999999498</v>
      </c>
      <c r="Z249" s="6">
        <f>C249*B249/(AC249+AD249)/720</f>
        <v>1681.5286624203825</v>
      </c>
      <c r="AA249" s="6">
        <f t="shared" si="25"/>
        <v>2.1878861481755274E-3</v>
      </c>
      <c r="AB249" s="6">
        <f t="shared" si="26"/>
        <v>1072.8856011129342</v>
      </c>
      <c r="AC249" s="6">
        <f t="shared" si="27"/>
        <v>3.0918333333333332E-5</v>
      </c>
      <c r="AD249" s="6">
        <f>1.225*(B249*10^-6)</f>
        <v>4.5449949999999998E-4</v>
      </c>
    </row>
    <row r="250" spans="1:30" x14ac:dyDescent="0.2">
      <c r="A250" s="6">
        <v>-123</v>
      </c>
      <c r="B250" s="6">
        <v>368.61</v>
      </c>
      <c r="C250" s="6">
        <v>1.5920000000000001</v>
      </c>
      <c r="D250" s="6">
        <v>1.597</v>
      </c>
      <c r="E250" s="6">
        <v>1.5669999999999999</v>
      </c>
      <c r="F250" s="6">
        <v>1.591</v>
      </c>
      <c r="G250" s="6">
        <v>1.613</v>
      </c>
      <c r="H250" s="6">
        <f t="shared" si="21"/>
        <v>-4.0000000000000036E-3</v>
      </c>
      <c r="I250" s="6">
        <f>(C250*10^5)*(B250*10^-6)/(AD250*287)</f>
        <v>452.81945530825567</v>
      </c>
      <c r="J250" s="6">
        <f>I251-I250</f>
        <v>1.1377373248950562</v>
      </c>
      <c r="K250" s="6">
        <f t="shared" si="22"/>
        <v>457.63865161939668</v>
      </c>
      <c r="L250" s="6" t="s">
        <v>985</v>
      </c>
      <c r="M250" s="6" t="s">
        <v>742</v>
      </c>
      <c r="N250" s="6">
        <v>0</v>
      </c>
      <c r="O250" s="6">
        <v>0</v>
      </c>
      <c r="P250" s="6">
        <v>0</v>
      </c>
      <c r="Q250" s="6">
        <v>0</v>
      </c>
      <c r="R250" s="6">
        <v>0</v>
      </c>
      <c r="S250" s="6">
        <f t="shared" si="23"/>
        <v>-0.3762925575478045</v>
      </c>
      <c r="T250" s="6">
        <f>LOG(B250)</f>
        <v>2.5665671129934964</v>
      </c>
      <c r="U250" s="6">
        <f>LOG(C250)</f>
        <v>0.20194306340165025</v>
      </c>
      <c r="V250" s="6">
        <f t="shared" si="24"/>
        <v>7.8125067203714621E-2</v>
      </c>
      <c r="W250" s="6"/>
      <c r="X250" s="6"/>
      <c r="Y250" s="6">
        <f>C250*(B251-B250)</f>
        <v>-3.9003999999999821</v>
      </c>
      <c r="Z250" s="6">
        <f>C250*B250/(AC250+AD250)/720</f>
        <v>1690.0212314225055</v>
      </c>
      <c r="AA250" s="6">
        <f t="shared" si="25"/>
        <v>1.0898236130603978E-3</v>
      </c>
      <c r="AB250" s="6">
        <f t="shared" si="26"/>
        <v>-24.783778093007012</v>
      </c>
      <c r="AC250" s="6">
        <f t="shared" si="27"/>
        <v>3.0717500000000005E-5</v>
      </c>
      <c r="AD250" s="6">
        <f>1.225*(B250*10^-6)</f>
        <v>4.5154725000000004E-4</v>
      </c>
    </row>
    <row r="251" spans="1:30" x14ac:dyDescent="0.2">
      <c r="A251" s="6">
        <v>-122</v>
      </c>
      <c r="B251" s="6">
        <v>366.16</v>
      </c>
      <c r="C251" s="6">
        <v>1.5960000000000001</v>
      </c>
      <c r="D251" s="6">
        <v>1.6040000000000001</v>
      </c>
      <c r="E251" s="6">
        <v>1.5720000000000001</v>
      </c>
      <c r="F251" s="6">
        <v>1.6040000000000001</v>
      </c>
      <c r="G251" s="6">
        <v>1.605</v>
      </c>
      <c r="H251" s="6">
        <f t="shared" si="21"/>
        <v>0</v>
      </c>
      <c r="I251" s="6">
        <f>(C251*10^5)*(B251*10^-6)/(AD251*287)</f>
        <v>453.95719263315073</v>
      </c>
      <c r="J251" s="6">
        <f>I252-I251</f>
        <v>0</v>
      </c>
      <c r="K251" s="6">
        <f t="shared" si="22"/>
        <v>457.67815322850447</v>
      </c>
      <c r="L251" s="6" t="s">
        <v>986</v>
      </c>
      <c r="M251" s="6" t="s">
        <v>742</v>
      </c>
      <c r="N251" s="6">
        <v>0.33300000000000002</v>
      </c>
      <c r="O251" s="6">
        <v>0</v>
      </c>
      <c r="P251" s="6">
        <v>0</v>
      </c>
      <c r="Q251" s="6">
        <v>0</v>
      </c>
      <c r="R251" s="6">
        <v>1.333</v>
      </c>
      <c r="S251" s="6">
        <f t="shared" si="23"/>
        <v>0</v>
      </c>
      <c r="T251" s="6">
        <f>LOG(B251)</f>
        <v>2.5636708994192432</v>
      </c>
      <c r="U251" s="6">
        <f>LOG(C251)</f>
        <v>0.20303288701471064</v>
      </c>
      <c r="V251" s="6">
        <f t="shared" si="24"/>
        <v>7.7489390121201873E-2</v>
      </c>
      <c r="W251" s="6"/>
      <c r="X251" s="6"/>
      <c r="Y251" s="6">
        <f>C251*(B252-B251)</f>
        <v>-3.99</v>
      </c>
      <c r="Z251" s="6">
        <f>C251*B251/(AC251+AD251)/720</f>
        <v>1694.2675159235669</v>
      </c>
      <c r="AA251" s="6">
        <f t="shared" si="25"/>
        <v>0</v>
      </c>
      <c r="AB251" s="6">
        <f t="shared" si="26"/>
        <v>-1116.560445147747</v>
      </c>
      <c r="AC251" s="6">
        <f t="shared" si="27"/>
        <v>3.0513333333333342E-5</v>
      </c>
      <c r="AD251" s="6">
        <f>1.225*(B251*10^-6)</f>
        <v>4.4854600000000008E-4</v>
      </c>
    </row>
    <row r="252" spans="1:30" x14ac:dyDescent="0.2">
      <c r="A252" s="6">
        <v>-121</v>
      </c>
      <c r="B252" s="6">
        <v>363.66</v>
      </c>
      <c r="C252" s="6">
        <v>1.5960000000000001</v>
      </c>
      <c r="D252" s="6">
        <v>1.6080000000000001</v>
      </c>
      <c r="E252" s="6">
        <v>1.5780000000000001</v>
      </c>
      <c r="F252" s="6">
        <v>1.615</v>
      </c>
      <c r="G252" s="6">
        <v>1.5820000000000001</v>
      </c>
      <c r="H252" s="6">
        <f t="shared" si="21"/>
        <v>2.0000000000000018E-3</v>
      </c>
      <c r="I252" s="6">
        <f>(C252*10^5)*(B252*10^-6)/(AD252*287)</f>
        <v>453.95719263315078</v>
      </c>
      <c r="J252" s="6">
        <f>I253-I252</f>
        <v>-0.5688686624475281</v>
      </c>
      <c r="K252" s="6">
        <f t="shared" si="22"/>
        <v>457.14003630651445</v>
      </c>
      <c r="L252" s="6" t="s">
        <v>987</v>
      </c>
      <c r="M252" s="6" t="s">
        <v>928</v>
      </c>
      <c r="N252" s="6">
        <v>123.45</v>
      </c>
      <c r="O252" s="6">
        <v>123.45</v>
      </c>
      <c r="P252" s="6">
        <v>123.45</v>
      </c>
      <c r="Q252" s="6">
        <v>123.45</v>
      </c>
      <c r="R252" s="6">
        <v>123.45</v>
      </c>
      <c r="S252" s="6">
        <f t="shared" si="23"/>
        <v>0.17960948893186054</v>
      </c>
      <c r="T252" s="6">
        <f>LOG(B252)</f>
        <v>2.5606955343936537</v>
      </c>
      <c r="U252" s="6">
        <f>LOG(C252)</f>
        <v>0.20303288701471064</v>
      </c>
      <c r="V252" s="6">
        <f t="shared" si="24"/>
        <v>4.88508232506841E-2</v>
      </c>
      <c r="W252" s="6"/>
      <c r="X252" s="6"/>
      <c r="Y252" s="6">
        <f>C252*(B253-B252)</f>
        <v>-4.0378800000000474</v>
      </c>
      <c r="Z252" s="6">
        <f>C252*B252/(AC252+AD252)/720</f>
        <v>1694.2675159235669</v>
      </c>
      <c r="AA252" s="6">
        <f t="shared" si="25"/>
        <v>-5.4456995461707458E-4</v>
      </c>
      <c r="AB252" s="6">
        <f t="shared" si="26"/>
        <v>-1529.6776963662355</v>
      </c>
      <c r="AC252" s="6">
        <f t="shared" si="27"/>
        <v>3.0305000000000005E-5</v>
      </c>
      <c r="AD252" s="6">
        <f>1.225*(B252*10^-6)</f>
        <v>4.4548350000000005E-4</v>
      </c>
    </row>
    <row r="253" spans="1:30" x14ac:dyDescent="0.2">
      <c r="A253" s="6">
        <v>-120</v>
      </c>
      <c r="B253" s="6">
        <v>361.13</v>
      </c>
      <c r="C253" s="6">
        <v>1.5940000000000001</v>
      </c>
      <c r="D253" s="6">
        <v>1.6040000000000001</v>
      </c>
      <c r="E253" s="6">
        <v>1.5860000000000001</v>
      </c>
      <c r="F253" s="6">
        <v>1.621</v>
      </c>
      <c r="G253" s="6">
        <v>1.5620000000000001</v>
      </c>
      <c r="H253" s="6">
        <f t="shared" si="21"/>
        <v>-3.8999999999999924E-2</v>
      </c>
      <c r="I253" s="6">
        <f>(C253*10^5)*(B253*10^-6)/(AD253*287)</f>
        <v>453.38832397070325</v>
      </c>
      <c r="J253" s="6">
        <f>I254-I253</f>
        <v>11.092938917727395</v>
      </c>
      <c r="K253" s="6">
        <f t="shared" si="22"/>
        <v>468.25949892151982</v>
      </c>
      <c r="L253" s="6"/>
      <c r="M253" s="6"/>
      <c r="N253" s="6"/>
      <c r="O253" s="6"/>
      <c r="P253" s="6"/>
      <c r="Q253" s="6"/>
      <c r="R253" s="6"/>
      <c r="S253" s="6">
        <f t="shared" si="23"/>
        <v>-3.384521569585603</v>
      </c>
      <c r="T253" s="6">
        <f>LOG(B253)</f>
        <v>2.5576635678875652</v>
      </c>
      <c r="U253" s="6">
        <f>LOG(C253)</f>
        <v>0.20248831706009357</v>
      </c>
      <c r="V253" s="6">
        <f t="shared" si="24"/>
        <v>9.6162460380485315E-3</v>
      </c>
      <c r="W253" s="6"/>
      <c r="X253" s="6"/>
      <c r="Y253" s="6">
        <f>C253*(B254-B253)</f>
        <v>-4.0965799999999897</v>
      </c>
      <c r="Z253" s="6">
        <f>C253*B253/(AC253+AD253)/720</f>
        <v>1692.1443736730359</v>
      </c>
      <c r="AA253" s="6">
        <f t="shared" si="25"/>
        <v>1.0497867676574596E-2</v>
      </c>
      <c r="AB253" s="6">
        <f t="shared" si="26"/>
        <v>-228.80268298655693</v>
      </c>
      <c r="AC253" s="6">
        <f t="shared" si="27"/>
        <v>3.0094166666666671E-5</v>
      </c>
      <c r="AD253" s="6">
        <f>1.225*(B253*10^-6)</f>
        <v>4.4238425000000002E-4</v>
      </c>
    </row>
    <row r="254" spans="1:30" x14ac:dyDescent="0.2">
      <c r="A254" s="6">
        <v>-119</v>
      </c>
      <c r="B254" s="6">
        <v>358.56</v>
      </c>
      <c r="C254" s="6">
        <v>1.633</v>
      </c>
      <c r="D254" s="6">
        <v>1.6579999999999999</v>
      </c>
      <c r="E254" s="6">
        <v>1.6120000000000001</v>
      </c>
      <c r="F254" s="6">
        <v>1.64</v>
      </c>
      <c r="G254" s="6">
        <v>1.6240000000000001</v>
      </c>
      <c r="H254" s="6">
        <f t="shared" si="21"/>
        <v>-3.0999999999999917E-2</v>
      </c>
      <c r="I254" s="6">
        <f>(C254*10^5)*(B254*10^-6)/(AD254*287)</f>
        <v>464.48126288843065</v>
      </c>
      <c r="J254" s="6">
        <f>I255-I254</f>
        <v>8.8174642679371118</v>
      </c>
      <c r="K254" s="6">
        <f t="shared" si="22"/>
        <v>477.20193104618653</v>
      </c>
      <c r="L254" s="6"/>
      <c r="M254" s="6"/>
      <c r="N254" s="6"/>
      <c r="O254" s="6"/>
      <c r="P254" s="6"/>
      <c r="Q254" s="6"/>
      <c r="R254" s="6"/>
      <c r="S254" s="6">
        <f t="shared" si="23"/>
        <v>-2.5740763105125888</v>
      </c>
      <c r="T254" s="6">
        <f>LOG(B254)</f>
        <v>2.5545618391909861</v>
      </c>
      <c r="U254" s="6">
        <f>LOG(C254)</f>
        <v>0.21298618473666817</v>
      </c>
      <c r="V254" s="6">
        <f t="shared" si="24"/>
        <v>3.7477048718805583E-3</v>
      </c>
      <c r="W254" s="6"/>
      <c r="X254" s="6"/>
      <c r="Y254" s="6">
        <f>C254*(B255-B254)</f>
        <v>-4.2621300000000222</v>
      </c>
      <c r="Z254" s="6">
        <f>C254*B254/(AC254+AD254)/720</f>
        <v>1733.5456475583865</v>
      </c>
      <c r="AA254" s="6">
        <f t="shared" si="25"/>
        <v>8.1671372180369406E-3</v>
      </c>
      <c r="AB254" s="6">
        <f t="shared" si="26"/>
        <v>1372.9100099329733</v>
      </c>
      <c r="AC254" s="6">
        <f t="shared" si="27"/>
        <v>2.9880000000000002E-5</v>
      </c>
      <c r="AD254" s="6">
        <f>1.225*(B254*10^-6)</f>
        <v>4.3923600000000002E-4</v>
      </c>
    </row>
    <row r="255" spans="1:30" x14ac:dyDescent="0.2">
      <c r="A255" s="6">
        <v>-118</v>
      </c>
      <c r="B255" s="6">
        <v>355.95</v>
      </c>
      <c r="C255" s="6">
        <v>1.6639999999999999</v>
      </c>
      <c r="D255" s="6">
        <v>1.667</v>
      </c>
      <c r="E255" s="6">
        <v>1.6339999999999999</v>
      </c>
      <c r="F255" s="6">
        <v>1.651</v>
      </c>
      <c r="G255" s="6">
        <v>1.702</v>
      </c>
      <c r="H255" s="6">
        <f t="shared" si="21"/>
        <v>-3.0000000000000027E-2</v>
      </c>
      <c r="I255" s="6">
        <f>(C255*10^5)*(B255*10^-6)/(AD255*287)</f>
        <v>473.29872715636776</v>
      </c>
      <c r="J255" s="6">
        <f>I256-I255</f>
        <v>8.5330299367133193</v>
      </c>
      <c r="K255" s="6">
        <f t="shared" si="22"/>
        <v>485.84276325542316</v>
      </c>
      <c r="L255" s="6"/>
      <c r="M255" s="6"/>
      <c r="N255" s="6"/>
      <c r="O255" s="6"/>
      <c r="P255" s="6"/>
      <c r="Q255" s="6"/>
      <c r="R255" s="6"/>
      <c r="S255" s="6">
        <f t="shared" si="23"/>
        <v>-2.3911320860946073</v>
      </c>
      <c r="T255" s="6">
        <f>LOG(B255)</f>
        <v>2.5513889972730204</v>
      </c>
      <c r="U255" s="6">
        <f>LOG(C255)</f>
        <v>0.22115332195470511</v>
      </c>
      <c r="V255" s="6">
        <f t="shared" si="24"/>
        <v>3.8961360610389156E-2</v>
      </c>
      <c r="W255" s="6"/>
      <c r="X255" s="6"/>
      <c r="Y255" s="6">
        <f>C255*(B256-B255)</f>
        <v>-4.409599999999962</v>
      </c>
      <c r="Z255" s="6">
        <f>C255*B255/(AC255+AD255)/720</f>
        <v>1766.4543524416135</v>
      </c>
      <c r="AA255" s="6">
        <f t="shared" si="25"/>
        <v>7.7600840399829896E-3</v>
      </c>
      <c r="AB255" s="6">
        <f t="shared" si="26"/>
        <v>1330.1150743923138</v>
      </c>
      <c r="AC255" s="6">
        <f t="shared" si="27"/>
        <v>2.9662499999999999E-5</v>
      </c>
      <c r="AD255" s="6">
        <f>1.225*(B255*10^-6)</f>
        <v>4.3603874999999996E-4</v>
      </c>
    </row>
    <row r="256" spans="1:30" x14ac:dyDescent="0.2">
      <c r="A256" s="6">
        <v>-117</v>
      </c>
      <c r="B256" s="6">
        <v>353.3</v>
      </c>
      <c r="C256" s="6">
        <v>1.694</v>
      </c>
      <c r="D256" s="6">
        <v>1.6639999999999999</v>
      </c>
      <c r="E256" s="6">
        <v>1.65</v>
      </c>
      <c r="F256" s="6">
        <v>1.6679999999999999</v>
      </c>
      <c r="G256" s="6">
        <v>1.7929999999999999</v>
      </c>
      <c r="H256" s="6">
        <f t="shared" si="21"/>
        <v>-3.1000000000000139E-2</v>
      </c>
      <c r="I256" s="6">
        <f>(C256*10^5)*(B256*10^-6)/(AD256*287)</f>
        <v>481.83175709308108</v>
      </c>
      <c r="J256" s="6">
        <f>I257-I256</f>
        <v>8.8174642679372255</v>
      </c>
      <c r="K256" s="6">
        <f t="shared" si="22"/>
        <v>494.76744150711301</v>
      </c>
      <c r="L256" s="6"/>
      <c r="M256" s="6"/>
      <c r="N256" s="6"/>
      <c r="O256" s="6"/>
      <c r="P256" s="6"/>
      <c r="Q256" s="6"/>
      <c r="R256" s="6"/>
      <c r="S256" s="6">
        <f t="shared" si="23"/>
        <v>-2.3726694337166019</v>
      </c>
      <c r="T256" s="6">
        <f>LOG(B256)</f>
        <v>2.5481436374348454</v>
      </c>
      <c r="U256" s="6">
        <f>LOG(C256)</f>
        <v>0.2289134059946881</v>
      </c>
      <c r="V256" s="6">
        <f t="shared" si="24"/>
        <v>7.3077372572847188E-2</v>
      </c>
      <c r="W256" s="6"/>
      <c r="X256" s="6"/>
      <c r="Y256" s="6">
        <f>C256*(B257-B256)</f>
        <v>-4.5568599999999959</v>
      </c>
      <c r="Z256" s="6">
        <f>C256*B256/(AC256+AD256)/720</f>
        <v>1798.3014861995753</v>
      </c>
      <c r="AA256" s="6">
        <f t="shared" si="25"/>
        <v>7.8756934146048396E-3</v>
      </c>
      <c r="AB256" s="6">
        <f t="shared" si="26"/>
        <v>292.62263468782595</v>
      </c>
      <c r="AC256" s="6">
        <f t="shared" si="27"/>
        <v>2.944166666666667E-5</v>
      </c>
      <c r="AD256" s="6">
        <f>1.225*(B256*10^-6)</f>
        <v>4.3279250000000005E-4</v>
      </c>
    </row>
    <row r="257" spans="1:30" x14ac:dyDescent="0.2">
      <c r="A257" s="6">
        <v>-116</v>
      </c>
      <c r="B257" s="6">
        <v>350.61</v>
      </c>
      <c r="C257" s="6">
        <v>1.7250000000000001</v>
      </c>
      <c r="D257" s="6">
        <v>1.696</v>
      </c>
      <c r="E257" s="6">
        <v>1.6759999999999999</v>
      </c>
      <c r="F257" s="6">
        <v>1.7110000000000001</v>
      </c>
      <c r="G257" s="6">
        <v>1.8149999999999999</v>
      </c>
      <c r="H257" s="6">
        <f t="shared" si="21"/>
        <v>-2.9999999999998916E-3</v>
      </c>
      <c r="I257" s="6">
        <f>(C257*10^5)*(B257*10^-6)/(AD257*287)</f>
        <v>490.64922136101831</v>
      </c>
      <c r="J257" s="6">
        <f>I258-I257</f>
        <v>0.85330299367126372</v>
      </c>
      <c r="K257" s="6">
        <f t="shared" si="22"/>
        <v>495.73225902159493</v>
      </c>
      <c r="L257" s="6"/>
      <c r="M257" s="6"/>
      <c r="N257" s="6"/>
      <c r="O257" s="6"/>
      <c r="P257" s="6"/>
      <c r="Q257" s="6"/>
      <c r="R257" s="6"/>
      <c r="S257" s="6">
        <f t="shared" si="23"/>
        <v>-0.2231105448974689</v>
      </c>
      <c r="T257" s="6">
        <f>LOG(B257)</f>
        <v>2.5448242987597278</v>
      </c>
      <c r="U257" s="6">
        <f>LOG(C257)</f>
        <v>0.23678909940929294</v>
      </c>
      <c r="V257" s="6">
        <f t="shared" si="24"/>
        <v>8.058282642243747E-2</v>
      </c>
      <c r="W257" s="6"/>
      <c r="X257" s="6"/>
      <c r="Y257" s="6">
        <f>C257*(B258-B257)</f>
        <v>-4.6920000000000472</v>
      </c>
      <c r="Z257" s="6">
        <f>C257*B257/(AC257+AD257)/720</f>
        <v>1831.2101910828028</v>
      </c>
      <c r="AA257" s="6">
        <f t="shared" si="25"/>
        <v>7.5463873358153077E-4</v>
      </c>
      <c r="AB257" s="6">
        <f t="shared" si="26"/>
        <v>-822.94064320359769</v>
      </c>
      <c r="AC257" s="6">
        <f t="shared" si="27"/>
        <v>2.9217500000000003E-5</v>
      </c>
      <c r="AD257" s="6">
        <f>1.225*(B257*10^-6)</f>
        <v>4.2949725000000002E-4</v>
      </c>
    </row>
    <row r="258" spans="1:30" x14ac:dyDescent="0.2">
      <c r="A258" s="6">
        <v>-115</v>
      </c>
      <c r="B258" s="6">
        <v>347.89</v>
      </c>
      <c r="C258" s="6">
        <v>1.728</v>
      </c>
      <c r="D258" s="6">
        <v>1.706</v>
      </c>
      <c r="E258" s="6">
        <v>1.7030000000000001</v>
      </c>
      <c r="F258" s="6">
        <v>1.69</v>
      </c>
      <c r="G258" s="6">
        <v>1.8140000000000001</v>
      </c>
      <c r="H258" s="6">
        <f t="shared" si="21"/>
        <v>-4.2000000000000037E-2</v>
      </c>
      <c r="I258" s="6">
        <f>(C258*10^5)*(B258*10^-6)/(AD258*287)</f>
        <v>491.50252435468957</v>
      </c>
      <c r="J258" s="6">
        <f>I259-I258</f>
        <v>11.946241911398715</v>
      </c>
      <c r="K258" s="6">
        <f t="shared" si="22"/>
        <v>507.72270126047687</v>
      </c>
      <c r="L258" s="6"/>
      <c r="M258" s="6"/>
      <c r="N258" s="6"/>
      <c r="O258" s="6"/>
      <c r="P258" s="6"/>
      <c r="Q258" s="6"/>
      <c r="R258" s="6"/>
      <c r="S258" s="6">
        <f t="shared" si="23"/>
        <v>-3.0040542830319494</v>
      </c>
      <c r="T258" s="6">
        <f>LOG(B258)</f>
        <v>2.5414419452545256</v>
      </c>
      <c r="U258" s="6">
        <f>LOG(C258)</f>
        <v>0.23754373814287447</v>
      </c>
      <c r="V258" s="6">
        <f t="shared" si="24"/>
        <v>5.9475289662316466E-2</v>
      </c>
      <c r="W258" s="6"/>
      <c r="X258" s="6"/>
      <c r="Y258" s="6">
        <f>C258*(B259-B258)</f>
        <v>-4.7865599999999686</v>
      </c>
      <c r="Z258" s="6">
        <f>C258*B258/(AC258+AD258)/720</f>
        <v>1834.3949044585988</v>
      </c>
      <c r="AA258" s="6">
        <f t="shared" si="25"/>
        <v>1.0429528218932171E-2</v>
      </c>
      <c r="AB258" s="6">
        <f t="shared" si="26"/>
        <v>-1567.8030408937666</v>
      </c>
      <c r="AC258" s="6">
        <f t="shared" si="27"/>
        <v>2.8990833333333334E-5</v>
      </c>
      <c r="AD258" s="6">
        <f>1.225*(B258*10^-6)</f>
        <v>4.2616524999999997E-4</v>
      </c>
    </row>
    <row r="259" spans="1:30" x14ac:dyDescent="0.2">
      <c r="A259" s="6">
        <v>-114</v>
      </c>
      <c r="B259" s="6">
        <v>345.12</v>
      </c>
      <c r="C259" s="6">
        <v>1.77</v>
      </c>
      <c r="D259" s="6">
        <v>1.7150000000000001</v>
      </c>
      <c r="E259" s="6">
        <v>1.7110000000000001</v>
      </c>
      <c r="F259" s="6">
        <v>1.758</v>
      </c>
      <c r="G259" s="6">
        <v>1.895</v>
      </c>
      <c r="H259" s="6">
        <f t="shared" si="21"/>
        <v>-2.0999999999999908E-2</v>
      </c>
      <c r="I259" s="6">
        <f>(C259*10^5)*(B259*10^-6)/(AD259*287)</f>
        <v>503.44876626608828</v>
      </c>
      <c r="J259" s="6">
        <f>I260-I259</f>
        <v>5.9731209556993576</v>
      </c>
      <c r="K259" s="6">
        <f t="shared" si="22"/>
        <v>513.83810446973575</v>
      </c>
      <c r="L259" s="6"/>
      <c r="M259" s="6"/>
      <c r="N259" s="6"/>
      <c r="O259" s="6"/>
      <c r="P259" s="6"/>
      <c r="Q259" s="6"/>
      <c r="R259" s="6"/>
      <c r="S259" s="6">
        <f t="shared" si="23"/>
        <v>-1.4478605047210269</v>
      </c>
      <c r="T259" s="6">
        <f>LOG(B259)</f>
        <v>2.5379701277584696</v>
      </c>
      <c r="U259" s="6">
        <f>LOG(C259)</f>
        <v>0.24797326636180664</v>
      </c>
      <c r="V259" s="6">
        <f t="shared" si="24"/>
        <v>1.9262838628824969E-2</v>
      </c>
      <c r="W259" s="6"/>
      <c r="X259" s="6"/>
      <c r="Y259" s="6">
        <f>C259*(B260-B259)</f>
        <v>-4.9560000000000199</v>
      </c>
      <c r="Z259" s="6">
        <f>C259*B259/(AC259+AD259)/720</f>
        <v>1878.9808917197452</v>
      </c>
      <c r="AA259" s="6">
        <f t="shared" si="25"/>
        <v>5.1223194872248856E-3</v>
      </c>
      <c r="AB259" s="6">
        <f t="shared" si="26"/>
        <v>-741.28205558257037</v>
      </c>
      <c r="AC259" s="6">
        <f t="shared" si="27"/>
        <v>2.8760000000000002E-5</v>
      </c>
      <c r="AD259" s="6">
        <f>1.225*(B259*10^-6)</f>
        <v>4.2277200000000002E-4</v>
      </c>
    </row>
    <row r="260" spans="1:30" x14ac:dyDescent="0.2">
      <c r="A260" s="6">
        <v>-113</v>
      </c>
      <c r="B260" s="6">
        <v>342.32</v>
      </c>
      <c r="C260" s="6">
        <v>1.7909999999999999</v>
      </c>
      <c r="D260" s="6">
        <v>1.748</v>
      </c>
      <c r="E260" s="6">
        <v>1.7210000000000001</v>
      </c>
      <c r="F260" s="6">
        <v>1.758</v>
      </c>
      <c r="G260" s="6">
        <v>1.9370000000000001</v>
      </c>
      <c r="H260" s="6">
        <f t="shared" si="21"/>
        <v>-1.3000000000000123E-2</v>
      </c>
      <c r="I260" s="6">
        <f>(C260*10^5)*(B260*10^-6)/(AD260*287)</f>
        <v>509.42188722178764</v>
      </c>
      <c r="J260" s="6">
        <f>I261-I260</f>
        <v>3.6976463059090747</v>
      </c>
      <c r="K260" s="6">
        <f t="shared" si="22"/>
        <v>517.62769182169484</v>
      </c>
      <c r="L260" s="6"/>
      <c r="M260" s="6"/>
      <c r="N260" s="6"/>
      <c r="O260" s="6"/>
      <c r="P260" s="6"/>
      <c r="Q260" s="6"/>
      <c r="R260" s="6"/>
      <c r="S260" s="6">
        <f t="shared" si="23"/>
        <v>-0.87120585939895701</v>
      </c>
      <c r="T260" s="6">
        <f>LOG(B260)</f>
        <v>2.5344322734758764</v>
      </c>
      <c r="U260" s="6">
        <f>LOG(C260)</f>
        <v>0.25309558584903152</v>
      </c>
      <c r="V260" s="6">
        <f t="shared" si="24"/>
        <v>2.4975625520820555E-4</v>
      </c>
      <c r="W260" s="6"/>
      <c r="X260" s="6"/>
      <c r="Y260" s="6">
        <f>C260*(B261-B260)</f>
        <v>-5.0685299999999716</v>
      </c>
      <c r="Z260" s="6">
        <f>C260*B260/(AC260+AD260)/720</f>
        <v>1901.2738853503188</v>
      </c>
      <c r="AA260" s="6">
        <f t="shared" si="25"/>
        <v>3.1409473568914104E-3</v>
      </c>
      <c r="AB260" s="6">
        <f t="shared" si="26"/>
        <v>1043.6195315448967</v>
      </c>
      <c r="AC260" s="6">
        <f t="shared" si="27"/>
        <v>2.8526666666666666E-5</v>
      </c>
      <c r="AD260" s="6">
        <f>1.225*(B260*10^-6)</f>
        <v>4.1934199999999996E-4</v>
      </c>
    </row>
    <row r="261" spans="1:30" x14ac:dyDescent="0.2">
      <c r="A261" s="6">
        <v>-112</v>
      </c>
      <c r="B261" s="6">
        <v>339.49</v>
      </c>
      <c r="C261" s="6">
        <v>1.804</v>
      </c>
      <c r="D261" s="6">
        <v>1.76</v>
      </c>
      <c r="E261" s="6">
        <v>1.7430000000000001</v>
      </c>
      <c r="F261" s="6">
        <v>1.7869999999999999</v>
      </c>
      <c r="G261" s="6">
        <v>1.9239999999999999</v>
      </c>
      <c r="H261" s="6">
        <f t="shared" si="21"/>
        <v>-2.6000000000000023E-2</v>
      </c>
      <c r="I261" s="6">
        <f>(C261*10^5)*(B261*10^-6)/(AD261*287)</f>
        <v>513.11953352769672</v>
      </c>
      <c r="J261" s="6">
        <f>I262-I261</f>
        <v>7.3952926118183768</v>
      </c>
      <c r="K261" s="6">
        <f t="shared" si="22"/>
        <v>525.09625054601236</v>
      </c>
      <c r="L261" s="6"/>
      <c r="M261" s="6"/>
      <c r="N261" s="6"/>
      <c r="O261" s="6"/>
      <c r="P261" s="6"/>
      <c r="Q261" s="6"/>
      <c r="R261" s="6"/>
      <c r="S261" s="6">
        <f t="shared" si="23"/>
        <v>-1.6796223961145316</v>
      </c>
      <c r="T261" s="6">
        <f>LOG(B261)</f>
        <v>2.5308269862489765</v>
      </c>
      <c r="U261" s="6">
        <f>LOG(C261)</f>
        <v>0.25623653320592293</v>
      </c>
      <c r="V261" s="6">
        <f t="shared" si="24"/>
        <v>2.7017467641914289E-2</v>
      </c>
      <c r="W261" s="6"/>
      <c r="X261" s="6"/>
      <c r="Y261" s="6">
        <f>C261*(B262-B261)</f>
        <v>-5.1955199999999921</v>
      </c>
      <c r="Z261" s="6">
        <f>C261*B261/(AC261+AD261)/720</f>
        <v>1915.0743099787687</v>
      </c>
      <c r="AA261" s="6">
        <f t="shared" si="25"/>
        <v>6.2145565245065315E-3</v>
      </c>
      <c r="AB261" s="6">
        <f t="shared" si="26"/>
        <v>1510.0808847275939</v>
      </c>
      <c r="AC261" s="6">
        <f t="shared" si="27"/>
        <v>2.8290833333333337E-5</v>
      </c>
      <c r="AD261" s="6">
        <f>1.225*(B261*10^-6)</f>
        <v>4.1587525000000004E-4</v>
      </c>
    </row>
    <row r="262" spans="1:30" x14ac:dyDescent="0.2">
      <c r="A262" s="6">
        <v>-111</v>
      </c>
      <c r="B262" s="6">
        <v>336.61</v>
      </c>
      <c r="C262" s="6">
        <v>1.83</v>
      </c>
      <c r="D262" s="6">
        <v>1.7909999999999999</v>
      </c>
      <c r="E262" s="6">
        <v>1.766</v>
      </c>
      <c r="F262" s="6">
        <v>1.8180000000000001</v>
      </c>
      <c r="G262" s="6">
        <v>1.944</v>
      </c>
      <c r="H262" s="6">
        <f t="shared" si="21"/>
        <v>-1.8000000000000016E-2</v>
      </c>
      <c r="I262" s="6">
        <f>(C262*10^5)*(B262*10^-6)/(AD262*287)</f>
        <v>520.51482613951509</v>
      </c>
      <c r="J262" s="6">
        <f>I263-I262</f>
        <v>5.1198179620279234</v>
      </c>
      <c r="K262" s="6">
        <f t="shared" si="22"/>
        <v>530.32396685955666</v>
      </c>
      <c r="L262" s="6"/>
      <c r="M262" s="6"/>
      <c r="N262" s="6"/>
      <c r="O262" s="6"/>
      <c r="P262" s="6"/>
      <c r="Q262" s="6"/>
      <c r="R262" s="6"/>
      <c r="S262" s="6">
        <f t="shared" si="23"/>
        <v>-1.1312164642957665</v>
      </c>
      <c r="T262" s="6">
        <f>LOG(B262)</f>
        <v>2.5271270138391762</v>
      </c>
      <c r="U262" s="6">
        <f>LOG(C262)</f>
        <v>0.26245108973042947</v>
      </c>
      <c r="V262" s="6">
        <f t="shared" si="24"/>
        <v>6.5749407847300406E-2</v>
      </c>
      <c r="W262" s="6"/>
      <c r="X262" s="6"/>
      <c r="Y262" s="6">
        <f>C262*(B263-B262)</f>
        <v>-5.3070000000000626</v>
      </c>
      <c r="Z262" s="6">
        <f>C262*B262/(AC262+AD262)/720</f>
        <v>1942.6751592356688</v>
      </c>
      <c r="AA262" s="6">
        <f t="shared" si="25"/>
        <v>4.2508771536584611E-3</v>
      </c>
      <c r="AB262" s="6">
        <f t="shared" si="26"/>
        <v>609.09289483001839</v>
      </c>
      <c r="AC262" s="6">
        <f t="shared" si="27"/>
        <v>2.8050833333333336E-5</v>
      </c>
      <c r="AD262" s="6">
        <f>1.225*(B262*10^-6)</f>
        <v>4.1234725000000001E-4</v>
      </c>
    </row>
    <row r="263" spans="1:30" x14ac:dyDescent="0.2">
      <c r="A263" s="6">
        <v>-110</v>
      </c>
      <c r="B263" s="6">
        <v>333.71</v>
      </c>
      <c r="C263" s="6">
        <v>1.8480000000000001</v>
      </c>
      <c r="D263" s="6">
        <v>1.8149999999999999</v>
      </c>
      <c r="E263" s="6">
        <v>1.7789999999999999</v>
      </c>
      <c r="F263" s="6">
        <v>1.84</v>
      </c>
      <c r="G263" s="6">
        <v>1.958</v>
      </c>
      <c r="H263" s="6">
        <f t="shared" si="21"/>
        <v>-2.7999999999999803E-2</v>
      </c>
      <c r="I263" s="6">
        <f>(C263*10^5)*(B263*10^-6)/(AD263*287)</f>
        <v>525.63464410154302</v>
      </c>
      <c r="J263" s="6">
        <f>I264-I263</f>
        <v>7.9641612742658481</v>
      </c>
      <c r="K263" s="6">
        <f t="shared" si="22"/>
        <v>538.37730214036833</v>
      </c>
      <c r="L263" s="6"/>
      <c r="M263" s="6"/>
      <c r="N263" s="6"/>
      <c r="O263" s="6"/>
      <c r="P263" s="6"/>
      <c r="Q263" s="6"/>
      <c r="R263" s="6"/>
      <c r="S263" s="6">
        <f t="shared" si="23"/>
        <v>-1.6935852071508433</v>
      </c>
      <c r="T263" s="6">
        <f>LOG(B263)</f>
        <v>2.5233692209782803</v>
      </c>
      <c r="U263" s="6">
        <f>LOG(C263)</f>
        <v>0.26670196688408793</v>
      </c>
      <c r="V263" s="6">
        <f t="shared" si="24"/>
        <v>8.1371981327089532E-2</v>
      </c>
      <c r="W263" s="6"/>
      <c r="X263" s="6"/>
      <c r="Y263" s="6">
        <f>C263*(B264-B263)</f>
        <v>-5.4515999999999796</v>
      </c>
      <c r="Z263" s="6">
        <f>C263*B263/(AC263+AD263)/720</f>
        <v>1961.7834394904455</v>
      </c>
      <c r="AA263" s="6">
        <f t="shared" si="25"/>
        <v>6.5308671589576761E-3</v>
      </c>
      <c r="AB263" s="6">
        <f t="shared" si="26"/>
        <v>-510.50900887406686</v>
      </c>
      <c r="AC263" s="6">
        <f t="shared" si="27"/>
        <v>2.7809166666666668E-5</v>
      </c>
      <c r="AD263" s="6">
        <f>1.225*(B263*10^-6)</f>
        <v>4.0879475000000001E-4</v>
      </c>
    </row>
    <row r="264" spans="1:30" x14ac:dyDescent="0.2">
      <c r="A264" s="6">
        <v>-109</v>
      </c>
      <c r="B264" s="6">
        <v>330.76</v>
      </c>
      <c r="C264" s="6">
        <v>1.8759999999999999</v>
      </c>
      <c r="D264" s="6">
        <v>1.8169999999999999</v>
      </c>
      <c r="E264" s="6">
        <v>1.8049999999999999</v>
      </c>
      <c r="F264" s="6">
        <v>1.8560000000000001</v>
      </c>
      <c r="G264" s="6">
        <v>2.0259999999999998</v>
      </c>
      <c r="H264" s="6">
        <f t="shared" si="21"/>
        <v>-2.200000000000002E-2</v>
      </c>
      <c r="I264" s="6">
        <f>(C264*10^5)*(B264*10^-6)/(AD264*287)</f>
        <v>533.59880537580887</v>
      </c>
      <c r="J264" s="6">
        <f>I265-I264</f>
        <v>6.2575552869230933</v>
      </c>
      <c r="K264" s="6">
        <f t="shared" si="22"/>
        <v>544.75176254691371</v>
      </c>
      <c r="L264" s="6"/>
      <c r="M264" s="6"/>
      <c r="N264" s="6"/>
      <c r="O264" s="6"/>
      <c r="P264" s="6"/>
      <c r="Q264" s="6"/>
      <c r="R264" s="6"/>
      <c r="S264" s="6">
        <f t="shared" si="23"/>
        <v>-1.2925729548315292</v>
      </c>
      <c r="T264" s="6">
        <f>LOG(B264)</f>
        <v>2.5195129832576257</v>
      </c>
      <c r="U264" s="6">
        <f>LOG(C264)</f>
        <v>0.2732328340430456</v>
      </c>
      <c r="V264" s="6">
        <f t="shared" si="24"/>
        <v>6.8277977816417867E-2</v>
      </c>
      <c r="W264" s="6"/>
      <c r="X264" s="6"/>
      <c r="Y264" s="6">
        <f>C264*(B265-B264)</f>
        <v>-5.5717199999999441</v>
      </c>
      <c r="Z264" s="6">
        <f>C264*B264/(AC264+AD264)/720</f>
        <v>1991.5074309978763</v>
      </c>
      <c r="AA264" s="6">
        <f t="shared" si="25"/>
        <v>5.0633740482282641E-3</v>
      </c>
      <c r="AB264" s="6">
        <f t="shared" si="26"/>
        <v>-1464.6140252477066</v>
      </c>
      <c r="AC264" s="6">
        <f t="shared" si="27"/>
        <v>2.7563333333333334E-5</v>
      </c>
      <c r="AD264" s="6">
        <f>1.225*(B264*10^-6)</f>
        <v>4.0518100000000001E-4</v>
      </c>
    </row>
    <row r="265" spans="1:30" x14ac:dyDescent="0.2">
      <c r="A265" s="6">
        <v>-108</v>
      </c>
      <c r="B265" s="6">
        <v>327.79</v>
      </c>
      <c r="C265" s="6">
        <v>1.8979999999999999</v>
      </c>
      <c r="D265" s="6">
        <v>1.841</v>
      </c>
      <c r="E265" s="6">
        <v>1.8260000000000001</v>
      </c>
      <c r="F265" s="6">
        <v>1.8779999999999999</v>
      </c>
      <c r="G265" s="6">
        <v>2.0459999999999998</v>
      </c>
      <c r="H265" s="6">
        <f t="shared" si="21"/>
        <v>-1.7000000000000126E-2</v>
      </c>
      <c r="I265" s="6">
        <f>(C265*10^5)*(B265*10^-6)/(AD265*287)</f>
        <v>539.85636066273196</v>
      </c>
      <c r="J265" s="6">
        <f>I266-I265</f>
        <v>4.8353836308042446</v>
      </c>
      <c r="K265" s="6">
        <f t="shared" si="22"/>
        <v>549.69041429967263</v>
      </c>
      <c r="L265" s="6"/>
      <c r="M265" s="6"/>
      <c r="N265" s="6"/>
      <c r="O265" s="6"/>
      <c r="P265" s="6"/>
      <c r="Q265" s="6"/>
      <c r="R265" s="6"/>
      <c r="S265" s="6">
        <f t="shared" si="23"/>
        <v>-0.96337506099529968</v>
      </c>
      <c r="T265" s="6">
        <f>LOG(B265)</f>
        <v>2.5155957002684515</v>
      </c>
      <c r="U265" s="6">
        <f>LOG(C265)</f>
        <v>0.27829620809127387</v>
      </c>
      <c r="V265" s="6">
        <f t="shared" si="24"/>
        <v>3.0712213344074923E-2</v>
      </c>
      <c r="W265" s="6"/>
      <c r="X265" s="6"/>
      <c r="Y265" s="6">
        <f>C265*(B266-B265)</f>
        <v>-5.7319600000000728</v>
      </c>
      <c r="Z265" s="6">
        <f>C265*B265/(AC265+AD265)/720</f>
        <v>2014.8619957537155</v>
      </c>
      <c r="AA265" s="6">
        <f t="shared" si="25"/>
        <v>3.8725702133676765E-3</v>
      </c>
      <c r="AB265" s="6">
        <f t="shared" si="26"/>
        <v>-1162.0281543026806</v>
      </c>
      <c r="AC265" s="6">
        <f t="shared" si="27"/>
        <v>2.7315833333333337E-5</v>
      </c>
      <c r="AD265" s="6">
        <f>1.225*(B265*10^-6)</f>
        <v>4.0154275000000005E-4</v>
      </c>
    </row>
    <row r="266" spans="1:30" x14ac:dyDescent="0.2">
      <c r="A266" s="6">
        <v>-107</v>
      </c>
      <c r="B266" s="6">
        <v>324.77</v>
      </c>
      <c r="C266" s="6">
        <v>1.915</v>
      </c>
      <c r="D266" s="6">
        <v>1.865</v>
      </c>
      <c r="E266" s="6">
        <v>1.8420000000000001</v>
      </c>
      <c r="F266" s="6">
        <v>1.9</v>
      </c>
      <c r="G266" s="6">
        <v>2.0510000000000002</v>
      </c>
      <c r="H266" s="6">
        <f t="shared" si="21"/>
        <v>-2.0999999999999908E-2</v>
      </c>
      <c r="I266" s="6">
        <f>(C266*10^5)*(B266*10^-6)/(AD266*287)</f>
        <v>544.6917442935362</v>
      </c>
      <c r="J266" s="6">
        <f>I267-I266</f>
        <v>5.9731209556993008</v>
      </c>
      <c r="K266" s="6">
        <f t="shared" si="22"/>
        <v>555.75544229870775</v>
      </c>
      <c r="L266" s="6"/>
      <c r="M266" s="6"/>
      <c r="N266" s="6"/>
      <c r="O266" s="6"/>
      <c r="P266" s="6"/>
      <c r="Q266" s="6"/>
      <c r="R266" s="6"/>
      <c r="S266" s="6">
        <f t="shared" si="23"/>
        <v>-1.1596897687330245</v>
      </c>
      <c r="T266" s="6">
        <f>LOG(B266)</f>
        <v>2.511575905309916</v>
      </c>
      <c r="U266" s="6">
        <f>LOG(C266)</f>
        <v>0.28216877830464154</v>
      </c>
      <c r="V266" s="6">
        <f t="shared" si="24"/>
        <v>9.0744894726871306E-4</v>
      </c>
      <c r="W266" s="6"/>
      <c r="X266" s="6"/>
      <c r="Y266" s="6">
        <f>C266*(B267-B266)</f>
        <v>-5.8215999999999308</v>
      </c>
      <c r="Z266" s="6">
        <f>C266*B266/(AC266+AD266)/720</f>
        <v>2032.9087048832273</v>
      </c>
      <c r="AA266" s="6">
        <f t="shared" si="25"/>
        <v>4.7365746677333065E-3</v>
      </c>
      <c r="AB266" s="6">
        <f t="shared" si="26"/>
        <v>588.22189504283165</v>
      </c>
      <c r="AC266" s="6">
        <f t="shared" si="27"/>
        <v>2.7064166666666667E-5</v>
      </c>
      <c r="AD266" s="6">
        <f>1.225*(B266*10^-6)</f>
        <v>3.9784324999999997E-4</v>
      </c>
    </row>
    <row r="267" spans="1:30" x14ac:dyDescent="0.2">
      <c r="A267" s="6">
        <v>-106</v>
      </c>
      <c r="B267" s="6">
        <v>321.73</v>
      </c>
      <c r="C267" s="6">
        <v>1.9359999999999999</v>
      </c>
      <c r="D267" s="6">
        <v>1.8680000000000001</v>
      </c>
      <c r="E267" s="6">
        <v>1.873</v>
      </c>
      <c r="F267" s="6">
        <v>1.9259999999999999</v>
      </c>
      <c r="G267" s="6">
        <v>2.0760000000000001</v>
      </c>
      <c r="H267" s="6">
        <f t="shared" si="21"/>
        <v>-3.5000000000000142E-2</v>
      </c>
      <c r="I267" s="6">
        <f>(C267*10^5)*(B267*10^-6)/(AD267*287)</f>
        <v>550.6648652492355</v>
      </c>
      <c r="J267" s="6">
        <f>I268-I267</f>
        <v>9.9552015928322817</v>
      </c>
      <c r="K267" s="6">
        <f t="shared" si="22"/>
        <v>565.81501840102283</v>
      </c>
      <c r="L267" s="6"/>
      <c r="M267" s="6"/>
      <c r="N267" s="6"/>
      <c r="O267" s="6"/>
      <c r="P267" s="6"/>
      <c r="Q267" s="6"/>
      <c r="R267" s="6"/>
      <c r="S267" s="6">
        <f t="shared" si="23"/>
        <v>-1.8626014876926364</v>
      </c>
      <c r="T267" s="6">
        <f>LOG(B267)</f>
        <v>2.507491558965369</v>
      </c>
      <c r="U267" s="6">
        <f>LOG(C267)</f>
        <v>0.28690535297237485</v>
      </c>
      <c r="V267" s="6">
        <f t="shared" si="24"/>
        <v>1.5994703872959481E-2</v>
      </c>
      <c r="W267" s="6"/>
      <c r="X267" s="6"/>
      <c r="Y267" s="6">
        <f>C267*(B268-B267)</f>
        <v>-5.9628800000000792</v>
      </c>
      <c r="Z267" s="6">
        <f>C267*B267/(AC267+AD267)/720</f>
        <v>2055.2016985138002</v>
      </c>
      <c r="AA267" s="6">
        <f t="shared" si="25"/>
        <v>7.7812713070684048E-3</v>
      </c>
      <c r="AB267" s="6">
        <f t="shared" si="26"/>
        <v>1572.4032262908127</v>
      </c>
      <c r="AC267" s="6">
        <f t="shared" si="27"/>
        <v>2.6810833333333338E-5</v>
      </c>
      <c r="AD267" s="6">
        <f>1.225*(B267*10^-6)</f>
        <v>3.9411925000000004E-4</v>
      </c>
    </row>
    <row r="268" spans="1:30" x14ac:dyDescent="0.2">
      <c r="A268" s="6">
        <v>-105</v>
      </c>
      <c r="B268" s="6">
        <v>318.64999999999998</v>
      </c>
      <c r="C268" s="6">
        <v>1.9710000000000001</v>
      </c>
      <c r="D268" s="6">
        <v>1.887</v>
      </c>
      <c r="E268" s="6">
        <v>1.9419999999999999</v>
      </c>
      <c r="F268" s="6">
        <v>1.956</v>
      </c>
      <c r="G268" s="6">
        <v>2.0990000000000002</v>
      </c>
      <c r="H268" s="6">
        <f t="shared" si="21"/>
        <v>-6.0000000000000053E-3</v>
      </c>
      <c r="I268" s="6">
        <f>(C268*10^5)*(B268*10^-6)/(AD268*287)</f>
        <v>560.62006684206779</v>
      </c>
      <c r="J268" s="6">
        <f>I269-I268</f>
        <v>1.7066059873426411</v>
      </c>
      <c r="K268" s="6">
        <f t="shared" si="22"/>
        <v>567.66591156123968</v>
      </c>
      <c r="L268" s="6"/>
      <c r="M268" s="6"/>
      <c r="N268" s="6"/>
      <c r="O268" s="6"/>
      <c r="P268" s="6"/>
      <c r="Q268" s="6"/>
      <c r="R268" s="6"/>
      <c r="S268" s="6">
        <f t="shared" si="23"/>
        <v>-0.30990598252337676</v>
      </c>
      <c r="T268" s="6">
        <f>LOG(B268)</f>
        <v>2.5033139228158845</v>
      </c>
      <c r="U268" s="6">
        <f>LOG(C268)</f>
        <v>0.29468662427944325</v>
      </c>
      <c r="V268" s="6">
        <f t="shared" si="24"/>
        <v>5.6325144682716655E-2</v>
      </c>
      <c r="W268" s="6"/>
      <c r="X268" s="6"/>
      <c r="Y268" s="6">
        <f>C268*(B269-B268)</f>
        <v>-6.1298099999999147</v>
      </c>
      <c r="Z268" s="6">
        <f>C268*B268/(AC268+AD268)/720</f>
        <v>2092.3566878980887</v>
      </c>
      <c r="AA268" s="6">
        <f t="shared" si="25"/>
        <v>1.3200450342290559E-3</v>
      </c>
      <c r="AB268" s="6">
        <f t="shared" si="26"/>
        <v>917.74548208626095</v>
      </c>
      <c r="AC268" s="6">
        <f t="shared" si="27"/>
        <v>2.6554166666666667E-5</v>
      </c>
      <c r="AD268" s="6">
        <f>1.225*(B268*10^-6)</f>
        <v>3.9034625E-4</v>
      </c>
    </row>
    <row r="269" spans="1:30" x14ac:dyDescent="0.2">
      <c r="A269" s="6">
        <v>-104</v>
      </c>
      <c r="B269" s="6">
        <v>315.54000000000002</v>
      </c>
      <c r="C269" s="6">
        <v>1.9770000000000001</v>
      </c>
      <c r="D269" s="6">
        <v>1.9379999999999999</v>
      </c>
      <c r="E269" s="6">
        <v>1.905</v>
      </c>
      <c r="F269" s="6">
        <v>1.9830000000000001</v>
      </c>
      <c r="G269" s="6">
        <v>2.0840000000000001</v>
      </c>
      <c r="H269" s="6">
        <f t="shared" si="21"/>
        <v>-2.200000000000002E-2</v>
      </c>
      <c r="I269" s="6">
        <f>(C269*10^5)*(B269*10^-6)/(AD269*287)</f>
        <v>562.32667282941043</v>
      </c>
      <c r="J269" s="6">
        <f>I270-I269</f>
        <v>6.2575552869232069</v>
      </c>
      <c r="K269" s="6">
        <f t="shared" si="22"/>
        <v>573.991215355078</v>
      </c>
      <c r="L269" s="6"/>
      <c r="M269" s="6"/>
      <c r="N269" s="6"/>
      <c r="O269" s="6"/>
      <c r="P269" s="6"/>
      <c r="Q269" s="6"/>
      <c r="R269" s="6"/>
      <c r="S269" s="6">
        <f t="shared" si="23"/>
        <v>-1.10653617894298</v>
      </c>
      <c r="T269" s="6">
        <f>LOG(B269)</f>
        <v>2.4990544211971009</v>
      </c>
      <c r="U269" s="6">
        <f>LOG(C269)</f>
        <v>0.29600666931367231</v>
      </c>
      <c r="V269" s="6">
        <f t="shared" si="24"/>
        <v>7.9864322944906585E-2</v>
      </c>
      <c r="W269" s="6"/>
      <c r="X269" s="6"/>
      <c r="Y269" s="6">
        <f>C269*(B270-B269)</f>
        <v>-6.2077800000000858</v>
      </c>
      <c r="Z269" s="6">
        <f>C269*B269/(AC269+AD269)/720</f>
        <v>2098.7261146496812</v>
      </c>
      <c r="AA269" s="6">
        <f t="shared" si="25"/>
        <v>4.8061248044446447E-3</v>
      </c>
      <c r="AB269" s="6">
        <f t="shared" si="26"/>
        <v>-193.40777770558014</v>
      </c>
      <c r="AC269" s="6">
        <f t="shared" si="27"/>
        <v>2.6295000000000005E-5</v>
      </c>
      <c r="AD269" s="6">
        <f>1.225*(B269*10^-6)</f>
        <v>3.8653650000000005E-4</v>
      </c>
    </row>
    <row r="270" spans="1:30" x14ac:dyDescent="0.2">
      <c r="A270" s="6">
        <v>-103</v>
      </c>
      <c r="B270" s="6">
        <v>312.39999999999998</v>
      </c>
      <c r="C270" s="6">
        <v>1.9990000000000001</v>
      </c>
      <c r="D270" s="6">
        <v>1.9510000000000001</v>
      </c>
      <c r="E270" s="6">
        <v>2.0049999999999999</v>
      </c>
      <c r="F270" s="6">
        <v>2.016</v>
      </c>
      <c r="G270" s="6">
        <v>2.024</v>
      </c>
      <c r="H270" s="6">
        <f t="shared" ref="H270:H333" si="28">(C271-C270)/(A270-A271)</f>
        <v>-1.499999999999968E-2</v>
      </c>
      <c r="I270" s="6">
        <f>(C270*10^5)*(B270*10^-6)/(AD270*287)</f>
        <v>568.58422811633363</v>
      </c>
      <c r="J270" s="6">
        <f>I271-I270</f>
        <v>4.266514968356546</v>
      </c>
      <c r="K270" s="6">
        <f t="shared" ref="K270:K333" si="29">I271-I270/A270</f>
        <v>578.37097830912057</v>
      </c>
      <c r="L270" s="6"/>
      <c r="M270" s="6"/>
      <c r="N270" s="6"/>
      <c r="O270" s="6"/>
      <c r="P270" s="6"/>
      <c r="Q270" s="6"/>
      <c r="R270" s="6"/>
      <c r="S270" s="6">
        <f t="shared" ref="S270:S333" si="30">((U271-U270)/(T271-T270))</f>
        <v>-0.73298157942847741</v>
      </c>
      <c r="T270" s="6">
        <f>LOG(B270)</f>
        <v>2.4947110252052629</v>
      </c>
      <c r="U270" s="6">
        <f>LOG(C270)</f>
        <v>0.30081279411811696</v>
      </c>
      <c r="V270" s="6">
        <f t="shared" ref="V270:V333" si="31">$W$19+$W$22-$W$19*(COS(A270))-$W$22*(COS(ASIN($W$19/$W$22*(SIN(A270)))))</f>
        <v>7.4903622788305063E-2</v>
      </c>
      <c r="W270" s="6"/>
      <c r="X270" s="6"/>
      <c r="Y270" s="6">
        <f>C270*(B271-B270)</f>
        <v>-6.3368299999999183</v>
      </c>
      <c r="Z270" s="6">
        <f>C270*B270/(AC270+AD270)/720</f>
        <v>2122.0806794055202</v>
      </c>
      <c r="AA270" s="6">
        <f t="shared" ref="AA270:AA333" si="32">U271-U270</f>
        <v>3.2466720994822063E-3</v>
      </c>
      <c r="AB270" s="6">
        <f t="shared" ref="AB270:AB333" si="33">(V271-V270)/$V$6</f>
        <v>-1256.1261274956989</v>
      </c>
      <c r="AC270" s="6">
        <f t="shared" ref="AC270:AC333" si="34">AD270/14.7</f>
        <v>2.6033333333333334E-5</v>
      </c>
      <c r="AD270" s="6">
        <f>1.225*(B270*10^-6)</f>
        <v>3.8268999999999998E-4</v>
      </c>
    </row>
    <row r="271" spans="1:30" x14ac:dyDescent="0.2">
      <c r="A271" s="6">
        <v>-102</v>
      </c>
      <c r="B271" s="6">
        <v>309.23</v>
      </c>
      <c r="C271" s="6">
        <v>2.0139999999999998</v>
      </c>
      <c r="D271" s="6">
        <v>1.9970000000000001</v>
      </c>
      <c r="E271" s="6">
        <v>2.0329999999999999</v>
      </c>
      <c r="F271" s="6">
        <v>2.0430000000000001</v>
      </c>
      <c r="G271" s="6">
        <v>1.984</v>
      </c>
      <c r="H271" s="6">
        <f t="shared" si="28"/>
        <v>-2.2000000000000242E-2</v>
      </c>
      <c r="I271" s="6">
        <f>(C271*10^5)*(B271*10^-6)/(AD271*287)</f>
        <v>572.85074308469018</v>
      </c>
      <c r="J271" s="6">
        <f>I272-I271</f>
        <v>6.2575552869233206</v>
      </c>
      <c r="K271" s="6">
        <f t="shared" si="29"/>
        <v>584.72448212734571</v>
      </c>
      <c r="L271" s="6"/>
      <c r="M271" s="6"/>
      <c r="N271" s="6"/>
      <c r="O271" s="6"/>
      <c r="P271" s="6"/>
      <c r="Q271" s="6"/>
      <c r="R271" s="6"/>
      <c r="S271" s="6">
        <f t="shared" si="30"/>
        <v>-1.0444236948201098</v>
      </c>
      <c r="T271" s="6">
        <f>LOG(B271)</f>
        <v>2.4902816204417575</v>
      </c>
      <c r="U271" s="6">
        <f>LOG(C271)</f>
        <v>0.30405946621759916</v>
      </c>
      <c r="V271" s="6">
        <f t="shared" si="31"/>
        <v>4.2685347229268977E-2</v>
      </c>
      <c r="W271" s="6"/>
      <c r="X271" s="6"/>
      <c r="Y271" s="6">
        <f>C271*(B272-B271)</f>
        <v>-6.4448000000000913</v>
      </c>
      <c r="Z271" s="6">
        <f>C271*B271/(AC271+AD271)/720</f>
        <v>2138.0042462845008</v>
      </c>
      <c r="AA271" s="6">
        <f t="shared" si="32"/>
        <v>4.7183074471219832E-3</v>
      </c>
      <c r="AB271" s="6">
        <f t="shared" si="33"/>
        <v>-1444.468271905477</v>
      </c>
      <c r="AC271" s="6">
        <f t="shared" si="34"/>
        <v>2.5769166666666674E-5</v>
      </c>
      <c r="AD271" s="6">
        <f>1.225*(B271*10^-6)</f>
        <v>3.7880675000000007E-4</v>
      </c>
    </row>
    <row r="272" spans="1:30" x14ac:dyDescent="0.2">
      <c r="A272" s="6">
        <v>-101</v>
      </c>
      <c r="B272" s="6">
        <v>306.02999999999997</v>
      </c>
      <c r="C272" s="6">
        <v>2.036</v>
      </c>
      <c r="D272" s="6">
        <v>2.028</v>
      </c>
      <c r="E272" s="6">
        <v>2.0579999999999998</v>
      </c>
      <c r="F272" s="6">
        <v>2.0720000000000001</v>
      </c>
      <c r="G272" s="6">
        <v>1.9870000000000001</v>
      </c>
      <c r="H272" s="6">
        <f t="shared" si="28"/>
        <v>-2.4999999999999911E-2</v>
      </c>
      <c r="I272" s="6">
        <f>(C272*10^5)*(B272*10^-6)/(AD272*287)</f>
        <v>579.1082983716135</v>
      </c>
      <c r="J272" s="6">
        <f>I273-I272</f>
        <v>7.1108582805944707</v>
      </c>
      <c r="K272" s="6">
        <f t="shared" si="29"/>
        <v>591.95290218063974</v>
      </c>
      <c r="L272" s="6"/>
      <c r="M272" s="6"/>
      <c r="N272" s="6"/>
      <c r="O272" s="6"/>
      <c r="P272" s="6"/>
      <c r="Q272" s="6"/>
      <c r="R272" s="6"/>
      <c r="S272" s="6">
        <f t="shared" si="30"/>
        <v>-1.1501881324460477</v>
      </c>
      <c r="T272" s="6">
        <f>LOG(B272)</f>
        <v>2.4857640022849474</v>
      </c>
      <c r="U272" s="6">
        <f>LOG(C272)</f>
        <v>0.30877777366472114</v>
      </c>
      <c r="V272" s="6">
        <f t="shared" si="31"/>
        <v>5.6362995247066228E-3</v>
      </c>
      <c r="W272" s="6"/>
      <c r="X272" s="6"/>
      <c r="Y272" s="6">
        <f>C272*(B273-B272)</f>
        <v>-6.5762799999999215</v>
      </c>
      <c r="Z272" s="6">
        <f>C272*B272/(AC272+AD272)/720</f>
        <v>2161.3588110403398</v>
      </c>
      <c r="AA272" s="6">
        <f t="shared" si="32"/>
        <v>5.3002181144917171E-3</v>
      </c>
      <c r="AB272" s="6">
        <f t="shared" si="33"/>
        <v>59.508073191576408</v>
      </c>
      <c r="AC272" s="6">
        <f t="shared" si="34"/>
        <v>2.5502499999999995E-5</v>
      </c>
      <c r="AD272" s="6">
        <f>1.225*(B272*10^-6)</f>
        <v>3.7488674999999993E-4</v>
      </c>
    </row>
    <row r="273" spans="1:30" x14ac:dyDescent="0.2">
      <c r="A273" s="6">
        <v>-100</v>
      </c>
      <c r="B273" s="6">
        <v>302.8</v>
      </c>
      <c r="C273" s="6">
        <v>2.0609999999999999</v>
      </c>
      <c r="D273" s="6">
        <v>2.0489999999999999</v>
      </c>
      <c r="E273" s="6">
        <v>2.0870000000000002</v>
      </c>
      <c r="F273" s="6">
        <v>2.1019999999999999</v>
      </c>
      <c r="G273" s="6">
        <v>2.008</v>
      </c>
      <c r="H273" s="6">
        <f t="shared" si="28"/>
        <v>-3.1000000000000139E-2</v>
      </c>
      <c r="I273" s="6">
        <f>(C273*10^5)*(B273*10^-6)/(AD273*287)</f>
        <v>586.21915665220797</v>
      </c>
      <c r="J273" s="6">
        <f>I274-I273</f>
        <v>8.8174642679371118</v>
      </c>
      <c r="K273" s="6">
        <f t="shared" si="29"/>
        <v>600.89881248666711</v>
      </c>
      <c r="L273" s="6"/>
      <c r="M273" s="6"/>
      <c r="N273" s="6"/>
      <c r="O273" s="6"/>
      <c r="P273" s="6"/>
      <c r="Q273" s="6"/>
      <c r="R273" s="6"/>
      <c r="S273" s="6">
        <f t="shared" si="30"/>
        <v>-1.3792014117226745</v>
      </c>
      <c r="T273" s="6">
        <f>LOG(B273)</f>
        <v>2.4811558708280352</v>
      </c>
      <c r="U273" s="6">
        <f>LOG(C273)</f>
        <v>0.31407799177921286</v>
      </c>
      <c r="V273" s="6">
        <f t="shared" si="31"/>
        <v>7.1626171914650205E-3</v>
      </c>
      <c r="W273" s="6"/>
      <c r="X273" s="6"/>
      <c r="Y273" s="6">
        <f>C273*(B274-B273)</f>
        <v>-6.7188599999999807</v>
      </c>
      <c r="Z273" s="6">
        <f>C273*B273/(AC273+AD273)/720</f>
        <v>2187.8980891719743</v>
      </c>
      <c r="AA273" s="6">
        <f t="shared" si="32"/>
        <v>6.4836884160237584E-3</v>
      </c>
      <c r="AB273" s="6">
        <f t="shared" si="33"/>
        <v>1485.1246911456772</v>
      </c>
      <c r="AC273" s="6">
        <f t="shared" si="34"/>
        <v>2.5233333333333335E-5</v>
      </c>
      <c r="AD273" s="6">
        <f>1.225*(B273*10^-6)</f>
        <v>3.7093E-4</v>
      </c>
    </row>
    <row r="274" spans="1:30" x14ac:dyDescent="0.2">
      <c r="A274" s="6">
        <v>-99</v>
      </c>
      <c r="B274" s="6">
        <v>299.54000000000002</v>
      </c>
      <c r="C274" s="6">
        <v>2.0920000000000001</v>
      </c>
      <c r="D274" s="6">
        <v>2.0659999999999998</v>
      </c>
      <c r="E274" s="6">
        <v>2.13</v>
      </c>
      <c r="F274" s="6">
        <v>2.1219999999999999</v>
      </c>
      <c r="G274" s="6">
        <v>2.0499999999999998</v>
      </c>
      <c r="H274" s="6">
        <f t="shared" si="28"/>
        <v>-2.0999999999999908E-2</v>
      </c>
      <c r="I274" s="6">
        <f>(C274*10^5)*(B274*10^-6)/(AD274*287)</f>
        <v>595.03662092014508</v>
      </c>
      <c r="J274" s="6">
        <f>I275-I274</f>
        <v>5.9731209556993008</v>
      </c>
      <c r="K274" s="6">
        <f t="shared" si="29"/>
        <v>607.02021279422968</v>
      </c>
      <c r="L274" s="6"/>
      <c r="M274" s="6"/>
      <c r="N274" s="6"/>
      <c r="O274" s="6"/>
      <c r="P274" s="6"/>
      <c r="Q274" s="6"/>
      <c r="R274" s="6"/>
      <c r="S274" s="6">
        <f t="shared" si="30"/>
        <v>-0.90715014190524446</v>
      </c>
      <c r="T274" s="6">
        <f>LOG(B274)</f>
        <v>2.4764548254543031</v>
      </c>
      <c r="U274" s="6">
        <f>LOG(C274)</f>
        <v>0.32056168019523662</v>
      </c>
      <c r="V274" s="6">
        <f t="shared" si="31"/>
        <v>4.5254458043667678E-2</v>
      </c>
      <c r="W274" s="6"/>
      <c r="X274" s="6"/>
      <c r="Y274" s="6">
        <f>C274*(B275-B274)</f>
        <v>-6.8617600000000625</v>
      </c>
      <c r="Z274" s="6">
        <f>C274*B274/(AC274+AD274)/720</f>
        <v>2220.8067940552019</v>
      </c>
      <c r="AA274" s="6">
        <f t="shared" si="32"/>
        <v>4.3378168570767373E-3</v>
      </c>
      <c r="AB274" s="6">
        <f t="shared" si="33"/>
        <v>1200.5493585169684</v>
      </c>
      <c r="AC274" s="6">
        <f t="shared" si="34"/>
        <v>2.4961666666666669E-5</v>
      </c>
      <c r="AD274" s="6">
        <f>1.225*(B274*10^-6)</f>
        <v>3.6693650000000001E-4</v>
      </c>
    </row>
    <row r="275" spans="1:30" x14ac:dyDescent="0.2">
      <c r="A275" s="6">
        <v>-98</v>
      </c>
      <c r="B275" s="6">
        <v>296.26</v>
      </c>
      <c r="C275" s="6">
        <v>2.113</v>
      </c>
      <c r="D275" s="6">
        <v>2.089</v>
      </c>
      <c r="E275" s="6">
        <v>2.1240000000000001</v>
      </c>
      <c r="F275" s="6">
        <v>2.153</v>
      </c>
      <c r="G275" s="6">
        <v>2.0859999999999999</v>
      </c>
      <c r="H275" s="6">
        <f t="shared" si="28"/>
        <v>-3.5000000000000142E-2</v>
      </c>
      <c r="I275" s="6">
        <f>(C275*10^5)*(B275*10^-6)/(AD275*287)</f>
        <v>601.00974187584438</v>
      </c>
      <c r="J275" s="6">
        <f>I276-I275</f>
        <v>9.9552015928322817</v>
      </c>
      <c r="K275" s="6">
        <f t="shared" si="29"/>
        <v>617.09769593679755</v>
      </c>
      <c r="L275" s="6"/>
      <c r="M275" s="6"/>
      <c r="N275" s="6"/>
      <c r="O275" s="6"/>
      <c r="P275" s="6"/>
      <c r="Q275" s="6"/>
      <c r="R275" s="6"/>
      <c r="S275" s="6">
        <f t="shared" si="30"/>
        <v>-1.4621900504662084</v>
      </c>
      <c r="T275" s="6">
        <f>LOG(B275)</f>
        <v>2.4716730185000912</v>
      </c>
      <c r="U275" s="6">
        <f>LOG(C275)</f>
        <v>0.32489949705231336</v>
      </c>
      <c r="V275" s="6">
        <f t="shared" si="31"/>
        <v>7.6047249633822811E-2</v>
      </c>
      <c r="W275" s="6"/>
      <c r="X275" s="6"/>
      <c r="Y275" s="6">
        <f>C275*(B276-B275)</f>
        <v>-6.9940300000000049</v>
      </c>
      <c r="Z275" s="6">
        <f>C275*B275/(AC275+AD275)/720</f>
        <v>2243.0997876857755</v>
      </c>
      <c r="AA275" s="6">
        <f t="shared" si="32"/>
        <v>7.1347799752046748E-3</v>
      </c>
      <c r="AB275" s="6">
        <f t="shared" si="33"/>
        <v>123.99056263046181</v>
      </c>
      <c r="AC275" s="6">
        <f t="shared" si="34"/>
        <v>2.4688333333333332E-5</v>
      </c>
      <c r="AD275" s="6">
        <f>1.225*(B275*10^-6)</f>
        <v>3.6291849999999995E-4</v>
      </c>
    </row>
    <row r="276" spans="1:30" x14ac:dyDescent="0.2">
      <c r="A276" s="6">
        <v>-97</v>
      </c>
      <c r="B276" s="6">
        <v>292.95</v>
      </c>
      <c r="C276" s="6">
        <v>2.1480000000000001</v>
      </c>
      <c r="D276" s="6">
        <v>2.1230000000000002</v>
      </c>
      <c r="E276" s="6">
        <v>2.1509999999999998</v>
      </c>
      <c r="F276" s="6">
        <v>2.1970000000000001</v>
      </c>
      <c r="G276" s="6">
        <v>2.1219999999999999</v>
      </c>
      <c r="H276" s="6">
        <f t="shared" si="28"/>
        <v>-3.6999999999999922E-2</v>
      </c>
      <c r="I276" s="6">
        <f>(C276*10^5)*(B276*10^-6)/(AD276*287)</f>
        <v>610.96494346867667</v>
      </c>
      <c r="J276" s="6">
        <f>I277-I276</f>
        <v>10.524070255279753</v>
      </c>
      <c r="K276" s="6">
        <f t="shared" si="29"/>
        <v>627.7876213885819</v>
      </c>
      <c r="L276" s="6"/>
      <c r="M276" s="6"/>
      <c r="N276" s="6"/>
      <c r="O276" s="6"/>
      <c r="P276" s="6"/>
      <c r="Q276" s="6"/>
      <c r="R276" s="6"/>
      <c r="S276" s="6">
        <f t="shared" si="30"/>
        <v>-1.4894057538725358</v>
      </c>
      <c r="T276" s="6">
        <f>LOG(B276)</f>
        <v>2.4667935023435357</v>
      </c>
      <c r="U276" s="6">
        <f>LOG(C276)</f>
        <v>0.33203427702751803</v>
      </c>
      <c r="V276" s="6">
        <f t="shared" si="31"/>
        <v>7.9227473359852918E-2</v>
      </c>
      <c r="W276" s="6"/>
      <c r="X276" s="6"/>
      <c r="Y276" s="6">
        <f>C276*(B277-B276)</f>
        <v>-7.1743199999999465</v>
      </c>
      <c r="Z276" s="6">
        <f>C276*B276/(AC276+AD276)/720</f>
        <v>2280.2547770700639</v>
      </c>
      <c r="AA276" s="6">
        <f t="shared" si="32"/>
        <v>7.4171642789226389E-3</v>
      </c>
      <c r="AB276" s="6">
        <f t="shared" si="33"/>
        <v>-982.68105374826655</v>
      </c>
      <c r="AC276" s="6">
        <f t="shared" si="34"/>
        <v>2.44125E-5</v>
      </c>
      <c r="AD276" s="6">
        <f>1.225*(B276*10^-6)</f>
        <v>3.5886374999999999E-4</v>
      </c>
    </row>
    <row r="277" spans="1:30" x14ac:dyDescent="0.2">
      <c r="A277" s="6">
        <v>-96</v>
      </c>
      <c r="B277" s="6">
        <v>289.61</v>
      </c>
      <c r="C277" s="6">
        <v>2.1850000000000001</v>
      </c>
      <c r="D277" s="6">
        <v>2.16</v>
      </c>
      <c r="E277" s="6">
        <v>2.214</v>
      </c>
      <c r="F277" s="6">
        <v>2.1970000000000001</v>
      </c>
      <c r="G277" s="6">
        <v>2.17</v>
      </c>
      <c r="H277" s="6">
        <f t="shared" si="28"/>
        <v>-3.6000000000000032E-2</v>
      </c>
      <c r="I277" s="6">
        <f>(C277*10^5)*(B277*10^-6)/(AD277*287)</f>
        <v>621.48901372395642</v>
      </c>
      <c r="J277" s="6">
        <f>I278-I277</f>
        <v>10.239635924056074</v>
      </c>
      <c r="K277" s="6">
        <f t="shared" si="29"/>
        <v>638.20249354097041</v>
      </c>
      <c r="L277" s="6"/>
      <c r="M277" s="6"/>
      <c r="N277" s="6"/>
      <c r="O277" s="6"/>
      <c r="P277" s="6"/>
      <c r="Q277" s="6"/>
      <c r="R277" s="6"/>
      <c r="S277" s="6">
        <f t="shared" si="30"/>
        <v>-1.3961824832846896</v>
      </c>
      <c r="T277" s="6">
        <f>LOG(B277)</f>
        <v>2.4618135536226196</v>
      </c>
      <c r="U277" s="6">
        <f>LOG(C277)</f>
        <v>0.33945144130644067</v>
      </c>
      <c r="V277" s="6">
        <f t="shared" si="31"/>
        <v>5.4022767969777341E-2</v>
      </c>
      <c r="W277" s="6"/>
      <c r="X277" s="6"/>
      <c r="Y277" s="6">
        <f>C277*(B278-B277)</f>
        <v>-7.36345000000001</v>
      </c>
      <c r="Z277" s="6">
        <f>C277*B277/(AC277+AD277)/720</f>
        <v>2319.5329087048831</v>
      </c>
      <c r="AA277" s="6">
        <f t="shared" si="32"/>
        <v>7.0971172420333239E-3</v>
      </c>
      <c r="AB277" s="6">
        <f t="shared" si="33"/>
        <v>-1566.8803501007881</v>
      </c>
      <c r="AC277" s="6">
        <f t="shared" si="34"/>
        <v>2.413416666666667E-5</v>
      </c>
      <c r="AD277" s="6">
        <f>1.225*(B277*10^-6)</f>
        <v>3.5477225000000003E-4</v>
      </c>
    </row>
    <row r="278" spans="1:30" x14ac:dyDescent="0.2">
      <c r="A278" s="6">
        <v>-95</v>
      </c>
      <c r="B278" s="6">
        <v>286.24</v>
      </c>
      <c r="C278" s="6">
        <v>2.2210000000000001</v>
      </c>
      <c r="D278" s="6">
        <v>2.2050000000000001</v>
      </c>
      <c r="E278" s="6">
        <v>2.2400000000000002</v>
      </c>
      <c r="F278" s="6">
        <v>2.2429999999999999</v>
      </c>
      <c r="G278" s="6">
        <v>2.1960000000000002</v>
      </c>
      <c r="H278" s="6">
        <f t="shared" si="28"/>
        <v>-3.0999999999999694E-2</v>
      </c>
      <c r="I278" s="6">
        <f>(C278*10^5)*(B278*10^-6)/(AD278*287)</f>
        <v>631.72864964801249</v>
      </c>
      <c r="J278" s="6">
        <f>I279-I278</f>
        <v>8.8174642679369981</v>
      </c>
      <c r="K278" s="6">
        <f t="shared" si="29"/>
        <v>647.19588917540227</v>
      </c>
      <c r="L278" s="6"/>
      <c r="M278" s="6"/>
      <c r="N278" s="6"/>
      <c r="O278" s="6"/>
      <c r="P278" s="6"/>
      <c r="Q278" s="6"/>
      <c r="R278" s="6"/>
      <c r="S278" s="6">
        <f t="shared" si="30"/>
        <v>-1.1669077598271596</v>
      </c>
      <c r="T278" s="6">
        <f>LOG(B278)</f>
        <v>2.4567303232232978</v>
      </c>
      <c r="U278" s="6">
        <f>LOG(C278)</f>
        <v>0.34654855854847399</v>
      </c>
      <c r="V278" s="6">
        <f t="shared" si="31"/>
        <v>1.3833982956419688E-2</v>
      </c>
      <c r="W278" s="6"/>
      <c r="X278" s="6"/>
      <c r="Y278" s="6">
        <f>C278*(B279-B278)</f>
        <v>-7.5069799999999898</v>
      </c>
      <c r="Z278" s="6">
        <f>C278*B278/(AC278+AD278)/720</f>
        <v>2357.7494692144373</v>
      </c>
      <c r="AA278" s="6">
        <f t="shared" si="32"/>
        <v>6.0198276308345844E-3</v>
      </c>
      <c r="AB278" s="6">
        <f t="shared" si="33"/>
        <v>-476.70090663418534</v>
      </c>
      <c r="AC278" s="6">
        <f t="shared" si="34"/>
        <v>2.3853333333333334E-5</v>
      </c>
      <c r="AD278" s="6">
        <f>1.225*(B278*10^-6)</f>
        <v>3.50644E-4</v>
      </c>
    </row>
    <row r="279" spans="1:30" x14ac:dyDescent="0.2">
      <c r="A279" s="6">
        <v>-94</v>
      </c>
      <c r="B279" s="6">
        <v>282.86</v>
      </c>
      <c r="C279" s="6">
        <v>2.2519999999999998</v>
      </c>
      <c r="D279" s="6">
        <v>2.25</v>
      </c>
      <c r="E279" s="6">
        <v>2.2770000000000001</v>
      </c>
      <c r="F279" s="6">
        <v>2.2970000000000002</v>
      </c>
      <c r="G279" s="6">
        <v>2.1859999999999999</v>
      </c>
      <c r="H279" s="6">
        <f t="shared" si="28"/>
        <v>-1.4000000000000234E-2</v>
      </c>
      <c r="I279" s="6">
        <f>(C279*10^5)*(B279*10^-6)/(AD279*287)</f>
        <v>640.54611391594949</v>
      </c>
      <c r="J279" s="6">
        <f>I280-I279</f>
        <v>3.9820806371329809</v>
      </c>
      <c r="K279" s="6">
        <f t="shared" si="29"/>
        <v>651.34251491389045</v>
      </c>
      <c r="L279" s="6"/>
      <c r="M279" s="6"/>
      <c r="N279" s="6"/>
      <c r="O279" s="6"/>
      <c r="P279" s="6"/>
      <c r="Q279" s="6"/>
      <c r="R279" s="6"/>
      <c r="S279" s="6">
        <f t="shared" si="30"/>
        <v>-0.51097458929210959</v>
      </c>
      <c r="T279" s="6">
        <f>LOG(B279)</f>
        <v>2.4515715370380673</v>
      </c>
      <c r="U279" s="6">
        <f>LOG(C279)</f>
        <v>0.35256838617930858</v>
      </c>
      <c r="V279" s="6">
        <f t="shared" si="31"/>
        <v>1.6071206748411171E-3</v>
      </c>
      <c r="W279" s="6"/>
      <c r="X279" s="6"/>
      <c r="Y279" s="6">
        <f>C279*(B280-B279)</f>
        <v>-7.6793200000000557</v>
      </c>
      <c r="Z279" s="6">
        <f>C279*B279/(AC279+AD279)/720</f>
        <v>2390.6581740976644</v>
      </c>
      <c r="AA279" s="6">
        <f t="shared" si="32"/>
        <v>2.6915193480698818E-3</v>
      </c>
      <c r="AB279" s="6">
        <f t="shared" si="33"/>
        <v>1236.7900141810273</v>
      </c>
      <c r="AC279" s="6">
        <f t="shared" si="34"/>
        <v>2.357166666666667E-5</v>
      </c>
      <c r="AD279" s="6">
        <f>1.225*(B279*10^-6)</f>
        <v>3.4650350000000002E-4</v>
      </c>
    </row>
    <row r="280" spans="1:30" x14ac:dyDescent="0.2">
      <c r="A280" s="6">
        <v>-93</v>
      </c>
      <c r="B280" s="6">
        <v>279.45</v>
      </c>
      <c r="C280" s="6">
        <v>2.266</v>
      </c>
      <c r="D280" s="6">
        <v>2.2789999999999999</v>
      </c>
      <c r="E280" s="6">
        <v>2.3010000000000002</v>
      </c>
      <c r="F280" s="6">
        <v>2.3220000000000001</v>
      </c>
      <c r="G280" s="6">
        <v>2.161</v>
      </c>
      <c r="H280" s="6">
        <f t="shared" si="28"/>
        <v>-2.8000000000000025E-2</v>
      </c>
      <c r="I280" s="6">
        <f>(C280*10^5)*(B280*10^-6)/(AD280*287)</f>
        <v>644.52819455308247</v>
      </c>
      <c r="J280" s="6">
        <f>I281-I280</f>
        <v>7.9641612742659618</v>
      </c>
      <c r="K280" s="6">
        <f t="shared" si="29"/>
        <v>659.42276652146757</v>
      </c>
      <c r="L280" s="6"/>
      <c r="M280" s="6"/>
      <c r="N280" s="6"/>
      <c r="O280" s="6"/>
      <c r="P280" s="6"/>
      <c r="Q280" s="6"/>
      <c r="R280" s="6"/>
      <c r="S280" s="6">
        <f t="shared" si="30"/>
        <v>-0.99439656480528504</v>
      </c>
      <c r="T280" s="6">
        <f>LOG(B280)</f>
        <v>2.4463041139519239</v>
      </c>
      <c r="U280" s="6">
        <f>LOG(C280)</f>
        <v>0.35525990552737846</v>
      </c>
      <c r="V280" s="6">
        <f t="shared" si="31"/>
        <v>3.3329445856461803E-2</v>
      </c>
      <c r="W280" s="6"/>
      <c r="X280" s="6"/>
      <c r="Y280" s="6">
        <f>C280*(B281-B280)</f>
        <v>-7.7723800000000152</v>
      </c>
      <c r="Z280" s="6">
        <f>C280*B280/(AC280+AD280)/720</f>
        <v>2405.5201698513797</v>
      </c>
      <c r="AA280" s="6">
        <f t="shared" si="32"/>
        <v>5.3335080378704158E-3</v>
      </c>
      <c r="AB280" s="6">
        <f t="shared" si="33"/>
        <v>1426.5923001783287</v>
      </c>
      <c r="AC280" s="6">
        <f t="shared" si="34"/>
        <v>2.3287500000000004E-5</v>
      </c>
      <c r="AD280" s="6">
        <f>1.225*(B280*10^-6)</f>
        <v>3.4232625000000003E-4</v>
      </c>
    </row>
    <row r="281" spans="1:30" x14ac:dyDescent="0.2">
      <c r="A281" s="6">
        <v>-92</v>
      </c>
      <c r="B281" s="6">
        <v>276.02</v>
      </c>
      <c r="C281" s="6">
        <v>2.294</v>
      </c>
      <c r="D281" s="6">
        <v>2.3199999999999998</v>
      </c>
      <c r="E281" s="6">
        <v>2.3410000000000002</v>
      </c>
      <c r="F281" s="6">
        <v>2.3889999999999998</v>
      </c>
      <c r="G281" s="6">
        <v>2.1269999999999998</v>
      </c>
      <c r="H281" s="6">
        <f t="shared" si="28"/>
        <v>-2.1999999999999797E-2</v>
      </c>
      <c r="I281" s="6">
        <f>(C281*10^5)*(B281*10^-6)/(AD281*287)</f>
        <v>652.49235582734843</v>
      </c>
      <c r="J281" s="6">
        <f>I282-I281</f>
        <v>6.2575552869228659</v>
      </c>
      <c r="K281" s="6">
        <f t="shared" si="29"/>
        <v>665.84221932978596</v>
      </c>
      <c r="L281" s="6"/>
      <c r="M281" s="6"/>
      <c r="N281" s="6"/>
      <c r="O281" s="6"/>
      <c r="P281" s="6"/>
      <c r="Q281" s="6"/>
      <c r="R281" s="6"/>
      <c r="S281" s="6">
        <f t="shared" si="30"/>
        <v>-0.75883633632029768</v>
      </c>
      <c r="T281" s="6">
        <f>LOG(B281)</f>
        <v>2.4409405515396636</v>
      </c>
      <c r="U281" s="6">
        <f>LOG(C281)</f>
        <v>0.36059341356524888</v>
      </c>
      <c r="V281" s="6">
        <f t="shared" si="31"/>
        <v>6.9919994234894367E-2</v>
      </c>
      <c r="W281" s="6"/>
      <c r="X281" s="6"/>
      <c r="Y281" s="6">
        <f>C281*(B282-B281)</f>
        <v>-7.9142999999999741</v>
      </c>
      <c r="Z281" s="6">
        <f>C281*B281/(AC281+AD281)/720</f>
        <v>2435.2441613588112</v>
      </c>
      <c r="AA281" s="6">
        <f t="shared" si="32"/>
        <v>4.1451414901496619E-3</v>
      </c>
      <c r="AB281" s="6">
        <f t="shared" si="33"/>
        <v>441.29310295098776</v>
      </c>
      <c r="AC281" s="6">
        <f t="shared" si="34"/>
        <v>2.3001666666666667E-5</v>
      </c>
      <c r="AD281" s="6">
        <f>1.225*(B281*10^-6)</f>
        <v>3.3812449999999998E-4</v>
      </c>
    </row>
    <row r="282" spans="1:30" x14ac:dyDescent="0.2">
      <c r="A282" s="6">
        <v>-91</v>
      </c>
      <c r="B282" s="6">
        <v>272.57</v>
      </c>
      <c r="C282" s="6">
        <v>2.3159999999999998</v>
      </c>
      <c r="D282" s="6">
        <v>2.35</v>
      </c>
      <c r="E282" s="6">
        <v>2.37</v>
      </c>
      <c r="F282" s="6">
        <v>2.399</v>
      </c>
      <c r="G282" s="6">
        <v>2.1469999999999998</v>
      </c>
      <c r="H282" s="6">
        <f t="shared" si="28"/>
        <v>-4.4000000000000039E-2</v>
      </c>
      <c r="I282" s="6">
        <f>(C282*10^5)*(B282*10^-6)/(AD282*287)</f>
        <v>658.7499111142713</v>
      </c>
      <c r="J282" s="6">
        <f>I283-I282</f>
        <v>12.515110573846414</v>
      </c>
      <c r="K282" s="6">
        <f t="shared" si="29"/>
        <v>678.50403170036248</v>
      </c>
      <c r="L282" s="6"/>
      <c r="M282" s="6"/>
      <c r="N282" s="6"/>
      <c r="O282" s="6"/>
      <c r="P282" s="6"/>
      <c r="Q282" s="6"/>
      <c r="R282" s="6"/>
      <c r="S282" s="6">
        <f t="shared" si="30"/>
        <v>-1.4646455566325978</v>
      </c>
      <c r="T282" s="6">
        <f>LOG(B282)</f>
        <v>2.4354780541713246</v>
      </c>
      <c r="U282" s="6">
        <f>LOG(C282)</f>
        <v>0.36473855505539854</v>
      </c>
      <c r="V282" s="6">
        <f t="shared" si="31"/>
        <v>8.1238684676850553E-2</v>
      </c>
      <c r="W282" s="6"/>
      <c r="X282" s="6"/>
      <c r="Y282" s="6">
        <f>C282*(B283-B282)</f>
        <v>-8.059680000000041</v>
      </c>
      <c r="Z282" s="6">
        <f>C282*B282/(AC282+AD282)/720</f>
        <v>2458.5987261146497</v>
      </c>
      <c r="AA282" s="6">
        <f t="shared" si="32"/>
        <v>8.1734479147080319E-3</v>
      </c>
      <c r="AB282" s="6">
        <f t="shared" si="33"/>
        <v>-677.68652589651742</v>
      </c>
      <c r="AC282" s="6">
        <f t="shared" si="34"/>
        <v>2.2714166666666667E-5</v>
      </c>
      <c r="AD282" s="6">
        <f>1.225*(B282*10^-6)</f>
        <v>3.3389824999999998E-4</v>
      </c>
    </row>
    <row r="283" spans="1:30" x14ac:dyDescent="0.2">
      <c r="A283" s="6">
        <v>-90</v>
      </c>
      <c r="B283" s="6">
        <v>269.08999999999997</v>
      </c>
      <c r="C283" s="6">
        <v>2.36</v>
      </c>
      <c r="D283" s="6">
        <v>2.391</v>
      </c>
      <c r="E283" s="6">
        <v>2.4</v>
      </c>
      <c r="F283" s="6">
        <v>2.4510000000000001</v>
      </c>
      <c r="G283" s="6">
        <v>2.198</v>
      </c>
      <c r="H283" s="6">
        <f t="shared" si="28"/>
        <v>-5.500000000000016E-2</v>
      </c>
      <c r="I283" s="6">
        <f>(C283*10^5)*(B283*10^-6)/(AD283*287)</f>
        <v>671.26502168811771</v>
      </c>
      <c r="J283" s="6">
        <f>I284-I283</f>
        <v>15.64388821730779</v>
      </c>
      <c r="K283" s="6">
        <f t="shared" si="29"/>
        <v>694.36741014640461</v>
      </c>
      <c r="L283" s="6"/>
      <c r="M283" s="6"/>
      <c r="N283" s="6"/>
      <c r="O283" s="6"/>
      <c r="P283" s="6"/>
      <c r="Q283" s="6"/>
      <c r="R283" s="6"/>
      <c r="S283" s="6">
        <f t="shared" si="30"/>
        <v>-1.7647329235040563</v>
      </c>
      <c r="T283" s="6">
        <f>LOG(B283)</f>
        <v>2.4298975586871476</v>
      </c>
      <c r="U283" s="6">
        <f>LOG(C283)</f>
        <v>0.37291200297010657</v>
      </c>
      <c r="V283" s="6">
        <f t="shared" si="31"/>
        <v>6.3856758804876679E-2</v>
      </c>
      <c r="W283" s="6"/>
      <c r="X283" s="6"/>
      <c r="Y283" s="6">
        <f>C283*(B284-B283)</f>
        <v>-8.236399999999886</v>
      </c>
      <c r="Z283" s="6">
        <f>C283*B283/(AC283+AD283)/720</f>
        <v>2505.3078556263263</v>
      </c>
      <c r="AA283" s="6">
        <f t="shared" si="32"/>
        <v>1.0005132117424376E-2</v>
      </c>
      <c r="AB283" s="6">
        <f t="shared" si="33"/>
        <v>-1535.0922648522817</v>
      </c>
      <c r="AC283" s="6">
        <f t="shared" si="34"/>
        <v>2.2424166666666671E-5</v>
      </c>
      <c r="AD283" s="6">
        <f>1.225*(B283*10^-6)</f>
        <v>3.2963525000000003E-4</v>
      </c>
    </row>
    <row r="284" spans="1:30" x14ac:dyDescent="0.2">
      <c r="A284" s="6">
        <v>-89</v>
      </c>
      <c r="B284" s="6">
        <v>265.60000000000002</v>
      </c>
      <c r="C284" s="6">
        <v>2.415</v>
      </c>
      <c r="D284" s="6">
        <v>2.4369999999999998</v>
      </c>
      <c r="E284" s="6">
        <v>2.4540000000000002</v>
      </c>
      <c r="F284" s="6">
        <v>2.496</v>
      </c>
      <c r="G284" s="6">
        <v>2.2730000000000001</v>
      </c>
      <c r="H284" s="6">
        <f t="shared" si="28"/>
        <v>-5.600000000000005E-2</v>
      </c>
      <c r="I284" s="6">
        <f>(C284*10^5)*(B284*10^-6)/(AD284*287)</f>
        <v>686.9089099054255</v>
      </c>
      <c r="J284" s="6">
        <f>I285-I284</f>
        <v>15.928322548531696</v>
      </c>
      <c r="K284" s="6">
        <f t="shared" si="29"/>
        <v>710.55531009334402</v>
      </c>
      <c r="L284" s="6"/>
      <c r="M284" s="6"/>
      <c r="N284" s="6"/>
      <c r="O284" s="6"/>
      <c r="P284" s="6"/>
      <c r="Q284" s="6"/>
      <c r="R284" s="6"/>
      <c r="S284" s="6">
        <f t="shared" si="30"/>
        <v>-1.7231334952393857</v>
      </c>
      <c r="T284" s="6">
        <f>LOG(B284)</f>
        <v>2.42422807069598</v>
      </c>
      <c r="U284" s="6">
        <f>LOG(C284)</f>
        <v>0.38291713508753095</v>
      </c>
      <c r="V284" s="6">
        <f t="shared" si="31"/>
        <v>2.4483303771218073E-2</v>
      </c>
      <c r="W284" s="6"/>
      <c r="X284" s="6"/>
      <c r="Y284" s="6">
        <f>C284*(B285-B284)</f>
        <v>-8.4766500000001148</v>
      </c>
      <c r="Z284" s="6">
        <f>C284*B284/(AC284+AD284)/720</f>
        <v>2563.6942675159239</v>
      </c>
      <c r="AA284" s="6">
        <f t="shared" si="32"/>
        <v>9.9556103145484465E-3</v>
      </c>
      <c r="AB284" s="6">
        <f t="shared" si="33"/>
        <v>-953.26521052501198</v>
      </c>
      <c r="AC284" s="6">
        <f t="shared" si="34"/>
        <v>2.2133333333333337E-5</v>
      </c>
      <c r="AD284" s="6">
        <f>1.225*(B284*10^-6)</f>
        <v>3.2536000000000002E-4</v>
      </c>
    </row>
    <row r="285" spans="1:30" x14ac:dyDescent="0.2">
      <c r="A285" s="6">
        <v>-88</v>
      </c>
      <c r="B285" s="6">
        <v>262.08999999999997</v>
      </c>
      <c r="C285" s="6">
        <v>2.4710000000000001</v>
      </c>
      <c r="D285" s="6">
        <v>2.4729999999999999</v>
      </c>
      <c r="E285" s="6">
        <v>2.5089999999999999</v>
      </c>
      <c r="F285" s="6">
        <v>2.524</v>
      </c>
      <c r="G285" s="6">
        <v>2.3769999999999998</v>
      </c>
      <c r="H285" s="6">
        <f t="shared" si="28"/>
        <v>-7.099999999999973E-2</v>
      </c>
      <c r="I285" s="6">
        <f>(C285*10^5)*(B285*10^-6)/(AD285*287)</f>
        <v>702.8372324539572</v>
      </c>
      <c r="J285" s="6">
        <f>I286-I285</f>
        <v>20.194837516888242</v>
      </c>
      <c r="K285" s="6">
        <f t="shared" si="29"/>
        <v>731.01885670327681</v>
      </c>
      <c r="L285" s="6"/>
      <c r="M285" s="6"/>
      <c r="N285" s="6"/>
      <c r="O285" s="6"/>
      <c r="P285" s="6"/>
      <c r="Q285" s="6"/>
      <c r="R285" s="6"/>
      <c r="S285" s="6">
        <f t="shared" si="30"/>
        <v>-2.0950510967868374</v>
      </c>
      <c r="T285" s="6">
        <f>LOG(B285)</f>
        <v>2.4184504508295834</v>
      </c>
      <c r="U285" s="6">
        <f>LOG(C285)</f>
        <v>0.39287274540207939</v>
      </c>
      <c r="V285" s="6">
        <f t="shared" si="31"/>
        <v>3.3082920571414487E-5</v>
      </c>
      <c r="W285" s="6"/>
      <c r="X285" s="6"/>
      <c r="Y285" s="6">
        <f>C285*(B286-B285)</f>
        <v>-8.6979199999999555</v>
      </c>
      <c r="Z285" s="6">
        <f>C285*B285/(AC285+AD285)/720</f>
        <v>2623.1422505307851</v>
      </c>
      <c r="AA285" s="6">
        <f t="shared" si="32"/>
        <v>1.2302800815909953E-2</v>
      </c>
      <c r="AB285" s="6">
        <f t="shared" si="33"/>
        <v>843.07268691713568</v>
      </c>
      <c r="AC285" s="6">
        <f t="shared" si="34"/>
        <v>2.1840833333333333E-5</v>
      </c>
      <c r="AD285" s="6">
        <f>1.225*(B285*10^-6)</f>
        <v>3.2106025E-4</v>
      </c>
    </row>
    <row r="286" spans="1:30" x14ac:dyDescent="0.2">
      <c r="A286" s="6">
        <v>-87</v>
      </c>
      <c r="B286" s="6">
        <v>258.57</v>
      </c>
      <c r="C286" s="6">
        <v>2.5419999999999998</v>
      </c>
      <c r="D286" s="6">
        <v>2.5270000000000001</v>
      </c>
      <c r="E286" s="6">
        <v>2.5619999999999998</v>
      </c>
      <c r="F286" s="6">
        <v>2.5830000000000002</v>
      </c>
      <c r="G286" s="6">
        <v>2.4969999999999999</v>
      </c>
      <c r="H286" s="6">
        <f t="shared" si="28"/>
        <v>-6.0000000000000053E-2</v>
      </c>
      <c r="I286" s="6">
        <f>(C286*10^5)*(B286*10^-6)/(AD286*287)</f>
        <v>723.03206997084544</v>
      </c>
      <c r="J286" s="6">
        <f>I287-I286</f>
        <v>17.066059873426752</v>
      </c>
      <c r="K286" s="6">
        <f t="shared" si="29"/>
        <v>748.40884329221296</v>
      </c>
      <c r="L286" s="6"/>
      <c r="M286" s="6"/>
      <c r="N286" s="6"/>
      <c r="O286" s="6"/>
      <c r="P286" s="6"/>
      <c r="Q286" s="6"/>
      <c r="R286" s="6"/>
      <c r="S286" s="6">
        <f t="shared" si="30"/>
        <v>-1.6923292567979871</v>
      </c>
      <c r="T286" s="6">
        <f>LOG(B286)</f>
        <v>2.4125781354312723</v>
      </c>
      <c r="U286" s="6">
        <f>LOG(C286)</f>
        <v>0.40517554621798935</v>
      </c>
      <c r="V286" s="6">
        <f t="shared" si="31"/>
        <v>2.1656984811336155E-2</v>
      </c>
      <c r="W286" s="6"/>
      <c r="X286" s="6"/>
      <c r="Y286" s="6">
        <f>C286*(B287-B286)</f>
        <v>-8.9986799999999789</v>
      </c>
      <c r="Z286" s="6">
        <f>C286*B286/(AC286+AD286)/720</f>
        <v>2698.5138004246282</v>
      </c>
      <c r="AA286" s="6">
        <f t="shared" si="32"/>
        <v>1.0131746007578102E-2</v>
      </c>
      <c r="AB286" s="6">
        <f t="shared" si="33"/>
        <v>1556.2412977294046</v>
      </c>
      <c r="AC286" s="6">
        <f t="shared" si="34"/>
        <v>2.15475E-5</v>
      </c>
      <c r="AD286" s="6">
        <f>1.225*(B286*10^-6)</f>
        <v>3.1674824999999997E-4</v>
      </c>
    </row>
    <row r="287" spans="1:30" x14ac:dyDescent="0.2">
      <c r="A287" s="6">
        <v>-86</v>
      </c>
      <c r="B287" s="6">
        <v>255.03</v>
      </c>
      <c r="C287" s="6">
        <v>2.6019999999999999</v>
      </c>
      <c r="D287" s="6">
        <v>2.577</v>
      </c>
      <c r="E287" s="6">
        <v>2.6019999999999999</v>
      </c>
      <c r="F287" s="6">
        <v>2.6240000000000001</v>
      </c>
      <c r="G287" s="6">
        <v>2.6070000000000002</v>
      </c>
      <c r="H287" s="6">
        <f t="shared" si="28"/>
        <v>-5.0000000000000266E-2</v>
      </c>
      <c r="I287" s="6">
        <f>(C287*10^5)*(B287*10^-6)/(AD287*287)</f>
        <v>740.09812984427219</v>
      </c>
      <c r="J287" s="6">
        <f>I288-I287</f>
        <v>14.221716561188828</v>
      </c>
      <c r="K287" s="6">
        <f t="shared" si="29"/>
        <v>762.92563861295253</v>
      </c>
      <c r="L287" s="6"/>
      <c r="M287" s="6"/>
      <c r="N287" s="6"/>
      <c r="O287" s="6"/>
      <c r="P287" s="6"/>
      <c r="Q287" s="6"/>
      <c r="R287" s="6"/>
      <c r="S287" s="6">
        <f t="shared" si="30"/>
        <v>-1.3539896574343029</v>
      </c>
      <c r="T287" s="6">
        <f>LOG(B287)</f>
        <v>2.406591270897152</v>
      </c>
      <c r="U287" s="6">
        <f>LOG(C287)</f>
        <v>0.41530729222556745</v>
      </c>
      <c r="V287" s="6">
        <f t="shared" si="31"/>
        <v>6.1572889646911322E-2</v>
      </c>
      <c r="W287" s="6"/>
      <c r="X287" s="6"/>
      <c r="Y287" s="6">
        <f>C287*(B288-B287)</f>
        <v>-9.263120000000006</v>
      </c>
      <c r="Z287" s="6">
        <f>C287*B287/(AC287+AD287)/720</f>
        <v>2762.2080679405522</v>
      </c>
      <c r="AA287" s="6">
        <f t="shared" si="32"/>
        <v>8.2662275071681002E-3</v>
      </c>
      <c r="AB287" s="6">
        <f t="shared" si="33"/>
        <v>755.54054097037442</v>
      </c>
      <c r="AC287" s="6">
        <f t="shared" si="34"/>
        <v>2.12525E-5</v>
      </c>
      <c r="AD287" s="6">
        <f>1.225*(B287*10^-6)</f>
        <v>3.1241175E-4</v>
      </c>
    </row>
    <row r="288" spans="1:30" x14ac:dyDescent="0.2">
      <c r="A288" s="6">
        <v>-85</v>
      </c>
      <c r="B288" s="6">
        <v>251.47</v>
      </c>
      <c r="C288" s="6">
        <v>2.6520000000000001</v>
      </c>
      <c r="D288" s="6">
        <v>2.6259999999999999</v>
      </c>
      <c r="E288" s="6">
        <v>2.6429999999999998</v>
      </c>
      <c r="F288" s="6">
        <v>2.673</v>
      </c>
      <c r="G288" s="6">
        <v>2.6659999999999999</v>
      </c>
      <c r="H288" s="6">
        <f t="shared" si="28"/>
        <v>-4.4999999999999929E-2</v>
      </c>
      <c r="I288" s="6">
        <f>(C288*10^5)*(B288*10^-6)/(AD288*287)</f>
        <v>754.31984640546102</v>
      </c>
      <c r="J288" s="6">
        <f>I289-I288</f>
        <v>12.799544905070093</v>
      </c>
      <c r="K288" s="6">
        <f t="shared" si="29"/>
        <v>775.99374244471301</v>
      </c>
      <c r="L288" s="6"/>
      <c r="M288" s="6"/>
      <c r="N288" s="6"/>
      <c r="O288" s="6"/>
      <c r="P288" s="6"/>
      <c r="Q288" s="6"/>
      <c r="R288" s="6"/>
      <c r="S288" s="6">
        <f t="shared" si="30"/>
        <v>-1.1767846511020614</v>
      </c>
      <c r="T288" s="6">
        <f>LOG(B288)</f>
        <v>2.4004861817912042</v>
      </c>
      <c r="U288" s="6">
        <f>LOG(C288)</f>
        <v>0.42357351973273555</v>
      </c>
      <c r="V288" s="6">
        <f t="shared" si="31"/>
        <v>8.0951686737564199E-2</v>
      </c>
      <c r="W288" s="6"/>
      <c r="X288" s="6"/>
      <c r="Y288" s="6">
        <f>C288*(B289-B288)</f>
        <v>-9.4676399999999816</v>
      </c>
      <c r="Z288" s="6">
        <f>C288*B288/(AC288+AD288)/720</f>
        <v>2815.2866242038217</v>
      </c>
      <c r="AA288" s="6">
        <f t="shared" si="32"/>
        <v>7.3074267201556631E-3</v>
      </c>
      <c r="AB288" s="6">
        <f t="shared" si="33"/>
        <v>-362.01637036819778</v>
      </c>
      <c r="AC288" s="6">
        <f t="shared" si="34"/>
        <v>2.0955833333333337E-5</v>
      </c>
      <c r="AD288" s="6">
        <f>1.225*(B288*10^-6)</f>
        <v>3.0805075000000002E-4</v>
      </c>
    </row>
    <row r="289" spans="1:30" x14ac:dyDescent="0.2">
      <c r="A289" s="6">
        <v>-84</v>
      </c>
      <c r="B289" s="6">
        <v>247.9</v>
      </c>
      <c r="C289" s="6">
        <v>2.6970000000000001</v>
      </c>
      <c r="D289" s="6">
        <v>2.6869999999999998</v>
      </c>
      <c r="E289" s="6">
        <v>2.6880000000000002</v>
      </c>
      <c r="F289" s="6">
        <v>2.7269999999999999</v>
      </c>
      <c r="G289" s="6">
        <v>2.6859999999999999</v>
      </c>
      <c r="H289" s="6">
        <f t="shared" si="28"/>
        <v>-3.1000000000000139E-2</v>
      </c>
      <c r="I289" s="6">
        <f>(C289*10^5)*(B289*10^-6)/(AD289*287)</f>
        <v>767.11939131053111</v>
      </c>
      <c r="J289" s="6">
        <f>I290-I289</f>
        <v>8.8174642679371118</v>
      </c>
      <c r="K289" s="6">
        <f t="shared" si="29"/>
        <v>785.06922928454594</v>
      </c>
      <c r="L289" s="6"/>
      <c r="M289" s="6"/>
      <c r="N289" s="6"/>
      <c r="O289" s="6"/>
      <c r="P289" s="6"/>
      <c r="Q289" s="6"/>
      <c r="R289" s="6"/>
      <c r="S289" s="6">
        <f t="shared" si="30"/>
        <v>-0.78566109827264985</v>
      </c>
      <c r="T289" s="6">
        <f>LOG(B289)</f>
        <v>2.3942765267678214</v>
      </c>
      <c r="U289" s="6">
        <f>LOG(C289)</f>
        <v>0.43088094645289121</v>
      </c>
      <c r="V289" s="6">
        <f t="shared" si="31"/>
        <v>7.1666358678464021E-2</v>
      </c>
      <c r="W289" s="6"/>
      <c r="X289" s="6"/>
      <c r="Y289" s="6">
        <f>C289*(B290-B289)</f>
        <v>-9.6552600000000339</v>
      </c>
      <c r="Z289" s="6">
        <f>C289*B289/(AC289+AD289)/720</f>
        <v>2863.0573248407641</v>
      </c>
      <c r="AA289" s="6">
        <f t="shared" si="32"/>
        <v>4.9634195315501062E-3</v>
      </c>
      <c r="AB289" s="6">
        <f t="shared" si="33"/>
        <v>-1377.4890000677904</v>
      </c>
      <c r="AC289" s="6">
        <f t="shared" si="34"/>
        <v>2.0658333333333335E-5</v>
      </c>
      <c r="AD289" s="6">
        <f>1.225*(B289*10^-6)</f>
        <v>3.0367750000000003E-4</v>
      </c>
    </row>
    <row r="290" spans="1:30" x14ac:dyDescent="0.2">
      <c r="A290" s="6">
        <v>-83</v>
      </c>
      <c r="B290" s="6">
        <v>244.32</v>
      </c>
      <c r="C290" s="6">
        <v>2.7280000000000002</v>
      </c>
      <c r="D290" s="6">
        <v>2.726</v>
      </c>
      <c r="E290" s="6">
        <v>2.7370000000000001</v>
      </c>
      <c r="F290" s="6">
        <v>2.774</v>
      </c>
      <c r="G290" s="6">
        <v>2.673</v>
      </c>
      <c r="H290" s="6">
        <f t="shared" si="28"/>
        <v>-3.8999999999999702E-2</v>
      </c>
      <c r="I290" s="6">
        <f>(C290*10^5)*(B290*10^-6)/(AD290*287)</f>
        <v>775.93685557846823</v>
      </c>
      <c r="J290" s="6">
        <f>I291-I290</f>
        <v>11.092938917727452</v>
      </c>
      <c r="K290" s="6">
        <f t="shared" si="29"/>
        <v>796.37843131039403</v>
      </c>
      <c r="L290" s="6"/>
      <c r="M290" s="6"/>
      <c r="N290" s="6"/>
      <c r="O290" s="6"/>
      <c r="P290" s="6"/>
      <c r="Q290" s="6"/>
      <c r="R290" s="6"/>
      <c r="S290" s="6">
        <f t="shared" si="30"/>
        <v>-0.95893315076114782</v>
      </c>
      <c r="T290" s="6">
        <f>LOG(B290)</f>
        <v>2.3879590197123459</v>
      </c>
      <c r="U290" s="6">
        <f>LOG(C290)</f>
        <v>0.43584436598444132</v>
      </c>
      <c r="V290" s="6">
        <f t="shared" si="31"/>
        <v>3.6335256799224502E-2</v>
      </c>
      <c r="W290" s="6"/>
      <c r="X290" s="6"/>
      <c r="Y290" s="6">
        <f>C290*(B291-B290)</f>
        <v>-9.7935200000000098</v>
      </c>
      <c r="Z290" s="6">
        <f>C290*B290/(AC290+AD290)/720</f>
        <v>2895.9660297239916</v>
      </c>
      <c r="AA290" s="6">
        <f t="shared" si="32"/>
        <v>6.1647931565106395E-3</v>
      </c>
      <c r="AB290" s="6">
        <f t="shared" si="33"/>
        <v>-1313.6111250835659</v>
      </c>
      <c r="AC290" s="6">
        <f t="shared" si="34"/>
        <v>2.0360000000000002E-5</v>
      </c>
      <c r="AD290" s="6">
        <f>1.225*(B290*10^-6)</f>
        <v>2.9929199999999999E-4</v>
      </c>
    </row>
    <row r="291" spans="1:30" x14ac:dyDescent="0.2">
      <c r="A291" s="6">
        <v>-82</v>
      </c>
      <c r="B291" s="6">
        <v>240.73</v>
      </c>
      <c r="C291" s="6">
        <v>2.7669999999999999</v>
      </c>
      <c r="D291" s="6">
        <v>2.7759999999999998</v>
      </c>
      <c r="E291" s="6">
        <v>2.786</v>
      </c>
      <c r="F291" s="6">
        <v>2.8359999999999999</v>
      </c>
      <c r="G291" s="6">
        <v>2.6720000000000002</v>
      </c>
      <c r="H291" s="6">
        <f t="shared" si="28"/>
        <v>-4.7000000000000153E-2</v>
      </c>
      <c r="I291" s="6">
        <f>(C291*10^5)*(B291*10^-6)/(AD291*287)</f>
        <v>787.02979449619568</v>
      </c>
      <c r="J291" s="6">
        <f>I292-I291</f>
        <v>13.368413567517564</v>
      </c>
      <c r="K291" s="6">
        <f t="shared" si="29"/>
        <v>809.99613238683753</v>
      </c>
      <c r="L291" s="6"/>
      <c r="M291" s="6"/>
      <c r="N291" s="6"/>
      <c r="O291" s="6"/>
      <c r="P291" s="6"/>
      <c r="Q291" s="6"/>
      <c r="R291" s="6"/>
      <c r="S291" s="6">
        <f t="shared" si="30"/>
        <v>-1.114736518098469</v>
      </c>
      <c r="T291" s="6">
        <f>LOG(B291)</f>
        <v>2.3815302158362703</v>
      </c>
      <c r="U291" s="6">
        <f>LOG(C291)</f>
        <v>0.44200915914095196</v>
      </c>
      <c r="V291" s="6">
        <f t="shared" si="31"/>
        <v>2.6425532729198453E-3</v>
      </c>
      <c r="W291" s="6"/>
      <c r="X291" s="6"/>
      <c r="Y291" s="6">
        <f>C291*(B292-B291)</f>
        <v>-9.9888699999999595</v>
      </c>
      <c r="Z291" s="6">
        <f>C291*B291/(AC291+AD291)/720</f>
        <v>2937.367303609341</v>
      </c>
      <c r="AA291" s="6">
        <f t="shared" si="32"/>
        <v>7.3149339577749384E-3</v>
      </c>
      <c r="AB291" s="6">
        <f t="shared" si="33"/>
        <v>345.6808779040017</v>
      </c>
      <c r="AC291" s="6">
        <f t="shared" si="34"/>
        <v>2.0060833333333333E-5</v>
      </c>
      <c r="AD291" s="6">
        <f>1.225*(B291*10^-6)</f>
        <v>2.9489425E-4</v>
      </c>
    </row>
    <row r="292" spans="1:30" x14ac:dyDescent="0.2">
      <c r="A292" s="6">
        <v>-81</v>
      </c>
      <c r="B292" s="6">
        <v>237.12</v>
      </c>
      <c r="C292" s="6">
        <v>2.8140000000000001</v>
      </c>
      <c r="D292" s="6">
        <v>2.8330000000000002</v>
      </c>
      <c r="E292" s="6">
        <v>2.8460000000000001</v>
      </c>
      <c r="F292" s="6">
        <v>2.8879999999999999</v>
      </c>
      <c r="G292" s="6">
        <v>2.69</v>
      </c>
      <c r="H292" s="6">
        <f t="shared" si="28"/>
        <v>-4.7000000000000153E-2</v>
      </c>
      <c r="I292" s="6">
        <f>(C292*10^5)*(B292*10^-6)/(AD292*287)</f>
        <v>800.39820806371324</v>
      </c>
      <c r="J292" s="6">
        <f>I293-I292</f>
        <v>13.368413567517564</v>
      </c>
      <c r="K292" s="6">
        <f t="shared" si="29"/>
        <v>823.6480809900421</v>
      </c>
      <c r="L292" s="6"/>
      <c r="M292" s="6"/>
      <c r="N292" s="6"/>
      <c r="O292" s="6"/>
      <c r="P292" s="6"/>
      <c r="Q292" s="6"/>
      <c r="R292" s="6"/>
      <c r="S292" s="6">
        <f t="shared" si="30"/>
        <v>-1.0797067330826935</v>
      </c>
      <c r="T292" s="6">
        <f>LOG(B292)</f>
        <v>2.3749681862992342</v>
      </c>
      <c r="U292" s="6">
        <f>LOG(C292)</f>
        <v>0.4493240930987269</v>
      </c>
      <c r="V292" s="6">
        <f t="shared" si="31"/>
        <v>1.1508893631594352E-2</v>
      </c>
      <c r="W292" s="6"/>
      <c r="X292" s="6"/>
      <c r="Y292" s="6">
        <f>C292*(B293-B292)</f>
        <v>-10.158540000000039</v>
      </c>
      <c r="Z292" s="6">
        <f>C292*B292/(AC292+AD292)/720</f>
        <v>2987.2611464968149</v>
      </c>
      <c r="AA292" s="6">
        <f t="shared" si="32"/>
        <v>7.1937647065357657E-3</v>
      </c>
      <c r="AB292" s="6">
        <f t="shared" si="33"/>
        <v>1551.4084105572747</v>
      </c>
      <c r="AC292" s="6">
        <f t="shared" si="34"/>
        <v>1.9760000000000001E-5</v>
      </c>
      <c r="AD292" s="6">
        <f>1.225*(B292*10^-6)</f>
        <v>2.9047200000000001E-4</v>
      </c>
    </row>
    <row r="293" spans="1:30" x14ac:dyDescent="0.2">
      <c r="A293" s="6">
        <v>-80</v>
      </c>
      <c r="B293" s="6">
        <v>233.51</v>
      </c>
      <c r="C293" s="6">
        <v>2.8610000000000002</v>
      </c>
      <c r="D293" s="6">
        <v>2.887</v>
      </c>
      <c r="E293" s="6">
        <v>2.9089999999999998</v>
      </c>
      <c r="F293" s="6">
        <v>2.9409999999999998</v>
      </c>
      <c r="G293" s="6">
        <v>2.7080000000000002</v>
      </c>
      <c r="H293" s="6">
        <f t="shared" si="28"/>
        <v>-6.2999999999999723E-2</v>
      </c>
      <c r="I293" s="6">
        <f>(C293*10^5)*(B293*10^-6)/(AD293*287)</f>
        <v>813.76662163123081</v>
      </c>
      <c r="J293" s="6">
        <f>I294-I293</f>
        <v>17.919362867098243</v>
      </c>
      <c r="K293" s="6">
        <f t="shared" si="29"/>
        <v>841.85806726871942</v>
      </c>
      <c r="L293" s="6"/>
      <c r="M293" s="6"/>
      <c r="N293" s="6"/>
      <c r="O293" s="6"/>
      <c r="P293" s="6"/>
      <c r="Q293" s="6"/>
      <c r="R293" s="6"/>
      <c r="S293" s="6">
        <f t="shared" si="30"/>
        <v>-1.3979890501488412</v>
      </c>
      <c r="T293" s="6">
        <f>LOG(B293)</f>
        <v>2.3683054838392832</v>
      </c>
      <c r="U293" s="6">
        <f>LOG(C293)</f>
        <v>0.45651785780526266</v>
      </c>
      <c r="V293" s="6">
        <f t="shared" si="31"/>
        <v>5.1300840142245702E-2</v>
      </c>
      <c r="W293" s="6"/>
      <c r="X293" s="6"/>
      <c r="Y293" s="6">
        <f>C293*(B294-B293)</f>
        <v>-10.328209999999958</v>
      </c>
      <c r="Z293" s="6">
        <f>C293*B293/(AC293+AD293)/720</f>
        <v>3037.1549893842889</v>
      </c>
      <c r="AA293" s="6">
        <f t="shared" si="32"/>
        <v>9.4595104805601515E-3</v>
      </c>
      <c r="AB293" s="6">
        <f t="shared" si="33"/>
        <v>1055.125202969389</v>
      </c>
      <c r="AC293" s="6">
        <f t="shared" si="34"/>
        <v>1.9459166666666668E-5</v>
      </c>
      <c r="AD293" s="6">
        <f>1.225*(B293*10^-6)</f>
        <v>2.8604975000000001E-4</v>
      </c>
    </row>
    <row r="294" spans="1:30" x14ac:dyDescent="0.2">
      <c r="A294" s="6">
        <v>-79</v>
      </c>
      <c r="B294" s="6">
        <v>229.9</v>
      </c>
      <c r="C294" s="6">
        <v>2.9239999999999999</v>
      </c>
      <c r="D294" s="6">
        <v>2.948</v>
      </c>
      <c r="E294" s="6">
        <v>2.9780000000000002</v>
      </c>
      <c r="F294" s="6">
        <v>3.0190000000000001</v>
      </c>
      <c r="G294" s="6">
        <v>2.7509999999999999</v>
      </c>
      <c r="H294" s="6">
        <f t="shared" si="28"/>
        <v>-6.0999999999999943E-2</v>
      </c>
      <c r="I294" s="6">
        <f>(C294*10^5)*(B294*10^-6)/(AD294*287)</f>
        <v>831.68598449832905</v>
      </c>
      <c r="J294" s="6">
        <f>I295-I294</f>
        <v>17.350494204650431</v>
      </c>
      <c r="K294" s="6">
        <f t="shared" si="29"/>
        <v>859.56414939283172</v>
      </c>
      <c r="L294" s="6"/>
      <c r="M294" s="6"/>
      <c r="N294" s="6"/>
      <c r="O294" s="6"/>
      <c r="P294" s="6"/>
      <c r="Q294" s="6"/>
      <c r="R294" s="6"/>
      <c r="S294" s="6">
        <f t="shared" si="30"/>
        <v>-1.2973053274435116</v>
      </c>
      <c r="T294" s="6">
        <f>LOG(B294)</f>
        <v>2.3615389712692791</v>
      </c>
      <c r="U294" s="6">
        <f>LOG(C294)</f>
        <v>0.46597736828582281</v>
      </c>
      <c r="V294" s="6">
        <f t="shared" si="31"/>
        <v>7.836365954743163E-2</v>
      </c>
      <c r="W294" s="6"/>
      <c r="X294" s="6"/>
      <c r="Y294" s="6">
        <f>C294*(B295-B294)</f>
        <v>-10.614119999999987</v>
      </c>
      <c r="Z294" s="6">
        <f>C294*B294/(AC294+AD294)/720</f>
        <v>3104.0339702760084</v>
      </c>
      <c r="AA294" s="6">
        <f t="shared" si="32"/>
        <v>8.9669671795650774E-3</v>
      </c>
      <c r="AB294" s="6">
        <f t="shared" si="33"/>
        <v>-44.624466456436821</v>
      </c>
      <c r="AC294" s="6">
        <f t="shared" si="34"/>
        <v>1.9158333333333336E-5</v>
      </c>
      <c r="AD294" s="6">
        <f>1.225*(B294*10^-6)</f>
        <v>2.8162750000000001E-4</v>
      </c>
    </row>
    <row r="295" spans="1:30" x14ac:dyDescent="0.2">
      <c r="A295" s="6">
        <v>-78</v>
      </c>
      <c r="B295" s="6">
        <v>226.27</v>
      </c>
      <c r="C295" s="6">
        <v>2.9849999999999999</v>
      </c>
      <c r="D295" s="6">
        <v>3.0110000000000001</v>
      </c>
      <c r="E295" s="6">
        <v>3.04</v>
      </c>
      <c r="F295" s="6">
        <v>3.0779999999999998</v>
      </c>
      <c r="G295" s="6">
        <v>2.8140000000000001</v>
      </c>
      <c r="H295" s="6">
        <f t="shared" si="28"/>
        <v>-6.899999999999995E-2</v>
      </c>
      <c r="I295" s="6">
        <f>(C295*10^5)*(B295*10^-6)/(AD295*287)</f>
        <v>849.03647870297948</v>
      </c>
      <c r="J295" s="6">
        <f>I296-I295</f>
        <v>19.625968854440657</v>
      </c>
      <c r="K295" s="6">
        <f t="shared" si="29"/>
        <v>879.54753061771476</v>
      </c>
      <c r="L295" s="6"/>
      <c r="M295" s="6"/>
      <c r="N295" s="6"/>
      <c r="O295" s="6"/>
      <c r="P295" s="6"/>
      <c r="Q295" s="6"/>
      <c r="R295" s="6"/>
      <c r="S295" s="6">
        <f t="shared" si="30"/>
        <v>-1.4169480602334248</v>
      </c>
      <c r="T295" s="6">
        <f>LOG(B295)</f>
        <v>2.3546269768529489</v>
      </c>
      <c r="U295" s="6">
        <f>LOG(C295)</f>
        <v>0.47494433546538789</v>
      </c>
      <c r="V295" s="6">
        <f t="shared" si="31"/>
        <v>7.7219090283646957E-2</v>
      </c>
      <c r="W295" s="6"/>
      <c r="X295" s="6"/>
      <c r="Y295" s="6">
        <f>C295*(B296-B295)</f>
        <v>-10.805700000000012</v>
      </c>
      <c r="Z295" s="6">
        <f>C295*B295/(AC295+AD295)/720</f>
        <v>3168.7898089171968</v>
      </c>
      <c r="AA295" s="6">
        <f t="shared" si="32"/>
        <v>9.9246972550144918E-3</v>
      </c>
      <c r="AB295" s="6">
        <f t="shared" si="33"/>
        <v>-1133.742726981975</v>
      </c>
      <c r="AC295" s="6">
        <f t="shared" si="34"/>
        <v>1.8855833333333333E-5</v>
      </c>
      <c r="AD295" s="6">
        <f>1.225*(B295*10^-6)</f>
        <v>2.7718075000000001E-4</v>
      </c>
    </row>
    <row r="296" spans="1:30" x14ac:dyDescent="0.2">
      <c r="A296" s="6">
        <v>-77</v>
      </c>
      <c r="B296" s="6">
        <v>222.65</v>
      </c>
      <c r="C296" s="6">
        <v>3.0539999999999998</v>
      </c>
      <c r="D296" s="6">
        <v>3.0830000000000002</v>
      </c>
      <c r="E296" s="6">
        <v>3.1040000000000001</v>
      </c>
      <c r="F296" s="6">
        <v>3.1520000000000001</v>
      </c>
      <c r="G296" s="6">
        <v>2.8780000000000001</v>
      </c>
      <c r="H296" s="6">
        <f t="shared" si="28"/>
        <v>-6.6000000000000281E-2</v>
      </c>
      <c r="I296" s="6">
        <f>(C296*10^5)*(B296*10^-6)/(AD296*287)</f>
        <v>868.66244755742014</v>
      </c>
      <c r="J296" s="6">
        <f>I297-I296</f>
        <v>18.772665860769393</v>
      </c>
      <c r="K296" s="6">
        <f t="shared" si="29"/>
        <v>898.71644390594827</v>
      </c>
      <c r="L296" s="6"/>
      <c r="M296" s="6"/>
      <c r="N296" s="6"/>
      <c r="O296" s="6"/>
      <c r="P296" s="6"/>
      <c r="Q296" s="6"/>
      <c r="R296" s="6"/>
      <c r="S296" s="6">
        <f t="shared" si="30"/>
        <v>-1.3006946429846444</v>
      </c>
      <c r="T296" s="6">
        <f>LOG(B296)</f>
        <v>2.3476226994672418</v>
      </c>
      <c r="U296" s="6">
        <f>LOG(C296)</f>
        <v>0.48486903272040238</v>
      </c>
      <c r="V296" s="6">
        <f t="shared" si="31"/>
        <v>4.8139816481913733E-2</v>
      </c>
      <c r="W296" s="6"/>
      <c r="X296" s="6"/>
      <c r="Y296" s="6">
        <f>C296*(B297-B296)</f>
        <v>-11.086019999999985</v>
      </c>
      <c r="Z296" s="6">
        <f>C296*B296/(AC296+AD296)/720</f>
        <v>3242.0382165605088</v>
      </c>
      <c r="AA296" s="6">
        <f t="shared" si="32"/>
        <v>9.2855612980404234E-3</v>
      </c>
      <c r="AB296" s="6">
        <f t="shared" si="33"/>
        <v>-1522.0419501478727</v>
      </c>
      <c r="AC296" s="6">
        <f t="shared" si="34"/>
        <v>1.8554166666666669E-5</v>
      </c>
      <c r="AD296" s="6">
        <f>1.225*(B296*10^-6)</f>
        <v>2.7274625000000001E-4</v>
      </c>
    </row>
    <row r="297" spans="1:30" x14ac:dyDescent="0.2">
      <c r="A297" s="6">
        <v>-76</v>
      </c>
      <c r="B297" s="6">
        <v>219.02</v>
      </c>
      <c r="C297" s="6">
        <v>3.12</v>
      </c>
      <c r="D297" s="6">
        <v>3.1440000000000001</v>
      </c>
      <c r="E297" s="6">
        <v>3.1629999999999998</v>
      </c>
      <c r="F297" s="6">
        <v>3.2269999999999999</v>
      </c>
      <c r="G297" s="6">
        <v>2.9449999999999998</v>
      </c>
      <c r="H297" s="6">
        <f t="shared" si="28"/>
        <v>-5.699999999999994E-2</v>
      </c>
      <c r="I297" s="6">
        <f>(C297*10^5)*(B297*10^-6)/(AD297*287)</f>
        <v>887.43511341818953</v>
      </c>
      <c r="J297" s="6">
        <f>I298-I297</f>
        <v>16.212756879755375</v>
      </c>
      <c r="K297" s="6">
        <f t="shared" si="29"/>
        <v>915.32464810607894</v>
      </c>
      <c r="L297" s="6"/>
      <c r="M297" s="6"/>
      <c r="N297" s="6"/>
      <c r="O297" s="6"/>
      <c r="P297" s="6"/>
      <c r="Q297" s="6"/>
      <c r="R297" s="6"/>
      <c r="S297" s="6">
        <f t="shared" si="30"/>
        <v>-1.0802674554525664</v>
      </c>
      <c r="T297" s="6">
        <f>LOG(B297)</f>
        <v>2.3404837746257177</v>
      </c>
      <c r="U297" s="6">
        <f>LOG(C297)</f>
        <v>0.49415459401844281</v>
      </c>
      <c r="V297" s="6">
        <f t="shared" si="31"/>
        <v>9.1010878949671636E-3</v>
      </c>
      <c r="W297" s="6"/>
      <c r="X297" s="6"/>
      <c r="Y297" s="6">
        <f>C297*(B298-B297)</f>
        <v>-11.356800000000046</v>
      </c>
      <c r="Z297" s="6">
        <f>C297*B297/(AC297+AD297)/720</f>
        <v>3312.1019108280257</v>
      </c>
      <c r="AA297" s="6">
        <f t="shared" si="32"/>
        <v>7.8626208087046456E-3</v>
      </c>
      <c r="AB297" s="6">
        <f t="shared" si="33"/>
        <v>-195.10475703865123</v>
      </c>
      <c r="AC297" s="6">
        <f t="shared" si="34"/>
        <v>1.8251666666666667E-5</v>
      </c>
      <c r="AD297" s="6">
        <f>1.225*(B297*10^-6)</f>
        <v>2.6829950000000001E-4</v>
      </c>
    </row>
    <row r="298" spans="1:30" x14ac:dyDescent="0.2">
      <c r="A298" s="6">
        <v>-75</v>
      </c>
      <c r="B298" s="6">
        <v>215.38</v>
      </c>
      <c r="C298" s="6">
        <v>3.177</v>
      </c>
      <c r="D298" s="6">
        <v>3.2149999999999999</v>
      </c>
      <c r="E298" s="6">
        <v>3.2269999999999999</v>
      </c>
      <c r="F298" s="6">
        <v>3.278</v>
      </c>
      <c r="G298" s="6">
        <v>2.9889999999999999</v>
      </c>
      <c r="H298" s="6">
        <f t="shared" si="28"/>
        <v>-7.1000000000000174E-2</v>
      </c>
      <c r="I298" s="6">
        <f>(C298*10^5)*(B298*10^-6)/(AD298*287)</f>
        <v>903.64787029794491</v>
      </c>
      <c r="J298" s="6">
        <f>I299-I298</f>
        <v>20.194837516888242</v>
      </c>
      <c r="K298" s="6">
        <f t="shared" si="29"/>
        <v>935.89134608547238</v>
      </c>
      <c r="L298" s="6"/>
      <c r="M298" s="6"/>
      <c r="N298" s="6"/>
      <c r="O298" s="6"/>
      <c r="P298" s="6"/>
      <c r="Q298" s="6"/>
      <c r="R298" s="6"/>
      <c r="S298" s="6">
        <f t="shared" si="30"/>
        <v>-1.3003069692288975</v>
      </c>
      <c r="T298" s="6">
        <f>LOG(B298)</f>
        <v>2.3332053726253439</v>
      </c>
      <c r="U298" s="6">
        <f>LOG(C298)</f>
        <v>0.50201721482714745</v>
      </c>
      <c r="V298" s="6">
        <f t="shared" si="31"/>
        <v>4.0968620552561952E-3</v>
      </c>
      <c r="W298" s="6"/>
      <c r="X298" s="6"/>
      <c r="Y298" s="6">
        <f>C298*(B299-B298)</f>
        <v>-11.532509999999986</v>
      </c>
      <c r="Z298" s="6">
        <f>C298*B298/(AC298+AD298)/720</f>
        <v>3372.6114649681531</v>
      </c>
      <c r="AA298" s="6">
        <f t="shared" si="32"/>
        <v>9.5988057419902351E-3</v>
      </c>
      <c r="AB298" s="6">
        <f t="shared" si="33"/>
        <v>1388.4752951711666</v>
      </c>
      <c r="AC298" s="6">
        <f t="shared" si="34"/>
        <v>1.7948333333333336E-5</v>
      </c>
      <c r="AD298" s="6">
        <f>1.225*(B298*10^-6)</f>
        <v>2.638405E-4</v>
      </c>
    </row>
    <row r="299" spans="1:30" x14ac:dyDescent="0.2">
      <c r="A299" s="6">
        <v>-74</v>
      </c>
      <c r="B299" s="6">
        <v>211.75</v>
      </c>
      <c r="C299" s="6">
        <v>3.2480000000000002</v>
      </c>
      <c r="D299" s="6">
        <v>3.2869999999999999</v>
      </c>
      <c r="E299" s="6">
        <v>3.3010000000000002</v>
      </c>
      <c r="F299" s="6">
        <v>3.3620000000000001</v>
      </c>
      <c r="G299" s="6">
        <v>3.044</v>
      </c>
      <c r="H299" s="6">
        <f t="shared" si="28"/>
        <v>-7.5999999999999623E-2</v>
      </c>
      <c r="I299" s="6">
        <f>(C299*10^5)*(B299*10^-6)/(AD299*287)</f>
        <v>923.84270781483315</v>
      </c>
      <c r="J299" s="6">
        <f>I300-I299</f>
        <v>21.617009173007204</v>
      </c>
      <c r="K299" s="6">
        <f t="shared" si="29"/>
        <v>957.94407790425703</v>
      </c>
      <c r="L299" s="6"/>
      <c r="M299" s="6"/>
      <c r="N299" s="6"/>
      <c r="O299" s="6"/>
      <c r="P299" s="6"/>
      <c r="Q299" s="6"/>
      <c r="R299" s="6"/>
      <c r="S299" s="6">
        <f t="shared" si="30"/>
        <v>-1.3376201347141856</v>
      </c>
      <c r="T299" s="6">
        <f>LOG(B299)</f>
        <v>2.3258234190027447</v>
      </c>
      <c r="U299" s="6">
        <f>LOG(C299)</f>
        <v>0.51161602056913769</v>
      </c>
      <c r="V299" s="6">
        <f t="shared" si="31"/>
        <v>3.9709750512503722E-2</v>
      </c>
      <c r="W299" s="6"/>
      <c r="X299" s="6"/>
      <c r="Y299" s="6">
        <f>C299*(B300-B299)</f>
        <v>-11.790239999999987</v>
      </c>
      <c r="Z299" s="6">
        <f>C299*B299/(AC299+AD299)/720</f>
        <v>3447.9830148619963</v>
      </c>
      <c r="AA299" s="6">
        <f t="shared" si="32"/>
        <v>1.0044994542935726E-2</v>
      </c>
      <c r="AB299" s="6">
        <f t="shared" si="33"/>
        <v>1315.8783948032628</v>
      </c>
      <c r="AC299" s="6">
        <f t="shared" si="34"/>
        <v>1.7645833333333333E-5</v>
      </c>
      <c r="AD299" s="6">
        <f>1.225*(B299*10^-6)</f>
        <v>2.5939375E-4</v>
      </c>
    </row>
    <row r="300" spans="1:30" x14ac:dyDescent="0.2">
      <c r="A300" s="6">
        <v>-73</v>
      </c>
      <c r="B300" s="6">
        <v>208.12</v>
      </c>
      <c r="C300" s="6">
        <v>3.3239999999999998</v>
      </c>
      <c r="D300" s="6">
        <v>3.363</v>
      </c>
      <c r="E300" s="6">
        <v>3.3809999999999998</v>
      </c>
      <c r="F300" s="6">
        <v>3.431</v>
      </c>
      <c r="G300" s="6">
        <v>3.12</v>
      </c>
      <c r="H300" s="6">
        <f t="shared" si="28"/>
        <v>-8.2000000000000295E-2</v>
      </c>
      <c r="I300" s="6">
        <f>(C300*10^5)*(B300*10^-6)/(AD300*287)</f>
        <v>945.45971698784035</v>
      </c>
      <c r="J300" s="6">
        <f>I301-I300</f>
        <v>23.323615160349959</v>
      </c>
      <c r="K300" s="6">
        <f t="shared" si="29"/>
        <v>981.73483512062649</v>
      </c>
      <c r="L300" s="6"/>
      <c r="M300" s="6"/>
      <c r="N300" s="6"/>
      <c r="O300" s="6"/>
      <c r="P300" s="6"/>
      <c r="Q300" s="6"/>
      <c r="R300" s="6"/>
      <c r="S300" s="6">
        <f t="shared" si="30"/>
        <v>-1.3849758481114172</v>
      </c>
      <c r="T300" s="6">
        <f>LOG(B300)</f>
        <v>2.318313817223999</v>
      </c>
      <c r="U300" s="6">
        <f>LOG(C300)</f>
        <v>0.52166101511207341</v>
      </c>
      <c r="V300" s="6">
        <f t="shared" si="31"/>
        <v>7.34606070530614E-2</v>
      </c>
      <c r="W300" s="6"/>
      <c r="X300" s="6"/>
      <c r="Y300" s="6">
        <f>C300*(B301-B300)</f>
        <v>-12.066119999999984</v>
      </c>
      <c r="Z300" s="6">
        <f>C300*B300/(AC300+AD300)/720</f>
        <v>3528.6624203821652</v>
      </c>
      <c r="AA300" s="6">
        <f t="shared" si="32"/>
        <v>1.0583628514508781E-2</v>
      </c>
      <c r="AB300" s="6">
        <f t="shared" si="33"/>
        <v>272.78116946351247</v>
      </c>
      <c r="AC300" s="6">
        <f t="shared" si="34"/>
        <v>1.7343333333333337E-5</v>
      </c>
      <c r="AD300" s="6">
        <f>1.225*(B300*10^-6)</f>
        <v>2.5494700000000005E-4</v>
      </c>
    </row>
    <row r="301" spans="1:30" x14ac:dyDescent="0.2">
      <c r="A301" s="6">
        <v>-72</v>
      </c>
      <c r="B301" s="6">
        <v>204.49</v>
      </c>
      <c r="C301" s="6">
        <v>3.4060000000000001</v>
      </c>
      <c r="D301" s="6">
        <v>3.43</v>
      </c>
      <c r="E301" s="6">
        <v>3.464</v>
      </c>
      <c r="F301" s="6">
        <v>3.5179999999999998</v>
      </c>
      <c r="G301" s="6">
        <v>3.214</v>
      </c>
      <c r="H301" s="6">
        <f t="shared" si="28"/>
        <v>-9.9999999999999645E-2</v>
      </c>
      <c r="I301" s="6">
        <f>(C301*10^5)*(B301*10^-6)/(AD301*287)</f>
        <v>968.78333214819031</v>
      </c>
      <c r="J301" s="6">
        <f>I302-I301</f>
        <v>28.443433122377883</v>
      </c>
      <c r="K301" s="6">
        <f t="shared" si="29"/>
        <v>1010.682089328182</v>
      </c>
      <c r="L301" s="6"/>
      <c r="M301" s="6"/>
      <c r="N301" s="6"/>
      <c r="O301" s="6"/>
      <c r="P301" s="6"/>
      <c r="Q301" s="6"/>
      <c r="R301" s="6"/>
      <c r="S301" s="6">
        <f t="shared" si="30"/>
        <v>-1.6156173803213807</v>
      </c>
      <c r="T301" s="6">
        <f>LOG(B301)</f>
        <v>2.3106720749301237</v>
      </c>
      <c r="U301" s="6">
        <f>LOG(C301)</f>
        <v>0.53224464362658219</v>
      </c>
      <c r="V301" s="6">
        <f t="shared" si="31"/>
        <v>8.0457148795738953E-2</v>
      </c>
      <c r="W301" s="6"/>
      <c r="X301" s="6"/>
      <c r="Y301" s="6">
        <f>C301*(B302-B301)</f>
        <v>-12.363779999999984</v>
      </c>
      <c r="Z301" s="6">
        <f>C301*B301/(AC301+AD301)/720</f>
        <v>3615.7112526539281</v>
      </c>
      <c r="AA301" s="6">
        <f t="shared" si="32"/>
        <v>1.2567268131193909E-2</v>
      </c>
      <c r="AB301" s="6">
        <f t="shared" si="33"/>
        <v>-842.06072161161467</v>
      </c>
      <c r="AC301" s="6">
        <f t="shared" si="34"/>
        <v>1.7040833333333335E-5</v>
      </c>
      <c r="AD301" s="6">
        <f>1.225*(B301*10^-6)</f>
        <v>2.5050024999999999E-4</v>
      </c>
    </row>
    <row r="302" spans="1:30" x14ac:dyDescent="0.2">
      <c r="A302" s="6">
        <v>-71</v>
      </c>
      <c r="B302" s="6">
        <v>200.86</v>
      </c>
      <c r="C302" s="6">
        <v>3.5059999999999998</v>
      </c>
      <c r="D302" s="6">
        <v>3.5110000000000001</v>
      </c>
      <c r="E302" s="6">
        <v>3.5510000000000002</v>
      </c>
      <c r="F302" s="6">
        <v>3.6150000000000002</v>
      </c>
      <c r="G302" s="6">
        <v>3.3460000000000001</v>
      </c>
      <c r="H302" s="6">
        <f t="shared" si="28"/>
        <v>-0.10600000000000032</v>
      </c>
      <c r="I302" s="6">
        <f>(C302*10^5)*(B302*10^-6)/(AD302*287)</f>
        <v>997.22676527056819</v>
      </c>
      <c r="J302" s="6">
        <f>I303-I302</f>
        <v>30.15003910972041</v>
      </c>
      <c r="K302" s="6">
        <f t="shared" si="29"/>
        <v>1041.4222517784656</v>
      </c>
      <c r="L302" s="6"/>
      <c r="M302" s="6"/>
      <c r="N302" s="6"/>
      <c r="O302" s="6"/>
      <c r="P302" s="6"/>
      <c r="Q302" s="6"/>
      <c r="R302" s="6"/>
      <c r="S302" s="6">
        <f t="shared" si="30"/>
        <v>-1.6377651489023242</v>
      </c>
      <c r="T302" s="6">
        <f>LOG(B302)</f>
        <v>2.3028934583565053</v>
      </c>
      <c r="U302" s="6">
        <f>LOG(C302)</f>
        <v>0.5448119117577761</v>
      </c>
      <c r="V302" s="6">
        <f t="shared" si="31"/>
        <v>5.8859202719725445E-2</v>
      </c>
      <c r="W302" s="6"/>
      <c r="X302" s="6"/>
      <c r="Y302" s="6">
        <f>C302*(B303-B302)</f>
        <v>-12.691720000000014</v>
      </c>
      <c r="Z302" s="6">
        <f>C302*B302/(AC302+AD302)/720</f>
        <v>3721.8683651804668</v>
      </c>
      <c r="AA302" s="6">
        <f t="shared" si="32"/>
        <v>1.2935829883692129E-2</v>
      </c>
      <c r="AB302" s="6">
        <f t="shared" si="33"/>
        <v>-1569.8673869109643</v>
      </c>
      <c r="AC302" s="6">
        <f t="shared" si="34"/>
        <v>1.6738333333333332E-5</v>
      </c>
      <c r="AD302" s="6">
        <f>1.225*(B302*10^-6)</f>
        <v>2.4605349999999999E-4</v>
      </c>
    </row>
    <row r="303" spans="1:30" x14ac:dyDescent="0.2">
      <c r="A303" s="6">
        <v>-70</v>
      </c>
      <c r="B303" s="6">
        <v>197.24</v>
      </c>
      <c r="C303" s="6">
        <v>3.6120000000000001</v>
      </c>
      <c r="D303" s="6">
        <v>3.5979999999999999</v>
      </c>
      <c r="E303" s="6">
        <v>3.6419999999999999</v>
      </c>
      <c r="F303" s="6">
        <v>3.6859999999999999</v>
      </c>
      <c r="G303" s="6">
        <v>3.5230000000000001</v>
      </c>
      <c r="H303" s="6">
        <f t="shared" si="28"/>
        <v>-0.11099999999999977</v>
      </c>
      <c r="I303" s="6">
        <f>(C303*10^5)*(B303*10^-6)/(AD303*287)</f>
        <v>1027.3768043802886</v>
      </c>
      <c r="J303" s="6">
        <f>I304-I303</f>
        <v>31.5722107658396</v>
      </c>
      <c r="K303" s="6">
        <f t="shared" si="29"/>
        <v>1073.6258266372752</v>
      </c>
      <c r="L303" s="6"/>
      <c r="M303" s="6"/>
      <c r="N303" s="6"/>
      <c r="O303" s="6"/>
      <c r="P303" s="6"/>
      <c r="Q303" s="6"/>
      <c r="R303" s="6"/>
      <c r="S303" s="6">
        <f t="shared" si="30"/>
        <v>-1.6340158124944699</v>
      </c>
      <c r="T303" s="6">
        <f>LOG(B303)</f>
        <v>2.2949949938591003</v>
      </c>
      <c r="U303" s="6">
        <f>LOG(C303)</f>
        <v>0.55774774164146823</v>
      </c>
      <c r="V303" s="6">
        <f t="shared" si="31"/>
        <v>1.8593803445308588E-2</v>
      </c>
      <c r="W303" s="6"/>
      <c r="X303" s="6"/>
      <c r="Y303" s="6">
        <f>C303*(B304-B303)</f>
        <v>-13.075440000000016</v>
      </c>
      <c r="Z303" s="6">
        <f>C303*B303/(AC303+AD303)/720</f>
        <v>3834.3949044585984</v>
      </c>
      <c r="AA303" s="6">
        <f t="shared" si="32"/>
        <v>1.3145294576924038E-2</v>
      </c>
      <c r="AB303" s="6">
        <f t="shared" si="33"/>
        <v>-711.34053644670018</v>
      </c>
      <c r="AC303" s="6">
        <f t="shared" si="34"/>
        <v>1.6436666666666668E-5</v>
      </c>
      <c r="AD303" s="6">
        <f>1.225*(B303*10^-6)</f>
        <v>2.4161900000000002E-4</v>
      </c>
    </row>
    <row r="304" spans="1:30" x14ac:dyDescent="0.2">
      <c r="A304" s="6">
        <v>-69</v>
      </c>
      <c r="B304" s="6">
        <v>193.62</v>
      </c>
      <c r="C304" s="6">
        <v>3.7229999999999999</v>
      </c>
      <c r="D304" s="6">
        <v>3.6850000000000001</v>
      </c>
      <c r="E304" s="6">
        <v>3.7210000000000001</v>
      </c>
      <c r="F304" s="6">
        <v>3.7810000000000001</v>
      </c>
      <c r="G304" s="6">
        <v>3.7029999999999998</v>
      </c>
      <c r="H304" s="6">
        <f t="shared" si="28"/>
        <v>-0.10600000000000032</v>
      </c>
      <c r="I304" s="6">
        <f>(C304*10^5)*(B304*10^-6)/(AD304*287)</f>
        <v>1058.9490151461282</v>
      </c>
      <c r="J304" s="6">
        <f>I305-I304</f>
        <v>30.150039109720183</v>
      </c>
      <c r="K304" s="6">
        <f t="shared" si="29"/>
        <v>1104.4461414318791</v>
      </c>
      <c r="L304" s="6"/>
      <c r="M304" s="6"/>
      <c r="N304" s="6"/>
      <c r="O304" s="6"/>
      <c r="P304" s="6"/>
      <c r="Q304" s="6"/>
      <c r="R304" s="6"/>
      <c r="S304" s="6">
        <f t="shared" si="30"/>
        <v>-1.4958258707366459</v>
      </c>
      <c r="T304" s="6">
        <f>LOG(B304)</f>
        <v>2.2869502157875488</v>
      </c>
      <c r="U304" s="6">
        <f>LOG(C304)</f>
        <v>0.57089303621839227</v>
      </c>
      <c r="V304" s="6">
        <f t="shared" si="31"/>
        <v>3.4868862929596234E-4</v>
      </c>
      <c r="W304" s="6"/>
      <c r="X304" s="6"/>
      <c r="Y304" s="6">
        <f>C304*(B305-B304)</f>
        <v>-13.402799999999978</v>
      </c>
      <c r="Z304" s="6">
        <f>C304*B304/(AC304+AD304)/720</f>
        <v>3952.2292993630572</v>
      </c>
      <c r="AA304" s="6">
        <f t="shared" si="32"/>
        <v>1.2192330129295326E-2</v>
      </c>
      <c r="AB304" s="6">
        <f t="shared" si="33"/>
        <v>1068.3426398781226</v>
      </c>
      <c r="AC304" s="6">
        <f t="shared" si="34"/>
        <v>1.6135000000000001E-5</v>
      </c>
      <c r="AD304" s="6">
        <f>1.225*(B304*10^-6)</f>
        <v>2.3718450000000002E-4</v>
      </c>
    </row>
    <row r="305" spans="1:30" x14ac:dyDescent="0.2">
      <c r="A305" s="6">
        <v>-68</v>
      </c>
      <c r="B305" s="6">
        <v>190.02</v>
      </c>
      <c r="C305" s="6">
        <v>3.8290000000000002</v>
      </c>
      <c r="D305" s="6">
        <v>3.7719999999999998</v>
      </c>
      <c r="E305" s="6">
        <v>3.8090000000000002</v>
      </c>
      <c r="F305" s="6">
        <v>3.87</v>
      </c>
      <c r="G305" s="6">
        <v>3.8660000000000001</v>
      </c>
      <c r="H305" s="6">
        <f t="shared" si="28"/>
        <v>-0.10699999999999976</v>
      </c>
      <c r="I305" s="6">
        <f>(C305*10^5)*(B305*10^-6)/(AD305*287)</f>
        <v>1089.0990542558484</v>
      </c>
      <c r="J305" s="6">
        <f>I306-I305</f>
        <v>30.43447344094443</v>
      </c>
      <c r="K305" s="6">
        <f t="shared" si="29"/>
        <v>1135.5496902593788</v>
      </c>
      <c r="L305" s="6"/>
      <c r="M305" s="6"/>
      <c r="N305" s="6"/>
      <c r="O305" s="6"/>
      <c r="P305" s="6"/>
      <c r="Q305" s="6"/>
      <c r="R305" s="6"/>
      <c r="S305" s="6">
        <f t="shared" si="30"/>
        <v>-1.4409530545557896</v>
      </c>
      <c r="T305" s="6">
        <f>LOG(B305)</f>
        <v>2.2787993137555556</v>
      </c>
      <c r="U305" s="6">
        <f>LOG(C305)</f>
        <v>0.58308536634768759</v>
      </c>
      <c r="V305" s="6">
        <f t="shared" si="31"/>
        <v>2.7750520984844401E-2</v>
      </c>
      <c r="W305" s="6"/>
      <c r="X305" s="6"/>
      <c r="Y305" s="6">
        <f>C305*(B306-B305)</f>
        <v>-13.784400000000089</v>
      </c>
      <c r="Z305" s="6">
        <f>C305*B305/(AC305+AD305)/720</f>
        <v>4064.7558386411888</v>
      </c>
      <c r="AA305" s="6">
        <f t="shared" si="32"/>
        <v>1.1969723411616284E-2</v>
      </c>
      <c r="AB305" s="6">
        <f t="shared" si="33"/>
        <v>1501.8732344486955</v>
      </c>
      <c r="AC305" s="6">
        <f t="shared" si="34"/>
        <v>1.5835000000000003E-5</v>
      </c>
      <c r="AD305" s="6">
        <f>1.225*(B305*10^-6)</f>
        <v>2.3277450000000003E-4</v>
      </c>
    </row>
    <row r="306" spans="1:30" x14ac:dyDescent="0.2">
      <c r="A306" s="6">
        <v>-67</v>
      </c>
      <c r="B306" s="6">
        <v>186.42</v>
      </c>
      <c r="C306" s="6">
        <v>3.9359999999999999</v>
      </c>
      <c r="D306" s="6">
        <v>3.8679999999999999</v>
      </c>
      <c r="E306" s="6">
        <v>3.9020000000000001</v>
      </c>
      <c r="F306" s="6">
        <v>3.964</v>
      </c>
      <c r="G306" s="6">
        <v>4.0119999999999996</v>
      </c>
      <c r="H306" s="6">
        <f t="shared" si="28"/>
        <v>-0.11099999999999977</v>
      </c>
      <c r="I306" s="6">
        <f>(C306*10^5)*(B306*10^-6)/(AD306*287)</f>
        <v>1119.5335276967928</v>
      </c>
      <c r="J306" s="6">
        <f>I307-I306</f>
        <v>31.572210765839372</v>
      </c>
      <c r="K306" s="6">
        <f t="shared" si="29"/>
        <v>1167.8151940998978</v>
      </c>
      <c r="L306" s="6"/>
      <c r="M306" s="6"/>
      <c r="N306" s="6"/>
      <c r="O306" s="6"/>
      <c r="P306" s="6"/>
      <c r="Q306" s="6"/>
      <c r="R306" s="6"/>
      <c r="S306" s="6">
        <f t="shared" si="30"/>
        <v>-1.4302014403715828</v>
      </c>
      <c r="T306" s="6">
        <f>LOG(B306)</f>
        <v>2.2704925036386179</v>
      </c>
      <c r="U306" s="6">
        <f>LOG(C306)</f>
        <v>0.59505508975930388</v>
      </c>
      <c r="V306" s="6">
        <f t="shared" si="31"/>
        <v>6.6271943844408765E-2</v>
      </c>
      <c r="W306" s="6"/>
      <c r="X306" s="6"/>
      <c r="Y306" s="6">
        <f>C306*(B307-B306)</f>
        <v>-14.130239999999901</v>
      </c>
      <c r="Z306" s="6">
        <f>C306*B306/(AC306+AD306)/720</f>
        <v>4178.3439490445853</v>
      </c>
      <c r="AA306" s="6">
        <f t="shared" si="32"/>
        <v>1.2078114632262826E-2</v>
      </c>
      <c r="AB306" s="6">
        <f t="shared" si="33"/>
        <v>589.41939866434018</v>
      </c>
      <c r="AC306" s="6">
        <f t="shared" si="34"/>
        <v>1.5534999999999999E-5</v>
      </c>
      <c r="AD306" s="6">
        <f>1.225*(B306*10^-6)</f>
        <v>2.2836449999999998E-4</v>
      </c>
    </row>
    <row r="307" spans="1:30" x14ac:dyDescent="0.2">
      <c r="A307" s="6">
        <v>-66</v>
      </c>
      <c r="B307" s="6">
        <v>182.83</v>
      </c>
      <c r="C307" s="6">
        <v>4.0469999999999997</v>
      </c>
      <c r="D307" s="6">
        <v>3.9750000000000001</v>
      </c>
      <c r="E307" s="6">
        <v>4.0010000000000003</v>
      </c>
      <c r="F307" s="6">
        <v>4.0780000000000003</v>
      </c>
      <c r="G307" s="6">
        <v>4.1319999999999997</v>
      </c>
      <c r="H307" s="6">
        <f t="shared" si="28"/>
        <v>-0.11500000000000021</v>
      </c>
      <c r="I307" s="6">
        <f>(C307*10^5)*(B307*10^-6)/(AD307*287)</f>
        <v>1151.1057384626322</v>
      </c>
      <c r="J307" s="6">
        <f>I308-I307</f>
        <v>32.709948090734542</v>
      </c>
      <c r="K307" s="6">
        <f t="shared" si="29"/>
        <v>1201.2566825906792</v>
      </c>
      <c r="L307" s="6"/>
      <c r="M307" s="6"/>
      <c r="N307" s="6"/>
      <c r="O307" s="6"/>
      <c r="P307" s="6"/>
      <c r="Q307" s="6"/>
      <c r="R307" s="6"/>
      <c r="S307" s="6">
        <f t="shared" si="30"/>
        <v>-1.4209220030877174</v>
      </c>
      <c r="T307" s="6">
        <f>LOG(B307)</f>
        <v>2.2620474592614253</v>
      </c>
      <c r="U307" s="6">
        <f>LOG(C307)</f>
        <v>0.60713320439156671</v>
      </c>
      <c r="V307" s="6">
        <f t="shared" si="31"/>
        <v>8.1389913441832079E-2</v>
      </c>
      <c r="W307" s="6"/>
      <c r="X307" s="6"/>
      <c r="Y307" s="6">
        <f>C307*(B308-B307)</f>
        <v>-14.447790000000087</v>
      </c>
      <c r="Z307" s="6">
        <f>C307*B307/(AC307+AD307)/720</f>
        <v>4296.1783439490446</v>
      </c>
      <c r="AA307" s="6">
        <f t="shared" si="32"/>
        <v>1.2168871484041444E-2</v>
      </c>
      <c r="AB307" s="6">
        <f t="shared" si="33"/>
        <v>-530.26434694206694</v>
      </c>
      <c r="AC307" s="6">
        <f t="shared" si="34"/>
        <v>1.5235833333333336E-5</v>
      </c>
      <c r="AD307" s="6">
        <f>1.225*(B307*10^-6)</f>
        <v>2.2396675000000002E-4</v>
      </c>
    </row>
    <row r="308" spans="1:30" x14ac:dyDescent="0.2">
      <c r="A308" s="6">
        <v>-65</v>
      </c>
      <c r="B308" s="6">
        <v>179.26</v>
      </c>
      <c r="C308" s="6">
        <v>4.1619999999999999</v>
      </c>
      <c r="D308" s="6">
        <v>4.0860000000000003</v>
      </c>
      <c r="E308" s="6">
        <v>4.1139999999999999</v>
      </c>
      <c r="F308" s="6">
        <v>4.1820000000000004</v>
      </c>
      <c r="G308" s="6">
        <v>4.2640000000000002</v>
      </c>
      <c r="H308" s="6">
        <f t="shared" si="28"/>
        <v>-0.12000000000000011</v>
      </c>
      <c r="I308" s="6">
        <f>(C308*10^5)*(B308*10^-6)/(AD308*287)</f>
        <v>1183.8156865533667</v>
      </c>
      <c r="J308" s="6">
        <f>I309-I308</f>
        <v>34.132119746853505</v>
      </c>
      <c r="K308" s="6">
        <f t="shared" si="29"/>
        <v>1236.1603553241182</v>
      </c>
      <c r="L308" s="6"/>
      <c r="M308" s="6"/>
      <c r="N308" s="6"/>
      <c r="O308" s="6"/>
      <c r="P308" s="6"/>
      <c r="Q308" s="6"/>
      <c r="R308" s="6"/>
      <c r="S308" s="6">
        <f t="shared" si="30"/>
        <v>-1.4170237078859667</v>
      </c>
      <c r="T308" s="6">
        <f>LOG(B308)</f>
        <v>2.2534833920870145</v>
      </c>
      <c r="U308" s="6">
        <f>LOG(C308)</f>
        <v>0.61930207587560815</v>
      </c>
      <c r="V308" s="6">
        <f t="shared" si="31"/>
        <v>6.7789206892584442E-2</v>
      </c>
      <c r="W308" s="6"/>
      <c r="X308" s="6"/>
      <c r="Y308" s="6">
        <f>C308*(B309-B308)</f>
        <v>-14.816720000000009</v>
      </c>
      <c r="Z308" s="6">
        <f>C308*B308/(AC308+AD308)/720</f>
        <v>4418.2590233545643</v>
      </c>
      <c r="AA308" s="6">
        <f t="shared" si="32"/>
        <v>1.2344587082811387E-2</v>
      </c>
      <c r="AB308" s="6">
        <f t="shared" si="33"/>
        <v>-1474.5732377856013</v>
      </c>
      <c r="AC308" s="6">
        <f t="shared" si="34"/>
        <v>1.4938333333333334E-5</v>
      </c>
      <c r="AD308" s="6">
        <f>1.225*(B308*10^-6)</f>
        <v>2.195935E-4</v>
      </c>
    </row>
    <row r="309" spans="1:30" x14ac:dyDescent="0.2">
      <c r="A309" s="6">
        <v>-64</v>
      </c>
      <c r="B309" s="6">
        <v>175.7</v>
      </c>
      <c r="C309" s="6">
        <v>4.282</v>
      </c>
      <c r="D309" s="6">
        <v>4.1989999999999998</v>
      </c>
      <c r="E309" s="6">
        <v>4.2320000000000002</v>
      </c>
      <c r="F309" s="6">
        <v>4.3049999999999997</v>
      </c>
      <c r="G309" s="6">
        <v>4.391</v>
      </c>
      <c r="H309" s="6">
        <f t="shared" si="28"/>
        <v>-0.12300000000000022</v>
      </c>
      <c r="I309" s="6">
        <f>(C309*10^5)*(B309*10^-6)/(AD309*287)</f>
        <v>1217.9478063002202</v>
      </c>
      <c r="J309" s="6">
        <f>I310-I309</f>
        <v>34.985422740524882</v>
      </c>
      <c r="K309" s="6">
        <f t="shared" si="29"/>
        <v>1271.963663514186</v>
      </c>
      <c r="L309" s="6"/>
      <c r="M309" s="6"/>
      <c r="N309" s="6"/>
      <c r="O309" s="6"/>
      <c r="P309" s="6"/>
      <c r="Q309" s="6"/>
      <c r="R309" s="6"/>
      <c r="S309" s="6">
        <f t="shared" si="30"/>
        <v>-1.3913953664415162</v>
      </c>
      <c r="T309" s="6">
        <f>LOG(B309)</f>
        <v>2.2447717614952949</v>
      </c>
      <c r="U309" s="6">
        <f>LOG(C309)</f>
        <v>0.63164666295841954</v>
      </c>
      <c r="V309" s="6">
        <f t="shared" si="31"/>
        <v>2.9967999398340023E-2</v>
      </c>
      <c r="W309" s="6"/>
      <c r="X309" s="6"/>
      <c r="Y309" s="6">
        <f>C309*(B310-B309)</f>
        <v>-15.158279999999966</v>
      </c>
      <c r="Z309" s="6">
        <f>C309*B309/(AC309+AD309)/720</f>
        <v>4545.6475583864121</v>
      </c>
      <c r="AA309" s="6">
        <f t="shared" si="32"/>
        <v>1.2299249789647249E-2</v>
      </c>
      <c r="AB309" s="6">
        <f t="shared" si="33"/>
        <v>-1139.4071923448814</v>
      </c>
      <c r="AC309" s="6">
        <f t="shared" si="34"/>
        <v>1.4641666666666667E-5</v>
      </c>
      <c r="AD309" s="6">
        <f>1.225*(B309*10^-6)</f>
        <v>2.152325E-4</v>
      </c>
    </row>
    <row r="310" spans="1:30" x14ac:dyDescent="0.2">
      <c r="A310" s="6">
        <v>-63</v>
      </c>
      <c r="B310" s="6">
        <v>172.16</v>
      </c>
      <c r="C310" s="6">
        <v>4.4050000000000002</v>
      </c>
      <c r="D310" s="6">
        <v>4.3209999999999997</v>
      </c>
      <c r="E310" s="6">
        <v>4.351</v>
      </c>
      <c r="F310" s="6">
        <v>4.4260000000000002</v>
      </c>
      <c r="G310" s="6">
        <v>4.524</v>
      </c>
      <c r="H310" s="6">
        <f t="shared" si="28"/>
        <v>-0.11699999999999999</v>
      </c>
      <c r="I310" s="6">
        <f>(C310*10^5)*(B310*10^-6)/(AD310*287)</f>
        <v>1252.9332290407451</v>
      </c>
      <c r="J310" s="6">
        <f>I311-I310</f>
        <v>33.278816753182355</v>
      </c>
      <c r="K310" s="6">
        <f t="shared" si="29"/>
        <v>1306.0998748263203</v>
      </c>
      <c r="L310" s="6"/>
      <c r="M310" s="6"/>
      <c r="N310" s="6"/>
      <c r="O310" s="6"/>
      <c r="P310" s="6"/>
      <c r="Q310" s="6"/>
      <c r="R310" s="6"/>
      <c r="S310" s="6">
        <f t="shared" si="30"/>
        <v>-1.2653241580923966</v>
      </c>
      <c r="T310" s="6">
        <f>LOG(B310)</f>
        <v>2.2359322539862951</v>
      </c>
      <c r="U310" s="6">
        <f>LOG(C310)</f>
        <v>0.64394591274806678</v>
      </c>
      <c r="V310" s="6">
        <f t="shared" si="31"/>
        <v>7.4343819117675403E-4</v>
      </c>
      <c r="W310" s="6"/>
      <c r="X310" s="6"/>
      <c r="Y310" s="6">
        <f>C310*(B311-B310)</f>
        <v>-15.549650000000005</v>
      </c>
      <c r="Z310" s="6">
        <f>C310*B310/(AC310+AD310)/720</f>
        <v>4676.2208067940564</v>
      </c>
      <c r="AA310" s="6">
        <f t="shared" si="32"/>
        <v>1.138464526127414E-2</v>
      </c>
      <c r="AB310" s="6">
        <f t="shared" si="33"/>
        <v>619.47518753830116</v>
      </c>
      <c r="AC310" s="6">
        <f t="shared" si="34"/>
        <v>1.4346666666666668E-5</v>
      </c>
      <c r="AD310" s="6">
        <f>1.225*(B310*10^-6)</f>
        <v>2.1089599999999999E-4</v>
      </c>
    </row>
    <row r="311" spans="1:30" x14ac:dyDescent="0.2">
      <c r="A311" s="6">
        <v>-62</v>
      </c>
      <c r="B311" s="6">
        <v>168.63</v>
      </c>
      <c r="C311" s="6">
        <v>4.5220000000000002</v>
      </c>
      <c r="D311" s="6">
        <v>4.43</v>
      </c>
      <c r="E311" s="6">
        <v>4.4669999999999996</v>
      </c>
      <c r="F311" s="6">
        <v>4.5339999999999998</v>
      </c>
      <c r="G311" s="6">
        <v>4.6559999999999997</v>
      </c>
      <c r="H311" s="6">
        <f t="shared" si="28"/>
        <v>-0.12399999999999967</v>
      </c>
      <c r="I311" s="6">
        <f>(C311*10^5)*(B311*10^-6)/(AD311*287)</f>
        <v>1286.2120457939275</v>
      </c>
      <c r="J311" s="6">
        <f>I312-I311</f>
        <v>35.26985707174822</v>
      </c>
      <c r="K311" s="6">
        <f t="shared" si="29"/>
        <v>1342.227258442997</v>
      </c>
      <c r="L311" s="6"/>
      <c r="M311" s="6"/>
      <c r="N311" s="6"/>
      <c r="O311" s="6"/>
      <c r="P311" s="6"/>
      <c r="Q311" s="6"/>
      <c r="R311" s="6"/>
      <c r="S311" s="6">
        <f t="shared" si="30"/>
        <v>-1.28609103405505</v>
      </c>
      <c r="T311" s="6">
        <f>LOG(B311)</f>
        <v>2.2269348400126003</v>
      </c>
      <c r="U311" s="6">
        <f>LOG(C311)</f>
        <v>0.65533055800934092</v>
      </c>
      <c r="V311" s="6">
        <f t="shared" si="31"/>
        <v>1.6632306241302464E-2</v>
      </c>
      <c r="W311" s="6"/>
      <c r="X311" s="6"/>
      <c r="Y311" s="6">
        <f>C311*(B312-B311)</f>
        <v>-15.87221999999996</v>
      </c>
      <c r="Z311" s="6">
        <f>C311*B311/(AC311+AD311)/720</f>
        <v>4800.424628450106</v>
      </c>
      <c r="AA311" s="6">
        <f t="shared" si="32"/>
        <v>1.1748647454875694E-2</v>
      </c>
      <c r="AB311" s="6">
        <f t="shared" si="33"/>
        <v>1572.6409358150718</v>
      </c>
      <c r="AC311" s="6">
        <f t="shared" si="34"/>
        <v>1.40525E-5</v>
      </c>
      <c r="AD311" s="6">
        <f>1.225*(B311*10^-6)</f>
        <v>2.0657175E-4</v>
      </c>
    </row>
    <row r="312" spans="1:30" x14ac:dyDescent="0.2">
      <c r="A312" s="6">
        <v>-61</v>
      </c>
      <c r="B312" s="6">
        <v>165.12</v>
      </c>
      <c r="C312" s="6">
        <v>4.6459999999999999</v>
      </c>
      <c r="D312" s="6">
        <v>4.5449999999999999</v>
      </c>
      <c r="E312" s="6">
        <v>4.585</v>
      </c>
      <c r="F312" s="6">
        <v>4.6500000000000004</v>
      </c>
      <c r="G312" s="6">
        <v>4.8019999999999996</v>
      </c>
      <c r="H312" s="6">
        <f t="shared" si="28"/>
        <v>-0.13999999999999968</v>
      </c>
      <c r="I312" s="6">
        <f>(C312*10^5)*(B312*10^-6)/(AD312*287)</f>
        <v>1321.4819028656757</v>
      </c>
      <c r="J312" s="6">
        <f>I313-I312</f>
        <v>39.820806371328899</v>
      </c>
      <c r="K312" s="6">
        <f t="shared" si="29"/>
        <v>1382.966346988901</v>
      </c>
      <c r="L312" s="6"/>
      <c r="M312" s="6"/>
      <c r="N312" s="6"/>
      <c r="O312" s="6"/>
      <c r="P312" s="6"/>
      <c r="Q312" s="6"/>
      <c r="R312" s="6"/>
      <c r="S312" s="6">
        <f t="shared" si="30"/>
        <v>-1.3897279566390375</v>
      </c>
      <c r="T312" s="6">
        <f>LOG(B312)</f>
        <v>2.2177996799471171</v>
      </c>
      <c r="U312" s="6">
        <f>LOG(C312)</f>
        <v>0.66707920546421662</v>
      </c>
      <c r="V312" s="6">
        <f t="shared" si="31"/>
        <v>5.6968844043063821E-2</v>
      </c>
      <c r="W312" s="6"/>
      <c r="X312" s="6"/>
      <c r="Y312" s="6">
        <f>C312*(B313-B312)</f>
        <v>-16.214540000000042</v>
      </c>
      <c r="Z312" s="6">
        <f>C312*B312/(AC312+AD312)/720</f>
        <v>4932.0594479830143</v>
      </c>
      <c r="AA312" s="6">
        <f t="shared" si="32"/>
        <v>1.2893488813201848E-2</v>
      </c>
      <c r="AB312" s="6">
        <f t="shared" si="33"/>
        <v>898.95460986592514</v>
      </c>
      <c r="AC312" s="6">
        <f t="shared" si="34"/>
        <v>1.376E-5</v>
      </c>
      <c r="AD312" s="6">
        <f>1.225*(B312*10^-6)</f>
        <v>2.02272E-4</v>
      </c>
    </row>
    <row r="313" spans="1:30" x14ac:dyDescent="0.2">
      <c r="A313" s="6">
        <v>-60</v>
      </c>
      <c r="B313" s="6">
        <v>161.63</v>
      </c>
      <c r="C313" s="6">
        <v>4.7859999999999996</v>
      </c>
      <c r="D313" s="6">
        <v>4.6749999999999998</v>
      </c>
      <c r="E313" s="6">
        <v>4.7190000000000003</v>
      </c>
      <c r="F313" s="6">
        <v>4.7720000000000002</v>
      </c>
      <c r="G313" s="6">
        <v>4.9779999999999998</v>
      </c>
      <c r="H313" s="6">
        <f t="shared" si="28"/>
        <v>-0.15700000000000003</v>
      </c>
      <c r="I313" s="6">
        <f>(C313*10^5)*(B313*10^-6)/(AD313*287)</f>
        <v>1361.3027092370046</v>
      </c>
      <c r="J313" s="6">
        <f>I314-I313</f>
        <v>44.656190002133144</v>
      </c>
      <c r="K313" s="6">
        <f t="shared" si="29"/>
        <v>1428.6472777264212</v>
      </c>
      <c r="L313" s="6"/>
      <c r="M313" s="6"/>
      <c r="N313" s="6"/>
      <c r="O313" s="6"/>
      <c r="P313" s="6"/>
      <c r="Q313" s="6"/>
      <c r="R313" s="6"/>
      <c r="S313" s="6">
        <f t="shared" si="30"/>
        <v>-1.4872620984382696</v>
      </c>
      <c r="T313" s="6">
        <f>LOG(B313)</f>
        <v>2.2085219729314334</v>
      </c>
      <c r="U313" s="6">
        <f>LOG(C313)</f>
        <v>0.67997269427741847</v>
      </c>
      <c r="V313" s="6">
        <f t="shared" si="31"/>
        <v>8.002605677174765E-2</v>
      </c>
      <c r="W313" s="6"/>
      <c r="X313" s="6"/>
      <c r="Y313" s="6">
        <f>C313*(B314-B313)</f>
        <v>-16.607419999999994</v>
      </c>
      <c r="Z313" s="6">
        <f>C313*B313/(AC313+AD313)/720</f>
        <v>5080.6794055201699</v>
      </c>
      <c r="AA313" s="6">
        <f t="shared" si="32"/>
        <v>1.4017916183358237E-2</v>
      </c>
      <c r="AB313" s="6">
        <f t="shared" si="33"/>
        <v>-213.25152683871656</v>
      </c>
      <c r="AC313" s="6">
        <f t="shared" si="34"/>
        <v>1.3469166666666666E-5</v>
      </c>
      <c r="AD313" s="6">
        <f>1.225*(B313*10^-6)</f>
        <v>1.9799674999999999E-4</v>
      </c>
    </row>
    <row r="314" spans="1:30" x14ac:dyDescent="0.2">
      <c r="A314" s="6">
        <v>-59</v>
      </c>
      <c r="B314" s="6">
        <v>158.16</v>
      </c>
      <c r="C314" s="6">
        <v>4.9429999999999996</v>
      </c>
      <c r="D314" s="6">
        <v>4.8010000000000002</v>
      </c>
      <c r="E314" s="6">
        <v>4.8550000000000004</v>
      </c>
      <c r="F314" s="6">
        <v>4.9210000000000003</v>
      </c>
      <c r="G314" s="6">
        <v>5.1970000000000001</v>
      </c>
      <c r="H314" s="6">
        <f t="shared" si="28"/>
        <v>-0.15000000000000036</v>
      </c>
      <c r="I314" s="6">
        <f>(C314*10^5)*(B314*10^-6)/(AD314*287)</f>
        <v>1405.9588992391377</v>
      </c>
      <c r="J314" s="6">
        <f>I315-I314</f>
        <v>42.665149683567051</v>
      </c>
      <c r="K314" s="6">
        <f t="shared" si="29"/>
        <v>1472.4538607742156</v>
      </c>
      <c r="L314" s="6"/>
      <c r="M314" s="6"/>
      <c r="N314" s="6"/>
      <c r="O314" s="6"/>
      <c r="P314" s="6"/>
      <c r="Q314" s="6"/>
      <c r="R314" s="6"/>
      <c r="S314" s="6">
        <f t="shared" si="30"/>
        <v>-1.3594549124068314</v>
      </c>
      <c r="T314" s="6">
        <f>LOG(B314)</f>
        <v>2.199096656305616</v>
      </c>
      <c r="U314" s="6">
        <f>LOG(C314)</f>
        <v>0.6939906104607767</v>
      </c>
      <c r="V314" s="6">
        <f t="shared" si="31"/>
        <v>7.4556385928444158E-2</v>
      </c>
      <c r="W314" s="6"/>
      <c r="X314" s="6"/>
      <c r="Y314" s="6">
        <f>C314*(B315-B314)</f>
        <v>-17.003919999999987</v>
      </c>
      <c r="Z314" s="6">
        <f>C314*B314/(AC314+AD314)/720</f>
        <v>5247.346072186836</v>
      </c>
      <c r="AA314" s="6">
        <f t="shared" si="32"/>
        <v>1.2983065715401421E-2</v>
      </c>
      <c r="AB314" s="6">
        <f t="shared" si="33"/>
        <v>-1271.4653632044751</v>
      </c>
      <c r="AC314" s="6">
        <f t="shared" si="34"/>
        <v>1.3180000000000001E-5</v>
      </c>
      <c r="AD314" s="6">
        <f>1.225*(B314*10^-6)</f>
        <v>1.9374600000000001E-4</v>
      </c>
    </row>
    <row r="315" spans="1:30" x14ac:dyDescent="0.2">
      <c r="A315" s="6">
        <v>-58</v>
      </c>
      <c r="B315" s="6">
        <v>154.72</v>
      </c>
      <c r="C315" s="6">
        <v>5.093</v>
      </c>
      <c r="D315" s="6">
        <v>4.9400000000000004</v>
      </c>
      <c r="E315" s="6">
        <v>5.0110000000000001</v>
      </c>
      <c r="F315" s="6">
        <v>5.0730000000000004</v>
      </c>
      <c r="G315" s="6">
        <v>5.3479999999999999</v>
      </c>
      <c r="H315" s="6">
        <f t="shared" si="28"/>
        <v>-0.13600000000000012</v>
      </c>
      <c r="I315" s="6">
        <f>(C315*10^5)*(B315*10^-6)/(AD315*287)</f>
        <v>1448.6240489227048</v>
      </c>
      <c r="J315" s="6">
        <f>I316-I315</f>
        <v>38.683069046433957</v>
      </c>
      <c r="K315" s="6">
        <f t="shared" si="29"/>
        <v>1512.2833946747025</v>
      </c>
      <c r="L315" s="6"/>
      <c r="M315" s="6"/>
      <c r="N315" s="6"/>
      <c r="O315" s="6"/>
      <c r="P315" s="6"/>
      <c r="Q315" s="6"/>
      <c r="R315" s="6"/>
      <c r="S315" s="6">
        <f t="shared" si="30"/>
        <v>-1.1789782949516987</v>
      </c>
      <c r="T315" s="6">
        <f>LOG(B315)</f>
        <v>2.1895464567389267</v>
      </c>
      <c r="U315" s="6">
        <f>LOG(C315)</f>
        <v>0.70697367617617812</v>
      </c>
      <c r="V315" s="6">
        <f t="shared" si="31"/>
        <v>4.1944675576426227E-2</v>
      </c>
      <c r="W315" s="6"/>
      <c r="X315" s="6"/>
      <c r="Y315" s="6">
        <f>C315*(B316-B315)</f>
        <v>-17.418059999999937</v>
      </c>
      <c r="Z315" s="6">
        <f>C315*B315/(AC315+AD315)/720</f>
        <v>5406.581740976646</v>
      </c>
      <c r="AA315" s="6">
        <f t="shared" si="32"/>
        <v>1.1444965653477523E-2</v>
      </c>
      <c r="AB315" s="6">
        <f t="shared" si="33"/>
        <v>-1431.4162267254437</v>
      </c>
      <c r="AC315" s="6">
        <f t="shared" si="34"/>
        <v>1.2893333333333332E-5</v>
      </c>
      <c r="AD315" s="6">
        <f>1.225*(B315*10^-6)</f>
        <v>1.8953199999999999E-4</v>
      </c>
    </row>
    <row r="316" spans="1:30" x14ac:dyDescent="0.2">
      <c r="A316" s="6">
        <v>-57</v>
      </c>
      <c r="B316" s="6">
        <v>151.30000000000001</v>
      </c>
      <c r="C316" s="6">
        <v>5.2290000000000001</v>
      </c>
      <c r="D316" s="6">
        <v>5.0979999999999999</v>
      </c>
      <c r="E316" s="6">
        <v>5.1630000000000003</v>
      </c>
      <c r="F316" s="6">
        <v>5.2279999999999998</v>
      </c>
      <c r="G316" s="6">
        <v>5.4290000000000003</v>
      </c>
      <c r="H316" s="6">
        <f t="shared" si="28"/>
        <v>-0.13499999999999979</v>
      </c>
      <c r="I316" s="6">
        <f>(C316*10^5)*(B316*10^-6)/(AD316*287)</f>
        <v>1487.3071179691387</v>
      </c>
      <c r="J316" s="6">
        <f>I317-I316</f>
        <v>38.398634715209937</v>
      </c>
      <c r="K316" s="6">
        <f t="shared" si="29"/>
        <v>1551.7988600171407</v>
      </c>
      <c r="L316" s="6"/>
      <c r="M316" s="6"/>
      <c r="N316" s="6"/>
      <c r="O316" s="6"/>
      <c r="P316" s="6"/>
      <c r="Q316" s="6"/>
      <c r="R316" s="6"/>
      <c r="S316" s="6">
        <f t="shared" si="30"/>
        <v>-1.1215077713836341</v>
      </c>
      <c r="T316" s="6">
        <f>LOG(B316)</f>
        <v>2.1798389280231869</v>
      </c>
      <c r="U316" s="6">
        <f>LOG(C316)</f>
        <v>0.71841864182965565</v>
      </c>
      <c r="V316" s="6">
        <f t="shared" si="31"/>
        <v>5.2303987034026389E-3</v>
      </c>
      <c r="W316" s="6"/>
      <c r="X316" s="6"/>
      <c r="Y316" s="6">
        <f>C316*(B317-B316)</f>
        <v>-17.778600000000029</v>
      </c>
      <c r="Z316" s="6">
        <f>C316*B316/(AC316+AD316)/720</f>
        <v>5550.9554140127393</v>
      </c>
      <c r="AA316" s="6">
        <f t="shared" si="32"/>
        <v>1.1070127349905645E-2</v>
      </c>
      <c r="AB316" s="6">
        <f t="shared" si="33"/>
        <v>93.494211379812157</v>
      </c>
      <c r="AC316" s="6">
        <f t="shared" si="34"/>
        <v>1.2608333333333334E-5</v>
      </c>
      <c r="AD316" s="6">
        <f>1.225*(B316*10^-6)</f>
        <v>1.853425E-4</v>
      </c>
    </row>
    <row r="317" spans="1:30" x14ac:dyDescent="0.2">
      <c r="A317" s="6">
        <v>-56</v>
      </c>
      <c r="B317" s="6">
        <v>147.9</v>
      </c>
      <c r="C317" s="6">
        <v>5.3639999999999999</v>
      </c>
      <c r="D317" s="6">
        <v>5.2590000000000003</v>
      </c>
      <c r="E317" s="6">
        <v>5.3150000000000004</v>
      </c>
      <c r="F317" s="6">
        <v>5.3780000000000001</v>
      </c>
      <c r="G317" s="6">
        <v>5.5049999999999999</v>
      </c>
      <c r="H317" s="6">
        <f t="shared" si="28"/>
        <v>-0.14299999999999979</v>
      </c>
      <c r="I317" s="6">
        <f>(C317*10^5)*(B317*10^-6)/(AD317*287)</f>
        <v>1525.7057526843487</v>
      </c>
      <c r="J317" s="6">
        <f>I318-I317</f>
        <v>40.674109365000504</v>
      </c>
      <c r="K317" s="6">
        <f t="shared" si="29"/>
        <v>1593.6246076329983</v>
      </c>
      <c r="L317" s="6"/>
      <c r="M317" s="6"/>
      <c r="N317" s="6"/>
      <c r="O317" s="6"/>
      <c r="P317" s="6"/>
      <c r="Q317" s="6"/>
      <c r="R317" s="6"/>
      <c r="S317" s="6">
        <f t="shared" si="30"/>
        <v>-1.1414697049937961</v>
      </c>
      <c r="T317" s="6">
        <f>LOG(B317)</f>
        <v>2.1699681739968923</v>
      </c>
      <c r="U317" s="6">
        <f>LOG(C317)</f>
        <v>0.72948876917956129</v>
      </c>
      <c r="V317" s="6">
        <f t="shared" si="31"/>
        <v>7.6284240286260963E-3</v>
      </c>
      <c r="W317" s="6"/>
      <c r="X317" s="6"/>
      <c r="Y317" s="6">
        <f>C317*(B318-B317)</f>
        <v>-18.076680000000025</v>
      </c>
      <c r="Z317" s="6">
        <f>C317*B317/(AC317+AD317)/720</f>
        <v>5694.267515923566</v>
      </c>
      <c r="AA317" s="6">
        <f t="shared" si="32"/>
        <v>1.1426307301721228E-2</v>
      </c>
      <c r="AB317" s="6">
        <f t="shared" si="33"/>
        <v>1495.3116164330831</v>
      </c>
      <c r="AC317" s="6">
        <f t="shared" si="34"/>
        <v>1.2325000000000001E-5</v>
      </c>
      <c r="AD317" s="6">
        <f>1.225*(B317*10^-6)</f>
        <v>1.8117750000000001E-4</v>
      </c>
    </row>
    <row r="318" spans="1:30" x14ac:dyDescent="0.2">
      <c r="A318" s="6">
        <v>-55</v>
      </c>
      <c r="B318" s="6">
        <v>144.53</v>
      </c>
      <c r="C318" s="6">
        <v>5.5069999999999997</v>
      </c>
      <c r="D318" s="6">
        <v>5.41</v>
      </c>
      <c r="E318" s="6">
        <v>5.4649999999999999</v>
      </c>
      <c r="F318" s="6">
        <v>5.5359999999999996</v>
      </c>
      <c r="G318" s="6">
        <v>5.6159999999999997</v>
      </c>
      <c r="H318" s="6">
        <f t="shared" si="28"/>
        <v>-0.16800000000000015</v>
      </c>
      <c r="I318" s="6">
        <f>(C318*10^5)*(B318*10^-6)/(AD318*287)</f>
        <v>1566.3798620493492</v>
      </c>
      <c r="J318" s="6">
        <f>I319-I318</f>
        <v>47.784967645594861</v>
      </c>
      <c r="K318" s="6">
        <f t="shared" si="29"/>
        <v>1642.6444635503867</v>
      </c>
      <c r="L318" s="6"/>
      <c r="M318" s="6"/>
      <c r="N318" s="6"/>
      <c r="O318" s="6"/>
      <c r="P318" s="6"/>
      <c r="Q318" s="6"/>
      <c r="R318" s="6"/>
      <c r="S318" s="6">
        <f t="shared" si="30"/>
        <v>-1.2852773828862496</v>
      </c>
      <c r="T318" s="6">
        <f>LOG(B318)</f>
        <v>2.1599580026785188</v>
      </c>
      <c r="U318" s="6">
        <f>LOG(C318)</f>
        <v>0.74091507648128252</v>
      </c>
      <c r="V318" s="6">
        <f t="shared" si="31"/>
        <v>4.5981548488282481E-2</v>
      </c>
      <c r="W318" s="6"/>
      <c r="X318" s="6"/>
      <c r="Y318" s="6">
        <f>C318*(B319-B318)</f>
        <v>-18.393380000000018</v>
      </c>
      <c r="Z318" s="6">
        <f>C318*B318/(AC318+AD318)/720</f>
        <v>5846.0721868365172</v>
      </c>
      <c r="AA318" s="6">
        <f t="shared" si="32"/>
        <v>1.3050789383877826E-2</v>
      </c>
      <c r="AB318" s="6">
        <f t="shared" si="33"/>
        <v>1184.1534327520285</v>
      </c>
      <c r="AC318" s="6">
        <f t="shared" si="34"/>
        <v>1.2044166666666667E-5</v>
      </c>
      <c r="AD318" s="6">
        <f>1.225*(B318*10^-6)</f>
        <v>1.7704925000000001E-4</v>
      </c>
    </row>
    <row r="319" spans="1:30" x14ac:dyDescent="0.2">
      <c r="A319" s="6">
        <v>-54</v>
      </c>
      <c r="B319" s="6">
        <v>141.19</v>
      </c>
      <c r="C319" s="6">
        <v>5.6749999999999998</v>
      </c>
      <c r="D319" s="6">
        <v>5.5730000000000004</v>
      </c>
      <c r="E319" s="6">
        <v>5.6470000000000002</v>
      </c>
      <c r="F319" s="6">
        <v>5.7089999999999996</v>
      </c>
      <c r="G319" s="6">
        <v>5.7729999999999997</v>
      </c>
      <c r="H319" s="6">
        <f t="shared" si="28"/>
        <v>-0.1800000000000006</v>
      </c>
      <c r="I319" s="6">
        <f>(C319*10^5)*(B319*10^-6)/(AD319*287)</f>
        <v>1614.164829694944</v>
      </c>
      <c r="J319" s="6">
        <f>I320-I319</f>
        <v>51.198179620280143</v>
      </c>
      <c r="K319" s="6">
        <f t="shared" si="29"/>
        <v>1695.2549506058713</v>
      </c>
      <c r="L319" s="6"/>
      <c r="M319" s="6"/>
      <c r="N319" s="6"/>
      <c r="O319" s="6"/>
      <c r="P319" s="6"/>
      <c r="Q319" s="6"/>
      <c r="R319" s="6"/>
      <c r="S319" s="6">
        <f t="shared" si="30"/>
        <v>-1.3203011919623033</v>
      </c>
      <c r="T319" s="6">
        <f>LOG(B319)</f>
        <v>2.1498039382270222</v>
      </c>
      <c r="U319" s="6">
        <f>LOG(C319)</f>
        <v>0.75396586586516035</v>
      </c>
      <c r="V319" s="6">
        <f t="shared" si="31"/>
        <v>7.6353802329259923E-2</v>
      </c>
      <c r="W319" s="6"/>
      <c r="X319" s="6"/>
      <c r="Y319" s="6">
        <f>C319*(B320-B319)</f>
        <v>-18.727500000000063</v>
      </c>
      <c r="Z319" s="6">
        <f>C319*B319/(AC319+AD319)/720</f>
        <v>6024.4161358811043</v>
      </c>
      <c r="AA319" s="6">
        <f t="shared" si="32"/>
        <v>1.3561033543221579E-2</v>
      </c>
      <c r="AB319" s="6">
        <f t="shared" si="33"/>
        <v>104.14839669484687</v>
      </c>
      <c r="AC319" s="6">
        <f t="shared" si="34"/>
        <v>1.1765833333333335E-5</v>
      </c>
      <c r="AD319" s="6">
        <f>1.225*(B319*10^-6)</f>
        <v>1.7295775000000002E-4</v>
      </c>
    </row>
    <row r="320" spans="1:30" x14ac:dyDescent="0.2">
      <c r="A320" s="6">
        <v>-53</v>
      </c>
      <c r="B320" s="6">
        <v>137.88999999999999</v>
      </c>
      <c r="C320" s="6">
        <v>5.8550000000000004</v>
      </c>
      <c r="D320" s="6">
        <v>5.7450000000000001</v>
      </c>
      <c r="E320" s="6">
        <v>5.8289999999999997</v>
      </c>
      <c r="F320" s="6">
        <v>5.8949999999999996</v>
      </c>
      <c r="G320" s="6">
        <v>5.9509999999999996</v>
      </c>
      <c r="H320" s="6">
        <f t="shared" si="28"/>
        <v>-0.18699999999999939</v>
      </c>
      <c r="I320" s="6">
        <f>(C320*10^5)*(B320*10^-6)/(AD320*287)</f>
        <v>1665.3630093152242</v>
      </c>
      <c r="J320" s="6">
        <f>I321-I320</f>
        <v>53.189219938846691</v>
      </c>
      <c r="K320" s="6">
        <f t="shared" si="29"/>
        <v>1749.9741728260562</v>
      </c>
      <c r="L320" s="6"/>
      <c r="M320" s="6"/>
      <c r="N320" s="6"/>
      <c r="O320" s="6"/>
      <c r="P320" s="6"/>
      <c r="Q320" s="6"/>
      <c r="R320" s="6"/>
      <c r="S320" s="6">
        <f t="shared" si="30"/>
        <v>-1.3059050538994639</v>
      </c>
      <c r="T320" s="6">
        <f>LOG(B320)</f>
        <v>2.1395327715979393</v>
      </c>
      <c r="U320" s="6">
        <f>LOG(C320)</f>
        <v>0.76752689940838192</v>
      </c>
      <c r="V320" s="6">
        <f t="shared" si="31"/>
        <v>7.9025095975890858E-2</v>
      </c>
      <c r="W320" s="6"/>
      <c r="X320" s="6"/>
      <c r="Y320" s="6">
        <f>C320*(B321-B320)</f>
        <v>-19.204399999999843</v>
      </c>
      <c r="Z320" s="6">
        <f>C320*B320/(AC320+AD320)/720</f>
        <v>6215.4989384288756</v>
      </c>
      <c r="AA320" s="6">
        <f t="shared" si="32"/>
        <v>1.3653821528879728E-2</v>
      </c>
      <c r="AB320" s="6">
        <f t="shared" si="33"/>
        <v>-1000.9879216894029</v>
      </c>
      <c r="AC320" s="6">
        <f t="shared" si="34"/>
        <v>1.1490833333333332E-5</v>
      </c>
      <c r="AD320" s="6">
        <f>1.225*(B320*10^-6)</f>
        <v>1.6891524999999998E-4</v>
      </c>
    </row>
    <row r="321" spans="1:30" x14ac:dyDescent="0.2">
      <c r="A321" s="6">
        <v>-52</v>
      </c>
      <c r="B321" s="6">
        <v>134.61000000000001</v>
      </c>
      <c r="C321" s="6">
        <v>6.0419999999999998</v>
      </c>
      <c r="D321" s="6">
        <v>5.93</v>
      </c>
      <c r="E321" s="6">
        <v>6.0309999999999997</v>
      </c>
      <c r="F321" s="6">
        <v>6.0830000000000002</v>
      </c>
      <c r="G321" s="6">
        <v>6.1219999999999999</v>
      </c>
      <c r="H321" s="6">
        <f t="shared" si="28"/>
        <v>-0.20300000000000029</v>
      </c>
      <c r="I321" s="6">
        <f>(C321*10^5)*(B321*10^-6)/(AD321*287)</f>
        <v>1718.5522292540709</v>
      </c>
      <c r="J321" s="6">
        <f>I322-I321</f>
        <v>57.740169238426915</v>
      </c>
      <c r="K321" s="6">
        <f t="shared" si="29"/>
        <v>1809.3414798243068</v>
      </c>
      <c r="L321" s="6"/>
      <c r="M321" s="6"/>
      <c r="N321" s="6"/>
      <c r="O321" s="6"/>
      <c r="P321" s="6"/>
      <c r="Q321" s="6"/>
      <c r="R321" s="6"/>
      <c r="S321" s="6">
        <f t="shared" si="30"/>
        <v>-1.3563513016619311</v>
      </c>
      <c r="T321" s="6">
        <f>LOG(B321)</f>
        <v>2.1290773242527368</v>
      </c>
      <c r="U321" s="6">
        <f>LOG(C321)</f>
        <v>0.78118072093726165</v>
      </c>
      <c r="V321" s="6">
        <f t="shared" si="31"/>
        <v>5.3350839238192005E-2</v>
      </c>
      <c r="W321" s="6"/>
      <c r="X321" s="6"/>
      <c r="Y321" s="6">
        <f>C321*(B322-B321)</f>
        <v>-19.576080000000054</v>
      </c>
      <c r="Z321" s="6">
        <f>C321*B321/(AC321+AD321)/720</f>
        <v>6414.012738853502</v>
      </c>
      <c r="AA321" s="6">
        <f t="shared" si="32"/>
        <v>1.4351721772892678E-2</v>
      </c>
      <c r="AB321" s="6">
        <f t="shared" si="33"/>
        <v>-1563.9385812225746</v>
      </c>
      <c r="AC321" s="6">
        <f t="shared" si="34"/>
        <v>1.1217500000000002E-5</v>
      </c>
      <c r="AD321" s="6">
        <f>1.225*(B321*10^-6)</f>
        <v>1.6489725000000003E-4</v>
      </c>
    </row>
    <row r="322" spans="1:30" x14ac:dyDescent="0.2">
      <c r="A322" s="6">
        <v>-51</v>
      </c>
      <c r="B322" s="6">
        <v>131.37</v>
      </c>
      <c r="C322" s="6">
        <v>6.2450000000000001</v>
      </c>
      <c r="D322" s="6">
        <v>6.1269999999999998</v>
      </c>
      <c r="E322" s="6">
        <v>6.234</v>
      </c>
      <c r="F322" s="6">
        <v>6.2930000000000001</v>
      </c>
      <c r="G322" s="6">
        <v>6.3250000000000002</v>
      </c>
      <c r="H322" s="6">
        <f t="shared" si="28"/>
        <v>-0.20500000000000007</v>
      </c>
      <c r="I322" s="6">
        <f>(C322*10^5)*(B322*10^-6)/(AD322*287)</f>
        <v>1776.2923984924978</v>
      </c>
      <c r="J322" s="6">
        <f>I323-I322</f>
        <v>58.3090379008745</v>
      </c>
      <c r="K322" s="6">
        <f t="shared" si="29"/>
        <v>1869.4306991089115</v>
      </c>
      <c r="L322" s="6"/>
      <c r="M322" s="6"/>
      <c r="N322" s="6"/>
      <c r="O322" s="6"/>
      <c r="P322" s="6"/>
      <c r="Q322" s="6"/>
      <c r="R322" s="6"/>
      <c r="S322" s="6">
        <f t="shared" si="30"/>
        <v>-1.3056275208175121</v>
      </c>
      <c r="T322" s="6">
        <f>LOG(B322)</f>
        <v>2.1184961999117879</v>
      </c>
      <c r="U322" s="6">
        <f>LOG(C322)</f>
        <v>0.79553244271015433</v>
      </c>
      <c r="V322" s="6">
        <f t="shared" si="31"/>
        <v>1.3237507412436011E-2</v>
      </c>
      <c r="W322" s="6"/>
      <c r="X322" s="6"/>
      <c r="Y322" s="6">
        <f>C322*(B323-B322)</f>
        <v>-20.04645000000005</v>
      </c>
      <c r="Z322" s="6">
        <f>C322*B322/(AC322+AD322)/720</f>
        <v>6629.5116772823776</v>
      </c>
      <c r="AA322" s="6">
        <f t="shared" si="32"/>
        <v>1.4027271925113438E-2</v>
      </c>
      <c r="AB322" s="6">
        <f t="shared" si="33"/>
        <v>-444.26082478658202</v>
      </c>
      <c r="AC322" s="6">
        <f t="shared" si="34"/>
        <v>1.0947500000000001E-5</v>
      </c>
      <c r="AD322" s="6">
        <f>1.225*(B322*10^-6)</f>
        <v>1.6092825000000002E-4</v>
      </c>
    </row>
    <row r="323" spans="1:30" x14ac:dyDescent="0.2">
      <c r="A323" s="6">
        <v>-50</v>
      </c>
      <c r="B323" s="6">
        <v>128.16</v>
      </c>
      <c r="C323" s="6">
        <v>6.45</v>
      </c>
      <c r="D323" s="6">
        <v>6.3179999999999996</v>
      </c>
      <c r="E323" s="6">
        <v>6.4459999999999997</v>
      </c>
      <c r="F323" s="6">
        <v>6.492</v>
      </c>
      <c r="G323" s="6">
        <v>6.5419999999999998</v>
      </c>
      <c r="H323" s="6">
        <f t="shared" si="28"/>
        <v>-0.21099999999999941</v>
      </c>
      <c r="I323" s="6">
        <f>(C323*10^5)*(B323*10^-6)/(AD323*287)</f>
        <v>1834.6014363933723</v>
      </c>
      <c r="J323" s="6">
        <f>I324-I323</f>
        <v>60.015643888217483</v>
      </c>
      <c r="K323" s="6">
        <f t="shared" si="29"/>
        <v>1931.3091090094572</v>
      </c>
      <c r="L323" s="6"/>
      <c r="M323" s="6"/>
      <c r="N323" s="6"/>
      <c r="O323" s="6"/>
      <c r="P323" s="6"/>
      <c r="Q323" s="6"/>
      <c r="R323" s="6"/>
      <c r="S323" s="6">
        <f t="shared" si="30"/>
        <v>-1.285227778306232</v>
      </c>
      <c r="T323" s="6">
        <f>LOG(B323)</f>
        <v>2.1077524987401626</v>
      </c>
      <c r="U323" s="6">
        <f>LOG(C323)</f>
        <v>0.80955971463526777</v>
      </c>
      <c r="V323" s="6">
        <f t="shared" si="31"/>
        <v>1.8426981176124235E-3</v>
      </c>
      <c r="W323" s="6"/>
      <c r="X323" s="6"/>
      <c r="Y323" s="6">
        <f>C323*(B324-B323)</f>
        <v>-20.446500000000011</v>
      </c>
      <c r="Z323" s="6">
        <f>C323*B323/(AC323+AD323)/720</f>
        <v>6847.1337579617821</v>
      </c>
      <c r="AA323" s="6">
        <f t="shared" si="32"/>
        <v>1.397971902159123E-2</v>
      </c>
      <c r="AB323" s="6">
        <f t="shared" si="33"/>
        <v>1256.8778322817102</v>
      </c>
      <c r="AC323" s="6">
        <f t="shared" si="34"/>
        <v>1.0680000000000001E-5</v>
      </c>
      <c r="AD323" s="6">
        <f>1.225*(B323*10^-6)</f>
        <v>1.5699600000000001E-4</v>
      </c>
    </row>
    <row r="324" spans="1:30" x14ac:dyDescent="0.2">
      <c r="A324" s="6">
        <v>-49</v>
      </c>
      <c r="B324" s="6">
        <v>124.99</v>
      </c>
      <c r="C324" s="6">
        <v>6.6609999999999996</v>
      </c>
      <c r="D324" s="6">
        <v>6.5220000000000002</v>
      </c>
      <c r="E324" s="6">
        <v>6.6619999999999999</v>
      </c>
      <c r="F324" s="6">
        <v>6.71</v>
      </c>
      <c r="G324" s="6">
        <v>6.75</v>
      </c>
      <c r="H324" s="6">
        <f t="shared" si="28"/>
        <v>-0.22300000000000075</v>
      </c>
      <c r="I324" s="6">
        <f>(C324*10^5)*(B324*10^-6)/(AD324*287)</f>
        <v>1894.6170802815898</v>
      </c>
      <c r="J324" s="6">
        <f>I325-I324</f>
        <v>63.428855862902992</v>
      </c>
      <c r="K324" s="6">
        <f t="shared" si="29"/>
        <v>1996.7115908441172</v>
      </c>
      <c r="L324" s="6"/>
      <c r="M324" s="6"/>
      <c r="N324" s="6"/>
      <c r="O324" s="6"/>
      <c r="P324" s="6"/>
      <c r="Q324" s="6"/>
      <c r="R324" s="6"/>
      <c r="S324" s="6">
        <f t="shared" si="30"/>
        <v>-1.2942779709556311</v>
      </c>
      <c r="T324" s="6">
        <f>LOG(B324)</f>
        <v>2.0968752680596876</v>
      </c>
      <c r="U324" s="6">
        <f>LOG(C324)</f>
        <v>0.823539433656859</v>
      </c>
      <c r="V324" s="6">
        <f t="shared" si="31"/>
        <v>3.4080254090776224E-2</v>
      </c>
      <c r="W324" s="6"/>
      <c r="X324" s="6"/>
      <c r="Y324" s="6">
        <f>C324*(B325-B324)</f>
        <v>-20.915540000000004</v>
      </c>
      <c r="Z324" s="6">
        <f>C324*B324/(AC324+AD324)/720</f>
        <v>7071.1252653927813</v>
      </c>
      <c r="AA324" s="6">
        <f t="shared" si="32"/>
        <v>1.4301427998663629E-2</v>
      </c>
      <c r="AB324" s="6">
        <f t="shared" si="33"/>
        <v>1414.8563743543607</v>
      </c>
      <c r="AC324" s="6">
        <f t="shared" si="34"/>
        <v>1.0415833333333333E-5</v>
      </c>
      <c r="AD324" s="6">
        <f>1.225*(B324*10^-6)</f>
        <v>1.5311274999999999E-4</v>
      </c>
    </row>
    <row r="325" spans="1:30" x14ac:dyDescent="0.2">
      <c r="A325" s="6">
        <v>-48</v>
      </c>
      <c r="B325" s="6">
        <v>121.85</v>
      </c>
      <c r="C325" s="6">
        <v>6.8840000000000003</v>
      </c>
      <c r="D325" s="6">
        <v>6.742</v>
      </c>
      <c r="E325" s="6">
        <v>6.8819999999999997</v>
      </c>
      <c r="F325" s="6">
        <v>6.93</v>
      </c>
      <c r="G325" s="6">
        <v>6.9829999999999997</v>
      </c>
      <c r="H325" s="6">
        <f t="shared" si="28"/>
        <v>-0.23299999999999965</v>
      </c>
      <c r="I325" s="6">
        <f>(C325*10^5)*(B325*10^-6)/(AD325*287)</f>
        <v>1958.0459361444928</v>
      </c>
      <c r="J325" s="6">
        <f>I326-I325</f>
        <v>66.273199175140007</v>
      </c>
      <c r="K325" s="6">
        <f t="shared" si="29"/>
        <v>2065.1117589893097</v>
      </c>
      <c r="L325" s="6"/>
      <c r="M325" s="6"/>
      <c r="N325" s="6"/>
      <c r="O325" s="6"/>
      <c r="P325" s="6"/>
      <c r="Q325" s="6"/>
      <c r="R325" s="6"/>
      <c r="S325" s="6">
        <f t="shared" si="30"/>
        <v>-1.2958904179107527</v>
      </c>
      <c r="T325" s="6">
        <f>LOG(B325)</f>
        <v>2.085825533520743</v>
      </c>
      <c r="U325" s="6">
        <f>LOG(C325)</f>
        <v>0.83784086165552263</v>
      </c>
      <c r="V325" s="6">
        <f t="shared" si="31"/>
        <v>7.0369788674606137E-2</v>
      </c>
      <c r="W325" s="6"/>
      <c r="X325" s="6"/>
      <c r="Y325" s="6">
        <f>C325*(B326-B325)</f>
        <v>-21.271559999999926</v>
      </c>
      <c r="Z325" s="6">
        <f>C325*B325/(AC325+AD325)/720</f>
        <v>7307.855626326962</v>
      </c>
      <c r="AA325" s="6">
        <f t="shared" si="32"/>
        <v>1.4456104171402751E-2</v>
      </c>
      <c r="AB325" s="6">
        <f t="shared" si="33"/>
        <v>421.48421966292761</v>
      </c>
      <c r="AC325" s="6">
        <f t="shared" si="34"/>
        <v>1.0154166666666668E-5</v>
      </c>
      <c r="AD325" s="6">
        <f>1.225*(B325*10^-6)</f>
        <v>1.4926625000000001E-4</v>
      </c>
    </row>
    <row r="326" spans="1:30" x14ac:dyDescent="0.2">
      <c r="A326" s="6">
        <v>-47</v>
      </c>
      <c r="B326" s="6">
        <v>118.76</v>
      </c>
      <c r="C326" s="6">
        <v>7.117</v>
      </c>
      <c r="D326" s="6">
        <v>6.968</v>
      </c>
      <c r="E326" s="6">
        <v>7.1159999999999997</v>
      </c>
      <c r="F326" s="6">
        <v>7.1559999999999997</v>
      </c>
      <c r="G326" s="6">
        <v>7.2279999999999998</v>
      </c>
      <c r="H326" s="6">
        <f t="shared" si="28"/>
        <v>-0.25199999999999978</v>
      </c>
      <c r="I326" s="6">
        <f>(C326*10^5)*(B326*10^-6)/(AD326*287)</f>
        <v>2024.3191353196328</v>
      </c>
      <c r="J326" s="6">
        <f>I327-I326</f>
        <v>71.677451468392292</v>
      </c>
      <c r="K326" s="6">
        <f t="shared" si="29"/>
        <v>2139.0672066884426</v>
      </c>
      <c r="L326" s="6"/>
      <c r="M326" s="6"/>
      <c r="N326" s="6"/>
      <c r="O326" s="6"/>
      <c r="P326" s="6"/>
      <c r="Q326" s="6"/>
      <c r="R326" s="6"/>
      <c r="S326" s="6">
        <f t="shared" si="30"/>
        <v>-1.332964394177746</v>
      </c>
      <c r="T326" s="6">
        <f>LOG(B326)</f>
        <v>2.0746701889240069</v>
      </c>
      <c r="U326" s="6">
        <f>LOG(C326)</f>
        <v>0.85229696582692538</v>
      </c>
      <c r="V326" s="6">
        <f t="shared" si="31"/>
        <v>8.1180402701048315E-2</v>
      </c>
      <c r="W326" s="6"/>
      <c r="X326" s="6"/>
      <c r="Y326" s="6">
        <f>C326*(B327-B326)</f>
        <v>-21.778020000000016</v>
      </c>
      <c r="Z326" s="6">
        <f>C326*B326/(AC326+AD326)/720</f>
        <v>7555.2016985137998</v>
      </c>
      <c r="AA326" s="6">
        <f t="shared" si="32"/>
        <v>1.5111590695865873E-2</v>
      </c>
      <c r="AB326" s="6">
        <f t="shared" si="33"/>
        <v>-697.21563813070316</v>
      </c>
      <c r="AC326" s="6">
        <f t="shared" si="34"/>
        <v>9.8966666666666679E-6</v>
      </c>
      <c r="AD326" s="6">
        <f>1.225*(B326*10^-6)</f>
        <v>1.4548100000000001E-4</v>
      </c>
    </row>
    <row r="327" spans="1:30" x14ac:dyDescent="0.2">
      <c r="A327" s="6">
        <v>-46</v>
      </c>
      <c r="B327" s="6">
        <v>115.7</v>
      </c>
      <c r="C327" s="6">
        <v>7.3689999999999998</v>
      </c>
      <c r="D327" s="6">
        <v>7.2060000000000004</v>
      </c>
      <c r="E327" s="6">
        <v>7.3630000000000004</v>
      </c>
      <c r="F327" s="6">
        <v>7.4080000000000004</v>
      </c>
      <c r="G327" s="6">
        <v>7.4969999999999999</v>
      </c>
      <c r="H327" s="6">
        <f t="shared" si="28"/>
        <v>-0.2759999999999998</v>
      </c>
      <c r="I327" s="6">
        <f>(C327*10^5)*(B327*10^-6)/(AD327*287)</f>
        <v>2095.9965867880251</v>
      </c>
      <c r="J327" s="6">
        <f>I328-I327</f>
        <v>78.503875417763084</v>
      </c>
      <c r="K327" s="6">
        <f t="shared" si="29"/>
        <v>2220.0656053968323</v>
      </c>
      <c r="L327" s="6"/>
      <c r="M327" s="6"/>
      <c r="N327" s="6"/>
      <c r="O327" s="6"/>
      <c r="P327" s="6"/>
      <c r="Q327" s="6"/>
      <c r="R327" s="6"/>
      <c r="S327" s="6">
        <f t="shared" si="30"/>
        <v>-1.3949127391237042</v>
      </c>
      <c r="T327" s="6">
        <f>LOG(B327)</f>
        <v>2.0633333589517497</v>
      </c>
      <c r="U327" s="6">
        <f>LOG(C327)</f>
        <v>0.86740855652279125</v>
      </c>
      <c r="V327" s="6">
        <f t="shared" si="31"/>
        <v>6.3297576238272507E-2</v>
      </c>
      <c r="W327" s="6"/>
      <c r="X327" s="6"/>
      <c r="Y327" s="6">
        <f>C327*(B328-B327)</f>
        <v>-22.180690000000038</v>
      </c>
      <c r="Z327" s="6">
        <f>C327*B327/(AC327+AD327)/720</f>
        <v>7822.7176220806796</v>
      </c>
      <c r="AA327" s="6">
        <f t="shared" si="32"/>
        <v>1.5968933225547599E-2</v>
      </c>
      <c r="AB327" s="6">
        <f t="shared" si="33"/>
        <v>-1541.1449893072177</v>
      </c>
      <c r="AC327" s="6">
        <f t="shared" si="34"/>
        <v>9.6416666666666678E-6</v>
      </c>
      <c r="AD327" s="6">
        <f>1.225*(B327*10^-6)</f>
        <v>1.417325E-4</v>
      </c>
    </row>
    <row r="328" spans="1:30" x14ac:dyDescent="0.2">
      <c r="A328" s="6">
        <v>-45</v>
      </c>
      <c r="B328" s="6">
        <v>112.69</v>
      </c>
      <c r="C328" s="6">
        <v>7.6449999999999996</v>
      </c>
      <c r="D328" s="6">
        <v>7.4660000000000002</v>
      </c>
      <c r="E328" s="6">
        <v>7.6260000000000003</v>
      </c>
      <c r="F328" s="6">
        <v>7.67</v>
      </c>
      <c r="G328" s="6">
        <v>7.8179999999999996</v>
      </c>
      <c r="H328" s="6">
        <f t="shared" si="28"/>
        <v>-0.28900000000000059</v>
      </c>
      <c r="I328" s="6">
        <f>(C328*10^5)*(B328*10^-6)/(AD328*287)</f>
        <v>2174.5004622057882</v>
      </c>
      <c r="J328" s="6">
        <f>I329-I328</f>
        <v>82.201521723672158</v>
      </c>
      <c r="K328" s="6">
        <f t="shared" si="29"/>
        <v>2305.0242164229221</v>
      </c>
      <c r="L328" s="6"/>
      <c r="M328" s="6"/>
      <c r="N328" s="6"/>
      <c r="O328" s="6"/>
      <c r="P328" s="6"/>
      <c r="Q328" s="6"/>
      <c r="R328" s="6"/>
      <c r="S328" s="6">
        <f t="shared" si="30"/>
        <v>-1.3892491322101563</v>
      </c>
      <c r="T328" s="6">
        <f>LOG(B328)</f>
        <v>2.0518853788898719</v>
      </c>
      <c r="U328" s="6">
        <f>LOG(C328)</f>
        <v>0.88337748974833885</v>
      </c>
      <c r="V328" s="6">
        <f t="shared" si="31"/>
        <v>2.3768875373718856E-2</v>
      </c>
      <c r="W328" s="6"/>
      <c r="X328" s="6"/>
      <c r="Y328" s="6">
        <f>C328*(B329-B328)</f>
        <v>-22.705649999999991</v>
      </c>
      <c r="Z328" s="6">
        <f>C328*B328/(AC328+AD328)/720</f>
        <v>8115.7112526539277</v>
      </c>
      <c r="AA328" s="6">
        <f t="shared" si="32"/>
        <v>1.6114706389792843E-2</v>
      </c>
      <c r="AB328" s="6">
        <f t="shared" si="33"/>
        <v>-926.3784127500478</v>
      </c>
      <c r="AC328" s="6">
        <f t="shared" si="34"/>
        <v>9.3908333333333333E-6</v>
      </c>
      <c r="AD328" s="6">
        <f>1.225*(B328*10^-6)</f>
        <v>1.3804525E-4</v>
      </c>
    </row>
    <row r="329" spans="1:30" x14ac:dyDescent="0.2">
      <c r="A329" s="6">
        <v>-44</v>
      </c>
      <c r="B329" s="6">
        <v>109.72</v>
      </c>
      <c r="C329" s="6">
        <v>7.9340000000000002</v>
      </c>
      <c r="D329" s="6">
        <v>7.74</v>
      </c>
      <c r="E329" s="6">
        <v>7.91</v>
      </c>
      <c r="F329" s="6">
        <v>7.9359999999999999</v>
      </c>
      <c r="G329" s="6">
        <v>8.1509999999999998</v>
      </c>
      <c r="H329" s="6">
        <f t="shared" si="28"/>
        <v>-0.29300000000000015</v>
      </c>
      <c r="I329" s="6">
        <f>(C329*10^5)*(B329*10^-6)/(AD329*287)</f>
        <v>2256.7019839294603</v>
      </c>
      <c r="J329" s="6">
        <f>I330-I329</f>
        <v>83.339259048566873</v>
      </c>
      <c r="K329" s="6">
        <f t="shared" si="29"/>
        <v>2391.3299244309696</v>
      </c>
      <c r="L329" s="6"/>
      <c r="M329" s="6"/>
      <c r="N329" s="6"/>
      <c r="O329" s="6"/>
      <c r="P329" s="6"/>
      <c r="Q329" s="6"/>
      <c r="R329" s="6"/>
      <c r="S329" s="6">
        <f t="shared" si="30"/>
        <v>-1.3444226387828362</v>
      </c>
      <c r="T329" s="6">
        <f>LOG(B329)</f>
        <v>2.0402857989324916</v>
      </c>
      <c r="U329" s="6">
        <f>LOG(C329)</f>
        <v>0.89949219613813169</v>
      </c>
      <c r="V329" s="6">
        <f t="shared" si="31"/>
        <v>8.2717841516088964E-6</v>
      </c>
      <c r="W329" s="6"/>
      <c r="X329" s="6"/>
      <c r="Y329" s="6">
        <f>C329*(B330-B329)</f>
        <v>-23.167280000000012</v>
      </c>
      <c r="Z329" s="6">
        <f>C329*B329/(AC329+AD329)/720</f>
        <v>8422.5053078556248</v>
      </c>
      <c r="AA329" s="6">
        <f t="shared" si="32"/>
        <v>1.5749301168062724E-2</v>
      </c>
      <c r="AB329" s="6">
        <f t="shared" si="33"/>
        <v>871.26969559870895</v>
      </c>
      <c r="AC329" s="6">
        <f t="shared" si="34"/>
        <v>9.1433333333333344E-6</v>
      </c>
      <c r="AD329" s="6">
        <f>1.225*(B329*10^-6)</f>
        <v>1.3440700000000002E-4</v>
      </c>
    </row>
    <row r="330" spans="1:30" x14ac:dyDescent="0.2">
      <c r="A330" s="6">
        <v>-43</v>
      </c>
      <c r="B330" s="6">
        <v>106.8</v>
      </c>
      <c r="C330" s="6">
        <v>8.2270000000000003</v>
      </c>
      <c r="D330" s="6">
        <v>8.0210000000000008</v>
      </c>
      <c r="E330" s="6">
        <v>8.1980000000000004</v>
      </c>
      <c r="F330" s="6">
        <v>8.2059999999999995</v>
      </c>
      <c r="G330" s="6">
        <v>8.4830000000000005</v>
      </c>
      <c r="H330" s="6">
        <f t="shared" si="28"/>
        <v>-0.27200000000000024</v>
      </c>
      <c r="I330" s="6">
        <f>(C330*10^5)*(B330*10^-6)/(AD330*287)</f>
        <v>2340.0412429780272</v>
      </c>
      <c r="J330" s="6">
        <f>I331-I330</f>
        <v>77.366138092867914</v>
      </c>
      <c r="K330" s="6">
        <f t="shared" si="29"/>
        <v>2471.8269448610818</v>
      </c>
      <c r="L330" s="6"/>
      <c r="M330" s="6"/>
      <c r="N330" s="6"/>
      <c r="O330" s="6"/>
      <c r="P330" s="6"/>
      <c r="Q330" s="6"/>
      <c r="R330" s="6"/>
      <c r="S330" s="6">
        <f t="shared" si="30"/>
        <v>-1.1898749613742057</v>
      </c>
      <c r="T330" s="6">
        <f>LOG(B330)</f>
        <v>2.0285712526925375</v>
      </c>
      <c r="U330" s="6">
        <f>LOG(C330)</f>
        <v>0.91524149730619442</v>
      </c>
      <c r="V330" s="6">
        <f t="shared" si="31"/>
        <v>2.235539642759854E-2</v>
      </c>
      <c r="W330" s="6"/>
      <c r="X330" s="6"/>
      <c r="Y330" s="6">
        <f>C330*(B331-B330)</f>
        <v>-23.693759999999962</v>
      </c>
      <c r="Z330" s="6">
        <f>C330*B330/(AC330+AD330)/720</f>
        <v>8733.5456475583869</v>
      </c>
      <c r="AA330" s="6">
        <f t="shared" si="32"/>
        <v>1.4126331933905223E-2</v>
      </c>
      <c r="AB330" s="6">
        <f t="shared" si="33"/>
        <v>1551.7282544774985</v>
      </c>
      <c r="AC330" s="6">
        <f t="shared" si="34"/>
        <v>8.8999999999999995E-6</v>
      </c>
      <c r="AD330" s="6">
        <f>1.225*(B330*10^-6)</f>
        <v>1.3082999999999999E-4</v>
      </c>
    </row>
    <row r="331" spans="1:30" x14ac:dyDescent="0.2">
      <c r="A331" s="6">
        <v>-42</v>
      </c>
      <c r="B331" s="6">
        <v>103.92</v>
      </c>
      <c r="C331" s="6">
        <v>8.4990000000000006</v>
      </c>
      <c r="D331" s="6">
        <v>8.2919999999999998</v>
      </c>
      <c r="E331" s="6">
        <v>8.4969999999999999</v>
      </c>
      <c r="F331" s="6">
        <v>8.49</v>
      </c>
      <c r="G331" s="6">
        <v>8.7149999999999999</v>
      </c>
      <c r="H331" s="6">
        <f t="shared" si="28"/>
        <v>-0.27099999999999902</v>
      </c>
      <c r="I331" s="6">
        <f>(C331*10^5)*(B331*10^-6)/(AD331*287)</f>
        <v>2417.4073810708951</v>
      </c>
      <c r="J331" s="6">
        <f>I332-I331</f>
        <v>77.081703761643894</v>
      </c>
      <c r="K331" s="6">
        <f t="shared" si="29"/>
        <v>2552.046403429465</v>
      </c>
      <c r="L331" s="6"/>
      <c r="M331" s="6"/>
      <c r="N331" s="6"/>
      <c r="O331" s="6"/>
      <c r="P331" s="6"/>
      <c r="Q331" s="6"/>
      <c r="R331" s="6"/>
      <c r="S331" s="6">
        <f t="shared" si="30"/>
        <v>-1.1368385128458793</v>
      </c>
      <c r="T331" s="6">
        <f>LOG(B331)</f>
        <v>2.0166991380649715</v>
      </c>
      <c r="U331" s="6">
        <f>LOG(C331)</f>
        <v>0.92936782924009964</v>
      </c>
      <c r="V331" s="6">
        <f t="shared" si="31"/>
        <v>6.2155546588609584E-2</v>
      </c>
      <c r="W331" s="6"/>
      <c r="X331" s="6"/>
      <c r="Y331" s="6">
        <f>C331*(B332-B331)</f>
        <v>-24.052169999999986</v>
      </c>
      <c r="Z331" s="6">
        <f>C331*B331/(AC331+AD331)/720</f>
        <v>9022.2929936305736</v>
      </c>
      <c r="AA331" s="6">
        <f t="shared" si="32"/>
        <v>1.3631764125940804E-2</v>
      </c>
      <c r="AB331" s="6">
        <f t="shared" si="33"/>
        <v>736.14647922953145</v>
      </c>
      <c r="AC331" s="6">
        <f t="shared" si="34"/>
        <v>8.6600000000000018E-6</v>
      </c>
      <c r="AD331" s="6">
        <f>1.225*(B331*10^-6)</f>
        <v>1.2730200000000001E-4</v>
      </c>
    </row>
    <row r="332" spans="1:30" x14ac:dyDescent="0.2">
      <c r="A332" s="6">
        <v>-41</v>
      </c>
      <c r="B332" s="6">
        <v>101.09</v>
      </c>
      <c r="C332" s="6">
        <v>8.77</v>
      </c>
      <c r="D332" s="6">
        <v>8.5890000000000004</v>
      </c>
      <c r="E332" s="6">
        <v>8.7959999999999994</v>
      </c>
      <c r="F332" s="6">
        <v>8.7899999999999991</v>
      </c>
      <c r="G332" s="6">
        <v>8.9039999999999999</v>
      </c>
      <c r="H332" s="6">
        <f t="shared" si="28"/>
        <v>-0.2970000000000006</v>
      </c>
      <c r="I332" s="6">
        <f>(C332*10^5)*(B332*10^-6)/(AD332*287)</f>
        <v>2494.489084832539</v>
      </c>
      <c r="J332" s="6">
        <f>I333-I332</f>
        <v>84.476996373462043</v>
      </c>
      <c r="K332" s="6">
        <f t="shared" si="29"/>
        <v>2639.8072783970388</v>
      </c>
      <c r="L332" s="6"/>
      <c r="M332" s="6"/>
      <c r="N332" s="6"/>
      <c r="O332" s="6"/>
      <c r="P332" s="6"/>
      <c r="Q332" s="6"/>
      <c r="R332" s="6"/>
      <c r="S332" s="6">
        <f t="shared" si="30"/>
        <v>-1.1899962727416349</v>
      </c>
      <c r="T332" s="6">
        <f>LOG(B332)</f>
        <v>2.0047081965443363</v>
      </c>
      <c r="U332" s="6">
        <f>LOG(C332)</f>
        <v>0.94299959336604045</v>
      </c>
      <c r="V332" s="6">
        <f t="shared" si="31"/>
        <v>8.1036906987438234E-2</v>
      </c>
      <c r="W332" s="6"/>
      <c r="X332" s="6"/>
      <c r="Y332" s="6">
        <f>C332*(B333-B332)</f>
        <v>-24.468300000000053</v>
      </c>
      <c r="Z332" s="6">
        <f>C332*B332/(AC332+AD332)/720</f>
        <v>9309.9787685774936</v>
      </c>
      <c r="AA332" s="6">
        <f t="shared" si="32"/>
        <v>1.4464022363890883E-2</v>
      </c>
      <c r="AB332" s="6">
        <f t="shared" si="33"/>
        <v>-381.84467306143716</v>
      </c>
      <c r="AC332" s="6">
        <f t="shared" si="34"/>
        <v>8.424166666666668E-6</v>
      </c>
      <c r="AD332" s="6">
        <f>1.225*(B332*10^-6)</f>
        <v>1.2383525000000001E-4</v>
      </c>
    </row>
    <row r="333" spans="1:30" x14ac:dyDescent="0.2">
      <c r="A333" s="6">
        <v>-40</v>
      </c>
      <c r="B333" s="6">
        <v>98.3</v>
      </c>
      <c r="C333" s="6">
        <v>9.0670000000000002</v>
      </c>
      <c r="D333" s="6">
        <v>8.9169999999999998</v>
      </c>
      <c r="E333" s="6">
        <v>9.1530000000000005</v>
      </c>
      <c r="F333" s="6">
        <v>9.1229999999999993</v>
      </c>
      <c r="G333" s="6">
        <v>9.0739999999999998</v>
      </c>
      <c r="H333" s="6">
        <f t="shared" si="28"/>
        <v>-0.32699999999999996</v>
      </c>
      <c r="I333" s="6">
        <f>(C333*10^5)*(B333*10^-6)/(AD333*287)</f>
        <v>2578.966081206001</v>
      </c>
      <c r="J333" s="6">
        <f>I334-I333</f>
        <v>93.010026310176272</v>
      </c>
      <c r="K333" s="6">
        <f t="shared" si="29"/>
        <v>2736.4502595463273</v>
      </c>
      <c r="L333" s="6"/>
      <c r="M333" s="6"/>
      <c r="N333" s="6"/>
      <c r="O333" s="6"/>
      <c r="P333" s="6"/>
      <c r="Q333" s="6"/>
      <c r="R333" s="6"/>
      <c r="S333" s="6">
        <f t="shared" si="30"/>
        <v>-1.2579321352894819</v>
      </c>
      <c r="T333" s="6">
        <f>LOG(B333)</f>
        <v>1.9925535178321356</v>
      </c>
      <c r="U333" s="6">
        <f>LOG(C333)</f>
        <v>0.95746361572993133</v>
      </c>
      <c r="V333" s="6">
        <f t="shared" si="31"/>
        <v>7.1243004426100459E-2</v>
      </c>
      <c r="W333" s="6"/>
      <c r="X333" s="6"/>
      <c r="Y333" s="6">
        <f>C333*(B334-B333)</f>
        <v>-24.752910000000035</v>
      </c>
      <c r="Z333" s="6">
        <f>C333*B333/(AC333+AD333)/720</f>
        <v>9625.2653927813153</v>
      </c>
      <c r="AA333" s="6">
        <f t="shared" si="32"/>
        <v>1.5386940117298797E-2</v>
      </c>
      <c r="AB333" s="6">
        <f t="shared" si="33"/>
        <v>-1390.2944450266707</v>
      </c>
      <c r="AC333" s="6">
        <f t="shared" si="34"/>
        <v>8.1916666666666681E-6</v>
      </c>
      <c r="AD333" s="6">
        <f>1.225*(B333*10^-6)</f>
        <v>1.204175E-4</v>
      </c>
    </row>
    <row r="334" spans="1:30" x14ac:dyDescent="0.2">
      <c r="A334" s="6">
        <v>-39</v>
      </c>
      <c r="B334" s="6">
        <v>95.57</v>
      </c>
      <c r="C334" s="6">
        <v>9.3940000000000001</v>
      </c>
      <c r="D334" s="6">
        <v>9.2829999999999995</v>
      </c>
      <c r="E334" s="6">
        <v>9.5069999999999997</v>
      </c>
      <c r="F334" s="6">
        <v>9.49</v>
      </c>
      <c r="G334" s="6">
        <v>9.2970000000000006</v>
      </c>
      <c r="H334" s="6">
        <f t="shared" ref="H334:H397" si="35">(C335-C334)/(A334-A335)</f>
        <v>-0.32000000000000028</v>
      </c>
      <c r="I334" s="6">
        <f>(C334*10^5)*(B334*10^-6)/(AD334*287)</f>
        <v>2671.9761075161773</v>
      </c>
      <c r="J334" s="6">
        <f>I335-I334</f>
        <v>91.018985991609043</v>
      </c>
      <c r="K334" s="6">
        <f t="shared" ref="K334:K397" si="36">I335-I334/A334</f>
        <v>2831.5073013928168</v>
      </c>
      <c r="L334" s="6"/>
      <c r="M334" s="6"/>
      <c r="N334" s="6"/>
      <c r="O334" s="6"/>
      <c r="P334" s="6"/>
      <c r="Q334" s="6"/>
      <c r="R334" s="6"/>
      <c r="S334" s="6">
        <f t="shared" ref="S334:S397" si="37">((U335-U334)/(T335-T334))</f>
        <v>-1.1776885878094232</v>
      </c>
      <c r="T334" s="6">
        <f>LOG(B334)</f>
        <v>1.9803215860087564</v>
      </c>
      <c r="U334" s="6">
        <f>LOG(C334)</f>
        <v>0.97285055584723013</v>
      </c>
      <c r="V334" s="6">
        <f t="shared" ref="V334:V397" si="38">$W$19+$W$22-$W$19*(COS(A334))-$W$22*(COS(ASIN($W$19/$W$22*(SIN(A334)))))</f>
        <v>3.5583456744078534E-2</v>
      </c>
      <c r="W334" s="6"/>
      <c r="X334" s="6"/>
      <c r="Y334" s="6">
        <f>C334*(B335-B334)</f>
        <v>-25.17591999999993</v>
      </c>
      <c r="Z334" s="6">
        <f>C334*B334/(AC334+AD334)/720</f>
        <v>9972.3991507431001</v>
      </c>
      <c r="AA334" s="6">
        <f t="shared" ref="AA334:AA397" si="39">U335-U334</f>
        <v>1.4547543289787246E-2</v>
      </c>
      <c r="AB334" s="6">
        <f t="shared" ref="AB334:AB397" si="40">(V335-V334)/$V$6</f>
        <v>-1295.2948585081085</v>
      </c>
      <c r="AC334" s="6">
        <f t="shared" ref="AC334:AC397" si="41">AD334/14.7</f>
        <v>7.9641666666666674E-6</v>
      </c>
      <c r="AD334" s="6">
        <f>1.225*(B334*10^-6)</f>
        <v>1.1707325E-4</v>
      </c>
    </row>
    <row r="335" spans="1:30" x14ac:dyDescent="0.2">
      <c r="A335" s="6">
        <v>-38</v>
      </c>
      <c r="B335" s="6">
        <v>92.89</v>
      </c>
      <c r="C335" s="6">
        <v>9.7140000000000004</v>
      </c>
      <c r="D335" s="6">
        <v>9.6310000000000002</v>
      </c>
      <c r="E335" s="6">
        <v>9.8439999999999994</v>
      </c>
      <c r="F335" s="6">
        <v>9.8290000000000006</v>
      </c>
      <c r="G335" s="6">
        <v>9.5540000000000003</v>
      </c>
      <c r="H335" s="6">
        <f t="shared" si="35"/>
        <v>-0.32099999999999973</v>
      </c>
      <c r="I335" s="6">
        <f>(C335*10^5)*(B335*10^-6)/(AD335*287)</f>
        <v>2762.9950935077864</v>
      </c>
      <c r="J335" s="6">
        <f>I336-I335</f>
        <v>91.303420322833063</v>
      </c>
      <c r="K335" s="6">
        <f t="shared" si="36"/>
        <v>2927.0089110281929</v>
      </c>
      <c r="L335" s="6"/>
      <c r="M335" s="6"/>
      <c r="N335" s="6"/>
      <c r="O335" s="6"/>
      <c r="P335" s="6"/>
      <c r="Q335" s="6"/>
      <c r="R335" s="6"/>
      <c r="S335" s="6">
        <f t="shared" si="37"/>
        <v>-1.131929799464835</v>
      </c>
      <c r="T335" s="6">
        <f>LOG(B335)</f>
        <v>1.9679689628786923</v>
      </c>
      <c r="U335" s="6">
        <f>LOG(C335)</f>
        <v>0.98739809913701737</v>
      </c>
      <c r="V335" s="6">
        <f t="shared" si="38"/>
        <v>2.3605456301945549E-3</v>
      </c>
      <c r="W335" s="6"/>
      <c r="X335" s="6"/>
      <c r="Y335" s="6">
        <f>C335*(B336-B335)</f>
        <v>-25.547819999999955</v>
      </c>
      <c r="Z335" s="6">
        <f>C335*B335/(AC335+AD335)/720</f>
        <v>10312.101910828025</v>
      </c>
      <c r="AA335" s="6">
        <f t="shared" si="39"/>
        <v>1.411927768648702E-2</v>
      </c>
      <c r="AB335" s="6">
        <f t="shared" si="40"/>
        <v>378.73468762987198</v>
      </c>
      <c r="AC335" s="6">
        <f t="shared" si="41"/>
        <v>7.7408333333333339E-6</v>
      </c>
      <c r="AD335" s="6">
        <f>1.225*(B335*10^-6)</f>
        <v>1.1379025000000001E-4</v>
      </c>
    </row>
    <row r="336" spans="1:30" x14ac:dyDescent="0.2">
      <c r="A336" s="6">
        <v>-37</v>
      </c>
      <c r="B336" s="6">
        <v>90.26</v>
      </c>
      <c r="C336" s="6">
        <v>10.035</v>
      </c>
      <c r="D336" s="6">
        <v>9.9570000000000007</v>
      </c>
      <c r="E336" s="6">
        <v>10.212</v>
      </c>
      <c r="F336" s="6">
        <v>10.164</v>
      </c>
      <c r="G336" s="6">
        <v>9.8059999999999992</v>
      </c>
      <c r="H336" s="6">
        <f t="shared" si="35"/>
        <v>-0.37299999999999933</v>
      </c>
      <c r="I336" s="6">
        <f>(C336*10^5)*(B336*10^-6)/(AD336*287)</f>
        <v>2854.2985138306194</v>
      </c>
      <c r="J336" s="6">
        <f>I337-I336</f>
        <v>106.09400554646936</v>
      </c>
      <c r="K336" s="6">
        <f t="shared" si="36"/>
        <v>3037.5357224535919</v>
      </c>
      <c r="L336" s="6"/>
      <c r="M336" s="6"/>
      <c r="N336" s="6"/>
      <c r="O336" s="6"/>
      <c r="P336" s="6"/>
      <c r="Q336" s="6"/>
      <c r="R336" s="6"/>
      <c r="S336" s="6">
        <f t="shared" si="37"/>
        <v>-1.2634180446018703</v>
      </c>
      <c r="T336" s="6">
        <f>LOG(B336)</f>
        <v>1.9554953291841271</v>
      </c>
      <c r="U336" s="6">
        <f>LOG(C336)</f>
        <v>1.0015173768235044</v>
      </c>
      <c r="V336" s="6">
        <f t="shared" si="38"/>
        <v>1.207468043141216E-2</v>
      </c>
      <c r="W336" s="6"/>
      <c r="X336" s="6"/>
      <c r="Y336" s="6">
        <f>C336*(B337-B336)</f>
        <v>-25.789950000000076</v>
      </c>
      <c r="Z336" s="6">
        <f>C336*B336/(AC336+AD336)/720</f>
        <v>10652.866242038217</v>
      </c>
      <c r="AA336" s="6">
        <f t="shared" si="39"/>
        <v>1.5849906730025509E-2</v>
      </c>
      <c r="AB336" s="6">
        <f t="shared" si="40"/>
        <v>1556.2065932987337</v>
      </c>
      <c r="AC336" s="6">
        <f t="shared" si="41"/>
        <v>7.5216666666666678E-6</v>
      </c>
      <c r="AD336" s="6">
        <f>1.225*(B336*10^-6)</f>
        <v>1.1056850000000001E-4</v>
      </c>
    </row>
    <row r="337" spans="1:30" x14ac:dyDescent="0.2">
      <c r="A337" s="6">
        <v>-36</v>
      </c>
      <c r="B337" s="6">
        <v>87.69</v>
      </c>
      <c r="C337" s="6">
        <v>10.407999999999999</v>
      </c>
      <c r="D337" s="6">
        <v>10.346</v>
      </c>
      <c r="E337" s="6">
        <v>10.632999999999999</v>
      </c>
      <c r="F337" s="6">
        <v>10.583</v>
      </c>
      <c r="G337" s="6">
        <v>10.07</v>
      </c>
      <c r="H337" s="6">
        <f t="shared" si="35"/>
        <v>-0.39100000000000001</v>
      </c>
      <c r="I337" s="6">
        <f>(C337*10^5)*(B337*10^-6)/(AD337*287)</f>
        <v>2960.3925193770888</v>
      </c>
      <c r="J337" s="6">
        <f>I338-I337</f>
        <v>111.21382350849717</v>
      </c>
      <c r="K337" s="6">
        <f t="shared" si="36"/>
        <v>3153.8394684238383</v>
      </c>
      <c r="L337" s="6"/>
      <c r="M337" s="6"/>
      <c r="N337" s="6"/>
      <c r="O337" s="6"/>
      <c r="P337" s="6"/>
      <c r="Q337" s="6"/>
      <c r="R337" s="6"/>
      <c r="S337" s="6">
        <f t="shared" si="37"/>
        <v>-1.2647652876005218</v>
      </c>
      <c r="T337" s="6">
        <f>LOG(B337)</f>
        <v>1.9429500700770987</v>
      </c>
      <c r="U337" s="6">
        <f>LOG(C337)</f>
        <v>1.0173672835535299</v>
      </c>
      <c r="V337" s="6">
        <f t="shared" si="38"/>
        <v>5.1989695135904151E-2</v>
      </c>
      <c r="W337" s="6"/>
      <c r="X337" s="6"/>
      <c r="Y337" s="6">
        <f>C337*(B338-B337)</f>
        <v>-26.228159999999956</v>
      </c>
      <c r="Z337" s="6">
        <f>C337*B337/(AC337+AD337)/720</f>
        <v>11048.832271762209</v>
      </c>
      <c r="AA337" s="6">
        <f t="shared" si="39"/>
        <v>1.6016257619589247E-2</v>
      </c>
      <c r="AB337" s="6">
        <f t="shared" si="40"/>
        <v>1037.2171716938715</v>
      </c>
      <c r="AC337" s="6">
        <f t="shared" si="41"/>
        <v>7.3075000000000008E-6</v>
      </c>
      <c r="AD337" s="6">
        <f>1.225*(B337*10^-6)</f>
        <v>1.0742025E-4</v>
      </c>
    </row>
    <row r="338" spans="1:30" x14ac:dyDescent="0.2">
      <c r="A338" s="6">
        <v>-35</v>
      </c>
      <c r="B338" s="6">
        <v>85.17</v>
      </c>
      <c r="C338" s="6">
        <v>10.798999999999999</v>
      </c>
      <c r="D338" s="6">
        <v>10.768000000000001</v>
      </c>
      <c r="E338" s="6">
        <v>11.037000000000001</v>
      </c>
      <c r="F338" s="6">
        <v>11.003</v>
      </c>
      <c r="G338" s="6">
        <v>10.39</v>
      </c>
      <c r="H338" s="6">
        <f t="shared" si="35"/>
        <v>-0.39300000000000068</v>
      </c>
      <c r="I338" s="6">
        <f>(C338*10^5)*(B338*10^-6)/(AD338*287)</f>
        <v>3071.6063428855859</v>
      </c>
      <c r="J338" s="6">
        <f>I339-I338</f>
        <v>111.78269217094476</v>
      </c>
      <c r="K338" s="6">
        <f t="shared" si="36"/>
        <v>3271.1492162818331</v>
      </c>
      <c r="L338" s="6"/>
      <c r="M338" s="6"/>
      <c r="N338" s="6"/>
      <c r="O338" s="6"/>
      <c r="P338" s="6"/>
      <c r="Q338" s="6"/>
      <c r="R338" s="6"/>
      <c r="S338" s="6">
        <f t="shared" si="37"/>
        <v>-1.2196257316624446</v>
      </c>
      <c r="T338" s="6">
        <f>LOG(B338)</f>
        <v>1.9302866472455196</v>
      </c>
      <c r="U338" s="6">
        <f>LOG(C338)</f>
        <v>1.0333835411731191</v>
      </c>
      <c r="V338" s="6">
        <f t="shared" si="38"/>
        <v>7.859319292224537E-2</v>
      </c>
      <c r="W338" s="6"/>
      <c r="X338" s="6"/>
      <c r="Y338" s="6">
        <f>C338*(B339-B338)</f>
        <v>-26.565540000000084</v>
      </c>
      <c r="Z338" s="6">
        <f>C338*B338/(AC338+AD338)/720</f>
        <v>11463.906581740976</v>
      </c>
      <c r="AA338" s="6">
        <f t="shared" si="39"/>
        <v>1.552416031065218E-2</v>
      </c>
      <c r="AB338" s="6">
        <f t="shared" si="40"/>
        <v>-64.465407129577898</v>
      </c>
      <c r="AC338" s="6">
        <f t="shared" si="41"/>
        <v>7.0975000000000011E-6</v>
      </c>
      <c r="AD338" s="6">
        <f>1.225*(B338*10^-6)</f>
        <v>1.0433325000000001E-4</v>
      </c>
    </row>
    <row r="339" spans="1:30" x14ac:dyDescent="0.2">
      <c r="A339" s="6">
        <v>-34</v>
      </c>
      <c r="B339" s="6">
        <v>82.71</v>
      </c>
      <c r="C339" s="6">
        <v>11.192</v>
      </c>
      <c r="D339" s="6">
        <v>11.166</v>
      </c>
      <c r="E339" s="6">
        <v>11.468</v>
      </c>
      <c r="F339" s="6">
        <v>11.41</v>
      </c>
      <c r="G339" s="6">
        <v>10.723000000000001</v>
      </c>
      <c r="H339" s="6">
        <f t="shared" si="35"/>
        <v>-0.44299999999999962</v>
      </c>
      <c r="I339" s="6">
        <f>(C339*10^5)*(B339*10^-6)/(AD339*287)</f>
        <v>3183.3890350565307</v>
      </c>
      <c r="J339" s="6">
        <f>I340-I339</f>
        <v>126.00440873213438</v>
      </c>
      <c r="K339" s="6">
        <f t="shared" si="36"/>
        <v>3403.0225330550338</v>
      </c>
      <c r="L339" s="6"/>
      <c r="M339" s="6"/>
      <c r="N339" s="6"/>
      <c r="O339" s="6"/>
      <c r="P339" s="6"/>
      <c r="Q339" s="6"/>
      <c r="R339" s="6"/>
      <c r="S339" s="6">
        <f t="shared" si="37"/>
        <v>-1.3182800692321253</v>
      </c>
      <c r="T339" s="6">
        <f>LOG(B339)</f>
        <v>1.9175580208254361</v>
      </c>
      <c r="U339" s="6">
        <f>LOG(C339)</f>
        <v>1.0489077014837713</v>
      </c>
      <c r="V339" s="6">
        <f t="shared" si="38"/>
        <v>7.6939725005717774E-2</v>
      </c>
      <c r="W339" s="6"/>
      <c r="X339" s="6"/>
      <c r="Y339" s="6">
        <f>C339*(B340-B339)</f>
        <v>-26.860799999999905</v>
      </c>
      <c r="Z339" s="6">
        <f>C339*B339/(AC339+AD339)/720</f>
        <v>11881.104033970276</v>
      </c>
      <c r="AA339" s="6">
        <f t="shared" si="39"/>
        <v>1.6858686138977452E-2</v>
      </c>
      <c r="AB339" s="6">
        <f t="shared" si="40"/>
        <v>-1150.7413539652839</v>
      </c>
      <c r="AC339" s="6">
        <f t="shared" si="41"/>
        <v>6.8924999999999997E-6</v>
      </c>
      <c r="AD339" s="6">
        <f>1.225*(B339*10^-6)</f>
        <v>1.0131974999999999E-4</v>
      </c>
    </row>
    <row r="340" spans="1:30" x14ac:dyDescent="0.2">
      <c r="A340" s="6">
        <v>-33</v>
      </c>
      <c r="B340" s="6">
        <v>80.31</v>
      </c>
      <c r="C340" s="6">
        <v>11.635</v>
      </c>
      <c r="D340" s="6">
        <v>11.611000000000001</v>
      </c>
      <c r="E340" s="6">
        <v>11.926</v>
      </c>
      <c r="F340" s="6">
        <v>11.891999999999999</v>
      </c>
      <c r="G340" s="6">
        <v>11.111000000000001</v>
      </c>
      <c r="H340" s="6">
        <f t="shared" si="35"/>
        <v>-0.46700000000000053</v>
      </c>
      <c r="I340" s="6">
        <f>(C340*10^5)*(B340*10^-6)/(AD340*287)</f>
        <v>3309.3934437886651</v>
      </c>
      <c r="J340" s="6">
        <f>I341-I340</f>
        <v>132.83083268150494</v>
      </c>
      <c r="K340" s="6">
        <f t="shared" si="36"/>
        <v>3542.5089262819479</v>
      </c>
      <c r="L340" s="6"/>
      <c r="M340" s="6"/>
      <c r="N340" s="6"/>
      <c r="O340" s="6"/>
      <c r="P340" s="6"/>
      <c r="Q340" s="6"/>
      <c r="R340" s="6"/>
      <c r="S340" s="6">
        <f t="shared" si="37"/>
        <v>-1.325091642624026</v>
      </c>
      <c r="T340" s="6">
        <f>LOG(B340)</f>
        <v>1.9047696259065952</v>
      </c>
      <c r="U340" s="6">
        <f>LOG(C340)</f>
        <v>1.0657663876227488</v>
      </c>
      <c r="V340" s="6">
        <f t="shared" si="38"/>
        <v>4.7424454820910039E-2</v>
      </c>
      <c r="W340" s="6"/>
      <c r="X340" s="6"/>
      <c r="Y340" s="6">
        <f>C340*(B341-B340)</f>
        <v>-27.342250000000099</v>
      </c>
      <c r="Z340" s="6">
        <f>C340*B340/(AC340+AD340)/720</f>
        <v>12351.380042462844</v>
      </c>
      <c r="AA340" s="6">
        <f t="shared" si="39"/>
        <v>1.7090760973660357E-2</v>
      </c>
      <c r="AB340" s="6">
        <f t="shared" si="40"/>
        <v>-1513.769724698815</v>
      </c>
      <c r="AC340" s="6">
        <f t="shared" si="41"/>
        <v>6.6924999999999999E-6</v>
      </c>
      <c r="AD340" s="6">
        <f>1.225*(B340*10^-6)</f>
        <v>9.8379749999999999E-5</v>
      </c>
    </row>
    <row r="341" spans="1:30" x14ac:dyDescent="0.2">
      <c r="A341" s="6">
        <v>-32</v>
      </c>
      <c r="B341" s="6">
        <v>77.959999999999994</v>
      </c>
      <c r="C341" s="6">
        <v>12.102</v>
      </c>
      <c r="D341" s="6">
        <v>12.08</v>
      </c>
      <c r="E341" s="6">
        <v>12.372999999999999</v>
      </c>
      <c r="F341" s="6">
        <v>12.349</v>
      </c>
      <c r="G341" s="6">
        <v>11.603999999999999</v>
      </c>
      <c r="H341" s="6">
        <f t="shared" si="35"/>
        <v>-0.45399999999999885</v>
      </c>
      <c r="I341" s="6">
        <f>(C341*10^5)*(B341*10^-6)/(AD341*287)</f>
        <v>3442.22427647017</v>
      </c>
      <c r="J341" s="6">
        <f>I342-I341</f>
        <v>129.13318637559541</v>
      </c>
      <c r="K341" s="6">
        <f t="shared" si="36"/>
        <v>3678.9269714854581</v>
      </c>
      <c r="L341" s="6"/>
      <c r="M341" s="6"/>
      <c r="N341" s="6"/>
      <c r="O341" s="6"/>
      <c r="P341" s="6"/>
      <c r="Q341" s="6"/>
      <c r="R341" s="6"/>
      <c r="S341" s="6">
        <f t="shared" si="37"/>
        <v>-1.235251718949649</v>
      </c>
      <c r="T341" s="6">
        <f>LOG(B341)</f>
        <v>1.8918718304455837</v>
      </c>
      <c r="U341" s="6">
        <f>LOG(C341)</f>
        <v>1.0828571485964091</v>
      </c>
      <c r="V341" s="6">
        <f t="shared" si="38"/>
        <v>8.5978998630046599E-3</v>
      </c>
      <c r="W341" s="6"/>
      <c r="X341" s="6"/>
      <c r="Y341" s="6">
        <f>C341*(B342-B341)</f>
        <v>-27.713579999999904</v>
      </c>
      <c r="Z341" s="6">
        <f>C341*B341/(AC341+AD341)/720</f>
        <v>12847.133757961785</v>
      </c>
      <c r="AA341" s="6">
        <f t="shared" si="39"/>
        <v>1.5994158431595684E-2</v>
      </c>
      <c r="AB341" s="6">
        <f t="shared" si="40"/>
        <v>-161.30946865042137</v>
      </c>
      <c r="AC341" s="6">
        <f t="shared" si="41"/>
        <v>6.4966666666666666E-6</v>
      </c>
      <c r="AD341" s="6">
        <f>1.225*(B341*10^-6)</f>
        <v>9.5500999999999992E-5</v>
      </c>
    </row>
    <row r="342" spans="1:30" x14ac:dyDescent="0.2">
      <c r="A342" s="6">
        <v>-31</v>
      </c>
      <c r="B342" s="6">
        <v>75.67</v>
      </c>
      <c r="C342" s="6">
        <v>12.555999999999999</v>
      </c>
      <c r="D342" s="6">
        <v>12.504</v>
      </c>
      <c r="E342" s="6">
        <v>12.849</v>
      </c>
      <c r="F342" s="6">
        <v>12.784000000000001</v>
      </c>
      <c r="G342" s="6">
        <v>12.087999999999999</v>
      </c>
      <c r="H342" s="6">
        <f t="shared" si="35"/>
        <v>-0.51600000000000001</v>
      </c>
      <c r="I342" s="6">
        <f>(C342*10^5)*(B342*10^-6)/(AD342*287)</f>
        <v>3571.3574628457654</v>
      </c>
      <c r="J342" s="6">
        <f>I343-I342</f>
        <v>146.76811491147009</v>
      </c>
      <c r="K342" s="6">
        <f t="shared" si="36"/>
        <v>3833.3306572038732</v>
      </c>
      <c r="L342" s="6"/>
      <c r="M342" s="6"/>
      <c r="N342" s="6"/>
      <c r="O342" s="6"/>
      <c r="P342" s="6"/>
      <c r="Q342" s="6"/>
      <c r="R342" s="6"/>
      <c r="S342" s="6">
        <f t="shared" si="37"/>
        <v>-1.3525225519239266</v>
      </c>
      <c r="T342" s="6">
        <f>LOG(B342)</f>
        <v>1.8789237339675673</v>
      </c>
      <c r="U342" s="6">
        <f>LOG(C342)</f>
        <v>1.0988513070280048</v>
      </c>
      <c r="V342" s="6">
        <f t="shared" si="38"/>
        <v>4.4604865909614322E-3</v>
      </c>
      <c r="W342" s="6"/>
      <c r="X342" s="6"/>
      <c r="Y342" s="6">
        <f>C342*(B343-B342)</f>
        <v>-27.874319999999983</v>
      </c>
      <c r="Z342" s="6">
        <f>C342*B342/(AC342+AD342)/720</f>
        <v>13329.087048832271</v>
      </c>
      <c r="AA342" s="6">
        <f t="shared" si="39"/>
        <v>1.7490732160335476E-2</v>
      </c>
      <c r="AB342" s="6">
        <f t="shared" si="40"/>
        <v>1403.4169723642935</v>
      </c>
      <c r="AC342" s="6">
        <f t="shared" si="41"/>
        <v>6.3058333333333341E-6</v>
      </c>
      <c r="AD342" s="6">
        <f>1.225*(B342*10^-6)</f>
        <v>9.2695750000000004E-5</v>
      </c>
    </row>
    <row r="343" spans="1:30" x14ac:dyDescent="0.2">
      <c r="A343" s="6">
        <v>-30</v>
      </c>
      <c r="B343" s="6">
        <v>73.45</v>
      </c>
      <c r="C343" s="6">
        <v>13.071999999999999</v>
      </c>
      <c r="D343" s="6">
        <v>13.002000000000001</v>
      </c>
      <c r="E343" s="6">
        <v>13.387</v>
      </c>
      <c r="F343" s="6">
        <v>13.31</v>
      </c>
      <c r="G343" s="6">
        <v>12.589</v>
      </c>
      <c r="H343" s="6">
        <f t="shared" si="35"/>
        <v>-0.55400000000000027</v>
      </c>
      <c r="I343" s="6">
        <f>(C343*10^5)*(B343*10^-6)/(AD343*287)</f>
        <v>3718.1255777572355</v>
      </c>
      <c r="J343" s="6">
        <f>I344-I343</f>
        <v>157.5766194979733</v>
      </c>
      <c r="K343" s="6">
        <f t="shared" si="36"/>
        <v>3999.6397165137832</v>
      </c>
      <c r="L343" s="6"/>
      <c r="M343" s="6"/>
      <c r="N343" s="6"/>
      <c r="O343" s="6"/>
      <c r="P343" s="6"/>
      <c r="Q343" s="6"/>
      <c r="R343" s="6"/>
      <c r="S343" s="6">
        <f t="shared" si="37"/>
        <v>-1.3905799261779948</v>
      </c>
      <c r="T343" s="6">
        <f>LOG(B343)</f>
        <v>1.8659918001262754</v>
      </c>
      <c r="U343" s="6">
        <f>LOG(C343)</f>
        <v>1.1163420391883403</v>
      </c>
      <c r="V343" s="6">
        <f t="shared" si="38"/>
        <v>4.0456612895575506E-2</v>
      </c>
      <c r="W343" s="6"/>
      <c r="X343" s="6"/>
      <c r="Y343" s="6">
        <f>C343*(B344-B343)</f>
        <v>-28.235519999999955</v>
      </c>
      <c r="Z343" s="6">
        <f>C343*B343/(AC343+AD343)/720</f>
        <v>13876.857749469213</v>
      </c>
      <c r="AA343" s="6">
        <f t="shared" si="39"/>
        <v>1.8026345415038447E-2</v>
      </c>
      <c r="AB343" s="6">
        <f t="shared" si="40"/>
        <v>1301.3512797108876</v>
      </c>
      <c r="AC343" s="6">
        <f t="shared" si="41"/>
        <v>6.1208333333333333E-6</v>
      </c>
      <c r="AD343" s="6">
        <f>1.225*(B343*10^-6)</f>
        <v>8.9976249999999998E-5</v>
      </c>
    </row>
    <row r="344" spans="1:30" x14ac:dyDescent="0.2">
      <c r="A344" s="6">
        <v>-29</v>
      </c>
      <c r="B344" s="6">
        <v>71.290000000000006</v>
      </c>
      <c r="C344" s="6">
        <v>13.625999999999999</v>
      </c>
      <c r="D344" s="6">
        <v>13.541</v>
      </c>
      <c r="E344" s="6">
        <v>13.933999999999999</v>
      </c>
      <c r="F344" s="6">
        <v>13.862</v>
      </c>
      <c r="G344" s="6">
        <v>13.167999999999999</v>
      </c>
      <c r="H344" s="6">
        <f t="shared" si="35"/>
        <v>-0.52800000000000047</v>
      </c>
      <c r="I344" s="6">
        <f>(C344*10^5)*(B344*10^-6)/(AD344*287)</f>
        <v>3875.7021972552088</v>
      </c>
      <c r="J344" s="6">
        <f>I345-I344</f>
        <v>150.18132688615469</v>
      </c>
      <c r="K344" s="6">
        <f t="shared" si="36"/>
        <v>4159.5284274949918</v>
      </c>
      <c r="L344" s="6"/>
      <c r="M344" s="6"/>
      <c r="N344" s="6"/>
      <c r="O344" s="6"/>
      <c r="P344" s="6"/>
      <c r="Q344" s="6"/>
      <c r="R344" s="6"/>
      <c r="S344" s="6">
        <f t="shared" si="37"/>
        <v>-1.2715013800727333</v>
      </c>
      <c r="T344" s="6">
        <f>LOG(B344)</f>
        <v>1.8530286147129897</v>
      </c>
      <c r="U344" s="6">
        <f>LOG(C344)</f>
        <v>1.1343683846033787</v>
      </c>
      <c r="V344" s="6">
        <f t="shared" si="38"/>
        <v>7.3834864657935401E-2</v>
      </c>
      <c r="W344" s="6"/>
      <c r="X344" s="6"/>
      <c r="Y344" s="6">
        <f>C344*(B345-B344)</f>
        <v>-28.614600000000117</v>
      </c>
      <c r="Z344" s="6">
        <f>C344*B344/(AC344+AD344)/720</f>
        <v>14464.96815286624</v>
      </c>
      <c r="AA344" s="6">
        <f t="shared" si="39"/>
        <v>1.6510806665860356E-2</v>
      </c>
      <c r="AB344" s="6">
        <f t="shared" si="40"/>
        <v>252.93854768132667</v>
      </c>
      <c r="AC344" s="6">
        <f t="shared" si="41"/>
        <v>5.9408333333333342E-6</v>
      </c>
      <c r="AD344" s="6">
        <f>1.225*(B344*10^-6)</f>
        <v>8.733025000000001E-5</v>
      </c>
    </row>
    <row r="345" spans="1:30" x14ac:dyDescent="0.2">
      <c r="A345" s="6">
        <v>-28</v>
      </c>
      <c r="B345" s="6">
        <v>69.19</v>
      </c>
      <c r="C345" s="6">
        <v>14.154</v>
      </c>
      <c r="D345" s="6">
        <v>14.032999999999999</v>
      </c>
      <c r="E345" s="6">
        <v>14.452999999999999</v>
      </c>
      <c r="F345" s="6">
        <v>14.372999999999999</v>
      </c>
      <c r="G345" s="6">
        <v>13.757999999999999</v>
      </c>
      <c r="H345" s="6">
        <f t="shared" si="35"/>
        <v>-0.5860000000000003</v>
      </c>
      <c r="I345" s="6">
        <f>(C345*10^5)*(B345*10^-6)/(AD345*287)</f>
        <v>4025.8835241413635</v>
      </c>
      <c r="J345" s="6">
        <f>I346-I345</f>
        <v>166.67851809713466</v>
      </c>
      <c r="K345" s="6">
        <f t="shared" si="36"/>
        <v>4336.3435966721181</v>
      </c>
      <c r="L345" s="6"/>
      <c r="M345" s="6"/>
      <c r="N345" s="6"/>
      <c r="O345" s="6"/>
      <c r="P345" s="6"/>
      <c r="Q345" s="6"/>
      <c r="R345" s="6"/>
      <c r="S345" s="6">
        <f t="shared" si="37"/>
        <v>-1.3555333661776607</v>
      </c>
      <c r="T345" s="6">
        <f>LOG(B345)</f>
        <v>1.840043330603494</v>
      </c>
      <c r="U345" s="6">
        <f>LOG(C345)</f>
        <v>1.1508791912692391</v>
      </c>
      <c r="V345" s="6">
        <f t="shared" si="38"/>
        <v>8.032246462924264E-2</v>
      </c>
      <c r="W345" s="6"/>
      <c r="X345" s="6"/>
      <c r="Y345" s="6">
        <f>C345*(B346-B345)</f>
        <v>-28.874159999999886</v>
      </c>
      <c r="Z345" s="6">
        <f>C345*B345/(AC345+AD345)/720</f>
        <v>15025.477707006368</v>
      </c>
      <c r="AA345" s="6">
        <f t="shared" si="39"/>
        <v>1.7618292253793522E-2</v>
      </c>
      <c r="AB345" s="6">
        <f t="shared" si="40"/>
        <v>-861.10663082020892</v>
      </c>
      <c r="AC345" s="6">
        <f t="shared" si="41"/>
        <v>5.7658333333333333E-6</v>
      </c>
      <c r="AD345" s="6">
        <f>1.225*(B345*10^-6)</f>
        <v>8.475775E-5</v>
      </c>
    </row>
    <row r="346" spans="1:30" x14ac:dyDescent="0.2">
      <c r="A346" s="6">
        <v>-27</v>
      </c>
      <c r="B346" s="6">
        <v>67.150000000000006</v>
      </c>
      <c r="C346" s="6">
        <v>14.74</v>
      </c>
      <c r="D346" s="6">
        <v>14.601000000000001</v>
      </c>
      <c r="E346" s="6">
        <v>15.035</v>
      </c>
      <c r="F346" s="6">
        <v>14.961</v>
      </c>
      <c r="G346" s="6">
        <v>14.362</v>
      </c>
      <c r="H346" s="6">
        <f t="shared" si="35"/>
        <v>-0.58699999999999974</v>
      </c>
      <c r="I346" s="6">
        <f>(C346*10^5)*(B346*10^-6)/(AD346*287)</f>
        <v>4192.5620422384982</v>
      </c>
      <c r="J346" s="6">
        <f>I347-I346</f>
        <v>166.96295242835822</v>
      </c>
      <c r="K346" s="6">
        <f t="shared" si="36"/>
        <v>4514.8050703053195</v>
      </c>
      <c r="L346" s="6"/>
      <c r="M346" s="6"/>
      <c r="N346" s="6"/>
      <c r="O346" s="6"/>
      <c r="P346" s="6"/>
      <c r="Q346" s="6"/>
      <c r="R346" s="6"/>
      <c r="S346" s="6">
        <f t="shared" si="37"/>
        <v>-1.3114845836146309</v>
      </c>
      <c r="T346" s="6">
        <f>LOG(B346)</f>
        <v>1.8270460170047342</v>
      </c>
      <c r="U346" s="6">
        <f>LOG(C346)</f>
        <v>1.1684974835230326</v>
      </c>
      <c r="V346" s="6">
        <f t="shared" si="38"/>
        <v>5.8236011597022241E-2</v>
      </c>
      <c r="W346" s="6"/>
      <c r="X346" s="6"/>
      <c r="Y346" s="6">
        <f>C346*(B347-B346)</f>
        <v>-29.037799999999983</v>
      </c>
      <c r="Z346" s="6">
        <f>C346*B346/(AC346+AD346)/720</f>
        <v>15647.558386411891</v>
      </c>
      <c r="AA346" s="6">
        <f t="shared" si="39"/>
        <v>1.69596738788933E-2</v>
      </c>
      <c r="AB346" s="6">
        <f t="shared" si="40"/>
        <v>-1571.3664474756511</v>
      </c>
      <c r="AC346" s="6">
        <f t="shared" si="41"/>
        <v>5.5958333333333341E-6</v>
      </c>
      <c r="AD346" s="6">
        <f>1.225*(B346*10^-6)</f>
        <v>8.2258750000000009E-5</v>
      </c>
    </row>
    <row r="347" spans="1:30" x14ac:dyDescent="0.2">
      <c r="A347" s="6">
        <v>-26</v>
      </c>
      <c r="B347" s="6">
        <v>65.180000000000007</v>
      </c>
      <c r="C347" s="6">
        <v>15.327</v>
      </c>
      <c r="D347" s="6">
        <v>15.164999999999999</v>
      </c>
      <c r="E347" s="6">
        <v>15.605</v>
      </c>
      <c r="F347" s="6">
        <v>15.522</v>
      </c>
      <c r="G347" s="6">
        <v>15.015000000000001</v>
      </c>
      <c r="H347" s="6">
        <f t="shared" si="35"/>
        <v>-0.58799999999999919</v>
      </c>
      <c r="I347" s="6">
        <f>(C347*10^5)*(B347*10^-6)/(AD347*287)</f>
        <v>4359.5249946668564</v>
      </c>
      <c r="J347" s="6">
        <f>I348-I347</f>
        <v>167.24738675958179</v>
      </c>
      <c r="K347" s="6">
        <f t="shared" si="36"/>
        <v>4694.4464196828558</v>
      </c>
      <c r="L347" s="6"/>
      <c r="M347" s="6"/>
      <c r="N347" s="6"/>
      <c r="O347" s="6"/>
      <c r="P347" s="6"/>
      <c r="Q347" s="6"/>
      <c r="R347" s="6"/>
      <c r="S347" s="6">
        <f t="shared" si="37"/>
        <v>-1.2725428925693123</v>
      </c>
      <c r="T347" s="6">
        <f>LOG(B347)</f>
        <v>1.8141143561291255</v>
      </c>
      <c r="U347" s="6">
        <f>LOG(C347)</f>
        <v>1.1854571574019259</v>
      </c>
      <c r="V347" s="6">
        <f t="shared" si="38"/>
        <v>1.7932163041680826E-2</v>
      </c>
      <c r="W347" s="6"/>
      <c r="X347" s="6"/>
      <c r="Y347" s="6">
        <f>C347*(B348-B347)</f>
        <v>-29.121300000000087</v>
      </c>
      <c r="Z347" s="6">
        <f>C347*B347/(AC347+AD347)/720</f>
        <v>16270.700636942674</v>
      </c>
      <c r="AA347" s="6">
        <f t="shared" si="39"/>
        <v>1.6349485555095855E-2</v>
      </c>
      <c r="AB347" s="6">
        <f t="shared" si="40"/>
        <v>-681.04925036368945</v>
      </c>
      <c r="AC347" s="6">
        <f t="shared" si="41"/>
        <v>5.4316666666666675E-6</v>
      </c>
      <c r="AD347" s="6">
        <f>1.225*(B347*10^-6)</f>
        <v>7.9845500000000013E-5</v>
      </c>
    </row>
    <row r="348" spans="1:30" x14ac:dyDescent="0.2">
      <c r="A348" s="6">
        <v>-25</v>
      </c>
      <c r="B348" s="6">
        <v>63.28</v>
      </c>
      <c r="C348" s="6">
        <v>15.914999999999999</v>
      </c>
      <c r="D348" s="6">
        <v>15.734999999999999</v>
      </c>
      <c r="E348" s="6">
        <v>16.192</v>
      </c>
      <c r="F348" s="6">
        <v>16.099</v>
      </c>
      <c r="G348" s="6">
        <v>15.632999999999999</v>
      </c>
      <c r="H348" s="6">
        <f t="shared" si="35"/>
        <v>-0.6440000000000019</v>
      </c>
      <c r="I348" s="6">
        <f>(C348*10^5)*(B348*10^-6)/(AD348*287)</f>
        <v>4526.7723814264382</v>
      </c>
      <c r="J348" s="6">
        <f>I349-I348</f>
        <v>183.17570930811326</v>
      </c>
      <c r="K348" s="6">
        <f t="shared" si="36"/>
        <v>4891.018985991609</v>
      </c>
      <c r="L348" s="6"/>
      <c r="M348" s="6"/>
      <c r="N348" s="6"/>
      <c r="O348" s="6"/>
      <c r="P348" s="6"/>
      <c r="Q348" s="6"/>
      <c r="R348" s="6"/>
      <c r="S348" s="6">
        <f t="shared" si="37"/>
        <v>-1.3442925487460338</v>
      </c>
      <c r="T348" s="6">
        <f>LOG(B348)</f>
        <v>1.8012664704896202</v>
      </c>
      <c r="U348" s="6">
        <f>LOG(C348)</f>
        <v>1.2018066429570218</v>
      </c>
      <c r="V348" s="6">
        <f t="shared" si="38"/>
        <v>4.639869268842356E-4</v>
      </c>
      <c r="W348" s="6"/>
      <c r="X348" s="6"/>
      <c r="Y348" s="6">
        <f>C348*(B349-B348)</f>
        <v>-29.283600000000053</v>
      </c>
      <c r="Z348" s="6">
        <f>C348*B348/(AC348+AD348)/720</f>
        <v>16894.904458598721</v>
      </c>
      <c r="AA348" s="6">
        <f t="shared" si="39"/>
        <v>1.7227463187782455E-2</v>
      </c>
      <c r="AB348" s="6">
        <f t="shared" si="40"/>
        <v>1092.5549341295391</v>
      </c>
      <c r="AC348" s="6">
        <f t="shared" si="41"/>
        <v>5.2733333333333342E-6</v>
      </c>
      <c r="AD348" s="6">
        <f>1.225*(B348*10^-6)</f>
        <v>7.7518000000000012E-5</v>
      </c>
    </row>
    <row r="349" spans="1:30" x14ac:dyDescent="0.2">
      <c r="A349" s="6">
        <v>-24</v>
      </c>
      <c r="B349" s="6">
        <v>61.44</v>
      </c>
      <c r="C349" s="6">
        <v>16.559000000000001</v>
      </c>
      <c r="D349" s="6">
        <v>16.335999999999999</v>
      </c>
      <c r="E349" s="6">
        <v>16.847999999999999</v>
      </c>
      <c r="F349" s="6">
        <v>16.738</v>
      </c>
      <c r="G349" s="6">
        <v>16.312000000000001</v>
      </c>
      <c r="H349" s="6">
        <f t="shared" si="35"/>
        <v>-0.66300000000000026</v>
      </c>
      <c r="I349" s="6">
        <f>(C349*10^5)*(B349*10^-6)/(AD349*287)</f>
        <v>4709.9480907345514</v>
      </c>
      <c r="J349" s="6">
        <f>I350-I349</f>
        <v>188.57996160136554</v>
      </c>
      <c r="K349" s="6">
        <f t="shared" si="36"/>
        <v>5094.7758894498565</v>
      </c>
      <c r="L349" s="6"/>
      <c r="M349" s="6"/>
      <c r="N349" s="6"/>
      <c r="O349" s="6"/>
      <c r="P349" s="6"/>
      <c r="Q349" s="6"/>
      <c r="R349" s="6"/>
      <c r="S349" s="6">
        <f t="shared" si="37"/>
        <v>-1.3429894875260584</v>
      </c>
      <c r="T349" s="6">
        <f>LOG(B349)</f>
        <v>1.7884512070234555</v>
      </c>
      <c r="U349" s="6">
        <f>LOG(C349)</f>
        <v>1.2190341061448042</v>
      </c>
      <c r="V349" s="6">
        <f t="shared" si="38"/>
        <v>2.8486838422973781E-2</v>
      </c>
      <c r="W349" s="6"/>
      <c r="X349" s="6"/>
      <c r="Y349" s="6">
        <f>C349*(B350-B349)</f>
        <v>-29.309429999999935</v>
      </c>
      <c r="Z349" s="6">
        <f>C349*B349/(AC349+AD349)/720</f>
        <v>17578.556263269638</v>
      </c>
      <c r="AA349" s="6">
        <f t="shared" si="39"/>
        <v>1.7049478750241986E-2</v>
      </c>
      <c r="AB349" s="6">
        <f t="shared" si="40"/>
        <v>1493.21283110441</v>
      </c>
      <c r="AC349" s="6">
        <f t="shared" si="41"/>
        <v>5.1200000000000001E-6</v>
      </c>
      <c r="AD349" s="6">
        <f>1.225*(B349*10^-6)</f>
        <v>7.5264000000000003E-5</v>
      </c>
    </row>
    <row r="350" spans="1:30" x14ac:dyDescent="0.2">
      <c r="A350" s="6">
        <v>-23</v>
      </c>
      <c r="B350" s="6">
        <v>59.67</v>
      </c>
      <c r="C350" s="6">
        <v>17.222000000000001</v>
      </c>
      <c r="D350" s="6">
        <v>16.994</v>
      </c>
      <c r="E350" s="6">
        <v>17.492000000000001</v>
      </c>
      <c r="F350" s="6">
        <v>17.385000000000002</v>
      </c>
      <c r="G350" s="6">
        <v>17.016999999999999</v>
      </c>
      <c r="H350" s="6">
        <f t="shared" si="35"/>
        <v>-0.6579999999999977</v>
      </c>
      <c r="I350" s="6">
        <f>(C350*10^5)*(B350*10^-6)/(AD350*287)</f>
        <v>4898.528052335917</v>
      </c>
      <c r="J350" s="6">
        <f>I351-I350</f>
        <v>187.1577899452459</v>
      </c>
      <c r="K350" s="6">
        <f t="shared" si="36"/>
        <v>5298.6653228175073</v>
      </c>
      <c r="L350" s="6"/>
      <c r="M350" s="6"/>
      <c r="N350" s="6"/>
      <c r="O350" s="6"/>
      <c r="P350" s="6"/>
      <c r="Q350" s="6"/>
      <c r="R350" s="6"/>
      <c r="S350" s="6">
        <f t="shared" si="37"/>
        <v>-1.2972413068826554</v>
      </c>
      <c r="T350" s="6">
        <f>LOG(B350)</f>
        <v>1.775756037844098</v>
      </c>
      <c r="U350" s="6">
        <f>LOG(C350)</f>
        <v>1.2360835848950462</v>
      </c>
      <c r="V350" s="6">
        <f t="shared" si="38"/>
        <v>6.6786131310642038E-2</v>
      </c>
      <c r="W350" s="6"/>
      <c r="X350" s="6"/>
      <c r="Y350" s="6">
        <f>C350*(B351-B350)</f>
        <v>-29.27740000000005</v>
      </c>
      <c r="Z350" s="6">
        <f>C350*B350/(AC350+AD350)/720</f>
        <v>18282.377919320596</v>
      </c>
      <c r="AA350" s="6">
        <f t="shared" si="39"/>
        <v>1.6283929564852695E-2</v>
      </c>
      <c r="AB350" s="6">
        <f t="shared" si="40"/>
        <v>569.72181784656777</v>
      </c>
      <c r="AC350" s="6">
        <f t="shared" si="41"/>
        <v>4.9725000000000002E-6</v>
      </c>
      <c r="AD350" s="6">
        <f>1.225*(B350*10^-6)</f>
        <v>7.3095750000000002E-5</v>
      </c>
    </row>
    <row r="351" spans="1:30" x14ac:dyDescent="0.2">
      <c r="A351" s="6">
        <v>-22</v>
      </c>
      <c r="B351" s="6">
        <v>57.97</v>
      </c>
      <c r="C351" s="6">
        <v>17.88</v>
      </c>
      <c r="D351" s="6">
        <v>17.631</v>
      </c>
      <c r="E351" s="6">
        <v>18.140999999999998</v>
      </c>
      <c r="F351" s="6">
        <v>18.045999999999999</v>
      </c>
      <c r="G351" s="6">
        <v>17.7</v>
      </c>
      <c r="H351" s="6">
        <f t="shared" si="35"/>
        <v>-0.66600000000000037</v>
      </c>
      <c r="I351" s="6">
        <f>(C351*10^5)*(B351*10^-6)/(AD351*287)</f>
        <v>5085.6858422811629</v>
      </c>
      <c r="J351" s="6">
        <f>I352-I351</f>
        <v>189.43326459503714</v>
      </c>
      <c r="K351" s="6">
        <f t="shared" si="36"/>
        <v>5506.2866451617074</v>
      </c>
      <c r="L351" s="6"/>
      <c r="M351" s="6"/>
      <c r="N351" s="6"/>
      <c r="O351" s="6"/>
      <c r="P351" s="6"/>
      <c r="Q351" s="6"/>
      <c r="R351" s="6"/>
      <c r="S351" s="6">
        <f t="shared" si="37"/>
        <v>-1.2822665966961764</v>
      </c>
      <c r="T351" s="6">
        <f>LOG(B351)</f>
        <v>1.7632033003707717</v>
      </c>
      <c r="U351" s="6">
        <f>LOG(C351)</f>
        <v>1.2523675144598989</v>
      </c>
      <c r="V351" s="6">
        <f t="shared" si="38"/>
        <v>8.1398879280442177E-2</v>
      </c>
      <c r="W351" s="6"/>
      <c r="X351" s="6"/>
      <c r="Y351" s="6">
        <f>C351*(B352-B351)</f>
        <v>-29.144399999999916</v>
      </c>
      <c r="Z351" s="6">
        <f>C351*B351/(AC351+AD351)/720</f>
        <v>18980.891719745225</v>
      </c>
      <c r="AA351" s="6">
        <f t="shared" si="39"/>
        <v>1.5882740987049671E-2</v>
      </c>
      <c r="AB351" s="6">
        <f t="shared" si="40"/>
        <v>-550.00268104867496</v>
      </c>
      <c r="AC351" s="6">
        <f t="shared" si="41"/>
        <v>4.830833333333333E-6</v>
      </c>
      <c r="AD351" s="6">
        <f>1.225*(B351*10^-6)</f>
        <v>7.1013249999999996E-5</v>
      </c>
    </row>
    <row r="352" spans="1:30" x14ac:dyDescent="0.2">
      <c r="A352" s="6">
        <v>-21</v>
      </c>
      <c r="B352" s="6">
        <v>56.34</v>
      </c>
      <c r="C352" s="6">
        <v>18.545999999999999</v>
      </c>
      <c r="D352" s="6">
        <v>18.306000000000001</v>
      </c>
      <c r="E352" s="6">
        <v>18.832999999999998</v>
      </c>
      <c r="F352" s="6">
        <v>18.690999999999999</v>
      </c>
      <c r="G352" s="6">
        <v>18.355</v>
      </c>
      <c r="H352" s="6">
        <f t="shared" si="35"/>
        <v>-0.69900000000000162</v>
      </c>
      <c r="I352" s="6">
        <f>(C352*10^5)*(B352*10^-6)/(AD352*287)</f>
        <v>5275.1191068762</v>
      </c>
      <c r="J352" s="6">
        <f>I353-I352</f>
        <v>198.81959752542025</v>
      </c>
      <c r="K352" s="6">
        <f t="shared" si="36"/>
        <v>5725.1348523481056</v>
      </c>
      <c r="L352" s="6"/>
      <c r="M352" s="6"/>
      <c r="N352" s="6"/>
      <c r="O352" s="6"/>
      <c r="P352" s="6"/>
      <c r="Q352" s="6"/>
      <c r="R352" s="6"/>
      <c r="S352" s="6">
        <f t="shared" si="37"/>
        <v>-1.3175813111572856</v>
      </c>
      <c r="T352" s="6">
        <f>LOG(B352)</f>
        <v>1.7508168426497546</v>
      </c>
      <c r="U352" s="6">
        <f>LOG(C352)</f>
        <v>1.2682502554469486</v>
      </c>
      <c r="V352" s="6">
        <f t="shared" si="38"/>
        <v>6.729190582582345E-2</v>
      </c>
      <c r="W352" s="6"/>
      <c r="X352" s="6"/>
      <c r="Y352" s="6">
        <f>C352*(B353-B352)</f>
        <v>-28.93176000000004</v>
      </c>
      <c r="Z352" s="6">
        <f>C352*B352/(AC352+AD352)/720</f>
        <v>19687.898089171977</v>
      </c>
      <c r="AA352" s="6">
        <f t="shared" si="39"/>
        <v>1.6067659983661109E-2</v>
      </c>
      <c r="AB352" s="6">
        <f t="shared" si="40"/>
        <v>-1484.1095173667418</v>
      </c>
      <c r="AC352" s="6">
        <f t="shared" si="41"/>
        <v>4.6949999999999999E-6</v>
      </c>
      <c r="AD352" s="6">
        <f>1.225*(B352*10^-6)</f>
        <v>6.9016499999999999E-5</v>
      </c>
    </row>
    <row r="353" spans="1:30" x14ac:dyDescent="0.2">
      <c r="A353" s="6">
        <v>-20</v>
      </c>
      <c r="B353" s="6">
        <v>54.78</v>
      </c>
      <c r="C353" s="6">
        <v>19.245000000000001</v>
      </c>
      <c r="D353" s="6">
        <v>18.978999999999999</v>
      </c>
      <c r="E353" s="6">
        <v>19.547000000000001</v>
      </c>
      <c r="F353" s="6">
        <v>19.417000000000002</v>
      </c>
      <c r="G353" s="6">
        <v>19.036000000000001</v>
      </c>
      <c r="H353" s="6">
        <f t="shared" si="35"/>
        <v>-0.69999999999999929</v>
      </c>
      <c r="I353" s="6">
        <f>(C353*10^5)*(B353*10^-6)/(AD353*287)</f>
        <v>5473.9387044016203</v>
      </c>
      <c r="J353" s="6">
        <f>I354-I353</f>
        <v>199.10403185664654</v>
      </c>
      <c r="K353" s="6">
        <f t="shared" si="36"/>
        <v>5946.7396714783481</v>
      </c>
      <c r="L353" s="6"/>
      <c r="M353" s="6"/>
      <c r="N353" s="6"/>
      <c r="O353" s="6"/>
      <c r="P353" s="6"/>
      <c r="Q353" s="6"/>
      <c r="R353" s="6"/>
      <c r="S353" s="6">
        <f t="shared" si="37"/>
        <v>-1.2955683532585724</v>
      </c>
      <c r="T353" s="6">
        <f>LOG(B353)</f>
        <v>1.7386220279179425</v>
      </c>
      <c r="U353" s="6">
        <f>LOG(C353)</f>
        <v>1.2843179154306097</v>
      </c>
      <c r="V353" s="6">
        <f t="shared" si="38"/>
        <v>2.92261030822423E-2</v>
      </c>
      <c r="W353" s="6"/>
      <c r="X353" s="6"/>
      <c r="Y353" s="6">
        <f>C353*(B354-B353)</f>
        <v>-28.675050000000041</v>
      </c>
      <c r="Z353" s="6">
        <f>C353*B353/(AC353+AD353)/720</f>
        <v>20429.936305732488</v>
      </c>
      <c r="AA353" s="6">
        <f t="shared" si="39"/>
        <v>1.5516125215248699E-2</v>
      </c>
      <c r="AB353" s="6">
        <f t="shared" si="40"/>
        <v>-1116.2463488061376</v>
      </c>
      <c r="AC353" s="6">
        <f t="shared" si="41"/>
        <v>4.5650000000000012E-6</v>
      </c>
      <c r="AD353" s="6">
        <f>1.225*(B353*10^-6)</f>
        <v>6.710550000000001E-5</v>
      </c>
    </row>
    <row r="354" spans="1:30" x14ac:dyDescent="0.2">
      <c r="A354" s="6">
        <v>-19</v>
      </c>
      <c r="B354" s="6">
        <v>53.29</v>
      </c>
      <c r="C354" s="6">
        <v>19.945</v>
      </c>
      <c r="D354" s="6">
        <v>19.713000000000001</v>
      </c>
      <c r="E354" s="6">
        <v>20.254999999999999</v>
      </c>
      <c r="F354" s="6">
        <v>20.114000000000001</v>
      </c>
      <c r="G354" s="6">
        <v>19.698</v>
      </c>
      <c r="H354" s="6">
        <f t="shared" si="35"/>
        <v>-0.72700000000000031</v>
      </c>
      <c r="I354" s="6">
        <f>(C354*10^5)*(B354*10^-6)/(AD354*287)</f>
        <v>5673.0427362582668</v>
      </c>
      <c r="J354" s="6">
        <f>I355-I354</f>
        <v>206.78375879968644</v>
      </c>
      <c r="K354" s="6">
        <f t="shared" si="36"/>
        <v>6178.4076917031252</v>
      </c>
      <c r="L354" s="6"/>
      <c r="M354" s="6"/>
      <c r="N354" s="6"/>
      <c r="O354" s="6"/>
      <c r="P354" s="6"/>
      <c r="Q354" s="6"/>
      <c r="R354" s="6"/>
      <c r="S354" s="6">
        <f t="shared" si="37"/>
        <v>-1.3255886830436967</v>
      </c>
      <c r="T354" s="6">
        <f>LOG(B354)</f>
        <v>1.7266457202409118</v>
      </c>
      <c r="U354" s="6">
        <f>LOG(C354)</f>
        <v>1.2998340406458584</v>
      </c>
      <c r="V354" s="6">
        <f t="shared" si="38"/>
        <v>5.9559244291385038E-4</v>
      </c>
      <c r="W354" s="6"/>
      <c r="X354" s="6"/>
      <c r="Y354" s="6">
        <f>C354*(B355-B354)</f>
        <v>-28.321900000000035</v>
      </c>
      <c r="Z354" s="6">
        <f>C354*B354/(AC354+AD354)/720</f>
        <v>21173.036093418257</v>
      </c>
      <c r="AA354" s="6">
        <f t="shared" si="39"/>
        <v>1.5548455669131656E-2</v>
      </c>
      <c r="AB354" s="6">
        <f t="shared" si="40"/>
        <v>650.42259089824176</v>
      </c>
      <c r="AC354" s="6">
        <f t="shared" si="41"/>
        <v>4.4408333333333333E-6</v>
      </c>
      <c r="AD354" s="6">
        <f>1.225*(B354*10^-6)</f>
        <v>6.5280250000000002E-5</v>
      </c>
    </row>
    <row r="355" spans="1:30" x14ac:dyDescent="0.2">
      <c r="A355" s="6">
        <v>-18</v>
      </c>
      <c r="B355" s="6">
        <v>51.87</v>
      </c>
      <c r="C355" s="6">
        <v>20.672000000000001</v>
      </c>
      <c r="D355" s="6">
        <v>20.43</v>
      </c>
      <c r="E355" s="6">
        <v>21.030999999999999</v>
      </c>
      <c r="F355" s="6">
        <v>20.869</v>
      </c>
      <c r="G355" s="6">
        <v>20.359000000000002</v>
      </c>
      <c r="H355" s="6">
        <f t="shared" si="35"/>
        <v>-0.75999999999999801</v>
      </c>
      <c r="I355" s="6">
        <f>(C355*10^5)*(B355*10^-6)/(AD355*287)</f>
        <v>5879.8264950579533</v>
      </c>
      <c r="J355" s="6">
        <f>I356-I355</f>
        <v>216.17009173007227</v>
      </c>
      <c r="K355" s="6">
        <f t="shared" si="36"/>
        <v>6422.6536142912455</v>
      </c>
      <c r="L355" s="6"/>
      <c r="M355" s="6"/>
      <c r="N355" s="6"/>
      <c r="O355" s="6"/>
      <c r="P355" s="6"/>
      <c r="Q355" s="6"/>
      <c r="R355" s="6"/>
      <c r="S355" s="6">
        <f t="shared" si="37"/>
        <v>-1.3794557574934641</v>
      </c>
      <c r="T355" s="6">
        <f>LOG(B355)</f>
        <v>1.7149162479935849</v>
      </c>
      <c r="U355" s="6">
        <f>LOG(C355)</f>
        <v>1.31538249631499</v>
      </c>
      <c r="V355" s="6">
        <f t="shared" si="38"/>
        <v>1.7278227892237791E-2</v>
      </c>
      <c r="W355" s="6"/>
      <c r="X355" s="6"/>
      <c r="Y355" s="6">
        <f>C355*(B356-B355)</f>
        <v>-27.700479999999924</v>
      </c>
      <c r="Z355" s="6">
        <f>C355*B355/(AC355+AD355)/720</f>
        <v>21944.7983014862</v>
      </c>
      <c r="AA355" s="6">
        <f t="shared" si="39"/>
        <v>1.568020428516248E-2</v>
      </c>
      <c r="AB355" s="6">
        <f t="shared" si="40"/>
        <v>1572.29320451028</v>
      </c>
      <c r="AC355" s="6">
        <f t="shared" si="41"/>
        <v>4.3225000000000005E-6</v>
      </c>
      <c r="AD355" s="6">
        <f>1.225*(B355*10^-6)</f>
        <v>6.3540750000000003E-5</v>
      </c>
    </row>
    <row r="356" spans="1:30" x14ac:dyDescent="0.2">
      <c r="A356" s="6">
        <v>-17</v>
      </c>
      <c r="B356" s="6">
        <v>50.53</v>
      </c>
      <c r="C356" s="6">
        <v>21.431999999999999</v>
      </c>
      <c r="D356" s="6">
        <v>21.227</v>
      </c>
      <c r="E356" s="6">
        <v>21.774999999999999</v>
      </c>
      <c r="F356" s="6">
        <v>21.637</v>
      </c>
      <c r="G356" s="6">
        <v>21.088999999999999</v>
      </c>
      <c r="H356" s="6">
        <f t="shared" si="35"/>
        <v>-0.6980000000000004</v>
      </c>
      <c r="I356" s="6">
        <f>(C356*10^5)*(B356*10^-6)/(AD356*287)</f>
        <v>6095.9965867880255</v>
      </c>
      <c r="J356" s="6">
        <f>I357-I356</f>
        <v>198.53516319419668</v>
      </c>
      <c r="K356" s="6">
        <f t="shared" si="36"/>
        <v>6653.1197844991648</v>
      </c>
      <c r="L356" s="6"/>
      <c r="M356" s="6"/>
      <c r="N356" s="6"/>
      <c r="O356" s="6"/>
      <c r="P356" s="6"/>
      <c r="Q356" s="6"/>
      <c r="R356" s="6"/>
      <c r="S356" s="6">
        <f t="shared" si="37"/>
        <v>-1.2590548075572092</v>
      </c>
      <c r="T356" s="6">
        <f>LOG(B356)</f>
        <v>1.7035492982382305</v>
      </c>
      <c r="U356" s="6">
        <f>LOG(C356)</f>
        <v>1.3310627006001525</v>
      </c>
      <c r="V356" s="6">
        <f t="shared" si="38"/>
        <v>5.7605846762410151E-2</v>
      </c>
      <c r="W356" s="6"/>
      <c r="X356" s="6"/>
      <c r="Y356" s="6">
        <f>C356*(B357-B356)</f>
        <v>-27.218640000000065</v>
      </c>
      <c r="Z356" s="6">
        <f>C356*B356/(AC356+AD356)/720</f>
        <v>22751.592356687899</v>
      </c>
      <c r="AA356" s="6">
        <f t="shared" si="39"/>
        <v>1.3918713327105481E-2</v>
      </c>
      <c r="AB356" s="6">
        <f t="shared" si="40"/>
        <v>880.07309101547696</v>
      </c>
      <c r="AC356" s="6">
        <f t="shared" si="41"/>
        <v>4.2108333333333338E-6</v>
      </c>
      <c r="AD356" s="6">
        <f>1.225*(B356*10^-6)</f>
        <v>6.1899250000000002E-5</v>
      </c>
    </row>
    <row r="357" spans="1:30" x14ac:dyDescent="0.2">
      <c r="A357" s="6">
        <v>-16</v>
      </c>
      <c r="B357" s="6">
        <v>49.26</v>
      </c>
      <c r="C357" s="6">
        <v>22.13</v>
      </c>
      <c r="D357" s="6">
        <v>21.902999999999999</v>
      </c>
      <c r="E357" s="6">
        <v>22.501000000000001</v>
      </c>
      <c r="F357" s="6">
        <v>22.352</v>
      </c>
      <c r="G357" s="6">
        <v>21.763999999999999</v>
      </c>
      <c r="H357" s="6">
        <f t="shared" si="35"/>
        <v>-0.80000000000000071</v>
      </c>
      <c r="I357" s="6">
        <f>(C357*10^5)*(B357*10^-6)/(AD357*287)</f>
        <v>6294.5317499822222</v>
      </c>
      <c r="J357" s="6">
        <f>I358-I357</f>
        <v>227.54746497902306</v>
      </c>
      <c r="K357" s="6">
        <f t="shared" si="36"/>
        <v>6915.4874493351344</v>
      </c>
      <c r="L357" s="6"/>
      <c r="M357" s="6"/>
      <c r="N357" s="6"/>
      <c r="O357" s="6"/>
      <c r="P357" s="6"/>
      <c r="Q357" s="6"/>
      <c r="R357" s="6"/>
      <c r="S357" s="6">
        <f t="shared" si="37"/>
        <v>-1.4399362981161243</v>
      </c>
      <c r="T357" s="6">
        <f>LOG(B357)</f>
        <v>1.6924944075030843</v>
      </c>
      <c r="U357" s="6">
        <f>LOG(C357)</f>
        <v>1.344981413927258</v>
      </c>
      <c r="V357" s="6">
        <f t="shared" si="38"/>
        <v>8.0178768969639991E-2</v>
      </c>
      <c r="W357" s="6"/>
      <c r="X357" s="6"/>
      <c r="Y357" s="6">
        <f>C357*(B358-B357)</f>
        <v>-26.555999999999905</v>
      </c>
      <c r="Z357" s="6">
        <f>C357*B357/(AC357+AD357)/720</f>
        <v>23492.569002123142</v>
      </c>
      <c r="AA357" s="6">
        <f t="shared" si="39"/>
        <v>1.5422640802680743E-2</v>
      </c>
      <c r="AB357" s="6">
        <f t="shared" si="40"/>
        <v>-233.09521268802507</v>
      </c>
      <c r="AC357" s="6">
        <f t="shared" si="41"/>
        <v>4.1049999999999997E-6</v>
      </c>
      <c r="AD357" s="6">
        <f>1.225*(B357*10^-6)</f>
        <v>6.0343499999999996E-5</v>
      </c>
    </row>
    <row r="358" spans="1:30" x14ac:dyDescent="0.2">
      <c r="A358" s="6">
        <v>-15</v>
      </c>
      <c r="B358" s="6">
        <v>48.06</v>
      </c>
      <c r="C358" s="6">
        <v>22.93</v>
      </c>
      <c r="D358" s="6">
        <v>22.7</v>
      </c>
      <c r="E358" s="6">
        <v>23.326000000000001</v>
      </c>
      <c r="F358" s="6">
        <v>23.202000000000002</v>
      </c>
      <c r="G358" s="6">
        <v>22.492000000000001</v>
      </c>
      <c r="H358" s="6">
        <f t="shared" si="35"/>
        <v>-0.78099999999999881</v>
      </c>
      <c r="I358" s="6">
        <f>(C358*10^5)*(B358*10^-6)/(AD358*287)</f>
        <v>6522.0792149612453</v>
      </c>
      <c r="J358" s="6">
        <f>I359-I358</f>
        <v>222.14321268577169</v>
      </c>
      <c r="K358" s="6">
        <f t="shared" si="36"/>
        <v>7179.027708644433</v>
      </c>
      <c r="L358" s="6"/>
      <c r="M358" s="6"/>
      <c r="N358" s="6"/>
      <c r="O358" s="6"/>
      <c r="P358" s="6"/>
      <c r="Q358" s="6"/>
      <c r="R358" s="6"/>
      <c r="S358" s="6">
        <f t="shared" si="37"/>
        <v>-1.4076760871167844</v>
      </c>
      <c r="T358" s="6">
        <f>LOG(B358)</f>
        <v>1.6817837664678814</v>
      </c>
      <c r="U358" s="6">
        <f>LOG(C358)</f>
        <v>1.3604040547299387</v>
      </c>
      <c r="V358" s="6">
        <f t="shared" si="38"/>
        <v>7.4200129062796216E-2</v>
      </c>
      <c r="W358" s="6"/>
      <c r="X358" s="6"/>
      <c r="Y358" s="6">
        <f>C358*(B359-B358)</f>
        <v>-25.910900000000058</v>
      </c>
      <c r="Z358" s="6">
        <f>C358*B358/(AC358+AD358)/720</f>
        <v>24341.825902335459</v>
      </c>
      <c r="AA358" s="6">
        <f t="shared" si="39"/>
        <v>1.454581579501002E-2</v>
      </c>
      <c r="AB358" s="6">
        <f t="shared" si="40"/>
        <v>-1286.5436576179341</v>
      </c>
      <c r="AC358" s="6">
        <f t="shared" si="41"/>
        <v>4.0049999999999998E-6</v>
      </c>
      <c r="AD358" s="6">
        <f>1.225*(B358*10^-6)</f>
        <v>5.8873499999999998E-5</v>
      </c>
    </row>
    <row r="359" spans="1:30" x14ac:dyDescent="0.2">
      <c r="A359" s="6">
        <v>-14</v>
      </c>
      <c r="B359" s="6">
        <v>46.93</v>
      </c>
      <c r="C359" s="6">
        <v>23.710999999999999</v>
      </c>
      <c r="D359" s="6">
        <v>23.501000000000001</v>
      </c>
      <c r="E359" s="6">
        <v>24.09</v>
      </c>
      <c r="F359" s="6">
        <v>23.95</v>
      </c>
      <c r="G359" s="6">
        <v>23.302</v>
      </c>
      <c r="H359" s="6">
        <f t="shared" si="35"/>
        <v>-0.82200000000000273</v>
      </c>
      <c r="I359" s="6">
        <f>(C359*10^5)*(B359*10^-6)/(AD359*287)</f>
        <v>6744.222427647017</v>
      </c>
      <c r="J359" s="6">
        <f>I360-I359</f>
        <v>233.80502026594695</v>
      </c>
      <c r="K359" s="6">
        <f t="shared" si="36"/>
        <v>7459.757621316322</v>
      </c>
      <c r="L359" s="6"/>
      <c r="M359" s="6"/>
      <c r="N359" s="6"/>
      <c r="O359" s="6"/>
      <c r="P359" s="6"/>
      <c r="Q359" s="6"/>
      <c r="R359" s="6"/>
      <c r="S359" s="6">
        <f t="shared" si="37"/>
        <v>-1.5207596823111413</v>
      </c>
      <c r="T359" s="6">
        <f>LOG(B359)</f>
        <v>1.6714505542124947</v>
      </c>
      <c r="U359" s="6">
        <f>LOG(C359)</f>
        <v>1.3749498705249488</v>
      </c>
      <c r="V359" s="6">
        <f t="shared" si="38"/>
        <v>4.1201676779582558E-2</v>
      </c>
      <c r="W359" s="6"/>
      <c r="X359" s="6"/>
      <c r="Y359" s="6">
        <f>C359*(B360-B359)</f>
        <v>-24.659439999999979</v>
      </c>
      <c r="Z359" s="6">
        <f>C359*B359/(AC359+AD359)/720</f>
        <v>25170.912951167731</v>
      </c>
      <c r="AA359" s="6">
        <f t="shared" si="39"/>
        <v>1.48007883125576E-2</v>
      </c>
      <c r="AB359" s="6">
        <f t="shared" si="40"/>
        <v>-1417.7316119866941</v>
      </c>
      <c r="AC359" s="6">
        <f t="shared" si="41"/>
        <v>3.9108333333333333E-6</v>
      </c>
      <c r="AD359" s="6">
        <f>1.225*(B359*10^-6)</f>
        <v>5.7489250000000002E-5</v>
      </c>
    </row>
    <row r="360" spans="1:30" x14ac:dyDescent="0.2">
      <c r="A360" s="6">
        <v>-13</v>
      </c>
      <c r="B360" s="6">
        <v>45.89</v>
      </c>
      <c r="C360" s="6">
        <v>24.533000000000001</v>
      </c>
      <c r="D360" s="6">
        <v>24.338000000000001</v>
      </c>
      <c r="E360" s="6">
        <v>24.940999999999999</v>
      </c>
      <c r="F360" s="6">
        <v>24.776</v>
      </c>
      <c r="G360" s="6">
        <v>24.077999999999999</v>
      </c>
      <c r="H360" s="6">
        <f t="shared" si="35"/>
        <v>-0.8539999999999992</v>
      </c>
      <c r="I360" s="6">
        <f>(C360*10^5)*(B360*10^-6)/(AD360*287)</f>
        <v>6978.0274479129639</v>
      </c>
      <c r="J360" s="6">
        <f>I361-I360</f>
        <v>242.90691886510558</v>
      </c>
      <c r="K360" s="6">
        <f t="shared" si="36"/>
        <v>7757.7057089252203</v>
      </c>
      <c r="L360" s="6"/>
      <c r="M360" s="6"/>
      <c r="N360" s="6"/>
      <c r="O360" s="6"/>
      <c r="P360" s="6"/>
      <c r="Q360" s="6"/>
      <c r="R360" s="6"/>
      <c r="S360" s="6">
        <f t="shared" si="37"/>
        <v>-1.5851434672892011</v>
      </c>
      <c r="T360" s="6">
        <f>LOG(B360)</f>
        <v>1.6617180576946593</v>
      </c>
      <c r="U360" s="6">
        <f>LOG(C360)</f>
        <v>1.3897506588375064</v>
      </c>
      <c r="V360" s="6">
        <f t="shared" si="38"/>
        <v>4.8383954625954295E-3</v>
      </c>
      <c r="W360" s="6"/>
      <c r="X360" s="6"/>
      <c r="Y360" s="6">
        <f>C360*(B361-B360)</f>
        <v>-24.042340000000099</v>
      </c>
      <c r="Z360" s="6">
        <f>C360*B360/(AC360+AD360)/720</f>
        <v>26043.524416135882</v>
      </c>
      <c r="AA360" s="6">
        <f t="shared" si="39"/>
        <v>1.4860724177846008E-2</v>
      </c>
      <c r="AB360" s="6">
        <f t="shared" si="40"/>
        <v>127.43365563234956</v>
      </c>
      <c r="AC360" s="6">
        <f t="shared" si="41"/>
        <v>3.8241666666666672E-6</v>
      </c>
      <c r="AD360" s="6">
        <f>1.225*(B360*10^-6)</f>
        <v>5.621525E-5</v>
      </c>
    </row>
    <row r="361" spans="1:30" x14ac:dyDescent="0.2">
      <c r="A361" s="6">
        <v>-12</v>
      </c>
      <c r="B361" s="6">
        <v>44.91</v>
      </c>
      <c r="C361" s="6">
        <v>25.387</v>
      </c>
      <c r="D361" s="6">
        <v>25.216000000000001</v>
      </c>
      <c r="E361" s="6">
        <v>25.731000000000002</v>
      </c>
      <c r="F361" s="6">
        <v>25.625</v>
      </c>
      <c r="G361" s="6">
        <v>24.977</v>
      </c>
      <c r="H361" s="6">
        <f t="shared" si="35"/>
        <v>-0.86100000000000065</v>
      </c>
      <c r="I361" s="6">
        <f>(C361*10^5)*(B361*10^-6)/(AD361*287)</f>
        <v>7220.9343667780695</v>
      </c>
      <c r="J361" s="6">
        <f>I362-I361</f>
        <v>244.89795918367327</v>
      </c>
      <c r="K361" s="6">
        <f t="shared" si="36"/>
        <v>8067.5768565265817</v>
      </c>
      <c r="L361" s="6"/>
      <c r="M361" s="6"/>
      <c r="N361" s="6"/>
      <c r="O361" s="6"/>
      <c r="P361" s="6"/>
      <c r="Q361" s="6"/>
      <c r="R361" s="6"/>
      <c r="S361" s="6">
        <f t="shared" si="37"/>
        <v>-1.6662609333752445</v>
      </c>
      <c r="T361" s="6">
        <f>LOG(B361)</f>
        <v>1.6523430550627147</v>
      </c>
      <c r="U361" s="6">
        <f>LOG(C361)</f>
        <v>1.4046113830153524</v>
      </c>
      <c r="V361" s="6">
        <f t="shared" si="38"/>
        <v>8.1069307973740679E-3</v>
      </c>
      <c r="W361" s="6"/>
      <c r="X361" s="6"/>
      <c r="Y361" s="6">
        <f>C361*(B362-B361)</f>
        <v>-22.594429999999836</v>
      </c>
      <c r="Z361" s="6">
        <f>C361*B361/(AC361+AD361)/720</f>
        <v>26950.106157112525</v>
      </c>
      <c r="AA361" s="6">
        <f t="shared" si="39"/>
        <v>1.4484834362638921E-2</v>
      </c>
      <c r="AB361" s="6">
        <f t="shared" si="40"/>
        <v>1504.8598587634558</v>
      </c>
      <c r="AC361" s="6">
        <f t="shared" si="41"/>
        <v>3.7425000000000002E-6</v>
      </c>
      <c r="AD361" s="6">
        <f>1.225*(B361*10^-6)</f>
        <v>5.5014749999999997E-5</v>
      </c>
    </row>
    <row r="362" spans="1:30" x14ac:dyDescent="0.2">
      <c r="A362" s="6">
        <v>-11</v>
      </c>
      <c r="B362" s="6">
        <v>44.02</v>
      </c>
      <c r="C362" s="6">
        <v>26.248000000000001</v>
      </c>
      <c r="D362" s="6">
        <v>26.125</v>
      </c>
      <c r="E362" s="6">
        <v>26.574999999999999</v>
      </c>
      <c r="F362" s="6">
        <v>26.451000000000001</v>
      </c>
      <c r="G362" s="6">
        <v>25.838999999999999</v>
      </c>
      <c r="H362" s="6">
        <f t="shared" si="35"/>
        <v>-0.91799999999999926</v>
      </c>
      <c r="I362" s="6">
        <f>(C362*10^5)*(B362*10^-6)/(AD362*287)</f>
        <v>7465.8323259617428</v>
      </c>
      <c r="J362" s="6">
        <f>I363-I362</f>
        <v>261.11071606342921</v>
      </c>
      <c r="K362" s="6">
        <f t="shared" si="36"/>
        <v>8405.6550716580568</v>
      </c>
      <c r="L362" s="6"/>
      <c r="M362" s="6"/>
      <c r="N362" s="6"/>
      <c r="O362" s="6"/>
      <c r="P362" s="6"/>
      <c r="Q362" s="6"/>
      <c r="R362" s="6"/>
      <c r="S362" s="6">
        <f t="shared" si="37"/>
        <v>-1.8281834730801507</v>
      </c>
      <c r="T362" s="6">
        <f>LOG(B362)</f>
        <v>1.6436500382173291</v>
      </c>
      <c r="U362" s="6">
        <f>LOG(C362)</f>
        <v>1.4190962173779913</v>
      </c>
      <c r="V362" s="6">
        <f t="shared" si="38"/>
        <v>4.6704957337936698E-2</v>
      </c>
      <c r="W362" s="6"/>
      <c r="X362" s="6"/>
      <c r="Y362" s="6">
        <f>C362*(B363-B362)</f>
        <v>-21.523360000000007</v>
      </c>
      <c r="Z362" s="6">
        <f>C362*B362/(AC362+AD362)/720</f>
        <v>27864.118895966032</v>
      </c>
      <c r="AA362" s="6">
        <f t="shared" si="39"/>
        <v>1.4929478978255251E-2</v>
      </c>
      <c r="AB362" s="6">
        <f t="shared" si="40"/>
        <v>1167.5478161428618</v>
      </c>
      <c r="AC362" s="6">
        <f t="shared" si="41"/>
        <v>3.6683333333333339E-6</v>
      </c>
      <c r="AD362" s="6">
        <f>1.225*(B362*10^-6)</f>
        <v>5.3924500000000009E-5</v>
      </c>
    </row>
    <row r="363" spans="1:30" x14ac:dyDescent="0.2">
      <c r="A363" s="6">
        <v>-10</v>
      </c>
      <c r="B363" s="6">
        <v>43.2</v>
      </c>
      <c r="C363" s="6">
        <v>27.166</v>
      </c>
      <c r="D363" s="6">
        <v>27.052</v>
      </c>
      <c r="E363" s="6">
        <v>27.523</v>
      </c>
      <c r="F363" s="6">
        <v>27.318999999999999</v>
      </c>
      <c r="G363" s="6">
        <v>26.768999999999998</v>
      </c>
      <c r="H363" s="6">
        <f t="shared" si="35"/>
        <v>-1.032</v>
      </c>
      <c r="I363" s="6">
        <f>(C363*10^5)*(B363*10^-6)/(AD363*287)</f>
        <v>7726.943042025172</v>
      </c>
      <c r="J363" s="6">
        <f>I364-I363</f>
        <v>293.5362298229411</v>
      </c>
      <c r="K363" s="6">
        <f t="shared" si="36"/>
        <v>8793.1735760506308</v>
      </c>
      <c r="L363" s="6"/>
      <c r="M363" s="6"/>
      <c r="N363" s="6"/>
      <c r="O363" s="6"/>
      <c r="P363" s="6"/>
      <c r="Q363" s="6"/>
      <c r="R363" s="6"/>
      <c r="S363" s="6">
        <f t="shared" si="37"/>
        <v>-2.1289112069671532</v>
      </c>
      <c r="T363" s="6">
        <f>LOG(B363)</f>
        <v>1.6354837468149122</v>
      </c>
      <c r="U363" s="6">
        <f>LOG(C363)</f>
        <v>1.4340256963562465</v>
      </c>
      <c r="V363" s="6">
        <f t="shared" si="38"/>
        <v>7.665129508654811E-2</v>
      </c>
      <c r="W363" s="6"/>
      <c r="X363" s="6"/>
      <c r="Y363" s="6">
        <f>C363*(B364-B363)</f>
        <v>-20.374500000000001</v>
      </c>
      <c r="Z363" s="6">
        <f>C363*B363/(AC363+AD363)/720</f>
        <v>28838.641188959664</v>
      </c>
      <c r="AA363" s="6">
        <f t="shared" si="39"/>
        <v>1.61926098437426E-2</v>
      </c>
      <c r="AB363" s="6">
        <f t="shared" si="40"/>
        <v>84.306693153909393</v>
      </c>
      <c r="AC363" s="6">
        <f t="shared" si="41"/>
        <v>3.6000000000000003E-6</v>
      </c>
      <c r="AD363" s="6">
        <f>1.225*(B363*10^-6)</f>
        <v>5.2920000000000002E-5</v>
      </c>
    </row>
    <row r="364" spans="1:30" x14ac:dyDescent="0.2">
      <c r="A364" s="6">
        <v>-9</v>
      </c>
      <c r="B364" s="6">
        <v>42.45</v>
      </c>
      <c r="C364" s="6">
        <v>28.198</v>
      </c>
      <c r="D364" s="6">
        <v>28.158000000000001</v>
      </c>
      <c r="E364" s="6">
        <v>28.523</v>
      </c>
      <c r="F364" s="6">
        <v>28.292000000000002</v>
      </c>
      <c r="G364" s="6">
        <v>27.821000000000002</v>
      </c>
      <c r="H364" s="6">
        <f t="shared" si="35"/>
        <v>-1.0599999999999987</v>
      </c>
      <c r="I364" s="6">
        <f>(C364*10^5)*(B364*10^-6)/(AD364*287)</f>
        <v>8020.4792718481131</v>
      </c>
      <c r="J364" s="6">
        <f>I365-I364</f>
        <v>301.50039109720456</v>
      </c>
      <c r="K364" s="6">
        <f t="shared" si="36"/>
        <v>9213.1440264839966</v>
      </c>
      <c r="L364" s="6"/>
      <c r="M364" s="6"/>
      <c r="N364" s="6"/>
      <c r="O364" s="6"/>
      <c r="P364" s="6"/>
      <c r="Q364" s="6"/>
      <c r="R364" s="6"/>
      <c r="S364" s="6">
        <f t="shared" si="37"/>
        <v>-2.354969535867808</v>
      </c>
      <c r="T364" s="6">
        <f>LOG(B364)</f>
        <v>1.6278776945799716</v>
      </c>
      <c r="U364" s="6">
        <f>LOG(C364)</f>
        <v>1.4502183061999891</v>
      </c>
      <c r="V364" s="6">
        <f t="shared" si="38"/>
        <v>7.881367051370286E-2</v>
      </c>
      <c r="W364" s="6"/>
      <c r="X364" s="6"/>
      <c r="Y364" s="6">
        <f>C364*(B365-B364)</f>
        <v>-18.610680000000105</v>
      </c>
      <c r="Z364" s="6">
        <f>C364*B364/(AC364+AD364)/720</f>
        <v>29934.182590233544</v>
      </c>
      <c r="AA364" s="6">
        <f t="shared" si="39"/>
        <v>1.6026329374321246E-2</v>
      </c>
      <c r="AB364" s="6">
        <f t="shared" si="40"/>
        <v>-1019.1689854927848</v>
      </c>
      <c r="AC364" s="6">
        <f t="shared" si="41"/>
        <v>3.5375000000000004E-6</v>
      </c>
      <c r="AD364" s="6">
        <f>1.225*(B364*10^-6)</f>
        <v>5.2001250000000003E-5</v>
      </c>
    </row>
    <row r="365" spans="1:30" x14ac:dyDescent="0.2">
      <c r="A365" s="6">
        <v>-8</v>
      </c>
      <c r="B365" s="6">
        <v>41.79</v>
      </c>
      <c r="C365" s="6">
        <v>29.257999999999999</v>
      </c>
      <c r="D365" s="6">
        <v>29.254000000000001</v>
      </c>
      <c r="E365" s="6">
        <v>29.565999999999999</v>
      </c>
      <c r="F365" s="6">
        <v>29.292999999999999</v>
      </c>
      <c r="G365" s="6">
        <v>28.919</v>
      </c>
      <c r="H365" s="6">
        <f t="shared" si="35"/>
        <v>-1.1859999999999999</v>
      </c>
      <c r="I365" s="6">
        <f>(C365*10^5)*(B365*10^-6)/(AD365*287)</f>
        <v>8321.9796629453176</v>
      </c>
      <c r="J365" s="6">
        <f>I366-I365</f>
        <v>337.33911683140104</v>
      </c>
      <c r="K365" s="6">
        <f t="shared" si="36"/>
        <v>9699.5662376448836</v>
      </c>
      <c r="L365" s="6"/>
      <c r="M365" s="6"/>
      <c r="N365" s="6"/>
      <c r="O365" s="6"/>
      <c r="P365" s="6"/>
      <c r="Q365" s="6"/>
      <c r="R365" s="6"/>
      <c r="S365" s="6">
        <f t="shared" si="37"/>
        <v>-2.7945982548237445</v>
      </c>
      <c r="T365" s="6">
        <f>LOG(B365)</f>
        <v>1.6210723711436259</v>
      </c>
      <c r="U365" s="6">
        <f>LOG(C365)</f>
        <v>1.4662446355743104</v>
      </c>
      <c r="V365" s="6">
        <f t="shared" si="38"/>
        <v>5.2673089168345705E-2</v>
      </c>
      <c r="W365" s="6"/>
      <c r="X365" s="6"/>
      <c r="Y365" s="6">
        <f>C365*(B366-B365)</f>
        <v>-17.262219999999893</v>
      </c>
      <c r="Z365" s="6">
        <f>C365*B365/(AC365+AD365)/720</f>
        <v>31059.447983014863</v>
      </c>
      <c r="AA365" s="6">
        <f t="shared" si="39"/>
        <v>1.7257077695045142E-2</v>
      </c>
      <c r="AB365" s="6">
        <f t="shared" si="40"/>
        <v>-1560.3820527560588</v>
      </c>
      <c r="AC365" s="6">
        <f t="shared" si="41"/>
        <v>3.4825000000000001E-6</v>
      </c>
      <c r="AD365" s="6">
        <f>1.225*(B365*10^-6)</f>
        <v>5.1192749999999999E-5</v>
      </c>
    </row>
    <row r="366" spans="1:30" x14ac:dyDescent="0.2">
      <c r="A366" s="6">
        <v>-7</v>
      </c>
      <c r="B366" s="6">
        <v>41.2</v>
      </c>
      <c r="C366" s="6">
        <v>30.443999999999999</v>
      </c>
      <c r="D366" s="6">
        <v>30.532</v>
      </c>
      <c r="E366" s="6">
        <v>30.698</v>
      </c>
      <c r="F366" s="6">
        <v>30.385999999999999</v>
      </c>
      <c r="G366" s="6">
        <v>30.161999999999999</v>
      </c>
      <c r="H366" s="6">
        <f t="shared" si="35"/>
        <v>-1.2570000000000014</v>
      </c>
      <c r="I366" s="6">
        <f>(C366*10^5)*(B366*10^-6)/(AD366*287)</f>
        <v>8659.3187797767187</v>
      </c>
      <c r="J366" s="6">
        <f>I367-I366</f>
        <v>357.53395434828963</v>
      </c>
      <c r="K366" s="6">
        <f t="shared" si="36"/>
        <v>10253.898274093111</v>
      </c>
      <c r="L366" s="6"/>
      <c r="M366" s="6"/>
      <c r="N366" s="6"/>
      <c r="O366" s="6"/>
      <c r="P366" s="6"/>
      <c r="Q366" s="6"/>
      <c r="R366" s="6"/>
      <c r="S366" s="6">
        <f t="shared" si="37"/>
        <v>-3.2482047945620023</v>
      </c>
      <c r="T366" s="6">
        <f>LOG(B366)</f>
        <v>1.6148972160331345</v>
      </c>
      <c r="U366" s="6">
        <f>LOG(C366)</f>
        <v>1.4835017132693555</v>
      </c>
      <c r="V366" s="6">
        <f t="shared" si="38"/>
        <v>1.2650978448225186E-2</v>
      </c>
      <c r="W366" s="6"/>
      <c r="X366" s="6"/>
      <c r="Y366" s="6">
        <f>C366*(B367-B366)</f>
        <v>-15.526440000000155</v>
      </c>
      <c r="Z366" s="6">
        <f>C366*B366/(AC366+AD366)/720</f>
        <v>32318.471337579616</v>
      </c>
      <c r="AA366" s="6">
        <f t="shared" si="39"/>
        <v>1.7571248873694989E-2</v>
      </c>
      <c r="AB366" s="6">
        <f t="shared" si="40"/>
        <v>-411.60006788485072</v>
      </c>
      <c r="AC366" s="6">
        <f t="shared" si="41"/>
        <v>3.4333333333333336E-6</v>
      </c>
      <c r="AD366" s="6">
        <f>1.225*(B366*10^-6)</f>
        <v>5.0470000000000003E-5</v>
      </c>
    </row>
    <row r="367" spans="1:30" x14ac:dyDescent="0.2">
      <c r="A367" s="6">
        <v>-6</v>
      </c>
      <c r="B367" s="6">
        <v>40.69</v>
      </c>
      <c r="C367" s="6">
        <v>31.701000000000001</v>
      </c>
      <c r="D367" s="6">
        <v>31.901</v>
      </c>
      <c r="E367" s="6">
        <v>31.919</v>
      </c>
      <c r="F367" s="6">
        <v>31.55</v>
      </c>
      <c r="G367" s="6">
        <v>31.434999999999999</v>
      </c>
      <c r="H367" s="6">
        <f t="shared" si="35"/>
        <v>-1.4209999999999994</v>
      </c>
      <c r="I367" s="6">
        <f>(C367*10^5)*(B367*10^-6)/(AD367*287)</f>
        <v>9016.8527341250083</v>
      </c>
      <c r="J367" s="6">
        <f>I368-I367</f>
        <v>404.18118466898886</v>
      </c>
      <c r="K367" s="6">
        <f t="shared" si="36"/>
        <v>10923.842707814832</v>
      </c>
      <c r="L367" s="6"/>
      <c r="M367" s="6"/>
      <c r="N367" s="6"/>
      <c r="O367" s="6"/>
      <c r="P367" s="6"/>
      <c r="Q367" s="6"/>
      <c r="R367" s="6"/>
      <c r="S367" s="6">
        <f t="shared" si="37"/>
        <v>-4.1274217101070247</v>
      </c>
      <c r="T367" s="6">
        <f>LOG(B367)</f>
        <v>1.6094876898532853</v>
      </c>
      <c r="U367" s="6">
        <f>LOG(C367)</f>
        <v>1.5010729621430505</v>
      </c>
      <c r="V367" s="6">
        <f t="shared" si="38"/>
        <v>2.0938822164397464E-3</v>
      </c>
      <c r="W367" s="6"/>
      <c r="X367" s="6"/>
      <c r="Y367" s="6">
        <f>C367*(B368-B367)</f>
        <v>-13.631429999999991</v>
      </c>
      <c r="Z367" s="6">
        <f>C367*B367/(AC367+AD367)/720</f>
        <v>33652.866242038217</v>
      </c>
      <c r="AA367" s="6">
        <f t="shared" si="39"/>
        <v>1.904359069018291E-2</v>
      </c>
      <c r="AB367" s="6">
        <f t="shared" si="40"/>
        <v>1276.3816745879865</v>
      </c>
      <c r="AC367" s="6">
        <f t="shared" si="41"/>
        <v>3.3908333333333332E-6</v>
      </c>
      <c r="AD367" s="6">
        <f>1.225*(B367*10^-6)</f>
        <v>4.9845249999999998E-5</v>
      </c>
    </row>
    <row r="368" spans="1:30" x14ac:dyDescent="0.2">
      <c r="A368" s="6">
        <v>-5</v>
      </c>
      <c r="B368" s="6">
        <v>40.26</v>
      </c>
      <c r="C368" s="6">
        <v>33.122</v>
      </c>
      <c r="D368" s="6">
        <v>33.450000000000003</v>
      </c>
      <c r="E368" s="6">
        <v>33.322000000000003</v>
      </c>
      <c r="F368" s="6">
        <v>32.875999999999998</v>
      </c>
      <c r="G368" s="6">
        <v>32.838999999999999</v>
      </c>
      <c r="H368" s="6">
        <f t="shared" si="35"/>
        <v>-1.6090000000000018</v>
      </c>
      <c r="I368" s="6">
        <f>(C368*10^5)*(B368*10^-6)/(AD368*287)</f>
        <v>9421.0339187939971</v>
      </c>
      <c r="J368" s="6">
        <f>I369-I368</f>
        <v>457.65483893906094</v>
      </c>
      <c r="K368" s="6">
        <f t="shared" si="36"/>
        <v>11762.895541491858</v>
      </c>
      <c r="L368" s="6"/>
      <c r="M368" s="6"/>
      <c r="N368" s="6"/>
      <c r="O368" s="6"/>
      <c r="P368" s="6"/>
      <c r="Q368" s="6"/>
      <c r="R368" s="6"/>
      <c r="S368" s="6">
        <f t="shared" si="37"/>
        <v>-5.2810551185935291</v>
      </c>
      <c r="T368" s="6">
        <f>LOG(B368)</f>
        <v>1.6048737705526357</v>
      </c>
      <c r="U368" s="6">
        <f>LOG(C368)</f>
        <v>1.5201165528332334</v>
      </c>
      <c r="V368" s="6">
        <f t="shared" si="38"/>
        <v>3.4831690634106377E-2</v>
      </c>
      <c r="W368" s="6"/>
      <c r="X368" s="6"/>
      <c r="Y368" s="6">
        <f>C368*(B369-B368)</f>
        <v>-11.923919999999981</v>
      </c>
      <c r="Z368" s="6">
        <f>C368*B368/(AC368+AD368)/720</f>
        <v>35161.358811040343</v>
      </c>
      <c r="AA368" s="6">
        <f t="shared" si="39"/>
        <v>2.0600735177488172E-2</v>
      </c>
      <c r="AB368" s="6">
        <f t="shared" si="40"/>
        <v>1402.7536613140796</v>
      </c>
      <c r="AC368" s="6">
        <f t="shared" si="41"/>
        <v>3.3550000000000001E-6</v>
      </c>
      <c r="AD368" s="6">
        <f>1.225*(B368*10^-6)</f>
        <v>4.9318499999999999E-5</v>
      </c>
    </row>
    <row r="369" spans="1:30" x14ac:dyDescent="0.2">
      <c r="A369" s="6">
        <v>-4</v>
      </c>
      <c r="B369" s="6">
        <v>39.9</v>
      </c>
      <c r="C369" s="6">
        <v>34.731000000000002</v>
      </c>
      <c r="D369" s="6">
        <v>35.198999999999998</v>
      </c>
      <c r="E369" s="6">
        <v>34.896000000000001</v>
      </c>
      <c r="F369" s="6">
        <v>34.378</v>
      </c>
      <c r="G369" s="6">
        <v>34.453000000000003</v>
      </c>
      <c r="H369" s="6">
        <f t="shared" si="35"/>
        <v>-1.7659999999999982</v>
      </c>
      <c r="I369" s="6">
        <f>(C369*10^5)*(B369*10^-6)/(AD369*287)</f>
        <v>9878.6887577330581</v>
      </c>
      <c r="J369" s="6">
        <f>I370-I369</f>
        <v>502.31102894119249</v>
      </c>
      <c r="K369" s="6">
        <f t="shared" si="36"/>
        <v>12850.671976107515</v>
      </c>
      <c r="L369" s="6"/>
      <c r="M369" s="6"/>
      <c r="N369" s="6"/>
      <c r="O369" s="6"/>
      <c r="P369" s="6"/>
      <c r="Q369" s="6"/>
      <c r="R369" s="6"/>
      <c r="S369" s="6">
        <f t="shared" si="37"/>
        <v>-7.3045676076796076</v>
      </c>
      <c r="T369" s="6">
        <f>LOG(B369)</f>
        <v>1.6009728956867482</v>
      </c>
      <c r="U369" s="6">
        <f>LOG(C369)</f>
        <v>1.5407172880107216</v>
      </c>
      <c r="V369" s="6">
        <f t="shared" si="38"/>
        <v>7.0810803728239946E-2</v>
      </c>
      <c r="W369" s="6"/>
      <c r="X369" s="6"/>
      <c r="Y369" s="6">
        <f>C369*(B370-B369)</f>
        <v>-9.3773699999998623</v>
      </c>
      <c r="Z369" s="6">
        <f>C369*B369/(AC369+AD369)/720</f>
        <v>36869.426751592364</v>
      </c>
      <c r="AA369" s="6">
        <f t="shared" si="39"/>
        <v>2.1539879541868201E-2</v>
      </c>
      <c r="AB369" s="6">
        <f t="shared" si="40"/>
        <v>401.66766196633199</v>
      </c>
      <c r="AC369" s="6">
        <f t="shared" si="41"/>
        <v>3.3249999999999999E-6</v>
      </c>
      <c r="AD369" s="6">
        <f>1.225*(B369*10^-6)</f>
        <v>4.8877499999999994E-5</v>
      </c>
    </row>
    <row r="370" spans="1:30" x14ac:dyDescent="0.2">
      <c r="A370" s="6">
        <v>-3</v>
      </c>
      <c r="B370" s="6">
        <v>39.630000000000003</v>
      </c>
      <c r="C370" s="6">
        <v>36.497</v>
      </c>
      <c r="D370" s="6">
        <v>37.136000000000003</v>
      </c>
      <c r="E370" s="6">
        <v>36.613999999999997</v>
      </c>
      <c r="F370" s="6">
        <v>36.005000000000003</v>
      </c>
      <c r="G370" s="6">
        <v>36.234000000000002</v>
      </c>
      <c r="H370" s="6">
        <f t="shared" si="35"/>
        <v>-1.911999999999999</v>
      </c>
      <c r="I370" s="6">
        <f>(C370*10^5)*(B370*10^-6)/(AD370*287)</f>
        <v>10380.999786674251</v>
      </c>
      <c r="J370" s="6">
        <f>I371-I370</f>
        <v>543.83844129986574</v>
      </c>
      <c r="K370" s="6">
        <f t="shared" si="36"/>
        <v>14385.171490198867</v>
      </c>
      <c r="L370" s="6"/>
      <c r="M370" s="6"/>
      <c r="N370" s="6"/>
      <c r="O370" s="6"/>
      <c r="P370" s="6"/>
      <c r="Q370" s="6"/>
      <c r="R370" s="6"/>
      <c r="S370" s="6">
        <f t="shared" si="37"/>
        <v>-10.092331718765653</v>
      </c>
      <c r="T370" s="6">
        <f>LOG(B370)</f>
        <v>1.5980240723341896</v>
      </c>
      <c r="U370" s="6">
        <f>LOG(C370)</f>
        <v>1.5622571675525898</v>
      </c>
      <c r="V370" s="6">
        <f t="shared" si="38"/>
        <v>8.1113144498895839E-2</v>
      </c>
      <c r="W370" s="6"/>
      <c r="X370" s="6"/>
      <c r="Y370" s="6">
        <f>C370*(B371-B370)</f>
        <v>-7.2994000000001034</v>
      </c>
      <c r="Z370" s="6">
        <f>C370*B370/(AC370+AD370)/720</f>
        <v>38744.161358811041</v>
      </c>
      <c r="AA370" s="6">
        <f t="shared" si="39"/>
        <v>2.2175832657746364E-2</v>
      </c>
      <c r="AB370" s="6">
        <f t="shared" si="40"/>
        <v>-716.70353397728627</v>
      </c>
      <c r="AC370" s="6">
        <f t="shared" si="41"/>
        <v>3.3025000000000006E-6</v>
      </c>
      <c r="AD370" s="6">
        <f>1.225*(B370*10^-6)</f>
        <v>4.8546750000000004E-5</v>
      </c>
    </row>
    <row r="371" spans="1:30" x14ac:dyDescent="0.2">
      <c r="A371" s="6">
        <v>-2</v>
      </c>
      <c r="B371" s="6">
        <v>39.43</v>
      </c>
      <c r="C371" s="6">
        <v>38.408999999999999</v>
      </c>
      <c r="D371" s="6">
        <v>39.225999999999999</v>
      </c>
      <c r="E371" s="6">
        <v>38.484999999999999</v>
      </c>
      <c r="F371" s="6">
        <v>37.78</v>
      </c>
      <c r="G371" s="6">
        <v>38.143999999999998</v>
      </c>
      <c r="H371" s="6">
        <f t="shared" si="35"/>
        <v>-2.0549999999999997</v>
      </c>
      <c r="I371" s="6">
        <f>(C371*10^5)*(B371*10^-6)/(AD371*287)</f>
        <v>10924.838227974116</v>
      </c>
      <c r="J371" s="6">
        <f>I372-I371</f>
        <v>584.51255066486374</v>
      </c>
      <c r="K371" s="6">
        <f t="shared" si="36"/>
        <v>16971.769892626038</v>
      </c>
      <c r="L371" s="6"/>
      <c r="M371" s="6"/>
      <c r="N371" s="6"/>
      <c r="O371" s="6"/>
      <c r="P371" s="6"/>
      <c r="Q371" s="6"/>
      <c r="R371" s="6"/>
      <c r="S371" s="6">
        <f t="shared" si="37"/>
        <v>-17.099979725071421</v>
      </c>
      <c r="T371" s="6">
        <f>LOG(B371)</f>
        <v>1.5958267770732231</v>
      </c>
      <c r="U371" s="6">
        <f>LOG(C371)</f>
        <v>1.5844330002103362</v>
      </c>
      <c r="V371" s="6">
        <f t="shared" si="38"/>
        <v>6.2730474601048136E-2</v>
      </c>
      <c r="W371" s="6"/>
      <c r="X371" s="6"/>
      <c r="Y371" s="6">
        <f>C371*(B372-B371)</f>
        <v>-4.6090799999999019</v>
      </c>
      <c r="Z371" s="6">
        <f>C371*B371/(AC371+AD371)/720</f>
        <v>40773.885350318465</v>
      </c>
      <c r="AA371" s="6">
        <f t="shared" si="39"/>
        <v>2.263581178999341E-2</v>
      </c>
      <c r="AB371" s="6">
        <f t="shared" si="40"/>
        <v>-1546.693269260054</v>
      </c>
      <c r="AC371" s="6">
        <f t="shared" si="41"/>
        <v>3.2858333333333338E-6</v>
      </c>
      <c r="AD371" s="6">
        <f>1.225*(B371*10^-6)</f>
        <v>4.8301750000000002E-5</v>
      </c>
    </row>
    <row r="372" spans="1:30" x14ac:dyDescent="0.2">
      <c r="A372" s="6">
        <v>-1</v>
      </c>
      <c r="B372" s="6">
        <v>39.31</v>
      </c>
      <c r="C372" s="6">
        <v>40.463999999999999</v>
      </c>
      <c r="D372" s="6">
        <v>41.482999999999997</v>
      </c>
      <c r="E372" s="6">
        <v>40.536000000000001</v>
      </c>
      <c r="F372" s="6">
        <v>39.688000000000002</v>
      </c>
      <c r="G372" s="6">
        <v>40.15</v>
      </c>
      <c r="H372" s="6">
        <f t="shared" si="35"/>
        <v>-2.2319999999999993</v>
      </c>
      <c r="I372" s="6">
        <f>(C372*10^5)*(B372*10^-6)/(AD372*287)</f>
        <v>11509.35077863898</v>
      </c>
      <c r="J372" s="6">
        <f>I373-I372</f>
        <v>634.85742729147387</v>
      </c>
      <c r="K372" s="6">
        <f t="shared" si="36"/>
        <v>23653.558984569434</v>
      </c>
      <c r="L372" s="6"/>
      <c r="M372" s="6"/>
      <c r="N372" s="6"/>
      <c r="O372" s="6"/>
      <c r="P372" s="6"/>
      <c r="Q372" s="6"/>
      <c r="R372" s="6"/>
      <c r="S372" s="6">
        <f t="shared" si="37"/>
        <v>-52.739501802221966</v>
      </c>
      <c r="T372" s="6">
        <f>LOG(B372)</f>
        <v>1.5945030438200891</v>
      </c>
      <c r="U372" s="6">
        <f>LOG(C372)</f>
        <v>1.6070688120003296</v>
      </c>
      <c r="V372" s="6">
        <f t="shared" si="38"/>
        <v>2.3059466361075476E-2</v>
      </c>
      <c r="W372" s="6"/>
      <c r="X372" s="6"/>
      <c r="Y372" s="6">
        <f>C372*(B373-B372)</f>
        <v>-1.6185599999999654</v>
      </c>
      <c r="Z372" s="6">
        <f>C372*B372/(AC372+AD372)/720</f>
        <v>42955.414012738853</v>
      </c>
      <c r="AA372" s="6">
        <f t="shared" si="39"/>
        <v>2.3318377795201517E-2</v>
      </c>
      <c r="AB372" s="6">
        <f t="shared" si="40"/>
        <v>-899.04247448561068</v>
      </c>
      <c r="AC372" s="6">
        <f t="shared" si="41"/>
        <v>3.2758333333333339E-6</v>
      </c>
      <c r="AD372" s="6">
        <f>1.225*(B372*10^-6)</f>
        <v>4.8154750000000005E-5</v>
      </c>
    </row>
    <row r="373" spans="1:30" x14ac:dyDescent="0.2">
      <c r="A373" s="6">
        <v>0</v>
      </c>
      <c r="B373" s="6">
        <v>39.270000000000003</v>
      </c>
      <c r="C373" s="6">
        <v>42.695999999999998</v>
      </c>
      <c r="D373" s="6">
        <v>43.927</v>
      </c>
      <c r="E373" s="6">
        <v>42.771000000000001</v>
      </c>
      <c r="F373" s="6">
        <v>41.79</v>
      </c>
      <c r="G373" s="6">
        <v>42.295000000000002</v>
      </c>
      <c r="H373" s="6">
        <f t="shared" si="35"/>
        <v>-2.3659999999999997</v>
      </c>
      <c r="I373" s="6">
        <f>(C373*10^5)*(B373*10^-6)/(AD373*287)</f>
        <v>12144.208205930454</v>
      </c>
      <c r="J373" s="6">
        <f>I374-I373</f>
        <v>672.9716276754607</v>
      </c>
      <c r="K373" s="6">
        <f>I374-I373/1</f>
        <v>672.9716276754607</v>
      </c>
      <c r="L373" s="6"/>
      <c r="M373" s="6"/>
      <c r="N373" s="6"/>
      <c r="O373" s="6"/>
      <c r="P373" s="6"/>
      <c r="Q373" s="6"/>
      <c r="R373" s="6"/>
      <c r="S373" s="6">
        <f t="shared" si="37"/>
        <v>52.976745751378289</v>
      </c>
      <c r="T373" s="6">
        <f>LOG(B373)</f>
        <v>1.5940609012704183</v>
      </c>
      <c r="U373" s="6">
        <f>LOG(C373)</f>
        <v>1.6303871897955311</v>
      </c>
      <c r="V373" s="6">
        <f t="shared" si="38"/>
        <v>0</v>
      </c>
      <c r="W373" s="6"/>
      <c r="X373" s="6"/>
      <c r="Y373" s="6">
        <f>C373*(B374-B373)</f>
        <v>1.7078399999999636</v>
      </c>
      <c r="Z373" s="6">
        <f>C373*B373/(AC373+AD373)/720</f>
        <v>45324.840764331209</v>
      </c>
      <c r="AA373" s="6">
        <f t="shared" si="39"/>
        <v>2.3423273439775461E-2</v>
      </c>
      <c r="AB373" s="6">
        <f t="shared" si="40"/>
        <v>899.04247448561068</v>
      </c>
      <c r="AC373" s="6">
        <f t="shared" si="41"/>
        <v>3.2725000000000004E-6</v>
      </c>
      <c r="AD373" s="6">
        <f>1.225*(B373*10^-6)</f>
        <v>4.8105750000000006E-5</v>
      </c>
    </row>
    <row r="374" spans="1:30" x14ac:dyDescent="0.2">
      <c r="A374" s="6">
        <v>1</v>
      </c>
      <c r="B374" s="6">
        <v>39.31</v>
      </c>
      <c r="C374" s="6">
        <v>45.061999999999998</v>
      </c>
      <c r="D374" s="6">
        <v>46.515999999999998</v>
      </c>
      <c r="E374" s="6">
        <v>45.113</v>
      </c>
      <c r="F374" s="6">
        <v>44.051000000000002</v>
      </c>
      <c r="G374" s="6">
        <v>44.567999999999998</v>
      </c>
      <c r="H374" s="6">
        <f t="shared" si="35"/>
        <v>-2.4220000000000041</v>
      </c>
      <c r="I374" s="6">
        <f>(C374*10^5)*(B374*10^-6)/(AD374*287)</f>
        <v>12817.179833605915</v>
      </c>
      <c r="J374" s="6">
        <f>I375-I374</f>
        <v>688.89995022399307</v>
      </c>
      <c r="K374" s="6">
        <f t="shared" si="36"/>
        <v>688.89995022399307</v>
      </c>
      <c r="L374" s="6"/>
      <c r="M374" s="6"/>
      <c r="N374" s="6"/>
      <c r="O374" s="6"/>
      <c r="P374" s="6"/>
      <c r="Q374" s="6"/>
      <c r="R374" s="6"/>
      <c r="S374" s="6">
        <f t="shared" si="37"/>
        <v>17.176295167108833</v>
      </c>
      <c r="T374" s="6">
        <f>LOG(B374)</f>
        <v>1.5945030438200891</v>
      </c>
      <c r="U374" s="6">
        <f>LOG(C374)</f>
        <v>1.6538104632353066</v>
      </c>
      <c r="V374" s="6">
        <f t="shared" si="38"/>
        <v>2.3059466361075476E-2</v>
      </c>
      <c r="W374" s="6"/>
      <c r="X374" s="6"/>
      <c r="Y374" s="6">
        <f>C374*(B375-B374)</f>
        <v>5.4074399999998848</v>
      </c>
      <c r="Z374" s="6">
        <f>C374*B374/(AC374+AD374)/720</f>
        <v>47836.518046709127</v>
      </c>
      <c r="AA374" s="6">
        <f t="shared" si="39"/>
        <v>2.2736833078345953E-2</v>
      </c>
      <c r="AB374" s="6">
        <f t="shared" si="40"/>
        <v>1546.693269260054</v>
      </c>
      <c r="AC374" s="6">
        <f t="shared" si="41"/>
        <v>3.2758333333333339E-6</v>
      </c>
      <c r="AD374" s="6">
        <f>1.225*(B374*10^-6)</f>
        <v>4.8154750000000005E-5</v>
      </c>
    </row>
    <row r="375" spans="1:30" x14ac:dyDescent="0.2">
      <c r="A375" s="6">
        <v>2</v>
      </c>
      <c r="B375" s="6">
        <v>39.43</v>
      </c>
      <c r="C375" s="6">
        <v>47.484000000000002</v>
      </c>
      <c r="D375" s="6">
        <v>49.189</v>
      </c>
      <c r="E375" s="6">
        <v>47.46</v>
      </c>
      <c r="F375" s="6">
        <v>46.384</v>
      </c>
      <c r="G375" s="6">
        <v>46.902999999999999</v>
      </c>
      <c r="H375" s="6">
        <f t="shared" si="35"/>
        <v>-2.4339999999999975</v>
      </c>
      <c r="I375" s="6">
        <f>(C375*10^5)*(B375*10^-6)/(AD375*287)</f>
        <v>13506.079783829908</v>
      </c>
      <c r="J375" s="6">
        <f>I376-I375</f>
        <v>692.31316219867585</v>
      </c>
      <c r="K375" s="6">
        <f t="shared" si="36"/>
        <v>7445.3530541136297</v>
      </c>
      <c r="L375" s="6"/>
      <c r="M375" s="6"/>
      <c r="N375" s="6"/>
      <c r="O375" s="6"/>
      <c r="P375" s="6"/>
      <c r="Q375" s="6"/>
      <c r="R375" s="6"/>
      <c r="S375" s="6">
        <f t="shared" si="37"/>
        <v>9.8802745262098597</v>
      </c>
      <c r="T375" s="6">
        <f>LOG(B375)</f>
        <v>1.5958267770732231</v>
      </c>
      <c r="U375" s="6">
        <f>LOG(C375)</f>
        <v>1.6765472963136525</v>
      </c>
      <c r="V375" s="6">
        <f t="shared" si="38"/>
        <v>6.2730474601048136E-2</v>
      </c>
      <c r="W375" s="6"/>
      <c r="X375" s="6"/>
      <c r="Y375" s="6">
        <f>C375*(B376-B375)</f>
        <v>9.4968000000001354</v>
      </c>
      <c r="Z375" s="6">
        <f>C375*B375/(AC375+AD375)/720</f>
        <v>50407.643312101907</v>
      </c>
      <c r="AA375" s="6">
        <f t="shared" si="39"/>
        <v>2.1709880393489644E-2</v>
      </c>
      <c r="AB375" s="6">
        <f t="shared" si="40"/>
        <v>716.70353397728627</v>
      </c>
      <c r="AC375" s="6">
        <f t="shared" si="41"/>
        <v>3.2858333333333338E-6</v>
      </c>
      <c r="AD375" s="6">
        <f>1.225*(B375*10^-6)</f>
        <v>4.8301750000000002E-5</v>
      </c>
    </row>
    <row r="376" spans="1:30" x14ac:dyDescent="0.2">
      <c r="A376" s="6">
        <v>3</v>
      </c>
      <c r="B376" s="6">
        <v>39.630000000000003</v>
      </c>
      <c r="C376" s="6">
        <v>49.917999999999999</v>
      </c>
      <c r="D376" s="6">
        <v>51.936999999999998</v>
      </c>
      <c r="E376" s="6">
        <v>49.674999999999997</v>
      </c>
      <c r="F376" s="6">
        <v>48.773000000000003</v>
      </c>
      <c r="G376" s="6">
        <v>49.287999999999997</v>
      </c>
      <c r="H376" s="6">
        <f t="shared" si="35"/>
        <v>-2.3729999999999976</v>
      </c>
      <c r="I376" s="6">
        <f>(C376*10^5)*(B376*10^-6)/(AD376*287)</f>
        <v>14198.392946028584</v>
      </c>
      <c r="J376" s="6">
        <f>I377-I376</f>
        <v>674.96266799402838</v>
      </c>
      <c r="K376" s="6">
        <f t="shared" si="36"/>
        <v>10140.557965346417</v>
      </c>
      <c r="L376" s="6"/>
      <c r="M376" s="6"/>
      <c r="N376" s="6"/>
      <c r="O376" s="6"/>
      <c r="P376" s="6"/>
      <c r="Q376" s="6"/>
      <c r="R376" s="6"/>
      <c r="S376" s="6">
        <f t="shared" si="37"/>
        <v>6.8399385549607983</v>
      </c>
      <c r="T376" s="6">
        <f>LOG(B376)</f>
        <v>1.5980240723341896</v>
      </c>
      <c r="U376" s="6">
        <f>LOG(C376)</f>
        <v>1.6982571767071422</v>
      </c>
      <c r="V376" s="6">
        <f t="shared" si="38"/>
        <v>8.1113144498895839E-2</v>
      </c>
      <c r="W376" s="6"/>
      <c r="X376" s="6"/>
      <c r="Y376" s="6">
        <f>C376*(B377-B376)</f>
        <v>13.477859999999801</v>
      </c>
      <c r="Z376" s="6">
        <f>C376*B376/(AC376+AD376)/720</f>
        <v>52991.507430997874</v>
      </c>
      <c r="AA376" s="6">
        <f t="shared" si="39"/>
        <v>2.0169770540933829E-2</v>
      </c>
      <c r="AB376" s="6">
        <f t="shared" si="40"/>
        <v>-401.66766196633199</v>
      </c>
      <c r="AC376" s="6">
        <f t="shared" si="41"/>
        <v>3.3025000000000006E-6</v>
      </c>
      <c r="AD376" s="6">
        <f>1.225*(B376*10^-6)</f>
        <v>4.8546750000000004E-5</v>
      </c>
    </row>
    <row r="377" spans="1:30" x14ac:dyDescent="0.2">
      <c r="A377" s="6">
        <v>4</v>
      </c>
      <c r="B377" s="6">
        <v>39.9</v>
      </c>
      <c r="C377" s="6">
        <v>52.290999999999997</v>
      </c>
      <c r="D377" s="6">
        <v>54.725000000000001</v>
      </c>
      <c r="E377" s="6">
        <v>51.466999999999999</v>
      </c>
      <c r="F377" s="6">
        <v>51.259</v>
      </c>
      <c r="G377" s="6">
        <v>51.712000000000003</v>
      </c>
      <c r="H377" s="6">
        <f t="shared" si="35"/>
        <v>-2.2880000000000038</v>
      </c>
      <c r="I377" s="6">
        <f>(C377*10^5)*(B377*10^-6)/(AD377*287)</f>
        <v>14873.355614022612</v>
      </c>
      <c r="J377" s="6">
        <f>I378-I377</f>
        <v>650.78574984000625</v>
      </c>
      <c r="K377" s="6">
        <f t="shared" si="36"/>
        <v>11805.802460356965</v>
      </c>
      <c r="L377" s="6"/>
      <c r="M377" s="6"/>
      <c r="N377" s="6"/>
      <c r="O377" s="6"/>
      <c r="P377" s="6"/>
      <c r="Q377" s="6"/>
      <c r="R377" s="6"/>
      <c r="S377" s="6">
        <f t="shared" si="37"/>
        <v>4.767809177755904</v>
      </c>
      <c r="T377" s="6">
        <f>LOG(B377)</f>
        <v>1.6009728956867482</v>
      </c>
      <c r="U377" s="6">
        <f>LOG(C377)</f>
        <v>1.718426947248076</v>
      </c>
      <c r="V377" s="6">
        <f t="shared" si="38"/>
        <v>7.0810803728239946E-2</v>
      </c>
      <c r="W377" s="6"/>
      <c r="X377" s="6"/>
      <c r="Y377" s="6">
        <f>C377*(B378-B377)</f>
        <v>18.824759999999969</v>
      </c>
      <c r="Z377" s="6">
        <f>C377*B377/(AC377+AD377)/720</f>
        <v>55510.615711252663</v>
      </c>
      <c r="AA377" s="6">
        <f t="shared" si="39"/>
        <v>1.8598626986855882E-2</v>
      </c>
      <c r="AB377" s="6">
        <f t="shared" si="40"/>
        <v>-1402.7536613140796</v>
      </c>
      <c r="AC377" s="6">
        <f t="shared" si="41"/>
        <v>3.3249999999999999E-6</v>
      </c>
      <c r="AD377" s="6">
        <f>1.225*(B377*10^-6)</f>
        <v>4.8877499999999994E-5</v>
      </c>
    </row>
    <row r="378" spans="1:30" x14ac:dyDescent="0.2">
      <c r="A378" s="6">
        <v>5</v>
      </c>
      <c r="B378" s="6">
        <v>40.26</v>
      </c>
      <c r="C378" s="6">
        <v>54.579000000000001</v>
      </c>
      <c r="D378" s="6">
        <v>57.506999999999998</v>
      </c>
      <c r="E378" s="6">
        <v>52.875</v>
      </c>
      <c r="F378" s="6">
        <v>53.790999999999997</v>
      </c>
      <c r="G378" s="6">
        <v>54.143999999999998</v>
      </c>
      <c r="H378" s="6">
        <f t="shared" si="35"/>
        <v>-2.1640000000000015</v>
      </c>
      <c r="I378" s="6">
        <f>(C378*10^5)*(B378*10^-6)/(AD378*287)</f>
        <v>15524.141363862618</v>
      </c>
      <c r="J378" s="6">
        <f>I379-I378</f>
        <v>615.51589276825507</v>
      </c>
      <c r="K378" s="6">
        <f t="shared" si="36"/>
        <v>13034.82898385835</v>
      </c>
      <c r="L378" s="6"/>
      <c r="M378" s="6"/>
      <c r="N378" s="6"/>
      <c r="O378" s="6"/>
      <c r="P378" s="6"/>
      <c r="Q378" s="6"/>
      <c r="R378" s="6"/>
      <c r="S378" s="6">
        <f t="shared" si="37"/>
        <v>3.6599510876437384</v>
      </c>
      <c r="T378" s="6">
        <f>LOG(B378)</f>
        <v>1.6048737705526357</v>
      </c>
      <c r="U378" s="6">
        <f>LOG(C378)</f>
        <v>1.7370255742349319</v>
      </c>
      <c r="V378" s="6">
        <f t="shared" si="38"/>
        <v>3.4831690634106377E-2</v>
      </c>
      <c r="W378" s="6"/>
      <c r="X378" s="6"/>
      <c r="Y378" s="6">
        <f>C378*(B379-B378)</f>
        <v>23.468969999999985</v>
      </c>
      <c r="Z378" s="6">
        <f>C378*B378/(AC378+AD378)/720</f>
        <v>57939.490445859876</v>
      </c>
      <c r="AA378" s="6">
        <f t="shared" si="39"/>
        <v>1.6886718962712877E-2</v>
      </c>
      <c r="AB378" s="6">
        <f t="shared" si="40"/>
        <v>-1276.3816745879865</v>
      </c>
      <c r="AC378" s="6">
        <f t="shared" si="41"/>
        <v>3.3550000000000001E-6</v>
      </c>
      <c r="AD378" s="6">
        <f>1.225*(B378*10^-6)</f>
        <v>4.9318499999999999E-5</v>
      </c>
    </row>
    <row r="379" spans="1:30" x14ac:dyDescent="0.2">
      <c r="A379" s="6">
        <v>6</v>
      </c>
      <c r="B379" s="6">
        <v>40.69</v>
      </c>
      <c r="C379" s="6">
        <v>56.743000000000002</v>
      </c>
      <c r="D379" s="6">
        <v>60.231999999999999</v>
      </c>
      <c r="E379" s="6">
        <v>53.918999999999997</v>
      </c>
      <c r="F379" s="6">
        <v>56.298000000000002</v>
      </c>
      <c r="G379" s="6">
        <v>56.524000000000001</v>
      </c>
      <c r="H379" s="6">
        <f t="shared" si="35"/>
        <v>-2.0399999999999991</v>
      </c>
      <c r="I379" s="6">
        <f>(C379*10^5)*(B379*10^-6)/(AD379*287)</f>
        <v>16139.657256630873</v>
      </c>
      <c r="J379" s="6">
        <f>I380-I379</f>
        <v>580.24603569651117</v>
      </c>
      <c r="K379" s="6">
        <f t="shared" si="36"/>
        <v>14029.960416222239</v>
      </c>
      <c r="L379" s="6"/>
      <c r="M379" s="6"/>
      <c r="N379" s="6"/>
      <c r="O379" s="6"/>
      <c r="P379" s="6"/>
      <c r="Q379" s="6"/>
      <c r="R379" s="6"/>
      <c r="S379" s="6">
        <f t="shared" si="37"/>
        <v>2.8356371490464931</v>
      </c>
      <c r="T379" s="6">
        <f>LOG(B379)</f>
        <v>1.6094876898532853</v>
      </c>
      <c r="U379" s="6">
        <f>LOG(C379)</f>
        <v>1.7539122931976447</v>
      </c>
      <c r="V379" s="6">
        <f t="shared" si="38"/>
        <v>2.0938822164397464E-3</v>
      </c>
      <c r="W379" s="6"/>
      <c r="X379" s="6"/>
      <c r="Y379" s="6">
        <f>C379*(B380-B379)</f>
        <v>28.93893000000029</v>
      </c>
      <c r="Z379" s="6">
        <f>C379*B379/(AC379+AD379)/720</f>
        <v>60236.730360934176</v>
      </c>
      <c r="AA379" s="6">
        <f t="shared" si="39"/>
        <v>1.5339453394320079E-2</v>
      </c>
      <c r="AB379" s="6">
        <f t="shared" si="40"/>
        <v>411.60006788485072</v>
      </c>
      <c r="AC379" s="6">
        <f t="shared" si="41"/>
        <v>3.3908333333333332E-6</v>
      </c>
      <c r="AD379" s="6">
        <f>1.225*(B379*10^-6)</f>
        <v>4.9845249999999998E-5</v>
      </c>
    </row>
    <row r="380" spans="1:30" x14ac:dyDescent="0.2">
      <c r="A380" s="6">
        <v>7</v>
      </c>
      <c r="B380" s="6">
        <v>41.2</v>
      </c>
      <c r="C380" s="6">
        <v>58.783000000000001</v>
      </c>
      <c r="D380" s="6">
        <v>62.83</v>
      </c>
      <c r="E380" s="6">
        <v>54.656999999999996</v>
      </c>
      <c r="F380" s="6">
        <v>58.780999999999999</v>
      </c>
      <c r="G380" s="6">
        <v>58.863</v>
      </c>
      <c r="H380" s="6">
        <f t="shared" si="35"/>
        <v>-1.8710000000000022</v>
      </c>
      <c r="I380" s="6">
        <f>(C380*10^5)*(B380*10^-6)/(AD380*287)</f>
        <v>16719.903292327384</v>
      </c>
      <c r="J380" s="6">
        <f>I381-I380</f>
        <v>532.17663371968956</v>
      </c>
      <c r="K380" s="6">
        <f t="shared" si="36"/>
        <v>14863.522312857447</v>
      </c>
      <c r="L380" s="6"/>
      <c r="M380" s="6"/>
      <c r="N380" s="6"/>
      <c r="O380" s="6"/>
      <c r="P380" s="6"/>
      <c r="Q380" s="6"/>
      <c r="R380" s="6"/>
      <c r="S380" s="6">
        <f t="shared" si="37"/>
        <v>2.2036208147866727</v>
      </c>
      <c r="T380" s="6">
        <f>LOG(B380)</f>
        <v>1.6148972160331345</v>
      </c>
      <c r="U380" s="6">
        <f>LOG(C380)</f>
        <v>1.7692517465919648</v>
      </c>
      <c r="V380" s="6">
        <f t="shared" si="38"/>
        <v>1.2650978448225186E-2</v>
      </c>
      <c r="W380" s="6"/>
      <c r="X380" s="6"/>
      <c r="Y380" s="6">
        <f>C380*(B381-B380)</f>
        <v>34.681969999999787</v>
      </c>
      <c r="Z380" s="6">
        <f>C380*B380/(AC380+AD380)/720</f>
        <v>62402.335456475586</v>
      </c>
      <c r="AA380" s="6">
        <f t="shared" si="39"/>
        <v>1.3607700336015105E-2</v>
      </c>
      <c r="AB380" s="6">
        <f t="shared" si="40"/>
        <v>1560.3820527560588</v>
      </c>
      <c r="AC380" s="6">
        <f t="shared" si="41"/>
        <v>3.4333333333333336E-6</v>
      </c>
      <c r="AD380" s="6">
        <f>1.225*(B380*10^-6)</f>
        <v>5.0470000000000003E-5</v>
      </c>
    </row>
    <row r="381" spans="1:30" x14ac:dyDescent="0.2">
      <c r="A381" s="6">
        <v>8</v>
      </c>
      <c r="B381" s="6">
        <v>41.79</v>
      </c>
      <c r="C381" s="6">
        <v>60.654000000000003</v>
      </c>
      <c r="D381" s="6">
        <v>65.212999999999994</v>
      </c>
      <c r="E381" s="6">
        <v>55.14</v>
      </c>
      <c r="F381" s="6">
        <v>61.189</v>
      </c>
      <c r="G381" s="6">
        <v>61.073</v>
      </c>
      <c r="H381" s="6">
        <f t="shared" si="35"/>
        <v>-1.6689999999999969</v>
      </c>
      <c r="I381" s="6">
        <f>(C381*10^5)*(B381*10^-6)/(AD381*287)</f>
        <v>17252.079926047074</v>
      </c>
      <c r="J381" s="6">
        <f>I382-I381</f>
        <v>474.72089881248758</v>
      </c>
      <c r="K381" s="6">
        <f t="shared" si="36"/>
        <v>15570.290834103678</v>
      </c>
      <c r="L381" s="6"/>
      <c r="M381" s="6"/>
      <c r="N381" s="6"/>
      <c r="O381" s="6"/>
      <c r="P381" s="6"/>
      <c r="Q381" s="6"/>
      <c r="R381" s="6"/>
      <c r="S381" s="6">
        <f t="shared" si="37"/>
        <v>1.7323061407760638</v>
      </c>
      <c r="T381" s="6">
        <f>LOG(B381)</f>
        <v>1.6210723711436259</v>
      </c>
      <c r="U381" s="6">
        <f>LOG(C381)</f>
        <v>1.7828594469279799</v>
      </c>
      <c r="V381" s="6">
        <f t="shared" si="38"/>
        <v>5.2673089168345705E-2</v>
      </c>
      <c r="W381" s="6"/>
      <c r="X381" s="6"/>
      <c r="Y381" s="6">
        <f>C381*(B382-B381)</f>
        <v>40.031640000000223</v>
      </c>
      <c r="Z381" s="6">
        <f>C381*B381/(AC381+AD381)/720</f>
        <v>64388.535031847139</v>
      </c>
      <c r="AA381" s="6">
        <f t="shared" si="39"/>
        <v>1.1788903578748844E-2</v>
      </c>
      <c r="AB381" s="6">
        <f t="shared" si="40"/>
        <v>1019.1689854927848</v>
      </c>
      <c r="AC381" s="6">
        <f t="shared" si="41"/>
        <v>3.4825000000000001E-6</v>
      </c>
      <c r="AD381" s="6">
        <f>1.225*(B381*10^-6)</f>
        <v>5.1192749999999999E-5</v>
      </c>
    </row>
    <row r="382" spans="1:30" x14ac:dyDescent="0.2">
      <c r="A382" s="6">
        <v>9</v>
      </c>
      <c r="B382" s="6">
        <v>42.45</v>
      </c>
      <c r="C382" s="6">
        <v>62.323</v>
      </c>
      <c r="D382" s="6">
        <v>67.352999999999994</v>
      </c>
      <c r="E382" s="6">
        <v>55.418999999999997</v>
      </c>
      <c r="F382" s="6">
        <v>63.444000000000003</v>
      </c>
      <c r="G382" s="6">
        <v>63.075000000000003</v>
      </c>
      <c r="H382" s="6">
        <f t="shared" si="35"/>
        <v>-1.4619999999999962</v>
      </c>
      <c r="I382" s="6">
        <f>(C382*10^5)*(B382*10^-6)/(AD382*287)</f>
        <v>17726.800824859562</v>
      </c>
      <c r="J382" s="6">
        <f>I383-I382</f>
        <v>415.84299224916322</v>
      </c>
      <c r="K382" s="6">
        <f t="shared" si="36"/>
        <v>16172.999281013217</v>
      </c>
      <c r="L382" s="6"/>
      <c r="M382" s="6"/>
      <c r="N382" s="6"/>
      <c r="O382" s="6"/>
      <c r="P382" s="6"/>
      <c r="Q382" s="6"/>
      <c r="R382" s="6"/>
      <c r="S382" s="6">
        <f t="shared" si="37"/>
        <v>1.3239732051829181</v>
      </c>
      <c r="T382" s="6">
        <f>LOG(B382)</f>
        <v>1.6278776945799716</v>
      </c>
      <c r="U382" s="6">
        <f>LOG(C382)</f>
        <v>1.7946483505067288</v>
      </c>
      <c r="V382" s="6">
        <f t="shared" si="38"/>
        <v>7.881367051370286E-2</v>
      </c>
      <c r="W382" s="6"/>
      <c r="X382" s="6"/>
      <c r="Y382" s="6">
        <f>C382*(B383-B382)</f>
        <v>46.742249999999999</v>
      </c>
      <c r="Z382" s="6">
        <f>C382*B382/(AC382+AD382)/720</f>
        <v>66160.297239915075</v>
      </c>
      <c r="AA382" s="6">
        <f t="shared" si="39"/>
        <v>1.0070209356283E-2</v>
      </c>
      <c r="AB382" s="6">
        <f t="shared" si="40"/>
        <v>-84.306693153909393</v>
      </c>
      <c r="AC382" s="6">
        <f t="shared" si="41"/>
        <v>3.5375000000000004E-6</v>
      </c>
      <c r="AD382" s="6">
        <f>1.225*(B382*10^-6)</f>
        <v>5.2001250000000003E-5</v>
      </c>
    </row>
    <row r="383" spans="1:30" x14ac:dyDescent="0.2">
      <c r="A383" s="6">
        <v>10</v>
      </c>
      <c r="B383" s="6">
        <v>43.2</v>
      </c>
      <c r="C383" s="6">
        <v>63.784999999999997</v>
      </c>
      <c r="D383" s="6">
        <v>69.174000000000007</v>
      </c>
      <c r="E383" s="6">
        <v>55.600999999999999</v>
      </c>
      <c r="F383" s="6">
        <v>65.512</v>
      </c>
      <c r="G383" s="6">
        <v>64.850999999999999</v>
      </c>
      <c r="H383" s="6">
        <f t="shared" si="35"/>
        <v>-1.2220000000000084</v>
      </c>
      <c r="I383" s="6">
        <f>(C383*10^5)*(B383*10^-6)/(AD383*287)</f>
        <v>18142.643817108725</v>
      </c>
      <c r="J383" s="6">
        <f>I384-I383</f>
        <v>347.5787527554603</v>
      </c>
      <c r="K383" s="6">
        <f t="shared" si="36"/>
        <v>16675.958188153312</v>
      </c>
      <c r="L383" s="6"/>
      <c r="M383" s="6"/>
      <c r="N383" s="6"/>
      <c r="O383" s="6"/>
      <c r="P383" s="6"/>
      <c r="Q383" s="6"/>
      <c r="R383" s="6"/>
      <c r="S383" s="6">
        <f t="shared" si="37"/>
        <v>1.0092175297792425</v>
      </c>
      <c r="T383" s="6">
        <f>LOG(B383)</f>
        <v>1.6354837468149122</v>
      </c>
      <c r="U383" s="6">
        <f>LOG(C383)</f>
        <v>1.8047185598630118</v>
      </c>
      <c r="V383" s="6">
        <f t="shared" si="38"/>
        <v>7.665129508654811E-2</v>
      </c>
      <c r="W383" s="6"/>
      <c r="X383" s="6"/>
      <c r="Y383" s="6">
        <f>C383*(B384-B383)</f>
        <v>52.303700000000013</v>
      </c>
      <c r="Z383" s="6">
        <f>C383*B383/(AC383+AD383)/720</f>
        <v>67712.31422505308</v>
      </c>
      <c r="AA383" s="6">
        <f t="shared" si="39"/>
        <v>8.2415644366047314E-3</v>
      </c>
      <c r="AB383" s="6">
        <f t="shared" si="40"/>
        <v>-1167.5478161428618</v>
      </c>
      <c r="AC383" s="6">
        <f t="shared" si="41"/>
        <v>3.6000000000000003E-6</v>
      </c>
      <c r="AD383" s="6">
        <f>1.225*(B383*10^-6)</f>
        <v>5.2920000000000002E-5</v>
      </c>
    </row>
    <row r="384" spans="1:30" x14ac:dyDescent="0.2">
      <c r="A384" s="6">
        <v>11</v>
      </c>
      <c r="B384" s="6">
        <v>44.02</v>
      </c>
      <c r="C384" s="6">
        <v>65.007000000000005</v>
      </c>
      <c r="D384" s="6">
        <v>70.632000000000005</v>
      </c>
      <c r="E384" s="6">
        <v>55.710999999999999</v>
      </c>
      <c r="F384" s="6">
        <v>67.337000000000003</v>
      </c>
      <c r="G384" s="6">
        <v>66.346999999999994</v>
      </c>
      <c r="H384" s="6">
        <f t="shared" si="35"/>
        <v>-0.94799999999999329</v>
      </c>
      <c r="I384" s="6">
        <f>(C384*10^5)*(B384*10^-6)/(AD384*287)</f>
        <v>18490.222569864185</v>
      </c>
      <c r="J384" s="6">
        <f>I385-I384</f>
        <v>269.64374600013616</v>
      </c>
      <c r="K384" s="6">
        <f t="shared" si="36"/>
        <v>17078.936991331215</v>
      </c>
      <c r="L384" s="6"/>
      <c r="M384" s="6"/>
      <c r="N384" s="6"/>
      <c r="O384" s="6"/>
      <c r="P384" s="6"/>
      <c r="Q384" s="6"/>
      <c r="R384" s="6"/>
      <c r="S384" s="6">
        <f t="shared" si="37"/>
        <v>0.72329324647617577</v>
      </c>
      <c r="T384" s="6">
        <f>LOG(B384)</f>
        <v>1.6436500382173291</v>
      </c>
      <c r="U384" s="6">
        <f>LOG(C384)</f>
        <v>1.8129601242996165</v>
      </c>
      <c r="V384" s="6">
        <f t="shared" si="38"/>
        <v>4.6704957337936698E-2</v>
      </c>
      <c r="W384" s="6"/>
      <c r="X384" s="6"/>
      <c r="Y384" s="6">
        <f>C384*(B385-B384)</f>
        <v>57.856229999999577</v>
      </c>
      <c r="Z384" s="6">
        <f>C384*B384/(AC384+AD384)/720</f>
        <v>69009.554140127395</v>
      </c>
      <c r="AA384" s="6">
        <f t="shared" si="39"/>
        <v>6.2876003757710297E-3</v>
      </c>
      <c r="AB384" s="6">
        <f t="shared" si="40"/>
        <v>-1504.8598587634558</v>
      </c>
      <c r="AC384" s="6">
        <f t="shared" si="41"/>
        <v>3.6683333333333339E-6</v>
      </c>
      <c r="AD384" s="6">
        <f>1.225*(B384*10^-6)</f>
        <v>5.3924500000000009E-5</v>
      </c>
    </row>
    <row r="385" spans="1:30" x14ac:dyDescent="0.2">
      <c r="A385" s="6">
        <v>12</v>
      </c>
      <c r="B385" s="6">
        <v>44.91</v>
      </c>
      <c r="C385" s="6">
        <v>65.954999999999998</v>
      </c>
      <c r="D385" s="6">
        <v>71.697000000000003</v>
      </c>
      <c r="E385" s="6">
        <v>55.77</v>
      </c>
      <c r="F385" s="6">
        <v>68.861000000000004</v>
      </c>
      <c r="G385" s="6">
        <v>67.489999999999995</v>
      </c>
      <c r="H385" s="6">
        <f t="shared" si="35"/>
        <v>-0.66899999999999693</v>
      </c>
      <c r="I385" s="6">
        <f>(C385*10^5)*(B385*10^-6)/(AD385*287)</f>
        <v>18759.866315864321</v>
      </c>
      <c r="J385" s="6">
        <f>I386-I385</f>
        <v>190.28656758870784</v>
      </c>
      <c r="K385" s="6">
        <f t="shared" si="36"/>
        <v>17386.830690464336</v>
      </c>
      <c r="L385" s="6"/>
      <c r="M385" s="6"/>
      <c r="N385" s="6"/>
      <c r="O385" s="6"/>
      <c r="P385" s="6"/>
      <c r="Q385" s="6"/>
      <c r="R385" s="6"/>
      <c r="S385" s="6">
        <f t="shared" si="37"/>
        <v>0.46751760944589599</v>
      </c>
      <c r="T385" s="6">
        <f>LOG(B385)</f>
        <v>1.6523430550627147</v>
      </c>
      <c r="U385" s="6">
        <f>LOG(C385)</f>
        <v>1.8192477246753875</v>
      </c>
      <c r="V385" s="6">
        <f t="shared" si="38"/>
        <v>8.1069307973740679E-3</v>
      </c>
      <c r="W385" s="6"/>
      <c r="X385" s="6"/>
      <c r="Y385" s="6">
        <f>C385*(B386-B385)</f>
        <v>64.635900000000262</v>
      </c>
      <c r="Z385" s="6">
        <f>C385*B385/(AC385+AD385)/720</f>
        <v>70015.923566878977</v>
      </c>
      <c r="AA385" s="6">
        <f t="shared" si="39"/>
        <v>4.38297881903571E-3</v>
      </c>
      <c r="AB385" s="6">
        <f t="shared" si="40"/>
        <v>-127.43365563234956</v>
      </c>
      <c r="AC385" s="6">
        <f t="shared" si="41"/>
        <v>3.7425000000000002E-6</v>
      </c>
      <c r="AD385" s="6">
        <f>1.225*(B385*10^-6)</f>
        <v>5.5014749999999997E-5</v>
      </c>
    </row>
    <row r="386" spans="1:30" x14ac:dyDescent="0.2">
      <c r="A386" s="6">
        <v>13</v>
      </c>
      <c r="B386" s="6">
        <v>45.89</v>
      </c>
      <c r="C386" s="6">
        <v>66.623999999999995</v>
      </c>
      <c r="D386" s="6">
        <v>72.375</v>
      </c>
      <c r="E386" s="6">
        <v>55.805</v>
      </c>
      <c r="F386" s="6">
        <v>70.016999999999996</v>
      </c>
      <c r="G386" s="6">
        <v>68.299000000000007</v>
      </c>
      <c r="H386" s="6">
        <f t="shared" si="35"/>
        <v>-0.37100000000000932</v>
      </c>
      <c r="I386" s="6">
        <f>(C386*10^5)*(B386*10^-6)/(AD386*287)</f>
        <v>18950.152883453029</v>
      </c>
      <c r="J386" s="6">
        <f>I387-I386</f>
        <v>105.52513688402541</v>
      </c>
      <c r="K386" s="6">
        <f t="shared" si="36"/>
        <v>17597.973952379129</v>
      </c>
      <c r="L386" s="6"/>
      <c r="M386" s="6"/>
      <c r="N386" s="6"/>
      <c r="O386" s="6"/>
      <c r="P386" s="6"/>
      <c r="Q386" s="6"/>
      <c r="R386" s="6"/>
      <c r="S386" s="6">
        <f t="shared" si="37"/>
        <v>0.24779746456944057</v>
      </c>
      <c r="T386" s="6">
        <f>LOG(B386)</f>
        <v>1.6617180576946593</v>
      </c>
      <c r="U386" s="6">
        <f>LOG(C386)</f>
        <v>1.8236307034944232</v>
      </c>
      <c r="V386" s="6">
        <f t="shared" si="38"/>
        <v>4.8383954625954295E-3</v>
      </c>
      <c r="W386" s="6"/>
      <c r="X386" s="6"/>
      <c r="Y386" s="6">
        <f>C386*(B387-B386)</f>
        <v>69.288959999999932</v>
      </c>
      <c r="Z386" s="6">
        <f>C386*B386/(AC386+AD386)/720</f>
        <v>70726.114649681535</v>
      </c>
      <c r="AA386" s="6">
        <f t="shared" si="39"/>
        <v>2.4116879610505126E-3</v>
      </c>
      <c r="AB386" s="6">
        <f t="shared" si="40"/>
        <v>1417.7316119866941</v>
      </c>
      <c r="AC386" s="6">
        <f t="shared" si="41"/>
        <v>3.8241666666666672E-6</v>
      </c>
      <c r="AD386" s="6">
        <f>1.225*(B386*10^-6)</f>
        <v>5.621525E-5</v>
      </c>
    </row>
    <row r="387" spans="1:30" x14ac:dyDescent="0.2">
      <c r="A387" s="6">
        <v>14</v>
      </c>
      <c r="B387" s="6">
        <v>46.93</v>
      </c>
      <c r="C387" s="6">
        <v>66.995000000000005</v>
      </c>
      <c r="D387" s="6">
        <v>72.631</v>
      </c>
      <c r="E387" s="6">
        <v>55.820999999999998</v>
      </c>
      <c r="F387" s="6">
        <v>70.828999999999994</v>
      </c>
      <c r="G387" s="6">
        <v>68.7</v>
      </c>
      <c r="H387" s="6">
        <f t="shared" si="35"/>
        <v>-0.10799999999998988</v>
      </c>
      <c r="I387" s="6">
        <f>(C387*10^5)*(B387*10^-6)/(AD387*287)</f>
        <v>19055.678020337054</v>
      </c>
      <c r="J387" s="6">
        <f>I388-I387</f>
        <v>30.71890777216322</v>
      </c>
      <c r="K387" s="6">
        <f t="shared" si="36"/>
        <v>17725.277069513715</v>
      </c>
      <c r="L387" s="6"/>
      <c r="M387" s="6"/>
      <c r="N387" s="6"/>
      <c r="O387" s="6"/>
      <c r="P387" s="6"/>
      <c r="Q387" s="6"/>
      <c r="R387" s="6"/>
      <c r="S387" s="6">
        <f t="shared" si="37"/>
        <v>6.7698727472105702E-2</v>
      </c>
      <c r="T387" s="6">
        <f>LOG(B387)</f>
        <v>1.6714505542124947</v>
      </c>
      <c r="U387" s="6">
        <f>LOG(C387)</f>
        <v>1.8260423914554738</v>
      </c>
      <c r="V387" s="6">
        <f t="shared" si="38"/>
        <v>4.1201676779582558E-2</v>
      </c>
      <c r="W387" s="6"/>
      <c r="X387" s="6"/>
      <c r="Y387" s="6">
        <f>C387*(B388-B387)</f>
        <v>75.704350000000176</v>
      </c>
      <c r="Z387" s="6">
        <f>C387*B387/(AC387+AD387)/720</f>
        <v>71119.957537154987</v>
      </c>
      <c r="AA387" s="6">
        <f t="shared" si="39"/>
        <v>6.995453203888502E-4</v>
      </c>
      <c r="AB387" s="6">
        <f t="shared" si="40"/>
        <v>1286.5436576179341</v>
      </c>
      <c r="AC387" s="6">
        <f t="shared" si="41"/>
        <v>3.9108333333333333E-6</v>
      </c>
      <c r="AD387" s="6">
        <f>1.225*(B387*10^-6)</f>
        <v>5.7489250000000002E-5</v>
      </c>
    </row>
    <row r="388" spans="1:30" x14ac:dyDescent="0.2">
      <c r="A388" s="6">
        <v>15</v>
      </c>
      <c r="B388" s="6">
        <v>48.06</v>
      </c>
      <c r="C388" s="6">
        <v>67.102999999999994</v>
      </c>
      <c r="D388" s="6">
        <v>72.543999999999997</v>
      </c>
      <c r="E388" s="6">
        <v>55.828000000000003</v>
      </c>
      <c r="F388" s="6">
        <v>71.254000000000005</v>
      </c>
      <c r="G388" s="6">
        <v>68.786000000000001</v>
      </c>
      <c r="H388" s="6">
        <f t="shared" si="35"/>
        <v>0.13799999999999102</v>
      </c>
      <c r="I388" s="6">
        <f>(C388*10^5)*(B388*10^-6)/(AD388*287)</f>
        <v>19086.396928109218</v>
      </c>
      <c r="J388" s="6">
        <f>I389-I388</f>
        <v>-39.25193770887563</v>
      </c>
      <c r="K388" s="6">
        <f t="shared" si="36"/>
        <v>17774.718528526395</v>
      </c>
      <c r="L388" s="6"/>
      <c r="M388" s="6"/>
      <c r="N388" s="6"/>
      <c r="O388" s="6"/>
      <c r="P388" s="6"/>
      <c r="Q388" s="6"/>
      <c r="R388" s="6"/>
      <c r="S388" s="6">
        <f t="shared" si="37"/>
        <v>-8.3474331894640957E-2</v>
      </c>
      <c r="T388" s="6">
        <f>LOG(B388)</f>
        <v>1.6817837664678814</v>
      </c>
      <c r="U388" s="6">
        <f>LOG(C388)</f>
        <v>1.8267419367758626</v>
      </c>
      <c r="V388" s="6">
        <f t="shared" si="38"/>
        <v>7.4200129062796216E-2</v>
      </c>
      <c r="W388" s="6"/>
      <c r="X388" s="6"/>
      <c r="Y388" s="6">
        <f>C388*(B389-B388)</f>
        <v>80.523599999999703</v>
      </c>
      <c r="Z388" s="6">
        <f>C388*B388/(AC388+AD388)/720</f>
        <v>71234.607218683639</v>
      </c>
      <c r="AA388" s="6">
        <f t="shared" si="39"/>
        <v>-8.9406360457688905E-4</v>
      </c>
      <c r="AB388" s="6">
        <f t="shared" si="40"/>
        <v>233.09521268802507</v>
      </c>
      <c r="AC388" s="6">
        <f t="shared" si="41"/>
        <v>4.0049999999999998E-6</v>
      </c>
      <c r="AD388" s="6">
        <f>1.225*(B388*10^-6)</f>
        <v>5.8873499999999998E-5</v>
      </c>
    </row>
    <row r="389" spans="1:30" x14ac:dyDescent="0.2">
      <c r="A389" s="6">
        <v>16</v>
      </c>
      <c r="B389" s="6">
        <v>49.26</v>
      </c>
      <c r="C389" s="6">
        <v>66.965000000000003</v>
      </c>
      <c r="D389" s="6">
        <v>72.147999999999996</v>
      </c>
      <c r="E389" s="6">
        <v>55.829000000000001</v>
      </c>
      <c r="F389" s="6">
        <v>71.372</v>
      </c>
      <c r="G389" s="6">
        <v>68.510999999999996</v>
      </c>
      <c r="H389" s="6">
        <f t="shared" si="35"/>
        <v>0.37800000000000011</v>
      </c>
      <c r="I389" s="6">
        <f>(C389*10^5)*(B389*10^-6)/(AD389*287)</f>
        <v>19047.144990400342</v>
      </c>
      <c r="J389" s="6">
        <f>I390-I389</f>
        <v>-107.51617720258946</v>
      </c>
      <c r="K389" s="6">
        <f t="shared" si="36"/>
        <v>17749.182251297731</v>
      </c>
      <c r="L389" s="6"/>
      <c r="M389" s="6"/>
      <c r="N389" s="6"/>
      <c r="O389" s="6"/>
      <c r="P389" s="6"/>
      <c r="Q389" s="6"/>
      <c r="R389" s="6"/>
      <c r="S389" s="6">
        <f t="shared" si="37"/>
        <v>-0.22238342564304225</v>
      </c>
      <c r="T389" s="6">
        <f>LOG(B389)</f>
        <v>1.6924944075030843</v>
      </c>
      <c r="U389" s="6">
        <f>LOG(C389)</f>
        <v>1.8258478731712857</v>
      </c>
      <c r="V389" s="6">
        <f t="shared" si="38"/>
        <v>8.0178768969639991E-2</v>
      </c>
      <c r="W389" s="6"/>
      <c r="X389" s="6"/>
      <c r="Y389" s="6">
        <f>C389*(B390-B389)</f>
        <v>85.045550000000219</v>
      </c>
      <c r="Z389" s="6">
        <f>C389*B389/(AC389+AD389)/720</f>
        <v>71088.110403397033</v>
      </c>
      <c r="AA389" s="6">
        <f t="shared" si="39"/>
        <v>-2.4584244717913428E-3</v>
      </c>
      <c r="AB389" s="6">
        <f t="shared" si="40"/>
        <v>-880.07309101547696</v>
      </c>
      <c r="AC389" s="6">
        <f t="shared" si="41"/>
        <v>4.1049999999999997E-6</v>
      </c>
      <c r="AD389" s="6">
        <f>1.225*(B389*10^-6)</f>
        <v>6.0343499999999996E-5</v>
      </c>
    </row>
    <row r="390" spans="1:30" x14ac:dyDescent="0.2">
      <c r="A390" s="6">
        <v>17</v>
      </c>
      <c r="B390" s="6">
        <v>50.53</v>
      </c>
      <c r="C390" s="6">
        <v>66.587000000000003</v>
      </c>
      <c r="D390" s="6">
        <v>71.415999999999997</v>
      </c>
      <c r="E390" s="6">
        <v>55.829000000000001</v>
      </c>
      <c r="F390" s="6">
        <v>71.135999999999996</v>
      </c>
      <c r="G390" s="6">
        <v>67.965000000000003</v>
      </c>
      <c r="H390" s="6">
        <f t="shared" si="35"/>
        <v>0.5940000000000083</v>
      </c>
      <c r="I390" s="6">
        <f>(C390*10^5)*(B390*10^-6)/(AD390*287)</f>
        <v>18939.628813197753</v>
      </c>
      <c r="J390" s="6">
        <f>I391-I390</f>
        <v>-168.95399274693045</v>
      </c>
      <c r="K390" s="6">
        <f t="shared" si="36"/>
        <v>17656.579007909779</v>
      </c>
      <c r="L390" s="6"/>
      <c r="M390" s="6"/>
      <c r="N390" s="6"/>
      <c r="O390" s="6"/>
      <c r="P390" s="6"/>
      <c r="Q390" s="6"/>
      <c r="R390" s="6"/>
      <c r="S390" s="6">
        <f t="shared" si="37"/>
        <v>-0.34235896350136341</v>
      </c>
      <c r="T390" s="6">
        <f>LOG(B390)</f>
        <v>1.7035492982382305</v>
      </c>
      <c r="U390" s="6">
        <f>LOG(C390)</f>
        <v>1.8233894486994944</v>
      </c>
      <c r="V390" s="6">
        <f t="shared" si="38"/>
        <v>5.7605846762410151E-2</v>
      </c>
      <c r="W390" s="6"/>
      <c r="X390" s="6"/>
      <c r="Y390" s="6">
        <f>C390*(B391-B390)</f>
        <v>89.226579999999757</v>
      </c>
      <c r="Z390" s="6">
        <f>C390*B390/(AC390+AD390)/720</f>
        <v>70686.836518046708</v>
      </c>
      <c r="AA390" s="6">
        <f t="shared" si="39"/>
        <v>-3.8915771364151919E-3</v>
      </c>
      <c r="AB390" s="6">
        <f t="shared" si="40"/>
        <v>-1572.29320451028</v>
      </c>
      <c r="AC390" s="6">
        <f t="shared" si="41"/>
        <v>4.2108333333333338E-6</v>
      </c>
      <c r="AD390" s="6">
        <f>1.225*(B390*10^-6)</f>
        <v>6.1899250000000002E-5</v>
      </c>
    </row>
    <row r="391" spans="1:30" x14ac:dyDescent="0.2">
      <c r="A391" s="6">
        <v>18</v>
      </c>
      <c r="B391" s="6">
        <v>51.87</v>
      </c>
      <c r="C391" s="6">
        <v>65.992999999999995</v>
      </c>
      <c r="D391" s="6">
        <v>70.497</v>
      </c>
      <c r="E391" s="6">
        <v>55.829000000000001</v>
      </c>
      <c r="F391" s="6">
        <v>70.495000000000005</v>
      </c>
      <c r="G391" s="6">
        <v>67.152000000000001</v>
      </c>
      <c r="H391" s="6">
        <f t="shared" si="35"/>
        <v>0.76699999999999591</v>
      </c>
      <c r="I391" s="6">
        <f>(C391*10^5)*(B391*10^-6)/(AD391*287)</f>
        <v>18770.674820450822</v>
      </c>
      <c r="J391" s="6">
        <f>I392-I391</f>
        <v>-218.16113204862995</v>
      </c>
      <c r="K391" s="6">
        <f t="shared" si="36"/>
        <v>17509.698420599369</v>
      </c>
      <c r="L391" s="6"/>
      <c r="M391" s="6"/>
      <c r="N391" s="6"/>
      <c r="O391" s="6"/>
      <c r="P391" s="6"/>
      <c r="Q391" s="6"/>
      <c r="R391" s="6"/>
      <c r="S391" s="6">
        <f t="shared" si="37"/>
        <v>-0.43285199278912628</v>
      </c>
      <c r="T391" s="6">
        <f>LOG(B391)</f>
        <v>1.7149162479935849</v>
      </c>
      <c r="U391" s="6">
        <f>LOG(C391)</f>
        <v>1.8194978715630792</v>
      </c>
      <c r="V391" s="6">
        <f t="shared" si="38"/>
        <v>1.7278227892237791E-2</v>
      </c>
      <c r="W391" s="6"/>
      <c r="X391" s="6"/>
      <c r="Y391" s="6">
        <f>C391*(B392-B391)</f>
        <v>93.710060000000112</v>
      </c>
      <c r="Z391" s="6">
        <f>C391*B391/(AC391+AD391)/720</f>
        <v>70056.26326963905</v>
      </c>
      <c r="AA391" s="6">
        <f t="shared" si="39"/>
        <v>-5.0771254366202001E-3</v>
      </c>
      <c r="AB391" s="6">
        <f t="shared" si="40"/>
        <v>-650.42259089824176</v>
      </c>
      <c r="AC391" s="6">
        <f t="shared" si="41"/>
        <v>4.3225000000000005E-6</v>
      </c>
      <c r="AD391" s="6">
        <f>1.225*(B391*10^-6)</f>
        <v>6.3540750000000003E-5</v>
      </c>
    </row>
    <row r="392" spans="1:30" x14ac:dyDescent="0.2">
      <c r="A392" s="6">
        <v>19</v>
      </c>
      <c r="B392" s="6">
        <v>53.29</v>
      </c>
      <c r="C392" s="6">
        <v>65.225999999999999</v>
      </c>
      <c r="D392" s="6">
        <v>69.305999999999997</v>
      </c>
      <c r="E392" s="6">
        <v>55.829000000000001</v>
      </c>
      <c r="F392" s="6">
        <v>69.647000000000006</v>
      </c>
      <c r="G392" s="6">
        <v>66.120999999999995</v>
      </c>
      <c r="H392" s="6">
        <f t="shared" si="35"/>
        <v>0.92900000000000205</v>
      </c>
      <c r="I392" s="6">
        <f>(C392*10^5)*(B392*10^-6)/(AD392*287)</f>
        <v>18552.513688402192</v>
      </c>
      <c r="J392" s="6">
        <f>I393-I392</f>
        <v>-264.23949370689661</v>
      </c>
      <c r="K392" s="6">
        <f t="shared" si="36"/>
        <v>17311.826105832024</v>
      </c>
      <c r="L392" s="6"/>
      <c r="M392" s="6"/>
      <c r="N392" s="6"/>
      <c r="O392" s="6"/>
      <c r="P392" s="6"/>
      <c r="Q392" s="6"/>
      <c r="R392" s="6"/>
      <c r="S392" s="6">
        <f t="shared" si="37"/>
        <v>-0.52019674310110453</v>
      </c>
      <c r="T392" s="6">
        <f>LOG(B392)</f>
        <v>1.7266457202409118</v>
      </c>
      <c r="U392" s="6">
        <f>LOG(C392)</f>
        <v>1.814420746126459</v>
      </c>
      <c r="V392" s="6">
        <f t="shared" si="38"/>
        <v>5.9559244291385038E-4</v>
      </c>
      <c r="W392" s="6"/>
      <c r="X392" s="6"/>
      <c r="Y392" s="6">
        <f>C392*(B393-B392)</f>
        <v>97.186740000000128</v>
      </c>
      <c r="Z392" s="6">
        <f>C392*B392/(AC392+AD392)/720</f>
        <v>69242.038216560512</v>
      </c>
      <c r="AA392" s="6">
        <f t="shared" si="39"/>
        <v>-6.2300362479681404E-3</v>
      </c>
      <c r="AB392" s="6">
        <f t="shared" si="40"/>
        <v>1116.2463488061376</v>
      </c>
      <c r="AC392" s="6">
        <f t="shared" si="41"/>
        <v>4.4408333333333333E-6</v>
      </c>
      <c r="AD392" s="6">
        <f>1.225*(B392*10^-6)</f>
        <v>6.5280250000000002E-5</v>
      </c>
    </row>
    <row r="393" spans="1:30" x14ac:dyDescent="0.2">
      <c r="A393" s="6">
        <v>20</v>
      </c>
      <c r="B393" s="6">
        <v>54.78</v>
      </c>
      <c r="C393" s="6">
        <v>64.296999999999997</v>
      </c>
      <c r="D393" s="6">
        <v>67.938000000000002</v>
      </c>
      <c r="E393" s="6">
        <v>55.829000000000001</v>
      </c>
      <c r="F393" s="6">
        <v>68.477999999999994</v>
      </c>
      <c r="G393" s="6">
        <v>64.941999999999993</v>
      </c>
      <c r="H393" s="6">
        <f t="shared" si="35"/>
        <v>1.0549999999999997</v>
      </c>
      <c r="I393" s="6">
        <f>(C393*10^5)*(B393*10^-6)/(AD393*287)</f>
        <v>18288.274194695296</v>
      </c>
      <c r="J393" s="6">
        <f>I394-I393</f>
        <v>-300.07821944108218</v>
      </c>
      <c r="K393" s="6">
        <f t="shared" si="36"/>
        <v>17073.782265519447</v>
      </c>
      <c r="L393" s="6"/>
      <c r="M393" s="6"/>
      <c r="N393" s="6"/>
      <c r="O393" s="6"/>
      <c r="P393" s="6"/>
      <c r="Q393" s="6"/>
      <c r="R393" s="6"/>
      <c r="S393" s="6">
        <f t="shared" si="37"/>
        <v>-0.58919419361145153</v>
      </c>
      <c r="T393" s="6">
        <f>LOG(B393)</f>
        <v>1.7386220279179425</v>
      </c>
      <c r="U393" s="6">
        <f>LOG(C393)</f>
        <v>1.8081907098784908</v>
      </c>
      <c r="V393" s="6">
        <f t="shared" si="38"/>
        <v>2.92261030822423E-2</v>
      </c>
      <c r="W393" s="6"/>
      <c r="X393" s="6"/>
      <c r="Y393" s="6">
        <f>C393*(B394-B393)</f>
        <v>100.30332000000014</v>
      </c>
      <c r="Z393" s="6">
        <f>C393*B393/(AC393+AD393)/720</f>
        <v>68255.838641188951</v>
      </c>
      <c r="AA393" s="6">
        <f t="shared" si="39"/>
        <v>-7.185114032151052E-3</v>
      </c>
      <c r="AB393" s="6">
        <f t="shared" si="40"/>
        <v>1484.1095173667418</v>
      </c>
      <c r="AC393" s="6">
        <f t="shared" si="41"/>
        <v>4.5650000000000012E-6</v>
      </c>
      <c r="AD393" s="6">
        <f>1.225*(B393*10^-6)</f>
        <v>6.710550000000001E-5</v>
      </c>
    </row>
    <row r="394" spans="1:30" x14ac:dyDescent="0.2">
      <c r="A394" s="6">
        <v>21</v>
      </c>
      <c r="B394" s="6">
        <v>56.34</v>
      </c>
      <c r="C394" s="6">
        <v>63.241999999999997</v>
      </c>
      <c r="D394" s="6">
        <v>66.39</v>
      </c>
      <c r="E394" s="6">
        <v>55.829000000000001</v>
      </c>
      <c r="F394" s="6">
        <v>67.153000000000006</v>
      </c>
      <c r="G394" s="6">
        <v>63.594000000000001</v>
      </c>
      <c r="H394" s="6">
        <f t="shared" si="35"/>
        <v>1.1709999999999994</v>
      </c>
      <c r="I394" s="6">
        <f>(C394*10^5)*(B394*10^-6)/(AD394*287)</f>
        <v>17988.195975254213</v>
      </c>
      <c r="J394" s="6">
        <f>I395-I394</f>
        <v>-333.07260186304484</v>
      </c>
      <c r="K394" s="6">
        <f t="shared" si="36"/>
        <v>16798.542612664776</v>
      </c>
      <c r="L394" s="6"/>
      <c r="M394" s="6"/>
      <c r="N394" s="6"/>
      <c r="O394" s="6"/>
      <c r="P394" s="6"/>
      <c r="Q394" s="6"/>
      <c r="R394" s="6"/>
      <c r="S394" s="6">
        <f t="shared" si="37"/>
        <v>-0.65530063962463481</v>
      </c>
      <c r="T394" s="6">
        <f>LOG(B394)</f>
        <v>1.7508168426497546</v>
      </c>
      <c r="U394" s="6">
        <f>LOG(C394)</f>
        <v>1.8010055958463398</v>
      </c>
      <c r="V394" s="6">
        <f t="shared" si="38"/>
        <v>6.729190582582345E-2</v>
      </c>
      <c r="W394" s="6"/>
      <c r="X394" s="6"/>
      <c r="Y394" s="6">
        <f>C394*(B395-B394)</f>
        <v>103.08445999999971</v>
      </c>
      <c r="Z394" s="6">
        <f>C394*B394/(AC394+AD394)/720</f>
        <v>67135.881104033979</v>
      </c>
      <c r="AA394" s="6">
        <f t="shared" si="39"/>
        <v>-8.1168536672659997E-3</v>
      </c>
      <c r="AB394" s="6">
        <f t="shared" si="40"/>
        <v>550.00268104867496</v>
      </c>
      <c r="AC394" s="6">
        <f t="shared" si="41"/>
        <v>4.6949999999999999E-6</v>
      </c>
      <c r="AD394" s="6">
        <f>1.225*(B394*10^-6)</f>
        <v>6.9016499999999999E-5</v>
      </c>
    </row>
    <row r="395" spans="1:30" x14ac:dyDescent="0.2">
      <c r="A395" s="6">
        <v>22</v>
      </c>
      <c r="B395" s="6">
        <v>57.97</v>
      </c>
      <c r="C395" s="6">
        <v>62.070999999999998</v>
      </c>
      <c r="D395" s="6">
        <v>64.706000000000003</v>
      </c>
      <c r="E395" s="6">
        <v>55.829000000000001</v>
      </c>
      <c r="F395" s="6">
        <v>65.599000000000004</v>
      </c>
      <c r="G395" s="6">
        <v>62.15</v>
      </c>
      <c r="H395" s="6">
        <f t="shared" si="35"/>
        <v>1.2479999999999976</v>
      </c>
      <c r="I395" s="6">
        <f>(C395*10^5)*(B395*10^-6)/(AD395*287)</f>
        <v>17655.123373391169</v>
      </c>
      <c r="J395" s="6">
        <f>I396-I395</f>
        <v>-354.97404536727845</v>
      </c>
      <c r="K395" s="6">
        <f t="shared" si="36"/>
        <v>16497.643720142474</v>
      </c>
      <c r="L395" s="6"/>
      <c r="M395" s="6"/>
      <c r="N395" s="6"/>
      <c r="O395" s="6"/>
      <c r="P395" s="6"/>
      <c r="Q395" s="6"/>
      <c r="R395" s="6"/>
      <c r="S395" s="6">
        <f t="shared" si="37"/>
        <v>-0.70270767318049854</v>
      </c>
      <c r="T395" s="6">
        <f>LOG(B395)</f>
        <v>1.7632033003707717</v>
      </c>
      <c r="U395" s="6">
        <f>LOG(C395)</f>
        <v>1.7928887421790738</v>
      </c>
      <c r="V395" s="6">
        <f t="shared" si="38"/>
        <v>8.1398879280442177E-2</v>
      </c>
      <c r="W395" s="6"/>
      <c r="X395" s="6"/>
      <c r="Y395" s="6">
        <f>C395*(B396-B395)</f>
        <v>105.52070000000018</v>
      </c>
      <c r="Z395" s="6">
        <f>C395*B395/(AC395+AD395)/720</f>
        <v>65892.781316348191</v>
      </c>
      <c r="AA395" s="6">
        <f t="shared" si="39"/>
        <v>-8.8209049419267771E-3</v>
      </c>
      <c r="AB395" s="6">
        <f t="shared" si="40"/>
        <v>-569.72181784656777</v>
      </c>
      <c r="AC395" s="6">
        <f t="shared" si="41"/>
        <v>4.830833333333333E-6</v>
      </c>
      <c r="AD395" s="6">
        <f>1.225*(B395*10^-6)</f>
        <v>7.1013249999999996E-5</v>
      </c>
    </row>
    <row r="396" spans="1:30" x14ac:dyDescent="0.2">
      <c r="A396" s="6">
        <v>23</v>
      </c>
      <c r="B396" s="6">
        <v>59.67</v>
      </c>
      <c r="C396" s="6">
        <v>60.823</v>
      </c>
      <c r="D396" s="6">
        <v>62.999000000000002</v>
      </c>
      <c r="E396" s="6">
        <v>55.829000000000001</v>
      </c>
      <c r="F396" s="6">
        <v>63.960999999999999</v>
      </c>
      <c r="G396" s="6">
        <v>60.502000000000002</v>
      </c>
      <c r="H396" s="6">
        <f t="shared" si="35"/>
        <v>1.296999999999997</v>
      </c>
      <c r="I396" s="6">
        <f>(C396*10^5)*(B396*10^-6)/(AD396*287)</f>
        <v>17300.14932802389</v>
      </c>
      <c r="J396" s="6">
        <f>I397-I396</f>
        <v>-368.91132759723769</v>
      </c>
      <c r="K396" s="6">
        <f t="shared" si="36"/>
        <v>16179.057594860396</v>
      </c>
      <c r="L396" s="6"/>
      <c r="M396" s="6"/>
      <c r="N396" s="6"/>
      <c r="O396" s="6"/>
      <c r="P396" s="6"/>
      <c r="Q396" s="6"/>
      <c r="R396" s="6"/>
      <c r="S396" s="6">
        <f t="shared" si="37"/>
        <v>-0.7373779024039625</v>
      </c>
      <c r="T396" s="6">
        <f>LOG(B396)</f>
        <v>1.775756037844098</v>
      </c>
      <c r="U396" s="6">
        <f>LOG(C396)</f>
        <v>1.784067837237147</v>
      </c>
      <c r="V396" s="6">
        <f t="shared" si="38"/>
        <v>6.6786131310642038E-2</v>
      </c>
      <c r="W396" s="6"/>
      <c r="X396" s="6"/>
      <c r="Y396" s="6">
        <f>C396*(B397-B396)</f>
        <v>107.65670999999976</v>
      </c>
      <c r="Z396" s="6">
        <f>C396*B396/(AC396+AD396)/720</f>
        <v>64567.940552016989</v>
      </c>
      <c r="AA396" s="6">
        <f t="shared" si="39"/>
        <v>-9.3611372201380938E-3</v>
      </c>
      <c r="AB396" s="6">
        <f t="shared" si="40"/>
        <v>-1493.21283110441</v>
      </c>
      <c r="AC396" s="6">
        <f t="shared" si="41"/>
        <v>4.9725000000000002E-6</v>
      </c>
      <c r="AD396" s="6">
        <f>1.225*(B396*10^-6)</f>
        <v>7.3095750000000002E-5</v>
      </c>
    </row>
    <row r="397" spans="1:30" x14ac:dyDescent="0.2">
      <c r="A397" s="6">
        <v>24</v>
      </c>
      <c r="B397" s="6">
        <v>61.44</v>
      </c>
      <c r="C397" s="6">
        <v>59.526000000000003</v>
      </c>
      <c r="D397" s="6">
        <v>61.19</v>
      </c>
      <c r="E397" s="6">
        <v>55.829000000000001</v>
      </c>
      <c r="F397" s="6">
        <v>62.223999999999997</v>
      </c>
      <c r="G397" s="6">
        <v>58.862000000000002</v>
      </c>
      <c r="H397" s="6">
        <f t="shared" si="35"/>
        <v>1.3340000000000032</v>
      </c>
      <c r="I397" s="6">
        <f>(C397*10^5)*(B397*10^-6)/(AD397*287)</f>
        <v>16931.238000426652</v>
      </c>
      <c r="J397" s="6">
        <f>I398-I397</f>
        <v>-379.43539785252142</v>
      </c>
      <c r="K397" s="6">
        <f t="shared" si="36"/>
        <v>15846.334352556354</v>
      </c>
      <c r="L397" s="6"/>
      <c r="M397" s="6"/>
      <c r="N397" s="6"/>
      <c r="O397" s="6"/>
      <c r="P397" s="6"/>
      <c r="Q397" s="6"/>
      <c r="R397" s="6"/>
      <c r="S397" s="6">
        <f t="shared" si="37"/>
        <v>-0.76810097056227122</v>
      </c>
      <c r="T397" s="6">
        <f>LOG(B397)</f>
        <v>1.7884512070234555</v>
      </c>
      <c r="U397" s="6">
        <f>LOG(C397)</f>
        <v>1.7747067000170089</v>
      </c>
      <c r="V397" s="6">
        <f t="shared" si="38"/>
        <v>2.8486838422973781E-2</v>
      </c>
      <c r="W397" s="6"/>
      <c r="X397" s="6"/>
      <c r="Y397" s="6">
        <f>C397*(B398-B397)</f>
        <v>109.52784000000021</v>
      </c>
      <c r="Z397" s="6">
        <f>C397*B397/(AC397+AD397)/720</f>
        <v>63191.082802547775</v>
      </c>
      <c r="AA397" s="6">
        <f t="shared" si="39"/>
        <v>-9.8434163063723101E-3</v>
      </c>
      <c r="AB397" s="6">
        <f t="shared" si="40"/>
        <v>-1092.5549341295391</v>
      </c>
      <c r="AC397" s="6">
        <f t="shared" si="41"/>
        <v>5.1200000000000001E-6</v>
      </c>
      <c r="AD397" s="6">
        <f>1.225*(B397*10^-6)</f>
        <v>7.5264000000000003E-5</v>
      </c>
    </row>
    <row r="398" spans="1:30" x14ac:dyDescent="0.2">
      <c r="A398" s="6">
        <v>25</v>
      </c>
      <c r="B398" s="6">
        <v>63.28</v>
      </c>
      <c r="C398" s="6">
        <v>58.192</v>
      </c>
      <c r="D398" s="6">
        <v>59.335999999999999</v>
      </c>
      <c r="E398" s="6">
        <v>55.826999999999998</v>
      </c>
      <c r="F398" s="6">
        <v>60.338999999999999</v>
      </c>
      <c r="G398" s="6">
        <v>57.265000000000001</v>
      </c>
      <c r="H398" s="6">
        <f t="shared" ref="H398:H461" si="42">(C399-C398)/(A398-A399)</f>
        <v>1.3190000000000026</v>
      </c>
      <c r="I398" s="6">
        <f>(C398*10^5)*(B398*10^-6)/(AD398*287)</f>
        <v>16551.802602574131</v>
      </c>
      <c r="J398" s="6">
        <f>I399-I398</f>
        <v>-375.16888288416521</v>
      </c>
      <c r="K398" s="6">
        <f t="shared" ref="K398:K461" si="43">I399-I398/A398</f>
        <v>15514.561615587001</v>
      </c>
      <c r="L398" s="6"/>
      <c r="M398" s="6"/>
      <c r="N398" s="6"/>
      <c r="O398" s="6"/>
      <c r="P398" s="6"/>
      <c r="Q398" s="6"/>
      <c r="R398" s="6"/>
      <c r="S398" s="6">
        <f t="shared" ref="S398:S461" si="44">((U399-U398)/(T399-T398))</f>
        <v>-0.77500271151568223</v>
      </c>
      <c r="T398" s="6">
        <f>LOG(B398)</f>
        <v>1.8012664704896202</v>
      </c>
      <c r="U398" s="6">
        <f>LOG(C398)</f>
        <v>1.7648632837106366</v>
      </c>
      <c r="V398" s="6">
        <f t="shared" ref="V398:V461" si="45">$W$19+$W$22-$W$19*(COS(A398))-$W$22*(COS(ASIN($W$19/$W$22*(SIN(A398)))))</f>
        <v>4.639869268842356E-4</v>
      </c>
      <c r="W398" s="6"/>
      <c r="X398" s="6"/>
      <c r="Y398" s="6">
        <f>C398*(B399-B398)</f>
        <v>110.56480000000033</v>
      </c>
      <c r="Z398" s="6">
        <f>C398*B398/(AC398+AD398)/720</f>
        <v>61774.946921443719</v>
      </c>
      <c r="AA398" s="6">
        <f t="shared" ref="AA398:AA461" si="46">U399-U398</f>
        <v>-9.9571462078600348E-3</v>
      </c>
      <c r="AB398" s="6">
        <f t="shared" ref="AB398:AB461" si="47">(V399-V398)/$V$6</f>
        <v>681.04925036368945</v>
      </c>
      <c r="AC398" s="6">
        <f t="shared" ref="AC398:AC461" si="48">AD398/14.7</f>
        <v>5.2733333333333342E-6</v>
      </c>
      <c r="AD398" s="6">
        <f>1.225*(B398*10^-6)</f>
        <v>7.7518000000000012E-5</v>
      </c>
    </row>
    <row r="399" spans="1:30" x14ac:dyDescent="0.2">
      <c r="A399" s="6">
        <v>26</v>
      </c>
      <c r="B399" s="6">
        <v>65.180000000000007</v>
      </c>
      <c r="C399" s="6">
        <v>56.872999999999998</v>
      </c>
      <c r="D399" s="6">
        <v>57.508000000000003</v>
      </c>
      <c r="E399" s="6">
        <v>55.82</v>
      </c>
      <c r="F399" s="6">
        <v>58.542000000000002</v>
      </c>
      <c r="G399" s="6">
        <v>55.622999999999998</v>
      </c>
      <c r="H399" s="6">
        <f t="shared" si="42"/>
        <v>1.3429999999999964</v>
      </c>
      <c r="I399" s="6">
        <f>(C399*10^5)*(B399*10^-6)/(AD399*287)</f>
        <v>16176.633719689966</v>
      </c>
      <c r="J399" s="6">
        <f>I400-I399</f>
        <v>-381.99530683353441</v>
      </c>
      <c r="K399" s="6">
        <f t="shared" si="43"/>
        <v>15172.460192868355</v>
      </c>
      <c r="L399" s="6"/>
      <c r="M399" s="6"/>
      <c r="N399" s="6"/>
      <c r="O399" s="6"/>
      <c r="P399" s="6"/>
      <c r="Q399" s="6"/>
      <c r="R399" s="6"/>
      <c r="S399" s="6">
        <f t="shared" si="44"/>
        <v>-0.80256234137608462</v>
      </c>
      <c r="T399" s="6">
        <f>LOG(B399)</f>
        <v>1.8141143561291255</v>
      </c>
      <c r="U399" s="6">
        <f>LOG(C399)</f>
        <v>1.7549061375027766</v>
      </c>
      <c r="V399" s="6">
        <f t="shared" si="45"/>
        <v>1.7932163041680826E-2</v>
      </c>
      <c r="W399" s="6"/>
      <c r="X399" s="6"/>
      <c r="Y399" s="6">
        <f>C399*(B400-B399)</f>
        <v>112.03980999999993</v>
      </c>
      <c r="Z399" s="6">
        <f>C399*B399/(AC399+AD399)/720</f>
        <v>60374.734607218685</v>
      </c>
      <c r="AA399" s="6">
        <f t="shared" si="46"/>
        <v>-1.0378464030210033E-2</v>
      </c>
      <c r="AB399" s="6">
        <f t="shared" si="47"/>
        <v>1571.3664474756511</v>
      </c>
      <c r="AC399" s="6">
        <f t="shared" si="48"/>
        <v>5.4316666666666675E-6</v>
      </c>
      <c r="AD399" s="6">
        <f>1.225*(B399*10^-6)</f>
        <v>7.9845500000000013E-5</v>
      </c>
    </row>
    <row r="400" spans="1:30" x14ac:dyDescent="0.2">
      <c r="A400" s="6">
        <v>27</v>
      </c>
      <c r="B400" s="6">
        <v>67.150000000000006</v>
      </c>
      <c r="C400" s="6">
        <v>55.53</v>
      </c>
      <c r="D400" s="6">
        <v>55.655000000000001</v>
      </c>
      <c r="E400" s="6">
        <v>55.718000000000004</v>
      </c>
      <c r="F400" s="6">
        <v>56.698</v>
      </c>
      <c r="G400" s="6">
        <v>54.048999999999999</v>
      </c>
      <c r="H400" s="6">
        <f t="shared" si="42"/>
        <v>1.5640000000000001</v>
      </c>
      <c r="I400" s="6">
        <f>(C400*10^5)*(B400*10^-6)/(AD400*287)</f>
        <v>15794.638412856431</v>
      </c>
      <c r="J400" s="6">
        <f>I401-I400</f>
        <v>-444.8552940339905</v>
      </c>
      <c r="K400" s="6">
        <f t="shared" si="43"/>
        <v>14764.79651093887</v>
      </c>
      <c r="L400" s="6"/>
      <c r="M400" s="6"/>
      <c r="N400" s="6"/>
      <c r="O400" s="6"/>
      <c r="P400" s="6"/>
      <c r="Q400" s="6"/>
      <c r="R400" s="6"/>
      <c r="S400" s="6">
        <f t="shared" si="44"/>
        <v>-0.95461607121324732</v>
      </c>
      <c r="T400" s="6">
        <f>LOG(B400)</f>
        <v>1.8270460170047342</v>
      </c>
      <c r="U400" s="6">
        <f>LOG(C400)</f>
        <v>1.7445276734725665</v>
      </c>
      <c r="V400" s="6">
        <f t="shared" si="45"/>
        <v>5.8236011597022241E-2</v>
      </c>
      <c r="W400" s="6"/>
      <c r="X400" s="6"/>
      <c r="Y400" s="6">
        <f>C400*(B401-B400)</f>
        <v>113.28119999999956</v>
      </c>
      <c r="Z400" s="6">
        <f>C400*B400/(AC400+AD400)/720</f>
        <v>58949.044585987263</v>
      </c>
      <c r="AA400" s="6">
        <f t="shared" si="46"/>
        <v>-1.2407444443974569E-2</v>
      </c>
      <c r="AB400" s="6">
        <f t="shared" si="47"/>
        <v>861.10663082020892</v>
      </c>
      <c r="AC400" s="6">
        <f t="shared" si="48"/>
        <v>5.5958333333333341E-6</v>
      </c>
      <c r="AD400" s="6">
        <f>1.225*(B400*10^-6)</f>
        <v>8.2258750000000009E-5</v>
      </c>
    </row>
    <row r="401" spans="1:30" x14ac:dyDescent="0.2">
      <c r="A401" s="6">
        <v>28</v>
      </c>
      <c r="B401" s="6">
        <v>69.19</v>
      </c>
      <c r="C401" s="6">
        <v>53.966000000000001</v>
      </c>
      <c r="D401" s="6">
        <v>53.814</v>
      </c>
      <c r="E401" s="6">
        <v>54.77</v>
      </c>
      <c r="F401" s="6">
        <v>54.819000000000003</v>
      </c>
      <c r="G401" s="6">
        <v>52.462000000000003</v>
      </c>
      <c r="H401" s="6">
        <f t="shared" si="42"/>
        <v>1.7539999999999978</v>
      </c>
      <c r="I401" s="6">
        <f>(C401*10^5)*(B401*10^-6)/(AD401*287)</f>
        <v>15349.783118822441</v>
      </c>
      <c r="J401" s="6">
        <f>I402-I401</f>
        <v>-498.89781696650789</v>
      </c>
      <c r="K401" s="6">
        <f t="shared" si="43"/>
        <v>14302.678761897989</v>
      </c>
      <c r="L401" s="6"/>
      <c r="M401" s="6"/>
      <c r="N401" s="6"/>
      <c r="O401" s="6"/>
      <c r="P401" s="6"/>
      <c r="Q401" s="6"/>
      <c r="R401" s="6"/>
      <c r="S401" s="6">
        <f t="shared" si="44"/>
        <v>-1.105089389438652</v>
      </c>
      <c r="T401" s="6">
        <f>LOG(B401)</f>
        <v>1.840043330603494</v>
      </c>
      <c r="U401" s="6">
        <f>LOG(C401)</f>
        <v>1.732120229028592</v>
      </c>
      <c r="V401" s="6">
        <f t="shared" si="45"/>
        <v>8.032246462924264E-2</v>
      </c>
      <c r="W401" s="6"/>
      <c r="X401" s="6"/>
      <c r="Y401" s="6">
        <f>C401*(B402-B401)</f>
        <v>113.32860000000046</v>
      </c>
      <c r="Z401" s="6">
        <f>C401*B401/(AC401+AD401)/720</f>
        <v>57288.747346072189</v>
      </c>
      <c r="AA401" s="6">
        <f t="shared" si="46"/>
        <v>-1.4349899688250067E-2</v>
      </c>
      <c r="AB401" s="6">
        <f t="shared" si="47"/>
        <v>-252.93854768132667</v>
      </c>
      <c r="AC401" s="6">
        <f t="shared" si="48"/>
        <v>5.7658333333333333E-6</v>
      </c>
      <c r="AD401" s="6">
        <f>1.225*(B401*10^-6)</f>
        <v>8.475775E-5</v>
      </c>
    </row>
    <row r="402" spans="1:30" x14ac:dyDescent="0.2">
      <c r="A402" s="6">
        <v>29</v>
      </c>
      <c r="B402" s="6">
        <v>71.290000000000006</v>
      </c>
      <c r="C402" s="6">
        <v>52.212000000000003</v>
      </c>
      <c r="D402" s="6">
        <v>52.021000000000001</v>
      </c>
      <c r="E402" s="6">
        <v>52.944000000000003</v>
      </c>
      <c r="F402" s="6">
        <v>53.012</v>
      </c>
      <c r="G402" s="6">
        <v>50.869</v>
      </c>
      <c r="H402" s="6">
        <f t="shared" si="42"/>
        <v>1.7490000000000023</v>
      </c>
      <c r="I402" s="6">
        <f>(C402*10^5)*(B402*10^-6)/(AD402*287)</f>
        <v>14850.885301855933</v>
      </c>
      <c r="J402" s="6">
        <f>I403-I402</f>
        <v>-497.47564531038734</v>
      </c>
      <c r="K402" s="6">
        <f t="shared" si="43"/>
        <v>13841.310163378099</v>
      </c>
      <c r="L402" s="6"/>
      <c r="M402" s="6"/>
      <c r="N402" s="6"/>
      <c r="O402" s="6"/>
      <c r="P402" s="6"/>
      <c r="Q402" s="6"/>
      <c r="R402" s="6"/>
      <c r="S402" s="6">
        <f t="shared" si="44"/>
        <v>-1.1414836192466293</v>
      </c>
      <c r="T402" s="6">
        <f>LOG(B402)</f>
        <v>1.8530286147129897</v>
      </c>
      <c r="U402" s="6">
        <f>LOG(C402)</f>
        <v>1.7177703293403419</v>
      </c>
      <c r="V402" s="6">
        <f t="shared" si="45"/>
        <v>7.3834864657935401E-2</v>
      </c>
      <c r="W402" s="6"/>
      <c r="X402" s="6"/>
      <c r="Y402" s="6">
        <f>C402*(B403-B402)</f>
        <v>112.77791999999982</v>
      </c>
      <c r="Z402" s="6">
        <f>C402*B402/(AC402+AD402)/720</f>
        <v>55426.75159235669</v>
      </c>
      <c r="AA402" s="6">
        <f t="shared" si="46"/>
        <v>-1.4797263802522442E-2</v>
      </c>
      <c r="AB402" s="6">
        <f t="shared" si="47"/>
        <v>-1301.3512797108876</v>
      </c>
      <c r="AC402" s="6">
        <f t="shared" si="48"/>
        <v>5.9408333333333342E-6</v>
      </c>
      <c r="AD402" s="6">
        <f>1.225*(B402*10^-6)</f>
        <v>8.733025000000001E-5</v>
      </c>
    </row>
    <row r="403" spans="1:30" x14ac:dyDescent="0.2">
      <c r="A403" s="6">
        <v>30</v>
      </c>
      <c r="B403" s="6">
        <v>73.45</v>
      </c>
      <c r="C403" s="6">
        <v>50.463000000000001</v>
      </c>
      <c r="D403" s="6">
        <v>50.222999999999999</v>
      </c>
      <c r="E403" s="6">
        <v>51.085999999999999</v>
      </c>
      <c r="F403" s="6">
        <v>51.206000000000003</v>
      </c>
      <c r="G403" s="6">
        <v>49.338000000000001</v>
      </c>
      <c r="H403" s="6">
        <f t="shared" si="42"/>
        <v>1.6859999999999999</v>
      </c>
      <c r="I403" s="6">
        <f>(C403*10^5)*(B403*10^-6)/(AD403*287)</f>
        <v>14353.409656545546</v>
      </c>
      <c r="J403" s="6">
        <f>I404-I403</f>
        <v>-479.55628244329273</v>
      </c>
      <c r="K403" s="6">
        <f t="shared" si="43"/>
        <v>13395.406385550734</v>
      </c>
      <c r="L403" s="6"/>
      <c r="M403" s="6"/>
      <c r="N403" s="6"/>
      <c r="O403" s="6"/>
      <c r="P403" s="6"/>
      <c r="Q403" s="6"/>
      <c r="R403" s="6"/>
      <c r="S403" s="6">
        <f t="shared" si="44"/>
        <v>-1.1412043968297467</v>
      </c>
      <c r="T403" s="6">
        <f>LOG(B403)</f>
        <v>1.8659918001262754</v>
      </c>
      <c r="U403" s="6">
        <f>LOG(C403)</f>
        <v>1.7029730655378195</v>
      </c>
      <c r="V403" s="6">
        <f t="shared" si="45"/>
        <v>4.0456612895575506E-2</v>
      </c>
      <c r="W403" s="6"/>
      <c r="X403" s="6"/>
      <c r="Y403" s="6">
        <f>C403*(B404-B403)</f>
        <v>112.02785999999995</v>
      </c>
      <c r="Z403" s="6">
        <f>C403*B403/(AC403+AD403)/720</f>
        <v>53570.063694267526</v>
      </c>
      <c r="AA403" s="6">
        <f t="shared" si="46"/>
        <v>-1.4757979759193685E-2</v>
      </c>
      <c r="AB403" s="6">
        <f t="shared" si="47"/>
        <v>-1403.4169723642935</v>
      </c>
      <c r="AC403" s="6">
        <f t="shared" si="48"/>
        <v>6.1208333333333333E-6</v>
      </c>
      <c r="AD403" s="6">
        <f>1.225*(B403*10^-6)</f>
        <v>8.9976249999999998E-5</v>
      </c>
    </row>
    <row r="404" spans="1:30" x14ac:dyDescent="0.2">
      <c r="A404" s="6">
        <v>31</v>
      </c>
      <c r="B404" s="6">
        <v>75.67</v>
      </c>
      <c r="C404" s="6">
        <v>48.777000000000001</v>
      </c>
      <c r="D404" s="6">
        <v>48.502000000000002</v>
      </c>
      <c r="E404" s="6">
        <v>49.348999999999997</v>
      </c>
      <c r="F404" s="6">
        <v>49.439</v>
      </c>
      <c r="G404" s="6">
        <v>47.819000000000003</v>
      </c>
      <c r="H404" s="6">
        <f t="shared" si="42"/>
        <v>1.6640000000000015</v>
      </c>
      <c r="I404" s="6">
        <f>(C404*10^5)*(B404*10^-6)/(AD404*287)</f>
        <v>13873.853374102253</v>
      </c>
      <c r="J404" s="6">
        <f>I405-I404</f>
        <v>-473.29872715636702</v>
      </c>
      <c r="K404" s="6">
        <f t="shared" si="43"/>
        <v>12953.01098971678</v>
      </c>
      <c r="L404" s="6"/>
      <c r="M404" s="6"/>
      <c r="N404" s="6"/>
      <c r="O404" s="6"/>
      <c r="P404" s="6"/>
      <c r="Q404" s="6"/>
      <c r="R404" s="6"/>
      <c r="S404" s="6">
        <f t="shared" si="44"/>
        <v>-1.1642117626652575</v>
      </c>
      <c r="T404" s="6">
        <f>LOG(B404)</f>
        <v>1.8789237339675673</v>
      </c>
      <c r="U404" s="6">
        <f>LOG(C404)</f>
        <v>1.6882150857786258</v>
      </c>
      <c r="V404" s="6">
        <f t="shared" si="45"/>
        <v>4.4604865909614322E-3</v>
      </c>
      <c r="W404" s="6"/>
      <c r="X404" s="6"/>
      <c r="Y404" s="6">
        <f>C404*(B405-B404)</f>
        <v>111.69932999999962</v>
      </c>
      <c r="Z404" s="6">
        <f>C404*B404/(AC404+AD404)/720</f>
        <v>51780.254777070062</v>
      </c>
      <c r="AA404" s="6">
        <f t="shared" si="46"/>
        <v>-1.5074326223831314E-2</v>
      </c>
      <c r="AB404" s="6">
        <f t="shared" si="47"/>
        <v>161.30946865042137</v>
      </c>
      <c r="AC404" s="6">
        <f t="shared" si="48"/>
        <v>6.3058333333333341E-6</v>
      </c>
      <c r="AD404" s="6">
        <f>1.225*(B404*10^-6)</f>
        <v>9.2695750000000004E-5</v>
      </c>
    </row>
    <row r="405" spans="1:30" x14ac:dyDescent="0.2">
      <c r="A405" s="6">
        <v>32</v>
      </c>
      <c r="B405" s="6">
        <v>77.959999999999994</v>
      </c>
      <c r="C405" s="6">
        <v>47.113</v>
      </c>
      <c r="D405" s="6">
        <v>46.829000000000001</v>
      </c>
      <c r="E405" s="6">
        <v>47.594999999999999</v>
      </c>
      <c r="F405" s="6">
        <v>47.758000000000003</v>
      </c>
      <c r="G405" s="6">
        <v>46.268000000000001</v>
      </c>
      <c r="H405" s="6">
        <f t="shared" si="42"/>
        <v>1.6390000000000029</v>
      </c>
      <c r="I405" s="6">
        <f>(C405*10^5)*(B405*10^-6)/(AD405*287)</f>
        <v>13400.554646945886</v>
      </c>
      <c r="J405" s="6">
        <f>I406-I405</f>
        <v>-466.18786887577335</v>
      </c>
      <c r="K405" s="6">
        <f t="shared" si="43"/>
        <v>12515.599445353053</v>
      </c>
      <c r="L405" s="6"/>
      <c r="M405" s="6"/>
      <c r="N405" s="6"/>
      <c r="O405" s="6"/>
      <c r="P405" s="6"/>
      <c r="Q405" s="6"/>
      <c r="R405" s="6"/>
      <c r="S405" s="6">
        <f t="shared" si="44"/>
        <v>-1.1922659303897916</v>
      </c>
      <c r="T405" s="6">
        <f>LOG(B405)</f>
        <v>1.8918718304455837</v>
      </c>
      <c r="U405" s="6">
        <f>LOG(C405)</f>
        <v>1.6731407595547945</v>
      </c>
      <c r="V405" s="6">
        <f t="shared" si="45"/>
        <v>8.5978998630046599E-3</v>
      </c>
      <c r="W405" s="6"/>
      <c r="X405" s="6"/>
      <c r="Y405" s="6">
        <f>C405*(B406-B405)</f>
        <v>110.71555000000041</v>
      </c>
      <c r="Z405" s="6">
        <f>C405*B405/(AC405+AD405)/720</f>
        <v>50013.800424628447</v>
      </c>
      <c r="AA405" s="6">
        <f t="shared" si="46"/>
        <v>-1.5377602105300037E-2</v>
      </c>
      <c r="AB405" s="6">
        <f t="shared" si="47"/>
        <v>1513.769724698815</v>
      </c>
      <c r="AC405" s="6">
        <f t="shared" si="48"/>
        <v>6.4966666666666666E-6</v>
      </c>
      <c r="AD405" s="6">
        <f>1.225*(B405*10^-6)</f>
        <v>9.5500999999999992E-5</v>
      </c>
    </row>
    <row r="406" spans="1:30" x14ac:dyDescent="0.2">
      <c r="A406" s="6">
        <v>33</v>
      </c>
      <c r="B406" s="6">
        <v>80.31</v>
      </c>
      <c r="C406" s="6">
        <v>45.473999999999997</v>
      </c>
      <c r="D406" s="6">
        <v>45.154000000000003</v>
      </c>
      <c r="E406" s="6">
        <v>45.914000000000001</v>
      </c>
      <c r="F406" s="6">
        <v>46.055</v>
      </c>
      <c r="G406" s="6">
        <v>44.774000000000001</v>
      </c>
      <c r="H406" s="6">
        <f t="shared" si="42"/>
        <v>1.5609999999999999</v>
      </c>
      <c r="I406" s="6">
        <f>(C406*10^5)*(B406*10^-6)/(AD406*287)</f>
        <v>12934.366778070113</v>
      </c>
      <c r="J406" s="6">
        <f>I407-I406</f>
        <v>-444.0019910403189</v>
      </c>
      <c r="K406" s="6">
        <f t="shared" si="43"/>
        <v>12098.414278603426</v>
      </c>
      <c r="L406" s="6"/>
      <c r="M406" s="6"/>
      <c r="N406" s="6"/>
      <c r="O406" s="6"/>
      <c r="P406" s="6"/>
      <c r="Q406" s="6"/>
      <c r="R406" s="6"/>
      <c r="S406" s="6">
        <f t="shared" si="44"/>
        <v>-1.1862356281197082</v>
      </c>
      <c r="T406" s="6">
        <f>LOG(B406)</f>
        <v>1.9047696259065952</v>
      </c>
      <c r="U406" s="6">
        <f>LOG(C406)</f>
        <v>1.6577631574494944</v>
      </c>
      <c r="V406" s="6">
        <f t="shared" si="45"/>
        <v>4.7424454820910039E-2</v>
      </c>
      <c r="W406" s="6"/>
      <c r="X406" s="6"/>
      <c r="Y406" s="6">
        <f>C406*(B407-B406)</f>
        <v>109.13759999999961</v>
      </c>
      <c r="Z406" s="6">
        <f>C406*B406/(AC406+AD406)/720</f>
        <v>48273.885350318473</v>
      </c>
      <c r="AA406" s="6">
        <f t="shared" si="46"/>
        <v>-1.517004967919422E-2</v>
      </c>
      <c r="AB406" s="6">
        <f t="shared" si="47"/>
        <v>1150.7413539652839</v>
      </c>
      <c r="AC406" s="6">
        <f t="shared" si="48"/>
        <v>6.6924999999999999E-6</v>
      </c>
      <c r="AD406" s="6">
        <f>1.225*(B406*10^-6)</f>
        <v>9.8379749999999999E-5</v>
      </c>
    </row>
    <row r="407" spans="1:30" x14ac:dyDescent="0.2">
      <c r="A407" s="6">
        <v>34</v>
      </c>
      <c r="B407" s="6">
        <v>82.71</v>
      </c>
      <c r="C407" s="6">
        <v>43.912999999999997</v>
      </c>
      <c r="D407" s="6">
        <v>43.591999999999999</v>
      </c>
      <c r="E407" s="6">
        <v>44.347999999999999</v>
      </c>
      <c r="F407" s="6">
        <v>44.451999999999998</v>
      </c>
      <c r="G407" s="6">
        <v>43.26</v>
      </c>
      <c r="H407" s="6">
        <f t="shared" si="42"/>
        <v>1.5499999999999972</v>
      </c>
      <c r="I407" s="6">
        <f>(C407*10^5)*(B407*10^-6)/(AD407*287)</f>
        <v>12490.364787029794</v>
      </c>
      <c r="J407" s="6">
        <f>I408-I407</f>
        <v>-440.87321339685695</v>
      </c>
      <c r="K407" s="6">
        <f t="shared" si="43"/>
        <v>11682.127903426179</v>
      </c>
      <c r="L407" s="6"/>
      <c r="M407" s="6"/>
      <c r="N407" s="6"/>
      <c r="O407" s="6"/>
      <c r="P407" s="6"/>
      <c r="Q407" s="6"/>
      <c r="R407" s="6"/>
      <c r="S407" s="6">
        <f t="shared" si="44"/>
        <v>-1.2260867362524104</v>
      </c>
      <c r="T407" s="6">
        <f>LOG(B407)</f>
        <v>1.9175580208254361</v>
      </c>
      <c r="U407" s="6">
        <f>LOG(C407)</f>
        <v>1.6425931077703002</v>
      </c>
      <c r="V407" s="6">
        <f t="shared" si="45"/>
        <v>7.6939725005717774E-2</v>
      </c>
      <c r="W407" s="6"/>
      <c r="X407" s="6"/>
      <c r="Y407" s="6">
        <f>C407*(B408-B407)</f>
        <v>108.02598000000035</v>
      </c>
      <c r="Z407" s="6">
        <f>C407*B407/(AC407+AD407)/720</f>
        <v>46616.772823779189</v>
      </c>
      <c r="AA407" s="6">
        <f t="shared" si="46"/>
        <v>-1.5606400024376299E-2</v>
      </c>
      <c r="AB407" s="6">
        <f t="shared" si="47"/>
        <v>64.465407129577898</v>
      </c>
      <c r="AC407" s="6">
        <f t="shared" si="48"/>
        <v>6.8924999999999997E-6</v>
      </c>
      <c r="AD407" s="6">
        <f>1.225*(B407*10^-6)</f>
        <v>1.0131974999999999E-4</v>
      </c>
    </row>
    <row r="408" spans="1:30" x14ac:dyDescent="0.2">
      <c r="A408" s="6">
        <v>35</v>
      </c>
      <c r="B408" s="6">
        <v>85.17</v>
      </c>
      <c r="C408" s="6">
        <v>42.363</v>
      </c>
      <c r="D408" s="6">
        <v>42.034999999999997</v>
      </c>
      <c r="E408" s="6">
        <v>42.722999999999999</v>
      </c>
      <c r="F408" s="6">
        <v>42.884999999999998</v>
      </c>
      <c r="G408" s="6">
        <v>41.811</v>
      </c>
      <c r="H408" s="6">
        <f t="shared" si="42"/>
        <v>1.4859999999999971</v>
      </c>
      <c r="I408" s="6">
        <f>(C408*10^5)*(B408*10^-6)/(AD408*287)</f>
        <v>12049.491573632937</v>
      </c>
      <c r="J408" s="6">
        <f>I409-I408</f>
        <v>-422.66941619853242</v>
      </c>
      <c r="K408" s="6">
        <f t="shared" si="43"/>
        <v>11282.550969616321</v>
      </c>
      <c r="L408" s="6"/>
      <c r="M408" s="6"/>
      <c r="N408" s="6"/>
      <c r="O408" s="6"/>
      <c r="P408" s="6"/>
      <c r="Q408" s="6"/>
      <c r="R408" s="6"/>
      <c r="S408" s="6">
        <f t="shared" si="44"/>
        <v>-1.2246051419731909</v>
      </c>
      <c r="T408" s="6">
        <f>LOG(B408)</f>
        <v>1.9302866472455196</v>
      </c>
      <c r="U408" s="6">
        <f>LOG(C408)</f>
        <v>1.6269867077459239</v>
      </c>
      <c r="V408" s="6">
        <f t="shared" si="45"/>
        <v>7.859319292224537E-2</v>
      </c>
      <c r="W408" s="6"/>
      <c r="X408" s="6"/>
      <c r="Y408" s="6">
        <f>C408*(B409-B408)</f>
        <v>106.75475999999983</v>
      </c>
      <c r="Z408" s="6">
        <f>C408*B408/(AC408+AD408)/720</f>
        <v>44971.33757961783</v>
      </c>
      <c r="AA408" s="6">
        <f t="shared" si="46"/>
        <v>-1.5507692714532562E-2</v>
      </c>
      <c r="AB408" s="6">
        <f t="shared" si="47"/>
        <v>-1037.2171716938715</v>
      </c>
      <c r="AC408" s="6">
        <f t="shared" si="48"/>
        <v>7.0975000000000011E-6</v>
      </c>
      <c r="AD408" s="6">
        <f>1.225*(B408*10^-6)</f>
        <v>1.0433325000000001E-4</v>
      </c>
    </row>
    <row r="409" spans="1:30" x14ac:dyDescent="0.2">
      <c r="A409" s="6">
        <v>36</v>
      </c>
      <c r="B409" s="6">
        <v>87.69</v>
      </c>
      <c r="C409" s="6">
        <v>40.877000000000002</v>
      </c>
      <c r="D409" s="6">
        <v>40.536999999999999</v>
      </c>
      <c r="E409" s="6">
        <v>41.231999999999999</v>
      </c>
      <c r="F409" s="6">
        <v>41.363999999999997</v>
      </c>
      <c r="G409" s="6">
        <v>40.377000000000002</v>
      </c>
      <c r="H409" s="6">
        <f t="shared" si="42"/>
        <v>1.4310000000000045</v>
      </c>
      <c r="I409" s="6">
        <f>(C409*10^5)*(B409*10^-6)/(AD409*287)</f>
        <v>11626.822157434404</v>
      </c>
      <c r="J409" s="6">
        <f>I410-I409</f>
        <v>-407.02552798122997</v>
      </c>
      <c r="K409" s="6">
        <f t="shared" si="43"/>
        <v>10896.829347302219</v>
      </c>
      <c r="L409" s="6"/>
      <c r="M409" s="6"/>
      <c r="N409" s="6"/>
      <c r="O409" s="6"/>
      <c r="P409" s="6"/>
      <c r="Q409" s="6"/>
      <c r="R409" s="6"/>
      <c r="S409" s="6">
        <f t="shared" si="44"/>
        <v>-1.2336169795275194</v>
      </c>
      <c r="T409" s="6">
        <f>LOG(B409)</f>
        <v>1.9429500700770987</v>
      </c>
      <c r="U409" s="6">
        <f>LOG(C409)</f>
        <v>1.6114790150313913</v>
      </c>
      <c r="V409" s="6">
        <f t="shared" si="45"/>
        <v>5.1989695135904151E-2</v>
      </c>
      <c r="W409" s="6"/>
      <c r="X409" s="6"/>
      <c r="Y409" s="6">
        <f>C409*(B410-B409)</f>
        <v>105.05389000000031</v>
      </c>
      <c r="Z409" s="6">
        <f>C409*B409/(AC409+AD409)/720</f>
        <v>43393.84288747346</v>
      </c>
      <c r="AA409" s="6">
        <f t="shared" si="46"/>
        <v>-1.5476044647002363E-2</v>
      </c>
      <c r="AB409" s="6">
        <f t="shared" si="47"/>
        <v>-1556.2065932987337</v>
      </c>
      <c r="AC409" s="6">
        <f t="shared" si="48"/>
        <v>7.3075000000000008E-6</v>
      </c>
      <c r="AD409" s="6">
        <f>1.225*(B409*10^-6)</f>
        <v>1.0742025E-4</v>
      </c>
    </row>
    <row r="410" spans="1:30" x14ac:dyDescent="0.2">
      <c r="A410" s="6">
        <v>37</v>
      </c>
      <c r="B410" s="6">
        <v>90.26</v>
      </c>
      <c r="C410" s="6">
        <v>39.445999999999998</v>
      </c>
      <c r="D410" s="6">
        <v>39.142000000000003</v>
      </c>
      <c r="E410" s="6">
        <v>39.759</v>
      </c>
      <c r="F410" s="6">
        <v>39.914000000000001</v>
      </c>
      <c r="G410" s="6">
        <v>38.970999999999997</v>
      </c>
      <c r="H410" s="6">
        <f t="shared" si="42"/>
        <v>1.3879999999999981</v>
      </c>
      <c r="I410" s="6">
        <f>(C410*10^5)*(B410*10^-6)/(AD410*287)</f>
        <v>11219.796629453174</v>
      </c>
      <c r="J410" s="6">
        <f>I411-I410</f>
        <v>-394.79485173860485</v>
      </c>
      <c r="K410" s="6">
        <f t="shared" si="43"/>
        <v>10521.764030972592</v>
      </c>
      <c r="L410" s="6"/>
      <c r="M410" s="6"/>
      <c r="N410" s="6"/>
      <c r="O410" s="6"/>
      <c r="P410" s="6"/>
      <c r="Q410" s="6"/>
      <c r="R410" s="6"/>
      <c r="S410" s="6">
        <f t="shared" si="44"/>
        <v>-1.2471913946021915</v>
      </c>
      <c r="T410" s="6">
        <f>LOG(B410)</f>
        <v>1.9554953291841271</v>
      </c>
      <c r="U410" s="6">
        <f>LOG(C410)</f>
        <v>1.596002970384389</v>
      </c>
      <c r="V410" s="6">
        <f t="shared" si="45"/>
        <v>1.207468043141216E-2</v>
      </c>
      <c r="W410" s="6"/>
      <c r="X410" s="6"/>
      <c r="Y410" s="6">
        <f>C410*(B411-B410)</f>
        <v>103.74297999999982</v>
      </c>
      <c r="Z410" s="6">
        <f>C410*B410/(AC410+AD410)/720</f>
        <v>41874.734607218677</v>
      </c>
      <c r="AA410" s="6">
        <f t="shared" si="46"/>
        <v>-1.5557008603281686E-2</v>
      </c>
      <c r="AB410" s="6">
        <f t="shared" si="47"/>
        <v>-378.73468762987198</v>
      </c>
      <c r="AC410" s="6">
        <f t="shared" si="48"/>
        <v>7.5216666666666678E-6</v>
      </c>
      <c r="AD410" s="6">
        <f>1.225*(B410*10^-6)</f>
        <v>1.1056850000000001E-4</v>
      </c>
    </row>
    <row r="411" spans="1:30" x14ac:dyDescent="0.2">
      <c r="A411" s="6">
        <v>38</v>
      </c>
      <c r="B411" s="6">
        <v>92.89</v>
      </c>
      <c r="C411" s="6">
        <v>38.058</v>
      </c>
      <c r="D411" s="6">
        <v>37.725999999999999</v>
      </c>
      <c r="E411" s="6">
        <v>38.393999999999998</v>
      </c>
      <c r="F411" s="6">
        <v>38.499000000000002</v>
      </c>
      <c r="G411" s="6">
        <v>37.613999999999997</v>
      </c>
      <c r="H411" s="6">
        <f t="shared" si="42"/>
        <v>1.3299999999999983</v>
      </c>
      <c r="I411" s="6">
        <f>(C411*10^5)*(B411*10^-6)/(AD411*287)</f>
        <v>10825.001777714569</v>
      </c>
      <c r="J411" s="6">
        <f>I412-I411</f>
        <v>-378.29766052762716</v>
      </c>
      <c r="K411" s="6">
        <f t="shared" si="43"/>
        <v>10161.835649352348</v>
      </c>
      <c r="L411" s="6"/>
      <c r="M411" s="6"/>
      <c r="N411" s="6"/>
      <c r="O411" s="6"/>
      <c r="P411" s="6"/>
      <c r="Q411" s="6"/>
      <c r="R411" s="6"/>
      <c r="S411" s="6">
        <f t="shared" si="44"/>
        <v>-1.2506397920894694</v>
      </c>
      <c r="T411" s="6">
        <f>LOG(B411)</f>
        <v>1.9679689628786923</v>
      </c>
      <c r="U411" s="6">
        <f>LOG(C411)</f>
        <v>1.5804459617811073</v>
      </c>
      <c r="V411" s="6">
        <f t="shared" si="45"/>
        <v>2.3605456301945549E-3</v>
      </c>
      <c r="W411" s="6"/>
      <c r="X411" s="6"/>
      <c r="Y411" s="6">
        <f>C411*(B412-B411)</f>
        <v>101.99543999999972</v>
      </c>
      <c r="Z411" s="6">
        <f>C411*B411/(AC411+AD411)/720</f>
        <v>40401.273885350318</v>
      </c>
      <c r="AA411" s="6">
        <f t="shared" si="46"/>
        <v>-1.5448682023142979E-2</v>
      </c>
      <c r="AB411" s="6">
        <f t="shared" si="47"/>
        <v>1295.2948585081085</v>
      </c>
      <c r="AC411" s="6">
        <f t="shared" si="48"/>
        <v>7.7408333333333339E-6</v>
      </c>
      <c r="AD411" s="6">
        <f>1.225*(B411*10^-6)</f>
        <v>1.1379025000000001E-4</v>
      </c>
    </row>
    <row r="412" spans="1:30" x14ac:dyDescent="0.2">
      <c r="A412" s="6">
        <v>39</v>
      </c>
      <c r="B412" s="6">
        <v>95.57</v>
      </c>
      <c r="C412" s="6">
        <v>36.728000000000002</v>
      </c>
      <c r="D412" s="6">
        <v>36.414000000000001</v>
      </c>
      <c r="E412" s="6">
        <v>37.063000000000002</v>
      </c>
      <c r="F412" s="6">
        <v>37.134</v>
      </c>
      <c r="G412" s="6">
        <v>36.302</v>
      </c>
      <c r="H412" s="6">
        <f t="shared" si="42"/>
        <v>1.2809999999999988</v>
      </c>
      <c r="I412" s="6">
        <f>(C412*10^5)*(B412*10^-6)/(AD412*287)</f>
        <v>10446.704117186942</v>
      </c>
      <c r="J412" s="6">
        <f>I413-I412</f>
        <v>-364.36037829765883</v>
      </c>
      <c r="K412" s="6">
        <f t="shared" si="43"/>
        <v>9814.4795307562854</v>
      </c>
      <c r="L412" s="6"/>
      <c r="M412" s="6"/>
      <c r="N412" s="6"/>
      <c r="O412" s="6"/>
      <c r="P412" s="6"/>
      <c r="Q412" s="6"/>
      <c r="R412" s="6"/>
      <c r="S412" s="6">
        <f t="shared" si="44"/>
        <v>-1.2604545809458945</v>
      </c>
      <c r="T412" s="6">
        <f>LOG(B412)</f>
        <v>1.9803215860087564</v>
      </c>
      <c r="U412" s="6">
        <f>LOG(C412)</f>
        <v>1.5649972797579643</v>
      </c>
      <c r="V412" s="6">
        <f t="shared" si="45"/>
        <v>3.5583456744078534E-2</v>
      </c>
      <c r="W412" s="6"/>
      <c r="X412" s="6"/>
      <c r="Y412" s="6">
        <f>C412*(B413-B412)</f>
        <v>100.26744000000015</v>
      </c>
      <c r="Z412" s="6">
        <f>C412*B412/(AC412+AD412)/720</f>
        <v>38989.384288747351</v>
      </c>
      <c r="AA412" s="6">
        <f t="shared" si="46"/>
        <v>-1.5417794500596216E-2</v>
      </c>
      <c r="AB412" s="6">
        <f t="shared" si="47"/>
        <v>1390.2944450266707</v>
      </c>
      <c r="AC412" s="6">
        <f t="shared" si="48"/>
        <v>7.9641666666666674E-6</v>
      </c>
      <c r="AD412" s="6">
        <f>1.225*(B412*10^-6)</f>
        <v>1.1707325E-4</v>
      </c>
    </row>
    <row r="413" spans="1:30" x14ac:dyDescent="0.2">
      <c r="A413" s="6">
        <v>40</v>
      </c>
      <c r="B413" s="6">
        <v>98.3</v>
      </c>
      <c r="C413" s="6">
        <v>35.447000000000003</v>
      </c>
      <c r="D413" s="6">
        <v>35.125999999999998</v>
      </c>
      <c r="E413" s="6">
        <v>35.79</v>
      </c>
      <c r="F413" s="6">
        <v>35.83</v>
      </c>
      <c r="G413" s="6">
        <v>35.045000000000002</v>
      </c>
      <c r="H413" s="6">
        <f t="shared" si="42"/>
        <v>1.2360000000000042</v>
      </c>
      <c r="I413" s="6">
        <f>(C413*10^5)*(B413*10^-6)/(AD413*287)</f>
        <v>10082.343738889283</v>
      </c>
      <c r="J413" s="6">
        <f>I414-I413</f>
        <v>-351.56083339259203</v>
      </c>
      <c r="K413" s="6">
        <f t="shared" si="43"/>
        <v>9478.7243120244602</v>
      </c>
      <c r="L413" s="6"/>
      <c r="M413" s="6"/>
      <c r="N413" s="6"/>
      <c r="O413" s="6"/>
      <c r="P413" s="6"/>
      <c r="Q413" s="6"/>
      <c r="R413" s="6"/>
      <c r="S413" s="6">
        <f t="shared" si="44"/>
        <v>-1.2681302949858146</v>
      </c>
      <c r="T413" s="6">
        <f>LOG(B413)</f>
        <v>1.9925535178321356</v>
      </c>
      <c r="U413" s="6">
        <f>LOG(C413)</f>
        <v>1.5495794852573681</v>
      </c>
      <c r="V413" s="6">
        <f t="shared" si="45"/>
        <v>7.1243004426100459E-2</v>
      </c>
      <c r="W413" s="6"/>
      <c r="X413" s="6"/>
      <c r="Y413" s="6">
        <f>C413*(B414-B413)</f>
        <v>98.897130000000232</v>
      </c>
      <c r="Z413" s="6">
        <f>C413*B413/(AC413+AD413)/720</f>
        <v>37629.511677282375</v>
      </c>
      <c r="AA413" s="6">
        <f t="shared" si="46"/>
        <v>-1.5413716300760827E-2</v>
      </c>
      <c r="AB413" s="6">
        <f t="shared" si="47"/>
        <v>381.84467306143716</v>
      </c>
      <c r="AC413" s="6">
        <f t="shared" si="48"/>
        <v>8.1916666666666681E-6</v>
      </c>
      <c r="AD413" s="6">
        <f>1.225*(B413*10^-6)</f>
        <v>1.204175E-4</v>
      </c>
    </row>
    <row r="414" spans="1:30" x14ac:dyDescent="0.2">
      <c r="A414" s="6">
        <v>41</v>
      </c>
      <c r="B414" s="6">
        <v>101.09</v>
      </c>
      <c r="C414" s="6">
        <v>34.210999999999999</v>
      </c>
      <c r="D414" s="6">
        <v>33.872</v>
      </c>
      <c r="E414" s="6">
        <v>34.545000000000002</v>
      </c>
      <c r="F414" s="6">
        <v>34.594999999999999</v>
      </c>
      <c r="G414" s="6">
        <v>33.832000000000001</v>
      </c>
      <c r="H414" s="6">
        <f t="shared" si="42"/>
        <v>1.1920000000000002</v>
      </c>
      <c r="I414" s="6">
        <f>(C414*10^5)*(B414*10^-6)/(AD414*287)</f>
        <v>9730.7829054966915</v>
      </c>
      <c r="J414" s="6">
        <f>I415-I414</f>
        <v>-339.04572281874425</v>
      </c>
      <c r="K414" s="6">
        <f t="shared" si="43"/>
        <v>9154.4010142511979</v>
      </c>
      <c r="L414" s="6"/>
      <c r="M414" s="6"/>
      <c r="N414" s="6"/>
      <c r="O414" s="6"/>
      <c r="P414" s="6"/>
      <c r="Q414" s="6"/>
      <c r="R414" s="6"/>
      <c r="S414" s="6">
        <f t="shared" si="44"/>
        <v>-1.2844573272368658</v>
      </c>
      <c r="T414" s="6">
        <f>LOG(B414)</f>
        <v>2.0047081965443363</v>
      </c>
      <c r="U414" s="6">
        <f>LOG(C414)</f>
        <v>1.5341657689566073</v>
      </c>
      <c r="V414" s="6">
        <f t="shared" si="45"/>
        <v>8.1036906987438234E-2</v>
      </c>
      <c r="W414" s="6"/>
      <c r="X414" s="6"/>
      <c r="Y414" s="6">
        <f>C414*(B415-B414)</f>
        <v>96.817129999999935</v>
      </c>
      <c r="Z414" s="6">
        <f>C414*B414/(AC414+AD414)/720</f>
        <v>36317.409766454351</v>
      </c>
      <c r="AA414" s="6">
        <f t="shared" si="46"/>
        <v>-1.5401852696648621E-2</v>
      </c>
      <c r="AB414" s="6">
        <f t="shared" si="47"/>
        <v>-736.14647922953145</v>
      </c>
      <c r="AC414" s="6">
        <f t="shared" si="48"/>
        <v>8.424166666666668E-6</v>
      </c>
      <c r="AD414" s="6">
        <f>1.225*(B414*10^-6)</f>
        <v>1.2383525000000001E-4</v>
      </c>
    </row>
    <row r="415" spans="1:30" x14ac:dyDescent="0.2">
      <c r="A415" s="6">
        <v>42</v>
      </c>
      <c r="B415" s="6">
        <v>103.92</v>
      </c>
      <c r="C415" s="6">
        <v>33.018999999999998</v>
      </c>
      <c r="D415" s="6">
        <v>32.720999999999997</v>
      </c>
      <c r="E415" s="6">
        <v>33.36</v>
      </c>
      <c r="F415" s="6">
        <v>33.356999999999999</v>
      </c>
      <c r="G415" s="6">
        <v>32.636000000000003</v>
      </c>
      <c r="H415" s="6">
        <f t="shared" si="42"/>
        <v>1.1329999999999991</v>
      </c>
      <c r="I415" s="6">
        <f>(C415*10^5)*(B415*10^-6)/(AD415*287)</f>
        <v>9391.7371826779472</v>
      </c>
      <c r="J415" s="6">
        <f>I416-I415</f>
        <v>-322.26409727654027</v>
      </c>
      <c r="K415" s="6">
        <f t="shared" si="43"/>
        <v>8845.8602953376467</v>
      </c>
      <c r="L415" s="6"/>
      <c r="M415" s="6"/>
      <c r="N415" s="6"/>
      <c r="O415" s="6"/>
      <c r="P415" s="6"/>
      <c r="Q415" s="6"/>
      <c r="R415" s="6"/>
      <c r="S415" s="6">
        <f t="shared" si="44"/>
        <v>-1.2772682015118619</v>
      </c>
      <c r="T415" s="6">
        <f>LOG(B415)</f>
        <v>2.0166991380649715</v>
      </c>
      <c r="U415" s="6">
        <f>LOG(C415)</f>
        <v>1.5187639162599587</v>
      </c>
      <c r="V415" s="6">
        <f t="shared" si="45"/>
        <v>6.2155546588609584E-2</v>
      </c>
      <c r="W415" s="6"/>
      <c r="X415" s="6"/>
      <c r="Y415" s="6">
        <f>C415*(B416-B415)</f>
        <v>95.094719999999839</v>
      </c>
      <c r="Z415" s="6">
        <f>C415*B415/(AC415+AD415)/720</f>
        <v>35052.016985138005</v>
      </c>
      <c r="AA415" s="6">
        <f t="shared" si="46"/>
        <v>-1.5163874498493879E-2</v>
      </c>
      <c r="AB415" s="6">
        <f t="shared" si="47"/>
        <v>-1551.7282544774985</v>
      </c>
      <c r="AC415" s="6">
        <f t="shared" si="48"/>
        <v>8.6600000000000018E-6</v>
      </c>
      <c r="AD415" s="6">
        <f>1.225*(B415*10^-6)</f>
        <v>1.2730200000000001E-4</v>
      </c>
    </row>
    <row r="416" spans="1:30" x14ac:dyDescent="0.2">
      <c r="A416" s="6">
        <v>43</v>
      </c>
      <c r="B416" s="6">
        <v>106.8</v>
      </c>
      <c r="C416" s="6">
        <v>31.885999999999999</v>
      </c>
      <c r="D416" s="6">
        <v>31.584</v>
      </c>
      <c r="E416" s="6">
        <v>32.238999999999997</v>
      </c>
      <c r="F416" s="6">
        <v>32.229999999999997</v>
      </c>
      <c r="G416" s="6">
        <v>31.49</v>
      </c>
      <c r="H416" s="6">
        <f t="shared" si="42"/>
        <v>1.102999999999998</v>
      </c>
      <c r="I416" s="6">
        <f>(C416*10^5)*(B416*10^-6)/(AD416*287)</f>
        <v>9069.4730854014069</v>
      </c>
      <c r="J416" s="6">
        <f>I417-I416</f>
        <v>-313.73106733982604</v>
      </c>
      <c r="K416" s="6">
        <f t="shared" si="43"/>
        <v>8544.8240393313154</v>
      </c>
      <c r="L416" s="6"/>
      <c r="M416" s="6"/>
      <c r="N416" s="6"/>
      <c r="O416" s="6"/>
      <c r="P416" s="6"/>
      <c r="Q416" s="6"/>
      <c r="R416" s="6"/>
      <c r="S416" s="6">
        <f t="shared" si="44"/>
        <v>-1.3051379984028062</v>
      </c>
      <c r="T416" s="6">
        <f>LOG(B416)</f>
        <v>2.0285712526925375</v>
      </c>
      <c r="U416" s="6">
        <f>LOG(C416)</f>
        <v>1.5036000417614648</v>
      </c>
      <c r="V416" s="6">
        <f t="shared" si="45"/>
        <v>2.235539642759854E-2</v>
      </c>
      <c r="W416" s="6"/>
      <c r="X416" s="6"/>
      <c r="Y416" s="6">
        <f>C416*(B417-B416)</f>
        <v>93.107120000000052</v>
      </c>
      <c r="Z416" s="6">
        <f>C416*B416/(AC416+AD416)/720</f>
        <v>33849.256900212313</v>
      </c>
      <c r="AA416" s="6">
        <f t="shared" si="46"/>
        <v>-1.5289099431810893E-2</v>
      </c>
      <c r="AB416" s="6">
        <f t="shared" si="47"/>
        <v>-871.26969559870895</v>
      </c>
      <c r="AC416" s="6">
        <f t="shared" si="48"/>
        <v>8.8999999999999995E-6</v>
      </c>
      <c r="AD416" s="6">
        <f>1.225*(B416*10^-6)</f>
        <v>1.3082999999999999E-4</v>
      </c>
    </row>
    <row r="417" spans="1:30" x14ac:dyDescent="0.2">
      <c r="A417" s="6">
        <v>44</v>
      </c>
      <c r="B417" s="6">
        <v>109.72</v>
      </c>
      <c r="C417" s="6">
        <v>30.783000000000001</v>
      </c>
      <c r="D417" s="6">
        <v>30.501000000000001</v>
      </c>
      <c r="E417" s="6">
        <v>31.145</v>
      </c>
      <c r="F417" s="6">
        <v>31.091999999999999</v>
      </c>
      <c r="G417" s="6">
        <v>30.395</v>
      </c>
      <c r="H417" s="6">
        <f t="shared" si="42"/>
        <v>1.0470000000000006</v>
      </c>
      <c r="I417" s="6">
        <f>(C417*10^5)*(B417*10^-6)/(AD417*287)</f>
        <v>8755.7420180615809</v>
      </c>
      <c r="J417" s="6">
        <f>I418-I417</f>
        <v>-297.80274479129912</v>
      </c>
      <c r="K417" s="6">
        <f t="shared" si="43"/>
        <v>8258.9451364961551</v>
      </c>
      <c r="L417" s="6"/>
      <c r="M417" s="6"/>
      <c r="N417" s="6"/>
      <c r="O417" s="6"/>
      <c r="P417" s="6"/>
      <c r="Q417" s="6"/>
      <c r="R417" s="6"/>
      <c r="S417" s="6">
        <f t="shared" si="44"/>
        <v>-1.2955981421053602</v>
      </c>
      <c r="T417" s="6">
        <f>LOG(B417)</f>
        <v>2.0402857989324916</v>
      </c>
      <c r="U417" s="6">
        <f>LOG(C417)</f>
        <v>1.4883109423296539</v>
      </c>
      <c r="V417" s="6">
        <f t="shared" si="45"/>
        <v>8.2717841516088964E-6</v>
      </c>
      <c r="W417" s="6"/>
      <c r="X417" s="6"/>
      <c r="Y417" s="6">
        <f>C417*(B418-B417)</f>
        <v>91.425509999999974</v>
      </c>
      <c r="Z417" s="6">
        <f>C417*B417/(AC417+AD417)/720</f>
        <v>32678.343949044585</v>
      </c>
      <c r="AA417" s="6">
        <f t="shared" si="46"/>
        <v>-1.5028394241984433E-2</v>
      </c>
      <c r="AB417" s="6">
        <f t="shared" si="47"/>
        <v>926.3784127500478</v>
      </c>
      <c r="AC417" s="6">
        <f t="shared" si="48"/>
        <v>9.1433333333333344E-6</v>
      </c>
      <c r="AD417" s="6">
        <f>1.225*(B417*10^-6)</f>
        <v>1.3440700000000002E-4</v>
      </c>
    </row>
    <row r="418" spans="1:30" x14ac:dyDescent="0.2">
      <c r="A418" s="6">
        <v>45</v>
      </c>
      <c r="B418" s="6">
        <v>112.69</v>
      </c>
      <c r="C418" s="6">
        <v>29.736000000000001</v>
      </c>
      <c r="D418" s="6">
        <v>29.472000000000001</v>
      </c>
      <c r="E418" s="6">
        <v>30.105</v>
      </c>
      <c r="F418" s="6">
        <v>30.018999999999998</v>
      </c>
      <c r="G418" s="6">
        <v>29.347000000000001</v>
      </c>
      <c r="H418" s="6">
        <f t="shared" si="42"/>
        <v>0.99900000000000233</v>
      </c>
      <c r="I418" s="6">
        <f>(C418*10^5)*(B418*10^-6)/(AD418*287)</f>
        <v>8457.9392732702818</v>
      </c>
      <c r="J418" s="6">
        <f>I419-I418</f>
        <v>-284.14989689255435</v>
      </c>
      <c r="K418" s="6">
        <f t="shared" si="43"/>
        <v>7985.8351703050548</v>
      </c>
      <c r="L418" s="6"/>
      <c r="M418" s="6"/>
      <c r="N418" s="6"/>
      <c r="O418" s="6"/>
      <c r="P418" s="6"/>
      <c r="Q418" s="6"/>
      <c r="R418" s="6"/>
      <c r="S418" s="6">
        <f t="shared" si="44"/>
        <v>-1.2963963973278765</v>
      </c>
      <c r="T418" s="6">
        <f>LOG(B418)</f>
        <v>2.0518853788898719</v>
      </c>
      <c r="U418" s="6">
        <f>LOG(C418)</f>
        <v>1.4732825480876695</v>
      </c>
      <c r="V418" s="6">
        <f t="shared" si="45"/>
        <v>2.3768875373718856E-2</v>
      </c>
      <c r="W418" s="6"/>
      <c r="X418" s="6"/>
      <c r="Y418" s="6">
        <f>C418*(B419-B418)</f>
        <v>89.505360000000152</v>
      </c>
      <c r="Z418" s="6">
        <f>C418*B418/(AC418+AD418)/720</f>
        <v>31566.878980891717</v>
      </c>
      <c r="AA418" s="6">
        <f t="shared" si="46"/>
        <v>-1.4841120108899819E-2</v>
      </c>
      <c r="AB418" s="6">
        <f t="shared" si="47"/>
        <v>1541.1449893072177</v>
      </c>
      <c r="AC418" s="6">
        <f t="shared" si="48"/>
        <v>9.3908333333333333E-6</v>
      </c>
      <c r="AD418" s="6">
        <f>1.225*(B418*10^-6)</f>
        <v>1.3804525E-4</v>
      </c>
    </row>
    <row r="419" spans="1:30" x14ac:dyDescent="0.2">
      <c r="A419" s="6">
        <v>46</v>
      </c>
      <c r="B419" s="6">
        <v>115.7</v>
      </c>
      <c r="C419" s="6">
        <v>28.736999999999998</v>
      </c>
      <c r="D419" s="6">
        <v>28.472000000000001</v>
      </c>
      <c r="E419" s="6">
        <v>29.099</v>
      </c>
      <c r="F419" s="6">
        <v>29.029</v>
      </c>
      <c r="G419" s="6">
        <v>28.346</v>
      </c>
      <c r="H419" s="6">
        <f t="shared" si="42"/>
        <v>0.96499999999999986</v>
      </c>
      <c r="I419" s="6">
        <f>(C419*10^5)*(B419*10^-6)/(AD419*287)</f>
        <v>8173.7893763777274</v>
      </c>
      <c r="J419" s="6">
        <f>I420-I419</f>
        <v>-274.47912963094586</v>
      </c>
      <c r="K419" s="6">
        <f t="shared" si="43"/>
        <v>7721.619173347266</v>
      </c>
      <c r="L419" s="6"/>
      <c r="M419" s="6"/>
      <c r="N419" s="6"/>
      <c r="O419" s="6"/>
      <c r="P419" s="6"/>
      <c r="Q419" s="6"/>
      <c r="R419" s="6"/>
      <c r="S419" s="6">
        <f t="shared" si="44"/>
        <v>-1.3085025911613348</v>
      </c>
      <c r="T419" s="6">
        <f>LOG(B419)</f>
        <v>2.0633333589517497</v>
      </c>
      <c r="U419" s="6">
        <f>LOG(C419)</f>
        <v>1.4584414279787696</v>
      </c>
      <c r="V419" s="6">
        <f t="shared" si="45"/>
        <v>6.3297576238272507E-2</v>
      </c>
      <c r="W419" s="6"/>
      <c r="X419" s="6"/>
      <c r="Y419" s="6">
        <f>C419*(B420-B419)</f>
        <v>87.935220000000058</v>
      </c>
      <c r="Z419" s="6">
        <f>C419*B419/(AC419+AD419)/720</f>
        <v>30506.369426751586</v>
      </c>
      <c r="AA419" s="6">
        <f t="shared" si="46"/>
        <v>-1.4834271394253973E-2</v>
      </c>
      <c r="AB419" s="6">
        <f t="shared" si="47"/>
        <v>697.21563813070316</v>
      </c>
      <c r="AC419" s="6">
        <f t="shared" si="48"/>
        <v>9.6416666666666678E-6</v>
      </c>
      <c r="AD419" s="6">
        <f>1.225*(B419*10^-6)</f>
        <v>1.417325E-4</v>
      </c>
    </row>
    <row r="420" spans="1:30" x14ac:dyDescent="0.2">
      <c r="A420" s="6">
        <v>47</v>
      </c>
      <c r="B420" s="6">
        <v>118.76</v>
      </c>
      <c r="C420" s="6">
        <v>27.771999999999998</v>
      </c>
      <c r="D420" s="6">
        <v>27.515000000000001</v>
      </c>
      <c r="E420" s="6">
        <v>28.111999999999998</v>
      </c>
      <c r="F420" s="6">
        <v>28.030999999999999</v>
      </c>
      <c r="G420" s="6">
        <v>27.428999999999998</v>
      </c>
      <c r="H420" s="6">
        <f t="shared" si="42"/>
        <v>0.91199999999999903</v>
      </c>
      <c r="I420" s="6">
        <f>(C420*10^5)*(B420*10^-6)/(AD420*287)</f>
        <v>7899.3102467467816</v>
      </c>
      <c r="J420" s="6">
        <f>I421-I420</f>
        <v>-259.404110076086</v>
      </c>
      <c r="K420" s="6">
        <f t="shared" si="43"/>
        <v>7471.8357058888487</v>
      </c>
      <c r="L420" s="6"/>
      <c r="M420" s="6"/>
      <c r="N420" s="6"/>
      <c r="O420" s="6"/>
      <c r="P420" s="6"/>
      <c r="Q420" s="6"/>
      <c r="R420" s="6"/>
      <c r="S420" s="6">
        <f t="shared" si="44"/>
        <v>-1.2999283102435066</v>
      </c>
      <c r="T420" s="6">
        <f>LOG(B420)</f>
        <v>2.0746701889240069</v>
      </c>
      <c r="U420" s="6">
        <f>LOG(C420)</f>
        <v>1.4436071565845157</v>
      </c>
      <c r="V420" s="6">
        <f t="shared" si="45"/>
        <v>8.1180402701048315E-2</v>
      </c>
      <c r="W420" s="6"/>
      <c r="X420" s="6"/>
      <c r="Y420" s="6">
        <f>C420*(B421-B420)</f>
        <v>85.815479999999695</v>
      </c>
      <c r="Z420" s="6">
        <f>C420*B420/(AC420+AD420)/720</f>
        <v>29481.953290870486</v>
      </c>
      <c r="AA420" s="6">
        <f t="shared" si="46"/>
        <v>-1.450114825181914E-2</v>
      </c>
      <c r="AB420" s="6">
        <f t="shared" si="47"/>
        <v>-421.48421966292761</v>
      </c>
      <c r="AC420" s="6">
        <f t="shared" si="48"/>
        <v>9.8966666666666679E-6</v>
      </c>
      <c r="AD420" s="6">
        <f>1.225*(B420*10^-6)</f>
        <v>1.4548100000000001E-4</v>
      </c>
    </row>
    <row r="421" spans="1:30" x14ac:dyDescent="0.2">
      <c r="A421" s="6">
        <v>48</v>
      </c>
      <c r="B421" s="6">
        <v>121.85</v>
      </c>
      <c r="C421" s="6">
        <v>26.86</v>
      </c>
      <c r="D421" s="6">
        <v>26.625</v>
      </c>
      <c r="E421" s="6">
        <v>27.193000000000001</v>
      </c>
      <c r="F421" s="6">
        <v>27.103000000000002</v>
      </c>
      <c r="G421" s="6">
        <v>26.516999999999999</v>
      </c>
      <c r="H421" s="6">
        <f t="shared" si="42"/>
        <v>0.85800000000000054</v>
      </c>
      <c r="I421" s="6">
        <f>(C421*10^5)*(B421*10^-6)/(AD421*287)</f>
        <v>7639.9061366706956</v>
      </c>
      <c r="J421" s="6">
        <f>I422-I421</f>
        <v>-244.04465619000166</v>
      </c>
      <c r="K421" s="6">
        <f t="shared" si="43"/>
        <v>7236.6967693000543</v>
      </c>
      <c r="L421" s="6"/>
      <c r="M421" s="6"/>
      <c r="N421" s="6"/>
      <c r="O421" s="6"/>
      <c r="P421" s="6"/>
      <c r="Q421" s="6"/>
      <c r="R421" s="6"/>
      <c r="S421" s="6">
        <f t="shared" si="44"/>
        <v>-1.2759812762176597</v>
      </c>
      <c r="T421" s="6">
        <f>LOG(B421)</f>
        <v>2.085825533520743</v>
      </c>
      <c r="U421" s="6">
        <f>LOG(C421)</f>
        <v>1.4291060083326965</v>
      </c>
      <c r="V421" s="6">
        <f t="shared" si="45"/>
        <v>7.0369788674606137E-2</v>
      </c>
      <c r="W421" s="6"/>
      <c r="X421" s="6"/>
      <c r="Y421" s="6">
        <f>C421*(B422-B421)</f>
        <v>84.340400000000017</v>
      </c>
      <c r="Z421" s="6">
        <f>C421*B421/(AC421+AD421)/720</f>
        <v>28513.800424628447</v>
      </c>
      <c r="AA421" s="6">
        <f t="shared" si="46"/>
        <v>-1.4099254378868942E-2</v>
      </c>
      <c r="AB421" s="6">
        <f t="shared" si="47"/>
        <v>-1414.8563743543607</v>
      </c>
      <c r="AC421" s="6">
        <f t="shared" si="48"/>
        <v>1.0154166666666668E-5</v>
      </c>
      <c r="AD421" s="6">
        <f>1.225*(B421*10^-6)</f>
        <v>1.4926625000000001E-4</v>
      </c>
    </row>
    <row r="422" spans="1:30" x14ac:dyDescent="0.2">
      <c r="A422" s="6">
        <v>49</v>
      </c>
      <c r="B422" s="6">
        <v>124.99</v>
      </c>
      <c r="C422" s="6">
        <v>26.001999999999999</v>
      </c>
      <c r="D422" s="6">
        <v>25.763000000000002</v>
      </c>
      <c r="E422" s="6">
        <v>26.315000000000001</v>
      </c>
      <c r="F422" s="6">
        <v>26.222999999999999</v>
      </c>
      <c r="G422" s="6">
        <v>25.707000000000001</v>
      </c>
      <c r="H422" s="6">
        <f t="shared" si="42"/>
        <v>0.83399999999999963</v>
      </c>
      <c r="I422" s="6">
        <f>(C422*10^5)*(B422*10^-6)/(AD422*287)</f>
        <v>7395.8614804806939</v>
      </c>
      <c r="J422" s="6">
        <f>I423-I422</f>
        <v>-237.21823224063155</v>
      </c>
      <c r="K422" s="6">
        <f t="shared" si="43"/>
        <v>7007.707299658824</v>
      </c>
      <c r="L422" s="6"/>
      <c r="M422" s="6"/>
      <c r="N422" s="6"/>
      <c r="O422" s="6"/>
      <c r="P422" s="6"/>
      <c r="Q422" s="6"/>
      <c r="R422" s="6"/>
      <c r="S422" s="6">
        <f t="shared" si="44"/>
        <v>-1.3016225444248626</v>
      </c>
      <c r="T422" s="6">
        <f>LOG(B422)</f>
        <v>2.0968752680596876</v>
      </c>
      <c r="U422" s="6">
        <f>LOG(C422)</f>
        <v>1.4150067539538276</v>
      </c>
      <c r="V422" s="6">
        <f t="shared" si="45"/>
        <v>3.4080254090776224E-2</v>
      </c>
      <c r="W422" s="6"/>
      <c r="X422" s="6"/>
      <c r="Y422" s="6">
        <f>C422*(B423-B422)</f>
        <v>82.426340000000039</v>
      </c>
      <c r="Z422" s="6">
        <f>C422*B422/(AC422+AD422)/720</f>
        <v>27602.972399150745</v>
      </c>
      <c r="AA422" s="6">
        <f t="shared" si="46"/>
        <v>-1.4158048674616008E-2</v>
      </c>
      <c r="AB422" s="6">
        <f t="shared" si="47"/>
        <v>-1256.8778322817102</v>
      </c>
      <c r="AC422" s="6">
        <f t="shared" si="48"/>
        <v>1.0415833333333333E-5</v>
      </c>
      <c r="AD422" s="6">
        <f>1.225*(B422*10^-6)</f>
        <v>1.5311274999999999E-4</v>
      </c>
    </row>
    <row r="423" spans="1:30" x14ac:dyDescent="0.2">
      <c r="A423" s="6">
        <v>50</v>
      </c>
      <c r="B423" s="6">
        <v>128.16</v>
      </c>
      <c r="C423" s="6">
        <v>25.167999999999999</v>
      </c>
      <c r="D423" s="6">
        <v>24.934000000000001</v>
      </c>
      <c r="E423" s="6">
        <v>25.462</v>
      </c>
      <c r="F423" s="6">
        <v>25.34</v>
      </c>
      <c r="G423" s="6">
        <v>24.937999999999999</v>
      </c>
      <c r="H423" s="6">
        <f t="shared" si="42"/>
        <v>0.78699999999999903</v>
      </c>
      <c r="I423" s="6">
        <f>(C423*10^5)*(B423*10^-6)/(AD423*287)</f>
        <v>7158.6432482400623</v>
      </c>
      <c r="J423" s="6">
        <f>I424-I423</f>
        <v>-223.84981867311399</v>
      </c>
      <c r="K423" s="6">
        <f t="shared" si="43"/>
        <v>6791.6205646021472</v>
      </c>
      <c r="L423" s="6"/>
      <c r="M423" s="6"/>
      <c r="N423" s="6"/>
      <c r="O423" s="6"/>
      <c r="P423" s="6"/>
      <c r="Q423" s="6"/>
      <c r="R423" s="6"/>
      <c r="S423" s="6">
        <f t="shared" si="44"/>
        <v>-1.284212077971558</v>
      </c>
      <c r="T423" s="6">
        <f>LOG(B423)</f>
        <v>2.1077524987401626</v>
      </c>
      <c r="U423" s="6">
        <f>LOG(C423)</f>
        <v>1.4008487052792116</v>
      </c>
      <c r="V423" s="6">
        <f t="shared" si="45"/>
        <v>1.8426981176124235E-3</v>
      </c>
      <c r="W423" s="6"/>
      <c r="X423" s="6"/>
      <c r="Y423" s="6">
        <f>C423*(B424-B423)</f>
        <v>80.789280000000204</v>
      </c>
      <c r="Z423" s="6">
        <f>C423*B423/(AC423+AD423)/720</f>
        <v>26717.622080679404</v>
      </c>
      <c r="AA423" s="6">
        <f t="shared" si="46"/>
        <v>-1.3797190806718485E-2</v>
      </c>
      <c r="AB423" s="6">
        <f t="shared" si="47"/>
        <v>444.26082478658202</v>
      </c>
      <c r="AC423" s="6">
        <f t="shared" si="48"/>
        <v>1.0680000000000001E-5</v>
      </c>
      <c r="AD423" s="6">
        <f>1.225*(B423*10^-6)</f>
        <v>1.5699600000000001E-4</v>
      </c>
    </row>
    <row r="424" spans="1:30" x14ac:dyDescent="0.2">
      <c r="A424" s="6">
        <v>51</v>
      </c>
      <c r="B424" s="6">
        <v>131.37</v>
      </c>
      <c r="C424" s="6">
        <v>24.381</v>
      </c>
      <c r="D424" s="6">
        <v>24.15</v>
      </c>
      <c r="E424" s="6">
        <v>24.64</v>
      </c>
      <c r="F424" s="6">
        <v>24.533999999999999</v>
      </c>
      <c r="G424" s="6">
        <v>24.201000000000001</v>
      </c>
      <c r="H424" s="6">
        <f t="shared" si="42"/>
        <v>0.75799999999999912</v>
      </c>
      <c r="I424" s="6">
        <f>(C424*10^5)*(B424*10^-6)/(AD424*287)</f>
        <v>6934.7934295669484</v>
      </c>
      <c r="J424" s="6">
        <f>I425-I424</f>
        <v>-215.60122306762423</v>
      </c>
      <c r="K424" s="6">
        <f t="shared" si="43"/>
        <v>6583.2158647431097</v>
      </c>
      <c r="L424" s="6"/>
      <c r="M424" s="6"/>
      <c r="N424" s="6"/>
      <c r="O424" s="6"/>
      <c r="P424" s="6"/>
      <c r="Q424" s="6"/>
      <c r="R424" s="6"/>
      <c r="S424" s="6">
        <f t="shared" si="44"/>
        <v>-1.2963144629954213</v>
      </c>
      <c r="T424" s="6">
        <f>LOG(B424)</f>
        <v>2.1184961999117879</v>
      </c>
      <c r="U424" s="6">
        <f>LOG(C424)</f>
        <v>1.3870515144724931</v>
      </c>
      <c r="V424" s="6">
        <f t="shared" si="45"/>
        <v>1.3237507412436011E-2</v>
      </c>
      <c r="W424" s="6"/>
      <c r="X424" s="6"/>
      <c r="Y424" s="6">
        <f>C424*(B425-B424)</f>
        <v>78.994440000000225</v>
      </c>
      <c r="Z424" s="6">
        <f>C424*B424/(AC424+AD424)/720</f>
        <v>25882.165605095535</v>
      </c>
      <c r="AA424" s="6">
        <f t="shared" si="46"/>
        <v>-1.3716464517924853E-2</v>
      </c>
      <c r="AB424" s="6">
        <f t="shared" si="47"/>
        <v>1563.9385812225746</v>
      </c>
      <c r="AC424" s="6">
        <f t="shared" si="48"/>
        <v>1.0947500000000001E-5</v>
      </c>
      <c r="AD424" s="6">
        <f>1.225*(B424*10^-6)</f>
        <v>1.6092825000000002E-4</v>
      </c>
    </row>
    <row r="425" spans="1:30" x14ac:dyDescent="0.2">
      <c r="A425" s="6">
        <v>52</v>
      </c>
      <c r="B425" s="6">
        <v>134.61000000000001</v>
      </c>
      <c r="C425" s="6">
        <v>23.623000000000001</v>
      </c>
      <c r="D425" s="6">
        <v>23.393000000000001</v>
      </c>
      <c r="E425" s="6">
        <v>23.856000000000002</v>
      </c>
      <c r="F425" s="6">
        <v>23.748999999999999</v>
      </c>
      <c r="G425" s="6">
        <v>23.494</v>
      </c>
      <c r="H425" s="6">
        <f t="shared" si="42"/>
        <v>0.73600000000000065</v>
      </c>
      <c r="I425" s="6">
        <f>(C425*10^5)*(B425*10^-6)/(AD425*287)</f>
        <v>6719.1922064993241</v>
      </c>
      <c r="J425" s="6">
        <f>I426-I425</f>
        <v>-209.34366778070216</v>
      </c>
      <c r="K425" s="6">
        <f t="shared" si="43"/>
        <v>6380.6333039782503</v>
      </c>
      <c r="L425" s="6"/>
      <c r="M425" s="6"/>
      <c r="N425" s="6"/>
      <c r="O425" s="6"/>
      <c r="P425" s="6"/>
      <c r="Q425" s="6"/>
      <c r="R425" s="6"/>
      <c r="S425" s="6">
        <f t="shared" si="44"/>
        <v>-1.3147386128668956</v>
      </c>
      <c r="T425" s="6">
        <f>LOG(B425)</f>
        <v>2.1290773242527368</v>
      </c>
      <c r="U425" s="6">
        <f>LOG(C425)</f>
        <v>1.3733350499545682</v>
      </c>
      <c r="V425" s="6">
        <f t="shared" si="45"/>
        <v>5.3350839238192005E-2</v>
      </c>
      <c r="W425" s="6"/>
      <c r="X425" s="6"/>
      <c r="Y425" s="6">
        <f>C425*(B426-B425)</f>
        <v>77.483439999999362</v>
      </c>
      <c r="Z425" s="6">
        <f>C425*B425/(AC425+AD425)/720</f>
        <v>25077.494692144373</v>
      </c>
      <c r="AA425" s="6">
        <f t="shared" si="46"/>
        <v>-1.3746180339534453E-2</v>
      </c>
      <c r="AB425" s="6">
        <f t="shared" si="47"/>
        <v>1000.9879216894029</v>
      </c>
      <c r="AC425" s="6">
        <f t="shared" si="48"/>
        <v>1.1217500000000002E-5</v>
      </c>
      <c r="AD425" s="6">
        <f>1.225*(B425*10^-6)</f>
        <v>1.6489725000000003E-4</v>
      </c>
    </row>
    <row r="426" spans="1:30" x14ac:dyDescent="0.2">
      <c r="A426" s="6">
        <v>53</v>
      </c>
      <c r="B426" s="6">
        <v>137.88999999999999</v>
      </c>
      <c r="C426" s="6">
        <v>22.887</v>
      </c>
      <c r="D426" s="6">
        <v>22.673999999999999</v>
      </c>
      <c r="E426" s="6">
        <v>23.106999999999999</v>
      </c>
      <c r="F426" s="6">
        <v>22.983000000000001</v>
      </c>
      <c r="G426" s="6">
        <v>22.786000000000001</v>
      </c>
      <c r="H426" s="6">
        <f t="shared" si="42"/>
        <v>0.70800000000000196</v>
      </c>
      <c r="I426" s="6">
        <f>(C426*10^5)*(B426*10^-6)/(AD426*287)</f>
        <v>6509.848538718622</v>
      </c>
      <c r="J426" s="6">
        <f>I427-I426</f>
        <v>-201.37950650643597</v>
      </c>
      <c r="K426" s="6">
        <f t="shared" si="43"/>
        <v>6185.6417012929669</v>
      </c>
      <c r="L426" s="6"/>
      <c r="M426" s="6"/>
      <c r="N426" s="6"/>
      <c r="O426" s="6"/>
      <c r="P426" s="6"/>
      <c r="Q426" s="6"/>
      <c r="R426" s="6"/>
      <c r="S426" s="6">
        <f t="shared" si="44"/>
        <v>-1.328661990470738</v>
      </c>
      <c r="T426" s="6">
        <f>LOG(B426)</f>
        <v>2.1395327715979393</v>
      </c>
      <c r="U426" s="6">
        <f>LOG(C426)</f>
        <v>1.3595888696150338</v>
      </c>
      <c r="V426" s="6">
        <f t="shared" si="45"/>
        <v>7.9025095975890858E-2</v>
      </c>
      <c r="W426" s="6"/>
      <c r="X426" s="6"/>
      <c r="Y426" s="6">
        <f>C426*(B427-B426)</f>
        <v>75.52710000000026</v>
      </c>
      <c r="Z426" s="6">
        <f>C426*B426/(AC426+AD426)/720</f>
        <v>24296.178343949046</v>
      </c>
      <c r="AA426" s="6">
        <f t="shared" si="46"/>
        <v>-1.3646908697853899E-2</v>
      </c>
      <c r="AB426" s="6">
        <f t="shared" si="47"/>
        <v>-104.14839669484687</v>
      </c>
      <c r="AC426" s="6">
        <f t="shared" si="48"/>
        <v>1.1490833333333332E-5</v>
      </c>
      <c r="AD426" s="6">
        <f>1.225*(B426*10^-6)</f>
        <v>1.6891524999999998E-4</v>
      </c>
    </row>
    <row r="427" spans="1:30" x14ac:dyDescent="0.2">
      <c r="A427" s="6">
        <v>54</v>
      </c>
      <c r="B427" s="6">
        <v>141.19</v>
      </c>
      <c r="C427" s="6">
        <v>22.178999999999998</v>
      </c>
      <c r="D427" s="6">
        <v>21.998000000000001</v>
      </c>
      <c r="E427" s="6">
        <v>22.387</v>
      </c>
      <c r="F427" s="6">
        <v>22.274000000000001</v>
      </c>
      <c r="G427" s="6">
        <v>22.055</v>
      </c>
      <c r="H427" s="6">
        <f t="shared" si="42"/>
        <v>0.68599999999999994</v>
      </c>
      <c r="I427" s="6">
        <f>(C427*10^5)*(B427*10^-6)/(AD427*287)</f>
        <v>6308.469032212186</v>
      </c>
      <c r="J427" s="6">
        <f>I428-I427</f>
        <v>-195.12195121951027</v>
      </c>
      <c r="K427" s="6">
        <f t="shared" si="43"/>
        <v>5996.5235803961541</v>
      </c>
      <c r="L427" s="6"/>
      <c r="M427" s="6"/>
      <c r="N427" s="6"/>
      <c r="O427" s="6"/>
      <c r="P427" s="6"/>
      <c r="Q427" s="6"/>
      <c r="R427" s="6"/>
      <c r="S427" s="6">
        <f t="shared" si="44"/>
        <v>-1.343789208102133</v>
      </c>
      <c r="T427" s="6">
        <f>LOG(B427)</f>
        <v>2.1498039382270222</v>
      </c>
      <c r="U427" s="6">
        <f>LOG(C427)</f>
        <v>1.3459419609171799</v>
      </c>
      <c r="V427" s="6">
        <f t="shared" si="45"/>
        <v>7.6353802329259923E-2</v>
      </c>
      <c r="W427" s="6"/>
      <c r="X427" s="6"/>
      <c r="Y427" s="6">
        <f>C427*(B428-B427)</f>
        <v>74.077860000000072</v>
      </c>
      <c r="Z427" s="6">
        <f>C427*B427/(AC427+AD427)/720</f>
        <v>23544.585987261144</v>
      </c>
      <c r="AA427" s="6">
        <f t="shared" si="46"/>
        <v>-1.3644922228294609E-2</v>
      </c>
      <c r="AB427" s="6">
        <f t="shared" si="47"/>
        <v>-1184.1534327520285</v>
      </c>
      <c r="AC427" s="6">
        <f t="shared" si="48"/>
        <v>1.1765833333333335E-5</v>
      </c>
      <c r="AD427" s="6">
        <f>1.225*(B427*10^-6)</f>
        <v>1.7295775000000002E-4</v>
      </c>
    </row>
    <row r="428" spans="1:30" x14ac:dyDescent="0.2">
      <c r="A428" s="6">
        <v>55</v>
      </c>
      <c r="B428" s="6">
        <v>144.53</v>
      </c>
      <c r="C428" s="6">
        <v>21.492999999999999</v>
      </c>
      <c r="D428" s="6">
        <v>21.344999999999999</v>
      </c>
      <c r="E428" s="6">
        <v>21.693000000000001</v>
      </c>
      <c r="F428" s="6">
        <v>21.588999999999999</v>
      </c>
      <c r="G428" s="6">
        <v>21.344999999999999</v>
      </c>
      <c r="H428" s="6">
        <f t="shared" si="42"/>
        <v>0.66399999999999793</v>
      </c>
      <c r="I428" s="6">
        <f>(C428*10^5)*(B428*10^-6)/(AD428*287)</f>
        <v>6113.3470809926757</v>
      </c>
      <c r="J428" s="6">
        <f>I429-I428</f>
        <v>-188.86439593259001</v>
      </c>
      <c r="K428" s="6">
        <f t="shared" si="43"/>
        <v>5813.3309199511277</v>
      </c>
      <c r="L428" s="6"/>
      <c r="M428" s="6"/>
      <c r="N428" s="6"/>
      <c r="O428" s="6"/>
      <c r="P428" s="6"/>
      <c r="Q428" s="6"/>
      <c r="R428" s="6"/>
      <c r="S428" s="6">
        <f t="shared" si="44"/>
        <v>-1.3614770695936376</v>
      </c>
      <c r="T428" s="6">
        <f>LOG(B428)</f>
        <v>2.1599580026785188</v>
      </c>
      <c r="U428" s="6">
        <f>LOG(C428)</f>
        <v>1.3322970386888853</v>
      </c>
      <c r="V428" s="6">
        <f t="shared" si="45"/>
        <v>4.5981548488282481E-2</v>
      </c>
      <c r="W428" s="6"/>
      <c r="X428" s="6"/>
      <c r="Y428" s="6">
        <f>C428*(B429-B428)</f>
        <v>72.431410000000099</v>
      </c>
      <c r="Z428" s="6">
        <f>C428*B428/(AC428+AD428)/720</f>
        <v>22816.348195329083</v>
      </c>
      <c r="AA428" s="6">
        <f t="shared" si="46"/>
        <v>-1.3628618712669516E-2</v>
      </c>
      <c r="AB428" s="6">
        <f t="shared" si="47"/>
        <v>-1495.3116164330831</v>
      </c>
      <c r="AC428" s="6">
        <f t="shared" si="48"/>
        <v>1.2044166666666667E-5</v>
      </c>
      <c r="AD428" s="6">
        <f>1.225*(B428*10^-6)</f>
        <v>1.7704925000000001E-4</v>
      </c>
    </row>
    <row r="429" spans="1:30" x14ac:dyDescent="0.2">
      <c r="A429" s="6">
        <v>56</v>
      </c>
      <c r="B429" s="6">
        <v>147.9</v>
      </c>
      <c r="C429" s="6">
        <v>20.829000000000001</v>
      </c>
      <c r="D429" s="6">
        <v>20.71</v>
      </c>
      <c r="E429" s="6">
        <v>21.056000000000001</v>
      </c>
      <c r="F429" s="6">
        <v>20.917999999999999</v>
      </c>
      <c r="G429" s="6">
        <v>20.632999999999999</v>
      </c>
      <c r="H429" s="6">
        <f t="shared" si="42"/>
        <v>0.62300000000000111</v>
      </c>
      <c r="I429" s="6">
        <f>(C429*10^5)*(B429*10^-6)/(AD429*287)</f>
        <v>5924.4826850600857</v>
      </c>
      <c r="J429" s="6">
        <f>I430-I429</f>
        <v>-177.20258835241384</v>
      </c>
      <c r="K429" s="6">
        <f t="shared" si="43"/>
        <v>5641.4857630458846</v>
      </c>
      <c r="L429" s="6"/>
      <c r="M429" s="6"/>
      <c r="N429" s="6"/>
      <c r="O429" s="6"/>
      <c r="P429" s="6"/>
      <c r="Q429" s="6"/>
      <c r="R429" s="6"/>
      <c r="S429" s="6">
        <f t="shared" si="44"/>
        <v>-1.3360753684955202</v>
      </c>
      <c r="T429" s="6">
        <f>LOG(B429)</f>
        <v>2.1699681739968923</v>
      </c>
      <c r="U429" s="6">
        <f>LOG(C429)</f>
        <v>1.3186684199762158</v>
      </c>
      <c r="V429" s="6">
        <f t="shared" si="45"/>
        <v>7.6284240286260963E-3</v>
      </c>
      <c r="W429" s="6"/>
      <c r="X429" s="6"/>
      <c r="Y429" s="6">
        <f>C429*(B430-B429)</f>
        <v>70.818600000000117</v>
      </c>
      <c r="Z429" s="6">
        <f>C429*B429/(AC429+AD429)/720</f>
        <v>22111.464968152864</v>
      </c>
      <c r="AA429" s="6">
        <f t="shared" si="46"/>
        <v>-1.3188071323010142E-2</v>
      </c>
      <c r="AB429" s="6">
        <f t="shared" si="47"/>
        <v>-93.494211379812157</v>
      </c>
      <c r="AC429" s="6">
        <f t="shared" si="48"/>
        <v>1.2325000000000001E-5</v>
      </c>
      <c r="AD429" s="6">
        <f>1.225*(B429*10^-6)</f>
        <v>1.8117750000000001E-4</v>
      </c>
    </row>
    <row r="430" spans="1:30" x14ac:dyDescent="0.2">
      <c r="A430" s="6">
        <v>57</v>
      </c>
      <c r="B430" s="6">
        <v>151.30000000000001</v>
      </c>
      <c r="C430" s="6">
        <v>20.206</v>
      </c>
      <c r="D430" s="6">
        <v>20.129000000000001</v>
      </c>
      <c r="E430" s="6">
        <v>20.437999999999999</v>
      </c>
      <c r="F430" s="6">
        <v>20.303999999999998</v>
      </c>
      <c r="G430" s="6">
        <v>19.952999999999999</v>
      </c>
      <c r="H430" s="6">
        <f t="shared" si="42"/>
        <v>0.61100000000000065</v>
      </c>
      <c r="I430" s="6">
        <f>(C430*10^5)*(B430*10^-6)/(AD430*287)</f>
        <v>5747.2800967076719</v>
      </c>
      <c r="J430" s="6">
        <f>I431-I430</f>
        <v>-173.78937637772833</v>
      </c>
      <c r="K430" s="6">
        <f t="shared" si="43"/>
        <v>5472.6612449491076</v>
      </c>
      <c r="L430" s="6"/>
      <c r="M430" s="6"/>
      <c r="N430" s="6"/>
      <c r="O430" s="6"/>
      <c r="P430" s="6"/>
      <c r="Q430" s="6"/>
      <c r="R430" s="6"/>
      <c r="S430" s="6">
        <f t="shared" si="44"/>
        <v>-1.3736844082122279</v>
      </c>
      <c r="T430" s="6">
        <f>LOG(B430)</f>
        <v>2.1798389280231869</v>
      </c>
      <c r="U430" s="6">
        <f>LOG(C430)</f>
        <v>1.3054803486532056</v>
      </c>
      <c r="V430" s="6">
        <f t="shared" si="45"/>
        <v>5.2303987034026389E-3</v>
      </c>
      <c r="W430" s="6"/>
      <c r="X430" s="6"/>
      <c r="Y430" s="6">
        <f>C430*(B431-B430)</f>
        <v>69.104519999999752</v>
      </c>
      <c r="Z430" s="6">
        <f>C430*B430/(AC430+AD430)/720</f>
        <v>21450.106157112528</v>
      </c>
      <c r="AA430" s="6">
        <f t="shared" si="46"/>
        <v>-1.333508083908419E-2</v>
      </c>
      <c r="AB430" s="6">
        <f t="shared" si="47"/>
        <v>1431.4162267254437</v>
      </c>
      <c r="AC430" s="6">
        <f t="shared" si="48"/>
        <v>1.2608333333333334E-5</v>
      </c>
      <c r="AD430" s="6">
        <f>1.225*(B430*10^-6)</f>
        <v>1.853425E-4</v>
      </c>
    </row>
    <row r="431" spans="1:30" x14ac:dyDescent="0.2">
      <c r="A431" s="6">
        <v>58</v>
      </c>
      <c r="B431" s="6">
        <v>154.72</v>
      </c>
      <c r="C431" s="6">
        <v>19.594999999999999</v>
      </c>
      <c r="D431" s="6">
        <v>19.55</v>
      </c>
      <c r="E431" s="6">
        <v>19.827999999999999</v>
      </c>
      <c r="F431" s="6">
        <v>19.695</v>
      </c>
      <c r="G431" s="6">
        <v>19.306000000000001</v>
      </c>
      <c r="H431" s="6">
        <f t="shared" si="42"/>
        <v>0.58099999999999952</v>
      </c>
      <c r="I431" s="6">
        <f>(C431*10^5)*(B431*10^-6)/(AD431*287)</f>
        <v>5573.4907203299435</v>
      </c>
      <c r="J431" s="6">
        <f>I432-I431</f>
        <v>-165.25634644101592</v>
      </c>
      <c r="K431" s="6">
        <f t="shared" si="43"/>
        <v>5312.1397062970318</v>
      </c>
      <c r="L431" s="6"/>
      <c r="M431" s="6"/>
      <c r="N431" s="6"/>
      <c r="O431" s="6"/>
      <c r="P431" s="6"/>
      <c r="Q431" s="6"/>
      <c r="R431" s="6"/>
      <c r="S431" s="6">
        <f t="shared" si="44"/>
        <v>-1.3687439879027248</v>
      </c>
      <c r="T431" s="6">
        <f>LOG(B431)</f>
        <v>2.1895464567389267</v>
      </c>
      <c r="U431" s="6">
        <f>LOG(C431)</f>
        <v>1.2921452678141214</v>
      </c>
      <c r="V431" s="6">
        <f t="shared" si="45"/>
        <v>4.1944675576426227E-2</v>
      </c>
      <c r="W431" s="6"/>
      <c r="X431" s="6"/>
      <c r="Y431" s="6">
        <f>C431*(B432-B431)</f>
        <v>67.406799999999947</v>
      </c>
      <c r="Z431" s="6">
        <f>C431*B431/(AC431+AD431)/720</f>
        <v>20801.486199575371</v>
      </c>
      <c r="AA431" s="6">
        <f t="shared" si="46"/>
        <v>-1.3071778240177245E-2</v>
      </c>
      <c r="AB431" s="6">
        <f t="shared" si="47"/>
        <v>1271.4653632044751</v>
      </c>
      <c r="AC431" s="6">
        <f t="shared" si="48"/>
        <v>1.2893333333333332E-5</v>
      </c>
      <c r="AD431" s="6">
        <f>1.225*(B431*10^-6)</f>
        <v>1.8953199999999999E-4</v>
      </c>
    </row>
    <row r="432" spans="1:30" x14ac:dyDescent="0.2">
      <c r="A432" s="6">
        <v>59</v>
      </c>
      <c r="B432" s="6">
        <v>158.16</v>
      </c>
      <c r="C432" s="6">
        <v>19.013999999999999</v>
      </c>
      <c r="D432" s="6">
        <v>18.997</v>
      </c>
      <c r="E432" s="6">
        <v>19.256</v>
      </c>
      <c r="F432" s="6">
        <v>19.126999999999999</v>
      </c>
      <c r="G432" s="6">
        <v>18.675999999999998</v>
      </c>
      <c r="H432" s="6">
        <f t="shared" si="42"/>
        <v>0.54400000000000048</v>
      </c>
      <c r="I432" s="6">
        <f>(C432*10^5)*(B432*10^-6)/(AD432*287)</f>
        <v>5408.2343738889276</v>
      </c>
      <c r="J432" s="6">
        <f>I433-I432</f>
        <v>-154.73227618573583</v>
      </c>
      <c r="K432" s="6">
        <f t="shared" si="43"/>
        <v>5161.8371083152442</v>
      </c>
      <c r="L432" s="6"/>
      <c r="M432" s="6"/>
      <c r="N432" s="6"/>
      <c r="O432" s="6"/>
      <c r="P432" s="6"/>
      <c r="Q432" s="6"/>
      <c r="R432" s="6"/>
      <c r="S432" s="6">
        <f t="shared" si="44"/>
        <v>-1.3375247362164409</v>
      </c>
      <c r="T432" s="6">
        <f>LOG(B432)</f>
        <v>2.199096656305616</v>
      </c>
      <c r="U432" s="6">
        <f>LOG(C432)</f>
        <v>1.2790734895739442</v>
      </c>
      <c r="V432" s="6">
        <f t="shared" si="45"/>
        <v>7.4556385928444158E-2</v>
      </c>
      <c r="W432" s="6"/>
      <c r="X432" s="6"/>
      <c r="Y432" s="6">
        <f>C432*(B433-B432)</f>
        <v>65.97857999999998</v>
      </c>
      <c r="Z432" s="6">
        <f>C432*B432/(AC432+AD432)/720</f>
        <v>20184.713375796175</v>
      </c>
      <c r="AA432" s="6">
        <f t="shared" si="46"/>
        <v>-1.2606594133702798E-2</v>
      </c>
      <c r="AB432" s="6">
        <f t="shared" si="47"/>
        <v>213.25152683871656</v>
      </c>
      <c r="AC432" s="6">
        <f t="shared" si="48"/>
        <v>1.3180000000000001E-5</v>
      </c>
      <c r="AD432" s="6">
        <f>1.225*(B432*10^-6)</f>
        <v>1.9374600000000001E-4</v>
      </c>
    </row>
    <row r="433" spans="1:30" x14ac:dyDescent="0.2">
      <c r="A433" s="6">
        <v>60</v>
      </c>
      <c r="B433" s="6">
        <v>161.63</v>
      </c>
      <c r="C433" s="6">
        <v>18.47</v>
      </c>
      <c r="D433" s="6">
        <v>18.472999999999999</v>
      </c>
      <c r="E433" s="6">
        <v>18.718</v>
      </c>
      <c r="F433" s="6">
        <v>18.593</v>
      </c>
      <c r="G433" s="6">
        <v>18.094999999999999</v>
      </c>
      <c r="H433" s="6">
        <f t="shared" si="42"/>
        <v>0.5259999999999998</v>
      </c>
      <c r="I433" s="6">
        <f>(C433*10^5)*(B433*10^-6)/(AD433*287)</f>
        <v>5253.5020977031918</v>
      </c>
      <c r="J433" s="6">
        <f>I434-I433</f>
        <v>-149.61245822370711</v>
      </c>
      <c r="K433" s="6">
        <f t="shared" si="43"/>
        <v>5016.3312711844319</v>
      </c>
      <c r="L433" s="6"/>
      <c r="M433" s="6"/>
      <c r="N433" s="6"/>
      <c r="O433" s="6"/>
      <c r="P433" s="6"/>
      <c r="Q433" s="6"/>
      <c r="R433" s="6"/>
      <c r="S433" s="6">
        <f t="shared" si="44"/>
        <v>-1.3524500012900467</v>
      </c>
      <c r="T433" s="6">
        <f>LOG(B433)</f>
        <v>2.2085219729314334</v>
      </c>
      <c r="U433" s="6">
        <f>LOG(C433)</f>
        <v>1.2664668954402414</v>
      </c>
      <c r="V433" s="6">
        <f t="shared" si="45"/>
        <v>8.002605677174765E-2</v>
      </c>
      <c r="W433" s="6"/>
      <c r="X433" s="6"/>
      <c r="Y433" s="6">
        <f>C433*(B434-B433)</f>
        <v>64.46030000000016</v>
      </c>
      <c r="Z433" s="6">
        <f>C433*B433/(AC433+AD433)/720</f>
        <v>19607.218683651805</v>
      </c>
      <c r="AA433" s="6">
        <f t="shared" si="46"/>
        <v>-1.2547634865330171E-2</v>
      </c>
      <c r="AB433" s="6">
        <f t="shared" si="47"/>
        <v>-898.95460986592514</v>
      </c>
      <c r="AC433" s="6">
        <f t="shared" si="48"/>
        <v>1.3469166666666666E-5</v>
      </c>
      <c r="AD433" s="6">
        <f>1.225*(B433*10^-6)</f>
        <v>1.9799674999999999E-4</v>
      </c>
    </row>
    <row r="434" spans="1:30" x14ac:dyDescent="0.2">
      <c r="A434" s="6">
        <v>61</v>
      </c>
      <c r="B434" s="6">
        <v>165.12</v>
      </c>
      <c r="C434" s="6">
        <v>17.943999999999999</v>
      </c>
      <c r="D434" s="6">
        <v>17.963999999999999</v>
      </c>
      <c r="E434" s="6">
        <v>18.204999999999998</v>
      </c>
      <c r="F434" s="6">
        <v>18.056000000000001</v>
      </c>
      <c r="G434" s="6">
        <v>17.553000000000001</v>
      </c>
      <c r="H434" s="6">
        <f t="shared" si="42"/>
        <v>0.49499999999999744</v>
      </c>
      <c r="I434" s="6">
        <f>(C434*10^5)*(B434*10^-6)/(AD434*287)</f>
        <v>5103.8896394794847</v>
      </c>
      <c r="J434" s="6">
        <f>I435-I434</f>
        <v>-140.79499395576931</v>
      </c>
      <c r="K434" s="6">
        <f t="shared" si="43"/>
        <v>4879.4243235650356</v>
      </c>
      <c r="L434" s="6"/>
      <c r="M434" s="6"/>
      <c r="N434" s="6"/>
      <c r="O434" s="6"/>
      <c r="P434" s="6"/>
      <c r="Q434" s="6"/>
      <c r="R434" s="6"/>
      <c r="S434" s="6">
        <f t="shared" si="44"/>
        <v>-1.3298856113851882</v>
      </c>
      <c r="T434" s="6">
        <f>LOG(B434)</f>
        <v>2.2177996799471171</v>
      </c>
      <c r="U434" s="6">
        <f>LOG(C434)</f>
        <v>1.2539192605749112</v>
      </c>
      <c r="V434" s="6">
        <f t="shared" si="45"/>
        <v>5.6968844043063821E-2</v>
      </c>
      <c r="W434" s="6"/>
      <c r="X434" s="6"/>
      <c r="Y434" s="6">
        <f>C434*(B435-B434)</f>
        <v>62.983439999999831</v>
      </c>
      <c r="Z434" s="6">
        <f>C434*B434/(AC434+AD434)/720</f>
        <v>19048.832271762207</v>
      </c>
      <c r="AA434" s="6">
        <f t="shared" si="46"/>
        <v>-1.214871792878669E-2</v>
      </c>
      <c r="AB434" s="6">
        <f t="shared" si="47"/>
        <v>-1572.6409358150718</v>
      </c>
      <c r="AC434" s="6">
        <f t="shared" si="48"/>
        <v>1.376E-5</v>
      </c>
      <c r="AD434" s="6">
        <f>1.225*(B434*10^-6)</f>
        <v>2.02272E-4</v>
      </c>
    </row>
    <row r="435" spans="1:30" x14ac:dyDescent="0.2">
      <c r="A435" s="6">
        <v>62</v>
      </c>
      <c r="B435" s="6">
        <v>168.63</v>
      </c>
      <c r="C435" s="6">
        <v>17.449000000000002</v>
      </c>
      <c r="D435" s="6">
        <v>17.457999999999998</v>
      </c>
      <c r="E435" s="6">
        <v>17.725999999999999</v>
      </c>
      <c r="F435" s="6">
        <v>17.556000000000001</v>
      </c>
      <c r="G435" s="6">
        <v>17.056000000000001</v>
      </c>
      <c r="H435" s="6">
        <f t="shared" si="42"/>
        <v>0.47600000000000264</v>
      </c>
      <c r="I435" s="6">
        <f>(C435*10^5)*(B435*10^-6)/(AD435*287)</f>
        <v>4963.0946455237154</v>
      </c>
      <c r="J435" s="6">
        <f>I436-I435</f>
        <v>-135.39074166251976</v>
      </c>
      <c r="K435" s="6">
        <f t="shared" si="43"/>
        <v>4747.6539902237164</v>
      </c>
      <c r="L435" s="6"/>
      <c r="M435" s="6"/>
      <c r="N435" s="6"/>
      <c r="O435" s="6"/>
      <c r="P435" s="6"/>
      <c r="Q435" s="6"/>
      <c r="R435" s="6"/>
      <c r="S435" s="6">
        <f t="shared" si="44"/>
        <v>-1.3350426533523836</v>
      </c>
      <c r="T435" s="6">
        <f>LOG(B435)</f>
        <v>2.2269348400126003</v>
      </c>
      <c r="U435" s="6">
        <f>LOG(C435)</f>
        <v>1.2417705426461245</v>
      </c>
      <c r="V435" s="6">
        <f t="shared" si="45"/>
        <v>1.6632306241302464E-2</v>
      </c>
      <c r="W435" s="6"/>
      <c r="X435" s="6"/>
      <c r="Y435" s="6">
        <f>C435*(B436-B435)</f>
        <v>61.594970000000025</v>
      </c>
      <c r="Z435" s="6">
        <f>C435*B435/(AC435+AD435)/720</f>
        <v>18523.354564755839</v>
      </c>
      <c r="AA435" s="6">
        <f t="shared" si="46"/>
        <v>-1.2011931424751321E-2</v>
      </c>
      <c r="AB435" s="6">
        <f t="shared" si="47"/>
        <v>-619.47518753830116</v>
      </c>
      <c r="AC435" s="6">
        <f t="shared" si="48"/>
        <v>1.40525E-5</v>
      </c>
      <c r="AD435" s="6">
        <f>1.225*(B435*10^-6)</f>
        <v>2.0657175E-4</v>
      </c>
    </row>
    <row r="436" spans="1:30" x14ac:dyDescent="0.2">
      <c r="A436" s="6">
        <v>63</v>
      </c>
      <c r="B436" s="6">
        <v>172.16</v>
      </c>
      <c r="C436" s="6">
        <v>16.972999999999999</v>
      </c>
      <c r="D436" s="6">
        <v>16.994</v>
      </c>
      <c r="E436" s="6">
        <v>17.228999999999999</v>
      </c>
      <c r="F436" s="6">
        <v>17.062000000000001</v>
      </c>
      <c r="G436" s="6">
        <v>16.609000000000002</v>
      </c>
      <c r="H436" s="6">
        <f t="shared" si="42"/>
        <v>0.43999999999999773</v>
      </c>
      <c r="I436" s="6">
        <f>(C436*10^5)*(B436*10^-6)/(AD436*287)</f>
        <v>4827.7039038611956</v>
      </c>
      <c r="J436" s="6">
        <f>I437-I436</f>
        <v>-125.15110573846141</v>
      </c>
      <c r="K436" s="6">
        <f t="shared" si="43"/>
        <v>4625.9225774265251</v>
      </c>
      <c r="L436" s="6"/>
      <c r="M436" s="6"/>
      <c r="N436" s="6"/>
      <c r="O436" s="6"/>
      <c r="P436" s="6"/>
      <c r="Q436" s="6"/>
      <c r="R436" s="6"/>
      <c r="S436" s="6">
        <f t="shared" si="44"/>
        <v>-1.2904503406582613</v>
      </c>
      <c r="T436" s="6">
        <f>LOG(B436)</f>
        <v>2.2359322539862951</v>
      </c>
      <c r="U436" s="6">
        <f>LOG(C436)</f>
        <v>1.2297586112213732</v>
      </c>
      <c r="V436" s="6">
        <f t="shared" si="45"/>
        <v>7.4343819117675403E-4</v>
      </c>
      <c r="W436" s="6"/>
      <c r="X436" s="6"/>
      <c r="Y436" s="6">
        <f>C436*(B437-B436)</f>
        <v>60.084419999999859</v>
      </c>
      <c r="Z436" s="6">
        <f>C436*B436/(AC436+AD436)/720</f>
        <v>18018.04670912951</v>
      </c>
      <c r="AA436" s="6">
        <f t="shared" si="46"/>
        <v>-1.1406945476239994E-2</v>
      </c>
      <c r="AB436" s="6">
        <f t="shared" si="47"/>
        <v>1139.4071923448814</v>
      </c>
      <c r="AC436" s="6">
        <f t="shared" si="48"/>
        <v>1.4346666666666668E-5</v>
      </c>
      <c r="AD436" s="6">
        <f>1.225*(B436*10^-6)</f>
        <v>2.1089599999999999E-4</v>
      </c>
    </row>
    <row r="437" spans="1:30" x14ac:dyDescent="0.2">
      <c r="A437" s="6">
        <v>64</v>
      </c>
      <c r="B437" s="6">
        <v>175.7</v>
      </c>
      <c r="C437" s="6">
        <v>16.533000000000001</v>
      </c>
      <c r="D437" s="6">
        <v>16.53</v>
      </c>
      <c r="E437" s="6">
        <v>16.777000000000001</v>
      </c>
      <c r="F437" s="6">
        <v>16.614000000000001</v>
      </c>
      <c r="G437" s="6">
        <v>16.213000000000001</v>
      </c>
      <c r="H437" s="6">
        <f t="shared" si="42"/>
        <v>0.41700000000000159</v>
      </c>
      <c r="I437" s="6">
        <f>(C437*10^5)*(B437*10^-6)/(AD437*287)</f>
        <v>4702.5527981227342</v>
      </c>
      <c r="J437" s="6">
        <f>I438-I437</f>
        <v>-118.60911612031759</v>
      </c>
      <c r="K437" s="6">
        <f t="shared" si="43"/>
        <v>4510.4662945317486</v>
      </c>
      <c r="L437" s="6"/>
      <c r="M437" s="6"/>
      <c r="N437" s="6"/>
      <c r="O437" s="6"/>
      <c r="P437" s="6"/>
      <c r="Q437" s="6"/>
      <c r="R437" s="6"/>
      <c r="S437" s="6">
        <f t="shared" si="44"/>
        <v>-1.27351669839378</v>
      </c>
      <c r="T437" s="6">
        <f>LOG(B437)</f>
        <v>2.2447717614952949</v>
      </c>
      <c r="U437" s="6">
        <f>LOG(C437)</f>
        <v>1.2183516657451332</v>
      </c>
      <c r="V437" s="6">
        <f t="shared" si="45"/>
        <v>2.9967999398340023E-2</v>
      </c>
      <c r="W437" s="6"/>
      <c r="X437" s="6"/>
      <c r="Y437" s="6">
        <f>C437*(B438-B437)</f>
        <v>58.857480000000045</v>
      </c>
      <c r="Z437" s="6">
        <f>C437*B437/(AC437+AD437)/720</f>
        <v>17550.95541401274</v>
      </c>
      <c r="AA437" s="6">
        <f t="shared" si="46"/>
        <v>-1.1094407028793052E-2</v>
      </c>
      <c r="AB437" s="6">
        <f t="shared" si="47"/>
        <v>1474.5732377856013</v>
      </c>
      <c r="AC437" s="6">
        <f t="shared" si="48"/>
        <v>1.4641666666666667E-5</v>
      </c>
      <c r="AD437" s="6">
        <f>1.225*(B437*10^-6)</f>
        <v>2.152325E-4</v>
      </c>
    </row>
    <row r="438" spans="1:30" x14ac:dyDescent="0.2">
      <c r="A438" s="6">
        <v>65</v>
      </c>
      <c r="B438" s="6">
        <v>179.26</v>
      </c>
      <c r="C438" s="6">
        <v>16.116</v>
      </c>
      <c r="D438" s="6">
        <v>16.091000000000001</v>
      </c>
      <c r="E438" s="6">
        <v>16.341999999999999</v>
      </c>
      <c r="F438" s="6">
        <v>16.172999999999998</v>
      </c>
      <c r="G438" s="6">
        <v>15.86</v>
      </c>
      <c r="H438" s="6">
        <f t="shared" si="42"/>
        <v>0.39599999999999902</v>
      </c>
      <c r="I438" s="6">
        <f>(C438*10^5)*(B438*10^-6)/(AD438*287)</f>
        <v>4583.9436820024166</v>
      </c>
      <c r="J438" s="6">
        <f>I439-I438</f>
        <v>-112.63599516461545</v>
      </c>
      <c r="K438" s="6">
        <f t="shared" si="43"/>
        <v>4400.7854763454561</v>
      </c>
      <c r="L438" s="6"/>
      <c r="M438" s="6"/>
      <c r="N438" s="6"/>
      <c r="O438" s="6"/>
      <c r="P438" s="6"/>
      <c r="Q438" s="6"/>
      <c r="R438" s="6"/>
      <c r="S438" s="6">
        <f t="shared" si="44"/>
        <v>-1.2616338467352701</v>
      </c>
      <c r="T438" s="6">
        <f>LOG(B438)</f>
        <v>2.2534833920870145</v>
      </c>
      <c r="U438" s="6">
        <f>LOG(C438)</f>
        <v>1.2072572587163402</v>
      </c>
      <c r="V438" s="6">
        <f t="shared" si="45"/>
        <v>6.7789206892584442E-2</v>
      </c>
      <c r="W438" s="6"/>
      <c r="X438" s="6"/>
      <c r="Y438" s="6">
        <f>C438*(B439-B438)</f>
        <v>57.53412000000035</v>
      </c>
      <c r="Z438" s="6">
        <f>C438*B438/(AC438+AD438)/720</f>
        <v>17108.28025477707</v>
      </c>
      <c r="AA438" s="6">
        <f t="shared" si="46"/>
        <v>-1.0804717012951048E-2</v>
      </c>
      <c r="AB438" s="6">
        <f t="shared" si="47"/>
        <v>530.26434694206694</v>
      </c>
      <c r="AC438" s="6">
        <f t="shared" si="48"/>
        <v>1.4938333333333334E-5</v>
      </c>
      <c r="AD438" s="6">
        <f>1.225*(B438*10^-6)</f>
        <v>2.195935E-4</v>
      </c>
    </row>
    <row r="439" spans="1:30" x14ac:dyDescent="0.2">
      <c r="A439" s="6">
        <v>66</v>
      </c>
      <c r="B439" s="6">
        <v>182.83</v>
      </c>
      <c r="C439" s="6">
        <v>15.72</v>
      </c>
      <c r="D439" s="6">
        <v>15.673999999999999</v>
      </c>
      <c r="E439" s="6">
        <v>15.92</v>
      </c>
      <c r="F439" s="6">
        <v>15.747999999999999</v>
      </c>
      <c r="G439" s="6">
        <v>15.536</v>
      </c>
      <c r="H439" s="6">
        <f t="shared" si="42"/>
        <v>0.375</v>
      </c>
      <c r="I439" s="6">
        <f>(C439*10^5)*(B439*10^-6)/(AD439*287)</f>
        <v>4471.3076868378012</v>
      </c>
      <c r="J439" s="6">
        <f>I440-I439</f>
        <v>-106.66287420891786</v>
      </c>
      <c r="K439" s="6">
        <f t="shared" si="43"/>
        <v>4296.8977264646746</v>
      </c>
      <c r="L439" s="6"/>
      <c r="M439" s="6"/>
      <c r="N439" s="6"/>
      <c r="O439" s="6"/>
      <c r="P439" s="6"/>
      <c r="Q439" s="6"/>
      <c r="R439" s="6"/>
      <c r="S439" s="6">
        <f t="shared" si="44"/>
        <v>-1.2416333730425382</v>
      </c>
      <c r="T439" s="6">
        <f>LOG(B439)</f>
        <v>2.2620474592614253</v>
      </c>
      <c r="U439" s="6">
        <f>LOG(C439)</f>
        <v>1.1964525417033891</v>
      </c>
      <c r="V439" s="6">
        <f t="shared" si="45"/>
        <v>8.1389913441832079E-2</v>
      </c>
      <c r="W439" s="6"/>
      <c r="X439" s="6"/>
      <c r="Y439" s="6">
        <f>C439*(B440-B439)</f>
        <v>56.434799999999612</v>
      </c>
      <c r="Z439" s="6">
        <f>C439*B439/(AC439+AD439)/720</f>
        <v>16687.898089171973</v>
      </c>
      <c r="AA439" s="6">
        <f t="shared" si="46"/>
        <v>-1.0485648935547598E-2</v>
      </c>
      <c r="AB439" s="6">
        <f t="shared" si="47"/>
        <v>-589.41939866434018</v>
      </c>
      <c r="AC439" s="6">
        <f t="shared" si="48"/>
        <v>1.5235833333333336E-5</v>
      </c>
      <c r="AD439" s="6">
        <f>1.225*(B439*10^-6)</f>
        <v>2.2396675000000002E-4</v>
      </c>
    </row>
    <row r="440" spans="1:30" x14ac:dyDescent="0.2">
      <c r="A440" s="6">
        <v>67</v>
      </c>
      <c r="B440" s="6">
        <v>186.42</v>
      </c>
      <c r="C440" s="6">
        <v>15.345000000000001</v>
      </c>
      <c r="D440" s="6">
        <v>15.265000000000001</v>
      </c>
      <c r="E440" s="6">
        <v>15.525</v>
      </c>
      <c r="F440" s="6">
        <v>15.356999999999999</v>
      </c>
      <c r="G440" s="6">
        <v>15.231999999999999</v>
      </c>
      <c r="H440" s="6">
        <f t="shared" si="42"/>
        <v>0.36300000000000132</v>
      </c>
      <c r="I440" s="6">
        <f>(C440*10^5)*(B440*10^-6)/(AD440*287)</f>
        <v>4364.6448126288833</v>
      </c>
      <c r="J440" s="6">
        <f>I441-I440</f>
        <v>-103.24966223423053</v>
      </c>
      <c r="K440" s="6">
        <f t="shared" si="43"/>
        <v>4196.2511979673563</v>
      </c>
      <c r="L440" s="6"/>
      <c r="M440" s="6"/>
      <c r="N440" s="6"/>
      <c r="O440" s="6"/>
      <c r="P440" s="6"/>
      <c r="Q440" s="6"/>
      <c r="R440" s="6"/>
      <c r="S440" s="6">
        <f t="shared" si="44"/>
        <v>-1.251635692460384</v>
      </c>
      <c r="T440" s="6">
        <f>LOG(B440)</f>
        <v>2.2704925036386179</v>
      </c>
      <c r="U440" s="6">
        <f>LOG(C440)</f>
        <v>1.1859668927678415</v>
      </c>
      <c r="V440" s="6">
        <f t="shared" si="45"/>
        <v>6.6271943844408765E-2</v>
      </c>
      <c r="W440" s="6"/>
      <c r="X440" s="6"/>
      <c r="Y440" s="6">
        <f>C440*(B441-B440)</f>
        <v>55.242000000000353</v>
      </c>
      <c r="Z440" s="6">
        <f>C440*B440/(AC440+AD440)/720</f>
        <v>16289.808917197453</v>
      </c>
      <c r="AA440" s="6">
        <f t="shared" si="46"/>
        <v>-1.0397100032850215E-2</v>
      </c>
      <c r="AB440" s="6">
        <f t="shared" si="47"/>
        <v>-1501.8732344486955</v>
      </c>
      <c r="AC440" s="6">
        <f t="shared" si="48"/>
        <v>1.5534999999999999E-5</v>
      </c>
      <c r="AD440" s="6">
        <f>1.225*(B440*10^-6)</f>
        <v>2.2836449999999998E-4</v>
      </c>
    </row>
    <row r="441" spans="1:30" x14ac:dyDescent="0.2">
      <c r="A441" s="6">
        <v>68</v>
      </c>
      <c r="B441" s="6">
        <v>190.02</v>
      </c>
      <c r="C441" s="6">
        <v>14.981999999999999</v>
      </c>
      <c r="D441" s="6">
        <v>14.872</v>
      </c>
      <c r="E441" s="6">
        <v>15.144</v>
      </c>
      <c r="F441" s="6">
        <v>14.973000000000001</v>
      </c>
      <c r="G441" s="6">
        <v>14.94</v>
      </c>
      <c r="H441" s="6">
        <f t="shared" si="42"/>
        <v>0.35099999999999909</v>
      </c>
      <c r="I441" s="6">
        <f>(C441*10^5)*(B441*10^-6)/(AD441*287)</f>
        <v>4261.3951503946528</v>
      </c>
      <c r="J441" s="6">
        <f>I442-I441</f>
        <v>-99.836450259546837</v>
      </c>
      <c r="K441" s="6">
        <f t="shared" si="43"/>
        <v>4098.8911243940083</v>
      </c>
      <c r="L441" s="6"/>
      <c r="M441" s="6"/>
      <c r="N441" s="6"/>
      <c r="O441" s="6"/>
      <c r="P441" s="6"/>
      <c r="Q441" s="6"/>
      <c r="R441" s="6"/>
      <c r="S441" s="6">
        <f t="shared" si="44"/>
        <v>-1.2631463834739414</v>
      </c>
      <c r="T441" s="6">
        <f>LOG(B441)</f>
        <v>2.2787993137555556</v>
      </c>
      <c r="U441" s="6">
        <f>LOG(C441)</f>
        <v>1.1755697927349913</v>
      </c>
      <c r="V441" s="6">
        <f t="shared" si="45"/>
        <v>2.7750520984844401E-2</v>
      </c>
      <c r="W441" s="6"/>
      <c r="X441" s="6"/>
      <c r="Y441" s="6">
        <f>C441*(B442-B441)</f>
        <v>53.935199999999909</v>
      </c>
      <c r="Z441" s="6">
        <f>C441*B441/(AC441+AD441)/720</f>
        <v>15904.458598726113</v>
      </c>
      <c r="AA441" s="6">
        <f t="shared" si="46"/>
        <v>-1.0295782423762612E-2</v>
      </c>
      <c r="AB441" s="6">
        <f t="shared" si="47"/>
        <v>-1068.3426398781226</v>
      </c>
      <c r="AC441" s="6">
        <f t="shared" si="48"/>
        <v>1.5835000000000003E-5</v>
      </c>
      <c r="AD441" s="6">
        <f>1.225*(B441*10^-6)</f>
        <v>2.3277450000000003E-4</v>
      </c>
    </row>
    <row r="442" spans="1:30" x14ac:dyDescent="0.2">
      <c r="A442" s="6">
        <v>69</v>
      </c>
      <c r="B442" s="6">
        <v>193.62</v>
      </c>
      <c r="C442" s="6">
        <v>14.631</v>
      </c>
      <c r="D442" s="6">
        <v>14.49</v>
      </c>
      <c r="E442" s="6">
        <v>14.776999999999999</v>
      </c>
      <c r="F442" s="6">
        <v>14.605</v>
      </c>
      <c r="G442" s="6">
        <v>14.651</v>
      </c>
      <c r="H442" s="6">
        <f t="shared" si="42"/>
        <v>0.33999999999999986</v>
      </c>
      <c r="I442" s="6">
        <f>(C442*10^5)*(B442*10^-6)/(AD442*287)</f>
        <v>4161.5587001351059</v>
      </c>
      <c r="J442" s="6">
        <f>I443-I442</f>
        <v>-96.707672616084892</v>
      </c>
      <c r="K442" s="6">
        <f t="shared" si="43"/>
        <v>4004.5385825895269</v>
      </c>
      <c r="L442" s="6"/>
      <c r="M442" s="6"/>
      <c r="N442" s="6"/>
      <c r="O442" s="6"/>
      <c r="P442" s="6"/>
      <c r="Q442" s="6"/>
      <c r="R442" s="6"/>
      <c r="S442" s="6">
        <f t="shared" si="44"/>
        <v>-1.2693191777928563</v>
      </c>
      <c r="T442" s="6">
        <f>LOG(B442)</f>
        <v>2.2869502157875488</v>
      </c>
      <c r="U442" s="6">
        <f>LOG(C442)</f>
        <v>1.1652740103112287</v>
      </c>
      <c r="V442" s="6">
        <f t="shared" si="45"/>
        <v>3.4868862929596234E-4</v>
      </c>
      <c r="W442" s="6"/>
      <c r="X442" s="6"/>
      <c r="Y442" s="6">
        <f>C442*(B443-B442)</f>
        <v>52.964220000000068</v>
      </c>
      <c r="Z442" s="6">
        <f>C442*B442/(AC442+AD442)/720</f>
        <v>15531.847133757963</v>
      </c>
      <c r="AA442" s="6">
        <f t="shared" si="46"/>
        <v>-1.0211391087307842E-2</v>
      </c>
      <c r="AB442" s="6">
        <f t="shared" si="47"/>
        <v>711.34053644670018</v>
      </c>
      <c r="AC442" s="6">
        <f t="shared" si="48"/>
        <v>1.6135000000000001E-5</v>
      </c>
      <c r="AD442" s="6">
        <f>1.225*(B442*10^-6)</f>
        <v>2.3718450000000002E-4</v>
      </c>
    </row>
    <row r="443" spans="1:30" x14ac:dyDescent="0.2">
      <c r="A443" s="6">
        <v>70</v>
      </c>
      <c r="B443" s="6">
        <v>197.24</v>
      </c>
      <c r="C443" s="6">
        <v>14.291</v>
      </c>
      <c r="D443" s="6">
        <v>14.125</v>
      </c>
      <c r="E443" s="6">
        <v>14.42</v>
      </c>
      <c r="F443" s="6">
        <v>14.247999999999999</v>
      </c>
      <c r="G443" s="6">
        <v>14.371</v>
      </c>
      <c r="H443" s="6">
        <f t="shared" si="42"/>
        <v>0.33000000000000007</v>
      </c>
      <c r="I443" s="6">
        <f>(C443*10^5)*(B443*10^-6)/(AD443*287)</f>
        <v>4064.851027519021</v>
      </c>
      <c r="J443" s="6">
        <f>I444-I443</f>
        <v>-93.863329303846513</v>
      </c>
      <c r="K443" s="6">
        <f t="shared" si="43"/>
        <v>3912.9183978220458</v>
      </c>
      <c r="L443" s="6"/>
      <c r="M443" s="6"/>
      <c r="N443" s="6"/>
      <c r="O443" s="6"/>
      <c r="P443" s="6"/>
      <c r="Q443" s="6"/>
      <c r="R443" s="6"/>
      <c r="S443" s="6">
        <f t="shared" si="44"/>
        <v>-1.28456513723697</v>
      </c>
      <c r="T443" s="6">
        <f>LOG(B443)</f>
        <v>2.2949949938591003</v>
      </c>
      <c r="U443" s="6">
        <f>LOG(C443)</f>
        <v>1.1550626192239208</v>
      </c>
      <c r="V443" s="6">
        <f t="shared" si="45"/>
        <v>1.8593803445308588E-2</v>
      </c>
      <c r="W443" s="6"/>
      <c r="X443" s="6"/>
      <c r="Y443" s="6">
        <f>C443*(B444-B443)</f>
        <v>51.733420000000066</v>
      </c>
      <c r="Z443" s="6">
        <f>C443*B443/(AC443+AD443)/720</f>
        <v>15170.912951167727</v>
      </c>
      <c r="AA443" s="6">
        <f t="shared" si="46"/>
        <v>-1.0146092131070317E-2</v>
      </c>
      <c r="AB443" s="6">
        <f t="shared" si="47"/>
        <v>1569.8673869109643</v>
      </c>
      <c r="AC443" s="6">
        <f t="shared" si="48"/>
        <v>1.6436666666666668E-5</v>
      </c>
      <c r="AD443" s="6">
        <f>1.225*(B443*10^-6)</f>
        <v>2.4161900000000002E-4</v>
      </c>
    </row>
    <row r="444" spans="1:30" x14ac:dyDescent="0.2">
      <c r="A444" s="6">
        <v>71</v>
      </c>
      <c r="B444" s="6">
        <v>200.86</v>
      </c>
      <c r="C444" s="6">
        <v>13.961</v>
      </c>
      <c r="D444" s="6">
        <v>13.766999999999999</v>
      </c>
      <c r="E444" s="6">
        <v>14.069000000000001</v>
      </c>
      <c r="F444" s="6">
        <v>13.904999999999999</v>
      </c>
      <c r="G444" s="6">
        <v>14.105</v>
      </c>
      <c r="H444" s="6">
        <f t="shared" si="42"/>
        <v>0.30900000000000105</v>
      </c>
      <c r="I444" s="6">
        <f>(C444*10^5)*(B444*10^-6)/(AD444*287)</f>
        <v>3970.9876982151745</v>
      </c>
      <c r="J444" s="6">
        <f>I445-I444</f>
        <v>-87.890208348148008</v>
      </c>
      <c r="K444" s="6">
        <f t="shared" si="43"/>
        <v>3827.1680856668127</v>
      </c>
      <c r="L444" s="6"/>
      <c r="M444" s="6"/>
      <c r="N444" s="6"/>
      <c r="O444" s="6"/>
      <c r="P444" s="6"/>
      <c r="Q444" s="6"/>
      <c r="R444" s="6"/>
      <c r="S444" s="6">
        <f t="shared" si="44"/>
        <v>-1.2496113408155265</v>
      </c>
      <c r="T444" s="6">
        <f>LOG(B444)</f>
        <v>2.3028934583565053</v>
      </c>
      <c r="U444" s="6">
        <f>LOG(C444)</f>
        <v>1.1449165270928505</v>
      </c>
      <c r="V444" s="6">
        <f t="shared" si="45"/>
        <v>5.8859202719725445E-2</v>
      </c>
      <c r="W444" s="6"/>
      <c r="X444" s="6"/>
      <c r="Y444" s="6">
        <f>C444*(B445-B444)</f>
        <v>50.678429999999935</v>
      </c>
      <c r="Z444" s="6">
        <f>C444*B444/(AC444+AD444)/720</f>
        <v>14820.59447983015</v>
      </c>
      <c r="AA444" s="6">
        <f t="shared" si="46"/>
        <v>-9.7202474862492227E-3</v>
      </c>
      <c r="AB444" s="6">
        <f t="shared" si="47"/>
        <v>842.06072161161467</v>
      </c>
      <c r="AC444" s="6">
        <f t="shared" si="48"/>
        <v>1.6738333333333332E-5</v>
      </c>
      <c r="AD444" s="6">
        <f>1.225*(B444*10^-6)</f>
        <v>2.4605349999999999E-4</v>
      </c>
    </row>
    <row r="445" spans="1:30" x14ac:dyDescent="0.2">
      <c r="A445" s="6">
        <v>72</v>
      </c>
      <c r="B445" s="6">
        <v>204.49</v>
      </c>
      <c r="C445" s="6">
        <v>13.651999999999999</v>
      </c>
      <c r="D445" s="6">
        <v>13.444000000000001</v>
      </c>
      <c r="E445" s="6">
        <v>13.744999999999999</v>
      </c>
      <c r="F445" s="6">
        <v>13.596</v>
      </c>
      <c r="G445" s="6">
        <v>13.821</v>
      </c>
      <c r="H445" s="6">
        <f t="shared" si="42"/>
        <v>0.31999999999999851</v>
      </c>
      <c r="I445" s="6">
        <f>(C445*10^5)*(B445*10^-6)/(AD445*287)</f>
        <v>3883.0974898670265</v>
      </c>
      <c r="J445" s="6">
        <f>I446-I445</f>
        <v>-91.018985991609043</v>
      </c>
      <c r="K445" s="6">
        <f t="shared" si="43"/>
        <v>3738.1465942939312</v>
      </c>
      <c r="L445" s="6"/>
      <c r="M445" s="6"/>
      <c r="N445" s="6"/>
      <c r="O445" s="6"/>
      <c r="P445" s="6"/>
      <c r="Q445" s="6"/>
      <c r="R445" s="6"/>
      <c r="S445" s="6">
        <f t="shared" si="44"/>
        <v>-1.3479876999208582</v>
      </c>
      <c r="T445" s="6">
        <f>LOG(B445)</f>
        <v>2.3106720749301237</v>
      </c>
      <c r="U445" s="6">
        <f>LOG(C445)</f>
        <v>1.1351962796066013</v>
      </c>
      <c r="V445" s="6">
        <f t="shared" si="45"/>
        <v>8.0457148795738953E-2</v>
      </c>
      <c r="W445" s="6"/>
      <c r="X445" s="6"/>
      <c r="Y445" s="6">
        <f>C445*(B446-B445)</f>
        <v>49.556759999999933</v>
      </c>
      <c r="Z445" s="6">
        <f>C445*B445/(AC445+AD445)/720</f>
        <v>14492.56900212314</v>
      </c>
      <c r="AA445" s="6">
        <f t="shared" si="46"/>
        <v>-1.030097461810886E-2</v>
      </c>
      <c r="AB445" s="6">
        <f t="shared" si="47"/>
        <v>-272.78116946351247</v>
      </c>
      <c r="AC445" s="6">
        <f t="shared" si="48"/>
        <v>1.7040833333333335E-5</v>
      </c>
      <c r="AD445" s="6">
        <f>1.225*(B445*10^-6)</f>
        <v>2.5050024999999999E-4</v>
      </c>
    </row>
    <row r="446" spans="1:30" x14ac:dyDescent="0.2">
      <c r="A446" s="6">
        <v>73</v>
      </c>
      <c r="B446" s="6">
        <v>208.12</v>
      </c>
      <c r="C446" s="6">
        <v>13.332000000000001</v>
      </c>
      <c r="D446" s="6">
        <v>13.127000000000001</v>
      </c>
      <c r="E446" s="6">
        <v>13.433</v>
      </c>
      <c r="F446" s="6">
        <v>13.252000000000001</v>
      </c>
      <c r="G446" s="6">
        <v>13.515000000000001</v>
      </c>
      <c r="H446" s="6">
        <f t="shared" si="42"/>
        <v>0.30400000000000027</v>
      </c>
      <c r="I446" s="6">
        <f>(C446*10^5)*(B446*10^-6)/(AD446*287)</f>
        <v>3792.0785038754175</v>
      </c>
      <c r="J446" s="6">
        <f>I447-I446</f>
        <v>-86.468036692028363</v>
      </c>
      <c r="K446" s="6">
        <f t="shared" si="43"/>
        <v>3653.6641863083833</v>
      </c>
      <c r="L446" s="6"/>
      <c r="M446" s="6"/>
      <c r="N446" s="6"/>
      <c r="O446" s="6"/>
      <c r="P446" s="6"/>
      <c r="Q446" s="6"/>
      <c r="R446" s="6"/>
      <c r="S446" s="6">
        <f t="shared" si="44"/>
        <v>-1.3339662196215838</v>
      </c>
      <c r="T446" s="6">
        <f>LOG(B446)</f>
        <v>2.318313817223999</v>
      </c>
      <c r="U446" s="6">
        <f>LOG(C446)</f>
        <v>1.1248953049884924</v>
      </c>
      <c r="V446" s="6">
        <f t="shared" si="45"/>
        <v>7.34606070530614E-2</v>
      </c>
      <c r="W446" s="6"/>
      <c r="X446" s="6"/>
      <c r="Y446" s="6">
        <f>C446*(B447-B446)</f>
        <v>48.39515999999994</v>
      </c>
      <c r="Z446" s="6">
        <f>C446*B446/(AC446+AD446)/720</f>
        <v>14152.866242038215</v>
      </c>
      <c r="AA446" s="6">
        <f t="shared" si="46"/>
        <v>-1.0017555095656938E-2</v>
      </c>
      <c r="AB446" s="6">
        <f t="shared" si="47"/>
        <v>-1315.8783948032628</v>
      </c>
      <c r="AC446" s="6">
        <f t="shared" si="48"/>
        <v>1.7343333333333337E-5</v>
      </c>
      <c r="AD446" s="6">
        <f>1.225*(B446*10^-6)</f>
        <v>2.5494700000000005E-4</v>
      </c>
    </row>
    <row r="447" spans="1:30" x14ac:dyDescent="0.2">
      <c r="A447" s="6">
        <v>74</v>
      </c>
      <c r="B447" s="6">
        <v>211.75</v>
      </c>
      <c r="C447" s="6">
        <v>13.028</v>
      </c>
      <c r="D447" s="6">
        <v>12.821</v>
      </c>
      <c r="E447" s="6">
        <v>13.12</v>
      </c>
      <c r="F447" s="6">
        <v>12.962</v>
      </c>
      <c r="G447" s="6">
        <v>13.209</v>
      </c>
      <c r="H447" s="6">
        <f t="shared" si="42"/>
        <v>0.29800000000000004</v>
      </c>
      <c r="I447" s="6">
        <f>(C447*10^5)*(B447*10^-6)/(AD447*287)</f>
        <v>3705.6104671833891</v>
      </c>
      <c r="J447" s="6">
        <f>I448-I447</f>
        <v>-84.761430704686518</v>
      </c>
      <c r="K447" s="6">
        <f t="shared" si="43"/>
        <v>3570.7732193546026</v>
      </c>
      <c r="L447" s="6"/>
      <c r="M447" s="6"/>
      <c r="N447" s="6"/>
      <c r="O447" s="6"/>
      <c r="P447" s="6"/>
      <c r="Q447" s="6"/>
      <c r="R447" s="6"/>
      <c r="S447" s="6">
        <f t="shared" si="44"/>
        <v>-1.3613396606035311</v>
      </c>
      <c r="T447" s="6">
        <f>LOG(B447)</f>
        <v>2.3258234190027447</v>
      </c>
      <c r="U447" s="6">
        <f>LOG(C447)</f>
        <v>1.1148777498928355</v>
      </c>
      <c r="V447" s="6">
        <f t="shared" si="45"/>
        <v>3.9709750512503722E-2</v>
      </c>
      <c r="W447" s="6"/>
      <c r="X447" s="6"/>
      <c r="Y447" s="6">
        <f>C447*(B448-B447)</f>
        <v>47.291639999999944</v>
      </c>
      <c r="Z447" s="6">
        <f>C447*B447/(AC447+AD447)/720</f>
        <v>13830.148619957537</v>
      </c>
      <c r="AA447" s="6">
        <f t="shared" si="46"/>
        <v>-1.004934623918019E-2</v>
      </c>
      <c r="AB447" s="6">
        <f t="shared" si="47"/>
        <v>-1388.4752951711666</v>
      </c>
      <c r="AC447" s="6">
        <f t="shared" si="48"/>
        <v>1.7645833333333333E-5</v>
      </c>
      <c r="AD447" s="6">
        <f>1.225*(B447*10^-6)</f>
        <v>2.5939375E-4</v>
      </c>
    </row>
    <row r="448" spans="1:30" x14ac:dyDescent="0.2">
      <c r="A448" s="6">
        <v>75</v>
      </c>
      <c r="B448" s="6">
        <v>215.38</v>
      </c>
      <c r="C448" s="6">
        <v>12.73</v>
      </c>
      <c r="D448" s="6">
        <v>12.526</v>
      </c>
      <c r="E448" s="6">
        <v>12.807</v>
      </c>
      <c r="F448" s="6">
        <v>12.666</v>
      </c>
      <c r="G448" s="6">
        <v>12.92</v>
      </c>
      <c r="H448" s="6">
        <f t="shared" si="42"/>
        <v>0.29100000000000037</v>
      </c>
      <c r="I448" s="6">
        <f>(C448*10^5)*(B448*10^-6)/(AD448*287)</f>
        <v>3620.8490364787026</v>
      </c>
      <c r="J448" s="6">
        <f>I449-I448</f>
        <v>-82.770390386118834</v>
      </c>
      <c r="K448" s="6">
        <f t="shared" si="43"/>
        <v>3489.8006589395345</v>
      </c>
      <c r="L448" s="6"/>
      <c r="M448" s="6"/>
      <c r="N448" s="6"/>
      <c r="O448" s="6"/>
      <c r="P448" s="6"/>
      <c r="Q448" s="6"/>
      <c r="R448" s="6"/>
      <c r="S448" s="6">
        <f t="shared" si="44"/>
        <v>-1.3798270325795752</v>
      </c>
      <c r="T448" s="6">
        <f>LOG(B448)</f>
        <v>2.3332053726253439</v>
      </c>
      <c r="U448" s="6">
        <f>LOG(C448)</f>
        <v>1.1048284036536553</v>
      </c>
      <c r="V448" s="6">
        <f t="shared" si="45"/>
        <v>4.0968620552561952E-3</v>
      </c>
      <c r="W448" s="6"/>
      <c r="X448" s="6"/>
      <c r="Y448" s="6">
        <f>C448*(B449-B448)</f>
        <v>46.337200000000188</v>
      </c>
      <c r="Z448" s="6">
        <f>C448*B448/(AC448+AD448)/720</f>
        <v>13513.800424628451</v>
      </c>
      <c r="AA448" s="6">
        <f t="shared" si="46"/>
        <v>-1.0042935834096989E-2</v>
      </c>
      <c r="AB448" s="6">
        <f t="shared" si="47"/>
        <v>195.10475703865123</v>
      </c>
      <c r="AC448" s="6">
        <f t="shared" si="48"/>
        <v>1.7948333333333336E-5</v>
      </c>
      <c r="AD448" s="6">
        <f>1.225*(B448*10^-6)</f>
        <v>2.638405E-4</v>
      </c>
    </row>
    <row r="449" spans="1:30" x14ac:dyDescent="0.2">
      <c r="A449" s="6">
        <v>76</v>
      </c>
      <c r="B449" s="6">
        <v>219.02</v>
      </c>
      <c r="C449" s="6">
        <v>12.439</v>
      </c>
      <c r="D449" s="6">
        <v>12.233000000000001</v>
      </c>
      <c r="E449" s="6">
        <v>12.535</v>
      </c>
      <c r="F449" s="6">
        <v>12.364000000000001</v>
      </c>
      <c r="G449" s="6">
        <v>12.625</v>
      </c>
      <c r="H449" s="6">
        <f t="shared" si="42"/>
        <v>0.27899999999999991</v>
      </c>
      <c r="I449" s="6">
        <f>(C449*10^5)*(B449*10^-6)/(AD449*287)</f>
        <v>3538.0786460925838</v>
      </c>
      <c r="J449" s="6">
        <f>I450-I449</f>
        <v>-79.357178411435143</v>
      </c>
      <c r="K449" s="6">
        <f t="shared" si="43"/>
        <v>3412.1678012851935</v>
      </c>
      <c r="L449" s="6"/>
      <c r="M449" s="6"/>
      <c r="N449" s="6"/>
      <c r="O449" s="6"/>
      <c r="P449" s="6"/>
      <c r="Q449" s="6"/>
      <c r="R449" s="6"/>
      <c r="S449" s="6">
        <f t="shared" si="44"/>
        <v>-1.3800247378341695</v>
      </c>
      <c r="T449" s="6">
        <f>LOG(B449)</f>
        <v>2.3404837746257177</v>
      </c>
      <c r="U449" s="6">
        <f>LOG(C449)</f>
        <v>1.0947854678195583</v>
      </c>
      <c r="V449" s="6">
        <f t="shared" si="45"/>
        <v>9.1010878949671636E-3</v>
      </c>
      <c r="W449" s="6"/>
      <c r="X449" s="6"/>
      <c r="Y449" s="6">
        <f>C449*(B450-B449)</f>
        <v>45.153569999999945</v>
      </c>
      <c r="Z449" s="6">
        <f>C449*B449/(AC449+AD449)/720</f>
        <v>13204.883227176218</v>
      </c>
      <c r="AA449" s="6">
        <f t="shared" si="46"/>
        <v>-9.8518928828421615E-3</v>
      </c>
      <c r="AB449" s="6">
        <f t="shared" si="47"/>
        <v>1522.0419501478727</v>
      </c>
      <c r="AC449" s="6">
        <f t="shared" si="48"/>
        <v>1.8251666666666667E-5</v>
      </c>
      <c r="AD449" s="6">
        <f>1.225*(B449*10^-6)</f>
        <v>2.6829950000000001E-4</v>
      </c>
    </row>
    <row r="450" spans="1:30" x14ac:dyDescent="0.2">
      <c r="A450" s="6">
        <v>77</v>
      </c>
      <c r="B450" s="6">
        <v>222.65</v>
      </c>
      <c r="C450" s="6">
        <v>12.16</v>
      </c>
      <c r="D450" s="6">
        <v>11.968</v>
      </c>
      <c r="E450" s="6">
        <v>12.257999999999999</v>
      </c>
      <c r="F450" s="6">
        <v>12.106</v>
      </c>
      <c r="G450" s="6">
        <v>12.308999999999999</v>
      </c>
      <c r="H450" s="6">
        <f t="shared" si="42"/>
        <v>0.2759999999999998</v>
      </c>
      <c r="I450" s="6">
        <f>(C450*10^5)*(B450*10^-6)/(AD450*287)</f>
        <v>3458.7214676811486</v>
      </c>
      <c r="J450" s="6">
        <f>I451-I450</f>
        <v>-78.503875417762174</v>
      </c>
      <c r="K450" s="6">
        <f t="shared" si="43"/>
        <v>3335.2991316441507</v>
      </c>
      <c r="L450" s="6"/>
      <c r="M450" s="6"/>
      <c r="N450" s="6"/>
      <c r="O450" s="6"/>
      <c r="P450" s="6"/>
      <c r="Q450" s="6"/>
      <c r="R450" s="6"/>
      <c r="S450" s="6">
        <f t="shared" si="44"/>
        <v>-1.4235489624435005</v>
      </c>
      <c r="T450" s="6">
        <f>LOG(B450)</f>
        <v>2.3476226994672418</v>
      </c>
      <c r="U450" s="6">
        <f>LOG(C450)</f>
        <v>1.0849335749367162</v>
      </c>
      <c r="V450" s="6">
        <f t="shared" si="45"/>
        <v>4.8139816481913733E-2</v>
      </c>
      <c r="W450" s="6"/>
      <c r="X450" s="6"/>
      <c r="Y450" s="6">
        <f>C450*(B451-B450)</f>
        <v>44.019200000000055</v>
      </c>
      <c r="Z450" s="6">
        <f>C450*B450/(AC450+AD450)/720</f>
        <v>12908.704883227174</v>
      </c>
      <c r="AA450" s="6">
        <f t="shared" si="46"/>
        <v>-9.9709318050897888E-3</v>
      </c>
      <c r="AB450" s="6">
        <f t="shared" si="47"/>
        <v>1133.742726981975</v>
      </c>
      <c r="AC450" s="6">
        <f t="shared" si="48"/>
        <v>1.8554166666666669E-5</v>
      </c>
      <c r="AD450" s="6">
        <f>1.225*(B450*10^-6)</f>
        <v>2.7274625000000001E-4</v>
      </c>
    </row>
    <row r="451" spans="1:30" x14ac:dyDescent="0.2">
      <c r="A451" s="6">
        <v>78</v>
      </c>
      <c r="B451" s="6">
        <v>226.27</v>
      </c>
      <c r="C451" s="6">
        <v>11.884</v>
      </c>
      <c r="D451" s="6">
        <v>11.711</v>
      </c>
      <c r="E451" s="6">
        <v>11.997999999999999</v>
      </c>
      <c r="F451" s="6">
        <v>11.835000000000001</v>
      </c>
      <c r="G451" s="6">
        <v>11.993</v>
      </c>
      <c r="H451" s="6">
        <f t="shared" si="42"/>
        <v>0.25399999999999956</v>
      </c>
      <c r="I451" s="6">
        <f>(C451*10^5)*(B451*10^-6)/(AD451*287)</f>
        <v>3380.2175922633865</v>
      </c>
      <c r="J451" s="6">
        <f>I452-I451</f>
        <v>-72.246320130840559</v>
      </c>
      <c r="K451" s="6">
        <f t="shared" si="43"/>
        <v>3264.6351491548103</v>
      </c>
      <c r="L451" s="6"/>
      <c r="M451" s="6"/>
      <c r="N451" s="6"/>
      <c r="O451" s="6"/>
      <c r="P451" s="6"/>
      <c r="Q451" s="6"/>
      <c r="R451" s="6"/>
      <c r="S451" s="6">
        <f t="shared" si="44"/>
        <v>-1.3574849512334359</v>
      </c>
      <c r="T451" s="6">
        <f>LOG(B451)</f>
        <v>2.3546269768529489</v>
      </c>
      <c r="U451" s="6">
        <f>LOG(C451)</f>
        <v>1.0749626431316264</v>
      </c>
      <c r="V451" s="6">
        <f t="shared" si="45"/>
        <v>7.7219090283646957E-2</v>
      </c>
      <c r="W451" s="6"/>
      <c r="X451" s="6"/>
      <c r="Y451" s="6">
        <f>C451*(B452-B451)</f>
        <v>43.138919999999949</v>
      </c>
      <c r="Z451" s="6">
        <f>C451*B451/(AC451+AD451)/720</f>
        <v>12615.711252653928</v>
      </c>
      <c r="AA451" s="6">
        <f t="shared" si="46"/>
        <v>-9.3829284031778926E-3</v>
      </c>
      <c r="AB451" s="6">
        <f t="shared" si="47"/>
        <v>44.624466456436821</v>
      </c>
      <c r="AC451" s="6">
        <f t="shared" si="48"/>
        <v>1.8855833333333333E-5</v>
      </c>
      <c r="AD451" s="6">
        <f>1.225*(B451*10^-6)</f>
        <v>2.7718075000000001E-4</v>
      </c>
    </row>
    <row r="452" spans="1:30" x14ac:dyDescent="0.2">
      <c r="A452" s="6">
        <v>79</v>
      </c>
      <c r="B452" s="6">
        <v>229.9</v>
      </c>
      <c r="C452" s="6">
        <v>11.63</v>
      </c>
      <c r="D452" s="6">
        <v>11.473000000000001</v>
      </c>
      <c r="E452" s="6">
        <v>11.743</v>
      </c>
      <c r="F452" s="6">
        <v>11.58</v>
      </c>
      <c r="G452" s="6">
        <v>11.724</v>
      </c>
      <c r="H452" s="6">
        <f t="shared" si="42"/>
        <v>0.24000000000000021</v>
      </c>
      <c r="I452" s="6">
        <f>(C452*10^5)*(B452*10^-6)/(AD452*287)</f>
        <v>3307.9712721325459</v>
      </c>
      <c r="J452" s="6">
        <f>I453-I452</f>
        <v>-68.264239493707009</v>
      </c>
      <c r="K452" s="6">
        <f t="shared" si="43"/>
        <v>3197.8339785612116</v>
      </c>
      <c r="L452" s="6"/>
      <c r="M452" s="6"/>
      <c r="N452" s="6"/>
      <c r="O452" s="6"/>
      <c r="P452" s="6"/>
      <c r="Q452" s="6"/>
      <c r="R452" s="6"/>
      <c r="S452" s="6">
        <f t="shared" si="44"/>
        <v>-1.3383542194975526</v>
      </c>
      <c r="T452" s="6">
        <f>LOG(B452)</f>
        <v>2.3615389712692791</v>
      </c>
      <c r="U452" s="6">
        <f>LOG(C452)</f>
        <v>1.0655797147284485</v>
      </c>
      <c r="V452" s="6">
        <f t="shared" si="45"/>
        <v>7.836365954743163E-2</v>
      </c>
      <c r="W452" s="6"/>
      <c r="X452" s="6"/>
      <c r="Y452" s="6">
        <f>C452*(B453-B452)</f>
        <v>41.984299999999834</v>
      </c>
      <c r="Z452" s="6">
        <f>C452*B452/(AC452+AD452)/720</f>
        <v>12346.072186836518</v>
      </c>
      <c r="AA452" s="6">
        <f t="shared" si="46"/>
        <v>-9.0559906493481446E-3</v>
      </c>
      <c r="AB452" s="6">
        <f t="shared" si="47"/>
        <v>-1055.125202969389</v>
      </c>
      <c r="AC452" s="6">
        <f t="shared" si="48"/>
        <v>1.9158333333333336E-5</v>
      </c>
      <c r="AD452" s="6">
        <f>1.225*(B452*10^-6)</f>
        <v>2.8162750000000001E-4</v>
      </c>
    </row>
    <row r="453" spans="1:30" x14ac:dyDescent="0.2">
      <c r="A453" s="6">
        <v>80</v>
      </c>
      <c r="B453" s="6">
        <v>233.51</v>
      </c>
      <c r="C453" s="6">
        <v>11.39</v>
      </c>
      <c r="D453" s="6">
        <v>11.239000000000001</v>
      </c>
      <c r="E453" s="6">
        <v>11.493</v>
      </c>
      <c r="F453" s="6">
        <v>11.343</v>
      </c>
      <c r="G453" s="6">
        <v>11.484999999999999</v>
      </c>
      <c r="H453" s="6">
        <f t="shared" si="42"/>
        <v>0.23900000000000077</v>
      </c>
      <c r="I453" s="6">
        <f>(C453*10^5)*(B453*10^-6)/(AD453*287)</f>
        <v>3239.7070326388389</v>
      </c>
      <c r="J453" s="6">
        <f>I454-I453</f>
        <v>-67.979805162482535</v>
      </c>
      <c r="K453" s="6">
        <f t="shared" si="43"/>
        <v>3131.2308895683709</v>
      </c>
      <c r="L453" s="6"/>
      <c r="M453" s="6"/>
      <c r="N453" s="6"/>
      <c r="O453" s="6"/>
      <c r="P453" s="6"/>
      <c r="Q453" s="6"/>
      <c r="R453" s="6"/>
      <c r="S453" s="6">
        <f t="shared" si="44"/>
        <v>-1.3823082028759417</v>
      </c>
      <c r="T453" s="6">
        <f>LOG(B453)</f>
        <v>2.3683054838392832</v>
      </c>
      <c r="U453" s="6">
        <f>LOG(C453)</f>
        <v>1.0565237240791003</v>
      </c>
      <c r="V453" s="6">
        <f t="shared" si="45"/>
        <v>5.1300840142245702E-2</v>
      </c>
      <c r="W453" s="6"/>
      <c r="X453" s="6"/>
      <c r="Y453" s="6">
        <f>C453*(B454-B453)</f>
        <v>41.117900000000155</v>
      </c>
      <c r="Z453" s="6">
        <f>C453*B453/(AC453+AD453)/720</f>
        <v>12091.295116772824</v>
      </c>
      <c r="AA453" s="6">
        <f t="shared" si="46"/>
        <v>-9.2099082637120411E-3</v>
      </c>
      <c r="AB453" s="6">
        <f t="shared" si="47"/>
        <v>-1551.4084105572747</v>
      </c>
      <c r="AC453" s="6">
        <f t="shared" si="48"/>
        <v>1.9459166666666668E-5</v>
      </c>
      <c r="AD453" s="6">
        <f>1.225*(B453*10^-6)</f>
        <v>2.8604975000000001E-4</v>
      </c>
    </row>
    <row r="454" spans="1:30" x14ac:dyDescent="0.2">
      <c r="A454" s="6">
        <v>81</v>
      </c>
      <c r="B454" s="6">
        <v>237.12</v>
      </c>
      <c r="C454" s="6">
        <v>11.151</v>
      </c>
      <c r="D454" s="6">
        <v>11.013999999999999</v>
      </c>
      <c r="E454" s="6">
        <v>11.257999999999999</v>
      </c>
      <c r="F454" s="6">
        <v>11.087999999999999</v>
      </c>
      <c r="G454" s="6">
        <v>11.243</v>
      </c>
      <c r="H454" s="6">
        <f t="shared" si="42"/>
        <v>0.23000000000000043</v>
      </c>
      <c r="I454" s="6">
        <f>(C454*10^5)*(B454*10^-6)/(AD454*287)</f>
        <v>3171.7272274763563</v>
      </c>
      <c r="J454" s="6">
        <f>I455-I454</f>
        <v>-65.419896181469085</v>
      </c>
      <c r="K454" s="6">
        <f t="shared" si="43"/>
        <v>3067.1502050297472</v>
      </c>
      <c r="L454" s="6"/>
      <c r="M454" s="6"/>
      <c r="N454" s="6"/>
      <c r="O454" s="6"/>
      <c r="P454" s="6"/>
      <c r="Q454" s="6"/>
      <c r="R454" s="6"/>
      <c r="S454" s="6">
        <f t="shared" si="44"/>
        <v>-1.3793611655537363</v>
      </c>
      <c r="T454" s="6">
        <f>LOG(B454)</f>
        <v>2.3749681862992342</v>
      </c>
      <c r="U454" s="6">
        <f>LOG(C454)</f>
        <v>1.0473138158153883</v>
      </c>
      <c r="V454" s="6">
        <f t="shared" si="45"/>
        <v>1.1508893631594352E-2</v>
      </c>
      <c r="W454" s="6"/>
      <c r="X454" s="6"/>
      <c r="Y454" s="6">
        <f>C454*(B455-B454)</f>
        <v>40.255109999999831</v>
      </c>
      <c r="Z454" s="6">
        <f>C454*B454/(AC454+AD454)/720</f>
        <v>11837.579617834394</v>
      </c>
      <c r="AA454" s="6">
        <f t="shared" si="46"/>
        <v>-9.0514087106041696E-3</v>
      </c>
      <c r="AB454" s="6">
        <f t="shared" si="47"/>
        <v>-345.6808779040017</v>
      </c>
      <c r="AC454" s="6">
        <f t="shared" si="48"/>
        <v>1.9760000000000001E-5</v>
      </c>
      <c r="AD454" s="6">
        <f>1.225*(B454*10^-6)</f>
        <v>2.9047200000000001E-4</v>
      </c>
    </row>
    <row r="455" spans="1:30" x14ac:dyDescent="0.2">
      <c r="A455" s="6">
        <v>82</v>
      </c>
      <c r="B455" s="6">
        <v>240.73</v>
      </c>
      <c r="C455" s="6">
        <v>10.920999999999999</v>
      </c>
      <c r="D455" s="6">
        <v>10.792999999999999</v>
      </c>
      <c r="E455" s="6">
        <v>11.016</v>
      </c>
      <c r="F455" s="6">
        <v>10.865</v>
      </c>
      <c r="G455" s="6">
        <v>11.010999999999999</v>
      </c>
      <c r="H455" s="6">
        <f t="shared" si="42"/>
        <v>0.2240000000000002</v>
      </c>
      <c r="I455" s="6">
        <f>(C455*10^5)*(B455*10^-6)/(AD455*287)</f>
        <v>3106.3073312948873</v>
      </c>
      <c r="J455" s="6">
        <f>I456-I455</f>
        <v>-63.713290194126785</v>
      </c>
      <c r="K455" s="6">
        <f t="shared" si="43"/>
        <v>3004.712244377652</v>
      </c>
      <c r="L455" s="6"/>
      <c r="M455" s="6"/>
      <c r="N455" s="6"/>
      <c r="O455" s="6"/>
      <c r="P455" s="6"/>
      <c r="Q455" s="6"/>
      <c r="R455" s="6"/>
      <c r="S455" s="6">
        <f t="shared" si="44"/>
        <v>-1.4000133577108373</v>
      </c>
      <c r="T455" s="6">
        <f>LOG(B455)</f>
        <v>2.3815302158362703</v>
      </c>
      <c r="U455" s="6">
        <f>LOG(C455)</f>
        <v>1.0382624071047841</v>
      </c>
      <c r="V455" s="6">
        <f t="shared" si="45"/>
        <v>2.6425532729198453E-3</v>
      </c>
      <c r="W455" s="6"/>
      <c r="X455" s="6"/>
      <c r="Y455" s="6">
        <f>C455*(B456-B455)</f>
        <v>39.206390000000034</v>
      </c>
      <c r="Z455" s="6">
        <f>C455*B455/(AC455+AD455)/720</f>
        <v>11593.418259023352</v>
      </c>
      <c r="AA455" s="6">
        <f t="shared" si="46"/>
        <v>-9.0004113006090236E-3</v>
      </c>
      <c r="AB455" s="6">
        <f t="shared" si="47"/>
        <v>1313.6111250835659</v>
      </c>
      <c r="AC455" s="6">
        <f t="shared" si="48"/>
        <v>2.0060833333333333E-5</v>
      </c>
      <c r="AD455" s="6">
        <f>1.225*(B455*10^-6)</f>
        <v>2.9489425E-4</v>
      </c>
    </row>
    <row r="456" spans="1:30" x14ac:dyDescent="0.2">
      <c r="A456" s="6">
        <v>83</v>
      </c>
      <c r="B456" s="6">
        <v>244.32</v>
      </c>
      <c r="C456" s="6">
        <v>10.696999999999999</v>
      </c>
      <c r="D456" s="6">
        <v>10.577</v>
      </c>
      <c r="E456" s="6">
        <v>10.782999999999999</v>
      </c>
      <c r="F456" s="6">
        <v>10.641</v>
      </c>
      <c r="G456" s="6">
        <v>10.789</v>
      </c>
      <c r="H456" s="6">
        <f t="shared" si="42"/>
        <v>0.20399999999999885</v>
      </c>
      <c r="I456" s="6">
        <f>(C456*10^5)*(B456*10^-6)/(AD456*287)</f>
        <v>3042.5940411007605</v>
      </c>
      <c r="J456" s="6">
        <f>I457-I456</f>
        <v>-58.024603569650935</v>
      </c>
      <c r="K456" s="6">
        <f t="shared" si="43"/>
        <v>2947.9116779997753</v>
      </c>
      <c r="L456" s="6"/>
      <c r="M456" s="6"/>
      <c r="N456" s="6"/>
      <c r="O456" s="6"/>
      <c r="P456" s="6"/>
      <c r="Q456" s="6"/>
      <c r="R456" s="6"/>
      <c r="S456" s="6">
        <f t="shared" si="44"/>
        <v>-1.3236744918853629</v>
      </c>
      <c r="T456" s="6">
        <f>LOG(B456)</f>
        <v>2.3879590197123459</v>
      </c>
      <c r="U456" s="6">
        <f>LOG(C456)</f>
        <v>1.0292619958041751</v>
      </c>
      <c r="V456" s="6">
        <f t="shared" si="45"/>
        <v>3.6335256799224502E-2</v>
      </c>
      <c r="W456" s="6"/>
      <c r="X456" s="6"/>
      <c r="Y456" s="6">
        <f>C456*(B457-B456)</f>
        <v>38.295260000000134</v>
      </c>
      <c r="Z456" s="6">
        <f>C456*B456/(AC456+AD456)/720</f>
        <v>11355.626326963906</v>
      </c>
      <c r="AA456" s="6">
        <f t="shared" si="46"/>
        <v>-8.3623229416387446E-3</v>
      </c>
      <c r="AB456" s="6">
        <f t="shared" si="47"/>
        <v>1377.4890000677904</v>
      </c>
      <c r="AC456" s="6">
        <f t="shared" si="48"/>
        <v>2.0360000000000002E-5</v>
      </c>
      <c r="AD456" s="6">
        <f>1.225*(B456*10^-6)</f>
        <v>2.9929199999999999E-4</v>
      </c>
    </row>
    <row r="457" spans="1:30" x14ac:dyDescent="0.2">
      <c r="A457" s="6">
        <v>84</v>
      </c>
      <c r="B457" s="6">
        <v>247.9</v>
      </c>
      <c r="C457" s="6">
        <v>10.493</v>
      </c>
      <c r="D457" s="6">
        <v>10.375</v>
      </c>
      <c r="E457" s="6">
        <v>10.587</v>
      </c>
      <c r="F457" s="6">
        <v>10.422000000000001</v>
      </c>
      <c r="G457" s="6">
        <v>10.59</v>
      </c>
      <c r="H457" s="6">
        <f t="shared" si="42"/>
        <v>0.19899999999999984</v>
      </c>
      <c r="I457" s="6">
        <f>(C457*10^5)*(B457*10^-6)/(AD457*287)</f>
        <v>2984.5694375311095</v>
      </c>
      <c r="J457" s="6">
        <f>I458-I457</f>
        <v>-56.602431913531291</v>
      </c>
      <c r="K457" s="6">
        <f t="shared" si="43"/>
        <v>2892.4364170755412</v>
      </c>
      <c r="L457" s="6"/>
      <c r="M457" s="6"/>
      <c r="N457" s="6"/>
      <c r="O457" s="6"/>
      <c r="P457" s="6"/>
      <c r="Q457" s="6"/>
      <c r="R457" s="6"/>
      <c r="S457" s="6">
        <f t="shared" si="44"/>
        <v>-1.3391257512813564</v>
      </c>
      <c r="T457" s="6">
        <f>LOG(B457)</f>
        <v>2.3942765267678214</v>
      </c>
      <c r="U457" s="6">
        <f>LOG(C457)</f>
        <v>1.0208996728625364</v>
      </c>
      <c r="V457" s="6">
        <f t="shared" si="45"/>
        <v>7.1666358678464021E-2</v>
      </c>
      <c r="W457" s="6"/>
      <c r="X457" s="6"/>
      <c r="Y457" s="6">
        <f>C457*(B458-B457)</f>
        <v>37.460009999999933</v>
      </c>
      <c r="Z457" s="6">
        <f>C457*B457/(AC457+AD457)/720</f>
        <v>11139.065817409766</v>
      </c>
      <c r="AA457" s="6">
        <f t="shared" si="46"/>
        <v>-8.3155089483855082E-3</v>
      </c>
      <c r="AB457" s="6">
        <f t="shared" si="47"/>
        <v>362.01637036819778</v>
      </c>
      <c r="AC457" s="6">
        <f t="shared" si="48"/>
        <v>2.0658333333333335E-5</v>
      </c>
      <c r="AD457" s="6">
        <f>1.225*(B457*10^-6)</f>
        <v>3.0367750000000003E-4</v>
      </c>
    </row>
    <row r="458" spans="1:30" x14ac:dyDescent="0.2">
      <c r="A458" s="6">
        <v>85</v>
      </c>
      <c r="B458" s="6">
        <v>251.47</v>
      </c>
      <c r="C458" s="6">
        <v>10.294</v>
      </c>
      <c r="D458" s="6">
        <v>10.182</v>
      </c>
      <c r="E458" s="6">
        <v>10.396000000000001</v>
      </c>
      <c r="F458" s="6">
        <v>10.225</v>
      </c>
      <c r="G458" s="6">
        <v>10.375</v>
      </c>
      <c r="H458" s="6">
        <f t="shared" si="42"/>
        <v>0.20700000000000074</v>
      </c>
      <c r="I458" s="6">
        <f>(C458*10^5)*(B458*10^-6)/(AD458*287)</f>
        <v>2927.9670056175783</v>
      </c>
      <c r="J458" s="6">
        <f>I459-I458</f>
        <v>-58.87790656332254</v>
      </c>
      <c r="K458" s="6">
        <f t="shared" si="43"/>
        <v>2834.6424283999313</v>
      </c>
      <c r="L458" s="6"/>
      <c r="M458" s="6"/>
      <c r="N458" s="6"/>
      <c r="O458" s="6"/>
      <c r="P458" s="6"/>
      <c r="Q458" s="6"/>
      <c r="R458" s="6"/>
      <c r="S458" s="6">
        <f t="shared" si="44"/>
        <v>-1.4450473912510129</v>
      </c>
      <c r="T458" s="6">
        <f>LOG(B458)</f>
        <v>2.4004861817912042</v>
      </c>
      <c r="U458" s="6">
        <f>LOG(C458)</f>
        <v>1.0125841639141508</v>
      </c>
      <c r="V458" s="6">
        <f t="shared" si="45"/>
        <v>8.0951686737564199E-2</v>
      </c>
      <c r="W458" s="6"/>
      <c r="X458" s="6"/>
      <c r="Y458" s="6">
        <f>C458*(B459-B458)</f>
        <v>36.646640000000026</v>
      </c>
      <c r="Z458" s="6">
        <f>C458*B458/(AC458+AD458)/720</f>
        <v>10927.813163481953</v>
      </c>
      <c r="AA458" s="6">
        <f t="shared" si="46"/>
        <v>-8.8221430859047878E-3</v>
      </c>
      <c r="AB458" s="6">
        <f t="shared" si="47"/>
        <v>-755.54054097037442</v>
      </c>
      <c r="AC458" s="6">
        <f t="shared" si="48"/>
        <v>2.0955833333333337E-5</v>
      </c>
      <c r="AD458" s="6">
        <f>1.225*(B458*10^-6)</f>
        <v>3.0805075000000002E-4</v>
      </c>
    </row>
    <row r="459" spans="1:30" x14ac:dyDescent="0.2">
      <c r="A459" s="6">
        <v>86</v>
      </c>
      <c r="B459" s="6">
        <v>255.03</v>
      </c>
      <c r="C459" s="6">
        <v>10.087</v>
      </c>
      <c r="D459" s="6">
        <v>9.99</v>
      </c>
      <c r="E459" s="6">
        <v>10.202999999999999</v>
      </c>
      <c r="F459" s="6">
        <v>10.021000000000001</v>
      </c>
      <c r="G459" s="6">
        <v>10.134</v>
      </c>
      <c r="H459" s="6">
        <f t="shared" si="42"/>
        <v>0.19699999999999918</v>
      </c>
      <c r="I459" s="6">
        <f>(C459*10^5)*(B459*10^-6)/(AD459*287)</f>
        <v>2869.0890990542557</v>
      </c>
      <c r="J459" s="6">
        <f>I460-I459</f>
        <v>-56.033563251084161</v>
      </c>
      <c r="K459" s="6">
        <f t="shared" si="43"/>
        <v>2779.6940346513779</v>
      </c>
      <c r="L459" s="6"/>
      <c r="M459" s="6"/>
      <c r="N459" s="6"/>
      <c r="O459" s="6"/>
      <c r="P459" s="6"/>
      <c r="Q459" s="6"/>
      <c r="R459" s="6"/>
      <c r="S459" s="6">
        <f t="shared" si="44"/>
        <v>-1.4307538081492859</v>
      </c>
      <c r="T459" s="6">
        <f>LOG(B459)</f>
        <v>2.406591270897152</v>
      </c>
      <c r="U459" s="6">
        <f>LOG(C459)</f>
        <v>1.0037620208282461</v>
      </c>
      <c r="V459" s="6">
        <f t="shared" si="45"/>
        <v>6.1572889646911322E-2</v>
      </c>
      <c r="W459" s="6"/>
      <c r="X459" s="6"/>
      <c r="Y459" s="6">
        <f>C459*(B460-B459)</f>
        <v>35.707979999999921</v>
      </c>
      <c r="Z459" s="6">
        <f>C459*B459/(AC459+AD459)/720</f>
        <v>10708.067940552019</v>
      </c>
      <c r="AA459" s="6">
        <f t="shared" si="46"/>
        <v>-8.5657292310665767E-3</v>
      </c>
      <c r="AB459" s="6">
        <f t="shared" si="47"/>
        <v>-1556.2412977294046</v>
      </c>
      <c r="AC459" s="6">
        <f t="shared" si="48"/>
        <v>2.12525E-5</v>
      </c>
      <c r="AD459" s="6">
        <f>1.225*(B459*10^-6)</f>
        <v>3.1241175E-4</v>
      </c>
    </row>
    <row r="460" spans="1:30" x14ac:dyDescent="0.2">
      <c r="A460" s="6">
        <v>87</v>
      </c>
      <c r="B460" s="6">
        <v>258.57</v>
      </c>
      <c r="C460" s="6">
        <v>9.89</v>
      </c>
      <c r="D460" s="6">
        <v>9.81</v>
      </c>
      <c r="E460" s="6">
        <v>10.007</v>
      </c>
      <c r="F460" s="6">
        <v>9.8290000000000006</v>
      </c>
      <c r="G460" s="6">
        <v>9.9149999999999991</v>
      </c>
      <c r="H460" s="6">
        <f t="shared" si="42"/>
        <v>0.17900000000000027</v>
      </c>
      <c r="I460" s="6">
        <f>(C460*10^5)*(B460*10^-6)/(AD460*287)</f>
        <v>2813.0555358031716</v>
      </c>
      <c r="J460" s="6">
        <f>I461-I460</f>
        <v>-50.913745289056806</v>
      </c>
      <c r="K460" s="6">
        <f t="shared" si="43"/>
        <v>2729.807818838216</v>
      </c>
      <c r="L460" s="6"/>
      <c r="M460" s="6"/>
      <c r="N460" s="6"/>
      <c r="O460" s="6"/>
      <c r="P460" s="6"/>
      <c r="Q460" s="6"/>
      <c r="R460" s="6"/>
      <c r="S460" s="6">
        <f t="shared" si="44"/>
        <v>-1.3508023559540532</v>
      </c>
      <c r="T460" s="6">
        <f>LOG(B460)</f>
        <v>2.4125781354312723</v>
      </c>
      <c r="U460" s="6">
        <f>LOG(C460)</f>
        <v>0.99519629159717948</v>
      </c>
      <c r="V460" s="6">
        <f t="shared" si="45"/>
        <v>2.1656984811336155E-2</v>
      </c>
      <c r="W460" s="6"/>
      <c r="X460" s="6"/>
      <c r="Y460" s="6">
        <f>C460*(B461-B460)</f>
        <v>34.812799999999825</v>
      </c>
      <c r="Z460" s="6">
        <f>C460*B460/(AC460+AD460)/720</f>
        <v>10498.938428874735</v>
      </c>
      <c r="AA460" s="6">
        <f t="shared" si="46"/>
        <v>-7.932337474943929E-3</v>
      </c>
      <c r="AB460" s="6">
        <f t="shared" si="47"/>
        <v>-843.07268691713568</v>
      </c>
      <c r="AC460" s="6">
        <f t="shared" si="48"/>
        <v>2.15475E-5</v>
      </c>
      <c r="AD460" s="6">
        <f>1.225*(B460*10^-6)</f>
        <v>3.1674824999999997E-4</v>
      </c>
    </row>
    <row r="461" spans="1:30" x14ac:dyDescent="0.2">
      <c r="A461" s="6">
        <v>88</v>
      </c>
      <c r="B461" s="6">
        <v>262.08999999999997</v>
      </c>
      <c r="C461" s="6">
        <v>9.7110000000000003</v>
      </c>
      <c r="D461" s="6">
        <v>9.6349999999999998</v>
      </c>
      <c r="E461" s="6">
        <v>9.8339999999999996</v>
      </c>
      <c r="F461" s="6">
        <v>9.6470000000000002</v>
      </c>
      <c r="G461" s="6">
        <v>9.7279999999999998</v>
      </c>
      <c r="H461" s="6">
        <f t="shared" si="42"/>
        <v>0.17399999999999949</v>
      </c>
      <c r="I461" s="6">
        <f>(C461*10^5)*(B461*10^-6)/(AD461*287)</f>
        <v>2762.1417905141147</v>
      </c>
      <c r="J461" s="6">
        <f>I462-I461</f>
        <v>-49.491573632937161</v>
      </c>
      <c r="K461" s="6">
        <f t="shared" si="43"/>
        <v>2681.2622419889717</v>
      </c>
      <c r="L461" s="6"/>
      <c r="M461" s="6"/>
      <c r="N461" s="6"/>
      <c r="O461" s="6"/>
      <c r="P461" s="6"/>
      <c r="Q461" s="6"/>
      <c r="R461" s="6"/>
      <c r="S461" s="6">
        <f t="shared" si="44"/>
        <v>-1.3590668249860898</v>
      </c>
      <c r="T461" s="6">
        <f>LOG(B461)</f>
        <v>2.4184504508295834</v>
      </c>
      <c r="U461" s="6">
        <f>LOG(C461)</f>
        <v>0.98726395412223555</v>
      </c>
      <c r="V461" s="6">
        <f t="shared" si="45"/>
        <v>3.3082920571414487E-5</v>
      </c>
      <c r="W461" s="6"/>
      <c r="X461" s="6"/>
      <c r="Y461" s="6">
        <f>C461*(B462-B461)</f>
        <v>34.085610000000464</v>
      </c>
      <c r="Z461" s="6">
        <f>C461*B461/(AC461+AD461)/720</f>
        <v>10308.917197452229</v>
      </c>
      <c r="AA461" s="6">
        <f t="shared" si="46"/>
        <v>-7.8521714878001525E-3</v>
      </c>
      <c r="AB461" s="6">
        <f t="shared" si="47"/>
        <v>953.26521052501198</v>
      </c>
      <c r="AC461" s="6">
        <f t="shared" si="48"/>
        <v>2.1840833333333333E-5</v>
      </c>
      <c r="AD461" s="6">
        <f>1.225*(B461*10^-6)</f>
        <v>3.2106025E-4</v>
      </c>
    </row>
    <row r="462" spans="1:30" x14ac:dyDescent="0.2">
      <c r="A462" s="6">
        <v>89</v>
      </c>
      <c r="B462" s="6">
        <v>265.60000000000002</v>
      </c>
      <c r="C462" s="6">
        <v>9.5370000000000008</v>
      </c>
      <c r="D462" s="6">
        <v>9.4589999999999996</v>
      </c>
      <c r="E462" s="6">
        <v>9.6539999999999999</v>
      </c>
      <c r="F462" s="6">
        <v>9.4710000000000001</v>
      </c>
      <c r="G462" s="6">
        <v>9.5640000000000001</v>
      </c>
      <c r="H462" s="6">
        <f t="shared" ref="H462:H525" si="49">(C463-C462)/(A462-A463)</f>
        <v>0.16900000000000048</v>
      </c>
      <c r="I462" s="6">
        <f>(C462*10^5)*(B462*10^-6)/(AD462*287)</f>
        <v>2712.6502168811776</v>
      </c>
      <c r="J462" s="6">
        <f>I463-I462</f>
        <v>-48.069401976818881</v>
      </c>
      <c r="K462" s="6">
        <f t="shared" ref="K462:K525" si="50">I463-I462/A462</f>
        <v>2634.1015989843454</v>
      </c>
      <c r="L462" s="6"/>
      <c r="M462" s="6"/>
      <c r="N462" s="6"/>
      <c r="O462" s="6"/>
      <c r="P462" s="6"/>
      <c r="Q462" s="6"/>
      <c r="R462" s="6"/>
      <c r="S462" s="6">
        <f t="shared" ref="S462:S525" si="51">((U463-U462)/(T463-T462))</f>
        <v>-1.3695946763138866</v>
      </c>
      <c r="T462" s="6">
        <f>LOG(B462)</f>
        <v>2.42422807069598</v>
      </c>
      <c r="U462" s="6">
        <f>LOG(C462)</f>
        <v>0.9794117826344354</v>
      </c>
      <c r="V462" s="6">
        <f t="shared" ref="V462:V525" si="52">$W$19+$W$22-$W$19*(COS(A462))-$W$22*(COS(ASIN($W$19/$W$22*(SIN(A462)))))</f>
        <v>2.4483303771218073E-2</v>
      </c>
      <c r="W462" s="6"/>
      <c r="X462" s="6"/>
      <c r="Y462" s="6">
        <f>C462*(B463-B462)</f>
        <v>33.28412999999955</v>
      </c>
      <c r="Z462" s="6">
        <f>C462*B462/(AC462+AD462)/720</f>
        <v>10124.203821656052</v>
      </c>
      <c r="AA462" s="6">
        <f t="shared" ref="AA462:AA525" si="53">U463-U462</f>
        <v>-7.7649005701286855E-3</v>
      </c>
      <c r="AB462" s="6">
        <f t="shared" ref="AB462:AB525" si="54">(V463-V462)/$V$6</f>
        <v>1535.0922648522817</v>
      </c>
      <c r="AC462" s="6">
        <f t="shared" ref="AC462:AC525" si="55">AD462/14.7</f>
        <v>2.2133333333333337E-5</v>
      </c>
      <c r="AD462" s="6">
        <f>1.225*(B462*10^-6)</f>
        <v>3.2536000000000002E-4</v>
      </c>
    </row>
    <row r="463" spans="1:30" x14ac:dyDescent="0.2">
      <c r="A463" s="6">
        <v>90</v>
      </c>
      <c r="B463" s="6">
        <v>269.08999999999997</v>
      </c>
      <c r="C463" s="6">
        <v>9.3680000000000003</v>
      </c>
      <c r="D463" s="6">
        <v>9.2970000000000006</v>
      </c>
      <c r="E463" s="6">
        <v>9.4730000000000008</v>
      </c>
      <c r="F463" s="6">
        <v>9.3049999999999997</v>
      </c>
      <c r="G463" s="6">
        <v>9.3979999999999997</v>
      </c>
      <c r="H463" s="6">
        <f t="shared" si="49"/>
        <v>0.16800000000000104</v>
      </c>
      <c r="I463" s="6">
        <f>(C463*10^5)*(B463*10^-6)/(AD463*287)</f>
        <v>2664.5808149043587</v>
      </c>
      <c r="J463" s="6">
        <f>I464-I463</f>
        <v>-47.784967645595316</v>
      </c>
      <c r="K463" s="6">
        <f t="shared" si="50"/>
        <v>2587.1893937598261</v>
      </c>
      <c r="L463" s="6"/>
      <c r="M463" s="6"/>
      <c r="N463" s="6"/>
      <c r="O463" s="6"/>
      <c r="P463" s="6"/>
      <c r="Q463" s="6"/>
      <c r="R463" s="6"/>
      <c r="S463" s="6">
        <f t="shared" si="51"/>
        <v>-1.4083076925759042</v>
      </c>
      <c r="T463" s="6">
        <f>LOG(B463)</f>
        <v>2.4298975586871476</v>
      </c>
      <c r="U463" s="6">
        <f>LOG(C463)</f>
        <v>0.97164688206430672</v>
      </c>
      <c r="V463" s="6">
        <f t="shared" si="52"/>
        <v>6.3856758804876679E-2</v>
      </c>
      <c r="W463" s="6"/>
      <c r="X463" s="6"/>
      <c r="Y463" s="6">
        <f>C463*(B464-B463)</f>
        <v>32.600640000000169</v>
      </c>
      <c r="Z463" s="6">
        <f>C463*B463/(AC463+AD463)/720</f>
        <v>9944.7983014861984</v>
      </c>
      <c r="AA463" s="6">
        <f t="shared" si="53"/>
        <v>-7.8590547187514792E-3</v>
      </c>
      <c r="AB463" s="6">
        <f t="shared" si="54"/>
        <v>677.68652589651742</v>
      </c>
      <c r="AC463" s="6">
        <f t="shared" si="55"/>
        <v>2.2424166666666671E-5</v>
      </c>
      <c r="AD463" s="6">
        <f>1.225*(B463*10^-6)</f>
        <v>3.2963525000000003E-4</v>
      </c>
    </row>
    <row r="464" spans="1:30" x14ac:dyDescent="0.2">
      <c r="A464" s="6">
        <v>91</v>
      </c>
      <c r="B464" s="6">
        <v>272.57</v>
      </c>
      <c r="C464" s="6">
        <v>9.1999999999999993</v>
      </c>
      <c r="D464" s="6">
        <v>9.1319999999999997</v>
      </c>
      <c r="E464" s="6">
        <v>9.3290000000000006</v>
      </c>
      <c r="F464" s="6">
        <v>9.1319999999999997</v>
      </c>
      <c r="G464" s="6">
        <v>9.2050000000000001</v>
      </c>
      <c r="H464" s="6">
        <f t="shared" si="49"/>
        <v>0.16199999999999903</v>
      </c>
      <c r="I464" s="6">
        <f>(C464*10^5)*(B464*10^-6)/(AD464*287)</f>
        <v>2616.7958472587634</v>
      </c>
      <c r="J464" s="6">
        <f>I465-I464</f>
        <v>-46.078361658251197</v>
      </c>
      <c r="K464" s="6">
        <f t="shared" si="50"/>
        <v>2541.9614872789875</v>
      </c>
      <c r="L464" s="6"/>
      <c r="M464" s="6"/>
      <c r="N464" s="6"/>
      <c r="O464" s="6"/>
      <c r="P464" s="6"/>
      <c r="Q464" s="6"/>
      <c r="R464" s="6"/>
      <c r="S464" s="6">
        <f t="shared" si="51"/>
        <v>-1.4124474265363804</v>
      </c>
      <c r="T464" s="6">
        <f>LOG(B464)</f>
        <v>2.4354780541713246</v>
      </c>
      <c r="U464" s="6">
        <f>LOG(C464)</f>
        <v>0.96378782734555524</v>
      </c>
      <c r="V464" s="6">
        <f t="shared" si="52"/>
        <v>8.1238684676850553E-2</v>
      </c>
      <c r="W464" s="6"/>
      <c r="X464" s="6"/>
      <c r="Y464" s="6">
        <f>C464*(B465-B464)</f>
        <v>31.739999999999892</v>
      </c>
      <c r="Z464" s="6">
        <f>C464*B464/(AC464+AD464)/720</f>
        <v>9766.4543524416131</v>
      </c>
      <c r="AA464" s="6">
        <f t="shared" si="53"/>
        <v>-7.7154903503722227E-3</v>
      </c>
      <c r="AB464" s="6">
        <f t="shared" si="54"/>
        <v>-441.29310295098776</v>
      </c>
      <c r="AC464" s="6">
        <f t="shared" si="55"/>
        <v>2.2714166666666667E-5</v>
      </c>
      <c r="AD464" s="6">
        <f>1.225*(B464*10^-6)</f>
        <v>3.3389824999999998E-4</v>
      </c>
    </row>
    <row r="465" spans="1:30" x14ac:dyDescent="0.2">
      <c r="A465" s="6">
        <v>92</v>
      </c>
      <c r="B465" s="6">
        <v>276.02</v>
      </c>
      <c r="C465" s="6">
        <v>9.0380000000000003</v>
      </c>
      <c r="D465" s="6">
        <v>8.9730000000000008</v>
      </c>
      <c r="E465" s="6">
        <v>9.1739999999999995</v>
      </c>
      <c r="F465" s="6">
        <v>8.9749999999999996</v>
      </c>
      <c r="G465" s="6">
        <v>9.0299999999999994</v>
      </c>
      <c r="H465" s="6">
        <f t="shared" si="49"/>
        <v>0.15399999999999991</v>
      </c>
      <c r="I465" s="6">
        <f>(C465*10^5)*(B465*10^-6)/(AD465*287)</f>
        <v>2570.7174856005122</v>
      </c>
      <c r="J465" s="6">
        <f>I466-I465</f>
        <v>-43.802887008462676</v>
      </c>
      <c r="K465" s="6">
        <f t="shared" si="50"/>
        <v>2498.9720172268267</v>
      </c>
      <c r="L465" s="6"/>
      <c r="M465" s="6"/>
      <c r="N465" s="6"/>
      <c r="O465" s="6"/>
      <c r="P465" s="6"/>
      <c r="Q465" s="6"/>
      <c r="R465" s="6"/>
      <c r="S465" s="6">
        <f t="shared" si="51"/>
        <v>-1.3915727169847951</v>
      </c>
      <c r="T465" s="6">
        <f>LOG(B465)</f>
        <v>2.4409405515396636</v>
      </c>
      <c r="U465" s="6">
        <f>LOG(C465)</f>
        <v>0.95607233699518301</v>
      </c>
      <c r="V465" s="6">
        <f t="shared" si="52"/>
        <v>6.9919994234894367E-2</v>
      </c>
      <c r="W465" s="6"/>
      <c r="X465" s="6"/>
      <c r="Y465" s="6">
        <f>C465*(B466-B465)</f>
        <v>31.000340000000062</v>
      </c>
      <c r="Z465" s="6">
        <f>C465*B465/(AC465+AD465)/720</f>
        <v>9594.4798301486207</v>
      </c>
      <c r="AA465" s="6">
        <f t="shared" si="53"/>
        <v>-7.4637871187466232E-3</v>
      </c>
      <c r="AB465" s="6">
        <f t="shared" si="54"/>
        <v>-1426.5923001783287</v>
      </c>
      <c r="AC465" s="6">
        <f t="shared" si="55"/>
        <v>2.3001666666666667E-5</v>
      </c>
      <c r="AD465" s="6">
        <f>1.225*(B465*10^-6)</f>
        <v>3.3812449999999998E-4</v>
      </c>
    </row>
    <row r="466" spans="1:30" x14ac:dyDescent="0.2">
      <c r="A466" s="6">
        <v>93</v>
      </c>
      <c r="B466" s="6">
        <v>279.45</v>
      </c>
      <c r="C466" s="6">
        <v>8.8840000000000003</v>
      </c>
      <c r="D466" s="6">
        <v>8.8219999999999992</v>
      </c>
      <c r="E466" s="6">
        <v>9.016</v>
      </c>
      <c r="F466" s="6">
        <v>8.8290000000000006</v>
      </c>
      <c r="G466" s="6">
        <v>8.8689999999999998</v>
      </c>
      <c r="H466" s="6">
        <f t="shared" si="49"/>
        <v>0.14499999999999957</v>
      </c>
      <c r="I466" s="6">
        <f>(C466*10^5)*(B466*10^-6)/(AD466*287)</f>
        <v>2526.9145985920495</v>
      </c>
      <c r="J466" s="6">
        <f>I467-I466</f>
        <v>-41.242978027446952</v>
      </c>
      <c r="K466" s="6">
        <f t="shared" si="50"/>
        <v>2458.5004958485592</v>
      </c>
      <c r="L466" s="6"/>
      <c r="M466" s="6"/>
      <c r="N466" s="6"/>
      <c r="O466" s="6"/>
      <c r="P466" s="6"/>
      <c r="Q466" s="6"/>
      <c r="R466" s="6"/>
      <c r="S466" s="6">
        <f t="shared" si="51"/>
        <v>-1.3567944727863617</v>
      </c>
      <c r="T466" s="6">
        <f>LOG(B466)</f>
        <v>2.4463041139519239</v>
      </c>
      <c r="U466" s="6">
        <f>LOG(C466)</f>
        <v>0.94860854987643639</v>
      </c>
      <c r="V466" s="6">
        <f t="shared" si="52"/>
        <v>3.3329445856461803E-2</v>
      </c>
      <c r="W466" s="6"/>
      <c r="X466" s="6"/>
      <c r="Y466" s="6">
        <f>C466*(B467-B466)</f>
        <v>30.294440000000222</v>
      </c>
      <c r="Z466" s="6">
        <f>C466*B466/(AC466+AD466)/720</f>
        <v>9430.9978768577494</v>
      </c>
      <c r="AA466" s="6">
        <f t="shared" si="53"/>
        <v>-7.1468105291065953E-3</v>
      </c>
      <c r="AB466" s="6">
        <f t="shared" si="54"/>
        <v>-1236.7900141810273</v>
      </c>
      <c r="AC466" s="6">
        <f t="shared" si="55"/>
        <v>2.3287500000000004E-5</v>
      </c>
      <c r="AD466" s="6">
        <f>1.225*(B466*10^-6)</f>
        <v>3.4232625000000003E-4</v>
      </c>
    </row>
    <row r="467" spans="1:30" x14ac:dyDescent="0.2">
      <c r="A467" s="6">
        <v>94</v>
      </c>
      <c r="B467" s="6">
        <v>282.86</v>
      </c>
      <c r="C467" s="6">
        <v>8.7390000000000008</v>
      </c>
      <c r="D467" s="6">
        <v>8.6709999999999994</v>
      </c>
      <c r="E467" s="6">
        <v>8.8780000000000001</v>
      </c>
      <c r="F467" s="6">
        <v>8.6720000000000006</v>
      </c>
      <c r="G467" s="6">
        <v>8.7360000000000007</v>
      </c>
      <c r="H467" s="6">
        <f t="shared" si="49"/>
        <v>0.13500000000000156</v>
      </c>
      <c r="I467" s="6">
        <f>(C467*10^5)*(B467*10^-6)/(AD467*287)</f>
        <v>2485.6716205646026</v>
      </c>
      <c r="J467" s="6">
        <f>I468-I467</f>
        <v>-38.398634715210846</v>
      </c>
      <c r="K467" s="6">
        <f t="shared" si="50"/>
        <v>2420.8296707370023</v>
      </c>
      <c r="L467" s="6"/>
      <c r="M467" s="6"/>
      <c r="N467" s="6"/>
      <c r="O467" s="6"/>
      <c r="P467" s="6"/>
      <c r="Q467" s="6"/>
      <c r="R467" s="6"/>
      <c r="S467" s="6">
        <f t="shared" si="51"/>
        <v>-1.3106450605110382</v>
      </c>
      <c r="T467" s="6">
        <f>LOG(B467)</f>
        <v>2.4515715370380673</v>
      </c>
      <c r="U467" s="6">
        <f>LOG(C467)</f>
        <v>0.9414617393473298</v>
      </c>
      <c r="V467" s="6">
        <f t="shared" si="52"/>
        <v>1.6071206748411171E-3</v>
      </c>
      <c r="W467" s="6"/>
      <c r="X467" s="6"/>
      <c r="Y467" s="6">
        <f>C467*(B468-B467)</f>
        <v>29.537819999999964</v>
      </c>
      <c r="Z467" s="6">
        <f>C467*B467/(AC467+AD467)/720</f>
        <v>9277.0700636942693</v>
      </c>
      <c r="AA467" s="6">
        <f t="shared" si="53"/>
        <v>-6.7613376319048957E-3</v>
      </c>
      <c r="AB467" s="6">
        <f t="shared" si="54"/>
        <v>476.70090663418534</v>
      </c>
      <c r="AC467" s="6">
        <f t="shared" si="55"/>
        <v>2.357166666666667E-5</v>
      </c>
      <c r="AD467" s="6">
        <f>1.225*(B467*10^-6)</f>
        <v>3.4650350000000002E-4</v>
      </c>
    </row>
    <row r="468" spans="1:30" x14ac:dyDescent="0.2">
      <c r="A468" s="6">
        <v>95</v>
      </c>
      <c r="B468" s="6">
        <v>286.24</v>
      </c>
      <c r="C468" s="6">
        <v>8.6039999999999992</v>
      </c>
      <c r="D468" s="6">
        <v>8.532</v>
      </c>
      <c r="E468" s="6">
        <v>8.7349999999999994</v>
      </c>
      <c r="F468" s="6">
        <v>8.5449999999999999</v>
      </c>
      <c r="G468" s="6">
        <v>8.6039999999999992</v>
      </c>
      <c r="H468" s="6">
        <f t="shared" si="49"/>
        <v>0.13299999999999912</v>
      </c>
      <c r="I468" s="6">
        <f>(C468*10^5)*(B468*10^-6)/(AD468*287)</f>
        <v>2447.2729858493917</v>
      </c>
      <c r="J468" s="6">
        <f>I469-I468</f>
        <v>-37.829766052762352</v>
      </c>
      <c r="K468" s="6">
        <f t="shared" si="50"/>
        <v>2383.6824515245303</v>
      </c>
      <c r="L468" s="6"/>
      <c r="M468" s="6"/>
      <c r="N468" s="6"/>
      <c r="O468" s="6"/>
      <c r="P468" s="6"/>
      <c r="Q468" s="6"/>
      <c r="R468" s="6"/>
      <c r="S468" s="6">
        <f t="shared" si="51"/>
        <v>-1.3309882580077725</v>
      </c>
      <c r="T468" s="6">
        <f>LOG(B468)</f>
        <v>2.4567303232232978</v>
      </c>
      <c r="U468" s="6">
        <f>LOG(C468)</f>
        <v>0.9347004017154249</v>
      </c>
      <c r="V468" s="6">
        <f t="shared" si="52"/>
        <v>1.3833982956419688E-2</v>
      </c>
      <c r="W468" s="6"/>
      <c r="X468" s="6"/>
      <c r="Y468" s="6">
        <f>C468*(B469-B468)</f>
        <v>28.995480000000036</v>
      </c>
      <c r="Z468" s="6">
        <f>C468*B468/(AC468+AD468)/720</f>
        <v>9133.7579617834399</v>
      </c>
      <c r="AA468" s="6">
        <f t="shared" si="53"/>
        <v>-6.7657199742454655E-3</v>
      </c>
      <c r="AB468" s="6">
        <f t="shared" si="54"/>
        <v>1566.8803501007881</v>
      </c>
      <c r="AC468" s="6">
        <f t="shared" si="55"/>
        <v>2.3853333333333334E-5</v>
      </c>
      <c r="AD468" s="6">
        <f>1.225*(B468*10^-6)</f>
        <v>3.50644E-4</v>
      </c>
    </row>
    <row r="469" spans="1:30" x14ac:dyDescent="0.2">
      <c r="A469" s="6">
        <v>96</v>
      </c>
      <c r="B469" s="6">
        <v>289.61</v>
      </c>
      <c r="C469" s="6">
        <v>8.4710000000000001</v>
      </c>
      <c r="D469" s="6">
        <v>8.4</v>
      </c>
      <c r="E469" s="6">
        <v>8.5939999999999994</v>
      </c>
      <c r="F469" s="6">
        <v>8.4120000000000008</v>
      </c>
      <c r="G469" s="6">
        <v>8.4760000000000009</v>
      </c>
      <c r="H469" s="6">
        <f t="shared" si="49"/>
        <v>0.1330000000000009</v>
      </c>
      <c r="I469" s="6">
        <f>(C469*10^5)*(B469*10^-6)/(AD469*287)</f>
        <v>2409.4432197966294</v>
      </c>
      <c r="J469" s="6">
        <f>I470-I469</f>
        <v>-37.829766052762807</v>
      </c>
      <c r="K469" s="6">
        <f t="shared" si="50"/>
        <v>2346.5150868709852</v>
      </c>
      <c r="L469" s="6"/>
      <c r="M469" s="6"/>
      <c r="N469" s="6"/>
      <c r="O469" s="6"/>
      <c r="P469" s="6"/>
      <c r="Q469" s="6"/>
      <c r="R469" s="6"/>
      <c r="S469" s="6">
        <f t="shared" si="51"/>
        <v>-1.3800927150182682</v>
      </c>
      <c r="T469" s="6">
        <f>LOG(B469)</f>
        <v>2.4618135536226196</v>
      </c>
      <c r="U469" s="6">
        <f>LOG(C469)</f>
        <v>0.92793468174117943</v>
      </c>
      <c r="V469" s="6">
        <f t="shared" si="52"/>
        <v>5.4022767969777341E-2</v>
      </c>
      <c r="W469" s="6"/>
      <c r="X469" s="6"/>
      <c r="Y469" s="6">
        <f>C469*(B470-B469)</f>
        <v>28.293139999999788</v>
      </c>
      <c r="Z469" s="6">
        <f>C469*B469/(AC469+AD469)/720</f>
        <v>8992.5690021231403</v>
      </c>
      <c r="AA469" s="6">
        <f t="shared" si="53"/>
        <v>-6.8727909509008756E-3</v>
      </c>
      <c r="AB469" s="6">
        <f t="shared" si="54"/>
        <v>982.68105374826655</v>
      </c>
      <c r="AC469" s="6">
        <f t="shared" si="55"/>
        <v>2.413416666666667E-5</v>
      </c>
      <c r="AD469" s="6">
        <f>1.225*(B469*10^-6)</f>
        <v>3.5477225000000003E-4</v>
      </c>
    </row>
    <row r="470" spans="1:30" x14ac:dyDescent="0.2">
      <c r="A470" s="6">
        <v>97</v>
      </c>
      <c r="B470" s="6">
        <v>292.95</v>
      </c>
      <c r="C470" s="6">
        <v>8.3379999999999992</v>
      </c>
      <c r="D470" s="6">
        <v>8.2710000000000008</v>
      </c>
      <c r="E470" s="6">
        <v>8.4589999999999996</v>
      </c>
      <c r="F470" s="6">
        <v>8.2789999999999999</v>
      </c>
      <c r="G470" s="6">
        <v>8.3420000000000005</v>
      </c>
      <c r="H470" s="6">
        <f t="shared" si="49"/>
        <v>0.12799999999999834</v>
      </c>
      <c r="I470" s="6">
        <f>(C470*10^5)*(B470*10^-6)/(AD470*287)</f>
        <v>2371.6134537438666</v>
      </c>
      <c r="J470" s="6">
        <f>I471-I470</f>
        <v>-36.407594396643162</v>
      </c>
      <c r="K470" s="6">
        <f t="shared" si="50"/>
        <v>2310.7562361127507</v>
      </c>
      <c r="L470" s="6"/>
      <c r="M470" s="6"/>
      <c r="N470" s="6"/>
      <c r="O470" s="6"/>
      <c r="P470" s="6"/>
      <c r="Q470" s="6"/>
      <c r="R470" s="6"/>
      <c r="S470" s="6">
        <f t="shared" si="51"/>
        <v>-1.376926206466436</v>
      </c>
      <c r="T470" s="6">
        <f>LOG(B470)</f>
        <v>2.4667935023435357</v>
      </c>
      <c r="U470" s="6">
        <f>LOG(C470)</f>
        <v>0.92106189079027856</v>
      </c>
      <c r="V470" s="6">
        <f t="shared" si="52"/>
        <v>7.9227473359852918E-2</v>
      </c>
      <c r="W470" s="6"/>
      <c r="X470" s="6"/>
      <c r="Y470" s="6">
        <f>C470*(B471-B470)</f>
        <v>27.598780000000016</v>
      </c>
      <c r="Z470" s="6">
        <f>C470*B470/(AC470+AD470)/720</f>
        <v>8851.3800424628444</v>
      </c>
      <c r="AA470" s="6">
        <f t="shared" si="53"/>
        <v>-6.718733670837751E-3</v>
      </c>
      <c r="AB470" s="6">
        <f t="shared" si="54"/>
        <v>-123.99056263046181</v>
      </c>
      <c r="AC470" s="6">
        <f t="shared" si="55"/>
        <v>2.44125E-5</v>
      </c>
      <c r="AD470" s="6">
        <f>1.225*(B470*10^-6)</f>
        <v>3.5886374999999999E-4</v>
      </c>
    </row>
    <row r="471" spans="1:30" x14ac:dyDescent="0.2">
      <c r="A471" s="6">
        <v>98</v>
      </c>
      <c r="B471" s="6">
        <v>296.26</v>
      </c>
      <c r="C471" s="6">
        <v>8.2100000000000009</v>
      </c>
      <c r="D471" s="6">
        <v>8.1440000000000001</v>
      </c>
      <c r="E471" s="6">
        <v>8.3409999999999993</v>
      </c>
      <c r="F471" s="6">
        <v>8.1579999999999995</v>
      </c>
      <c r="G471" s="6">
        <v>8.1980000000000004</v>
      </c>
      <c r="H471" s="6">
        <f t="shared" si="49"/>
        <v>0.13400000000000034</v>
      </c>
      <c r="I471" s="6">
        <f>(C471*10^5)*(B471*10^-6)/(AD471*287)</f>
        <v>2335.2058593472234</v>
      </c>
      <c r="J471" s="6">
        <f>I472-I471</f>
        <v>-38.114200383986372</v>
      </c>
      <c r="K471" s="6">
        <f t="shared" si="50"/>
        <v>2273.2630277454082</v>
      </c>
      <c r="L471" s="6"/>
      <c r="M471" s="6"/>
      <c r="N471" s="6"/>
      <c r="O471" s="6"/>
      <c r="P471" s="6"/>
      <c r="Q471" s="6"/>
      <c r="R471" s="6"/>
      <c r="S471" s="6">
        <f t="shared" si="51"/>
        <v>-1.494591253112824</v>
      </c>
      <c r="T471" s="6">
        <f>LOG(B471)</f>
        <v>2.4716730185000912</v>
      </c>
      <c r="U471" s="6">
        <f>LOG(C471)</f>
        <v>0.91434315711944081</v>
      </c>
      <c r="V471" s="6">
        <f t="shared" si="52"/>
        <v>7.6047249633822811E-2</v>
      </c>
      <c r="W471" s="6"/>
      <c r="X471" s="6"/>
      <c r="Y471" s="6">
        <f>C471*(B472-B471)</f>
        <v>26.928800000000244</v>
      </c>
      <c r="Z471" s="6">
        <f>C471*B471/(AC471+AD471)/720</f>
        <v>8715.4989384288765</v>
      </c>
      <c r="AA471" s="6">
        <f t="shared" si="53"/>
        <v>-7.1468468478390612E-3</v>
      </c>
      <c r="AB471" s="6">
        <f t="shared" si="54"/>
        <v>-1200.5493585169684</v>
      </c>
      <c r="AC471" s="6">
        <f t="shared" si="55"/>
        <v>2.4688333333333332E-5</v>
      </c>
      <c r="AD471" s="6">
        <f>1.225*(B471*10^-6)</f>
        <v>3.6291849999999995E-4</v>
      </c>
    </row>
    <row r="472" spans="1:30" x14ac:dyDescent="0.2">
      <c r="A472" s="6">
        <v>99</v>
      </c>
      <c r="B472" s="6">
        <v>299.54000000000002</v>
      </c>
      <c r="C472" s="6">
        <v>8.0760000000000005</v>
      </c>
      <c r="D472" s="6">
        <v>8.0190000000000001</v>
      </c>
      <c r="E472" s="6">
        <v>8.218</v>
      </c>
      <c r="F472" s="6">
        <v>8.0380000000000003</v>
      </c>
      <c r="G472" s="6">
        <v>8.0269999999999992</v>
      </c>
      <c r="H472" s="6">
        <f t="shared" si="49"/>
        <v>0.13100000000000023</v>
      </c>
      <c r="I472" s="6">
        <f>(C472*10^5)*(B472*10^-6)/(AD472*287)</f>
        <v>2297.091658963237</v>
      </c>
      <c r="J472" s="6">
        <f>I473-I472</f>
        <v>-37.260897390315222</v>
      </c>
      <c r="K472" s="6">
        <f t="shared" si="50"/>
        <v>2236.6278155227883</v>
      </c>
      <c r="L472" s="6"/>
      <c r="M472" s="6"/>
      <c r="N472" s="6"/>
      <c r="O472" s="6"/>
      <c r="P472" s="6"/>
      <c r="Q472" s="6"/>
      <c r="R472" s="6"/>
      <c r="S472" s="6">
        <f t="shared" si="51"/>
        <v>-1.5108147579023932</v>
      </c>
      <c r="T472" s="6">
        <f>LOG(B472)</f>
        <v>2.4764548254543031</v>
      </c>
      <c r="U472" s="6">
        <f>LOG(C472)</f>
        <v>0.90719631027160175</v>
      </c>
      <c r="V472" s="6">
        <f t="shared" si="52"/>
        <v>4.5254458043667678E-2</v>
      </c>
      <c r="W472" s="6"/>
      <c r="X472" s="6"/>
      <c r="Y472" s="6">
        <f>C472*(B473-B472)</f>
        <v>26.327759999999927</v>
      </c>
      <c r="Z472" s="6">
        <f>C472*B472/(AC472+AD472)/720</f>
        <v>8573.2484076433138</v>
      </c>
      <c r="AA472" s="6">
        <f t="shared" si="53"/>
        <v>-7.1024087282033355E-3</v>
      </c>
      <c r="AB472" s="6">
        <f t="shared" si="54"/>
        <v>-1485.1246911456772</v>
      </c>
      <c r="AC472" s="6">
        <f t="shared" si="55"/>
        <v>2.4961666666666669E-5</v>
      </c>
      <c r="AD472" s="6">
        <f>1.225*(B472*10^-6)</f>
        <v>3.6693650000000001E-4</v>
      </c>
    </row>
    <row r="473" spans="1:30" x14ac:dyDescent="0.2">
      <c r="A473" s="6">
        <v>100</v>
      </c>
      <c r="B473" s="6">
        <v>302.8</v>
      </c>
      <c r="C473" s="6">
        <v>7.9450000000000003</v>
      </c>
      <c r="D473" s="6">
        <v>7.9</v>
      </c>
      <c r="E473" s="6">
        <v>8.1080000000000005</v>
      </c>
      <c r="F473" s="6">
        <v>7.9269999999999996</v>
      </c>
      <c r="G473" s="6">
        <v>7.8449999999999998</v>
      </c>
      <c r="H473" s="6">
        <f t="shared" si="49"/>
        <v>0.12600000000000033</v>
      </c>
      <c r="I473" s="6">
        <f>(C473*10^5)*(B473*10^-6)/(AD473*287)</f>
        <v>2259.8307615729218</v>
      </c>
      <c r="J473" s="6">
        <f>I474-I473</f>
        <v>-35.838725734196032</v>
      </c>
      <c r="K473" s="6">
        <f t="shared" si="50"/>
        <v>2201.3937282229967</v>
      </c>
      <c r="L473" s="6"/>
      <c r="M473" s="6"/>
      <c r="N473" s="6"/>
      <c r="O473" s="6"/>
      <c r="P473" s="6"/>
      <c r="Q473" s="6"/>
      <c r="R473" s="6"/>
      <c r="S473" s="6">
        <f t="shared" si="51"/>
        <v>-1.5066168312361172</v>
      </c>
      <c r="T473" s="6">
        <f>LOG(B473)</f>
        <v>2.4811558708280352</v>
      </c>
      <c r="U473" s="6">
        <f>LOG(C473)</f>
        <v>0.90009390154339841</v>
      </c>
      <c r="V473" s="6">
        <f t="shared" si="52"/>
        <v>7.1626171914650205E-3</v>
      </c>
      <c r="W473" s="6"/>
      <c r="X473" s="6"/>
      <c r="Y473" s="6">
        <f>C473*(B474-B473)</f>
        <v>25.662349999999694</v>
      </c>
      <c r="Z473" s="6">
        <f>C473*B473/(AC473+AD473)/720</f>
        <v>8434.1825902335459</v>
      </c>
      <c r="AA473" s="6">
        <f t="shared" si="53"/>
        <v>-6.9426884135325162E-3</v>
      </c>
      <c r="AB473" s="6">
        <f t="shared" si="54"/>
        <v>-59.508073191576408</v>
      </c>
      <c r="AC473" s="6">
        <f t="shared" si="55"/>
        <v>2.5233333333333335E-5</v>
      </c>
      <c r="AD473" s="6">
        <f>1.225*(B473*10^-6)</f>
        <v>3.7093E-4</v>
      </c>
    </row>
    <row r="474" spans="1:30" x14ac:dyDescent="0.2">
      <c r="A474" s="6">
        <v>101</v>
      </c>
      <c r="B474" s="6">
        <v>306.02999999999997</v>
      </c>
      <c r="C474" s="6">
        <v>7.819</v>
      </c>
      <c r="D474" s="6">
        <v>7.79</v>
      </c>
      <c r="E474" s="6">
        <v>8.0030000000000001</v>
      </c>
      <c r="F474" s="6">
        <v>7.8140000000000001</v>
      </c>
      <c r="G474" s="6">
        <v>7.6680000000000001</v>
      </c>
      <c r="H474" s="6">
        <f t="shared" si="49"/>
        <v>0.125</v>
      </c>
      <c r="I474" s="6">
        <f>(C474*10^5)*(B474*10^-6)/(AD474*287)</f>
        <v>2223.9920358387258</v>
      </c>
      <c r="J474" s="6">
        <f>I475-I474</f>
        <v>-35.554291402972467</v>
      </c>
      <c r="K474" s="6">
        <f t="shared" si="50"/>
        <v>2166.418021308637</v>
      </c>
      <c r="L474" s="6"/>
      <c r="M474" s="6"/>
      <c r="N474" s="6"/>
      <c r="O474" s="6"/>
      <c r="P474" s="6"/>
      <c r="Q474" s="6"/>
      <c r="R474" s="6"/>
      <c r="S474" s="6">
        <f t="shared" si="51"/>
        <v>-1.5492746212998389</v>
      </c>
      <c r="T474" s="6">
        <f>LOG(B474)</f>
        <v>2.4857640022849474</v>
      </c>
      <c r="U474" s="6">
        <f>LOG(C474)</f>
        <v>0.8931512131298659</v>
      </c>
      <c r="V474" s="6">
        <f t="shared" si="52"/>
        <v>5.6362995247066228E-3</v>
      </c>
      <c r="W474" s="6"/>
      <c r="X474" s="6"/>
      <c r="Y474" s="6">
        <f>C474*(B475-B474)</f>
        <v>25.020800000000357</v>
      </c>
      <c r="Z474" s="6">
        <f>C474*B474/(AC474+AD474)/720</f>
        <v>8300.424628450106</v>
      </c>
      <c r="AA474" s="6">
        <f t="shared" si="53"/>
        <v>-6.9990311590691912E-3</v>
      </c>
      <c r="AB474" s="6">
        <f t="shared" si="54"/>
        <v>1444.468271905477</v>
      </c>
      <c r="AC474" s="6">
        <f t="shared" si="55"/>
        <v>2.5502499999999995E-5</v>
      </c>
      <c r="AD474" s="6">
        <f>1.225*(B474*10^-6)</f>
        <v>3.7488674999999993E-4</v>
      </c>
    </row>
    <row r="475" spans="1:30" x14ac:dyDescent="0.2">
      <c r="A475" s="6">
        <v>102</v>
      </c>
      <c r="B475" s="6">
        <v>309.23</v>
      </c>
      <c r="C475" s="6">
        <v>7.694</v>
      </c>
      <c r="D475" s="6">
        <v>7.6779999999999999</v>
      </c>
      <c r="E475" s="6">
        <v>7.9009999999999998</v>
      </c>
      <c r="F475" s="6">
        <v>7.7060000000000004</v>
      </c>
      <c r="G475" s="6">
        <v>7.4889999999999999</v>
      </c>
      <c r="H475" s="6">
        <f t="shared" si="49"/>
        <v>0.12300000000000022</v>
      </c>
      <c r="I475" s="6">
        <f>(C475*10^5)*(B475*10^-6)/(AD475*287)</f>
        <v>2188.4377444357533</v>
      </c>
      <c r="J475" s="6">
        <f>I476-I475</f>
        <v>-34.985422740524882</v>
      </c>
      <c r="K475" s="6">
        <f t="shared" si="50"/>
        <v>2131.9970496909564</v>
      </c>
      <c r="L475" s="6"/>
      <c r="M475" s="6"/>
      <c r="N475" s="6"/>
      <c r="O475" s="6"/>
      <c r="P475" s="6"/>
      <c r="Q475" s="6"/>
      <c r="R475" s="6"/>
      <c r="S475" s="6">
        <f t="shared" si="51"/>
        <v>-1.5801075223957697</v>
      </c>
      <c r="T475" s="6">
        <f>LOG(B475)</f>
        <v>2.4902816204417575</v>
      </c>
      <c r="U475" s="6">
        <f>LOG(C475)</f>
        <v>0.8861521819707967</v>
      </c>
      <c r="V475" s="6">
        <f t="shared" si="52"/>
        <v>4.2685347229268977E-2</v>
      </c>
      <c r="W475" s="6"/>
      <c r="X475" s="6"/>
      <c r="Y475" s="6">
        <f>C475*(B476-B475)</f>
        <v>24.389979999999685</v>
      </c>
      <c r="Z475" s="6">
        <f>C475*B475/(AC475+AD475)/720</f>
        <v>8167.72823779193</v>
      </c>
      <c r="AA475" s="6">
        <f t="shared" si="53"/>
        <v>-6.9989357865505308E-3</v>
      </c>
      <c r="AB475" s="6">
        <f t="shared" si="54"/>
        <v>1256.1261274956989</v>
      </c>
      <c r="AC475" s="6">
        <f t="shared" si="55"/>
        <v>2.5769166666666674E-5</v>
      </c>
      <c r="AD475" s="6">
        <f>1.225*(B475*10^-6)</f>
        <v>3.7880675000000007E-4</v>
      </c>
    </row>
    <row r="476" spans="1:30" x14ac:dyDescent="0.2">
      <c r="A476" s="6">
        <v>103</v>
      </c>
      <c r="B476" s="6">
        <v>312.39999999999998</v>
      </c>
      <c r="C476" s="6">
        <v>7.5709999999999997</v>
      </c>
      <c r="D476" s="6">
        <v>7.57</v>
      </c>
      <c r="E476" s="6">
        <v>7.8029999999999999</v>
      </c>
      <c r="F476" s="6">
        <v>7.5949999999999998</v>
      </c>
      <c r="G476" s="6">
        <v>7.3170000000000002</v>
      </c>
      <c r="H476" s="6">
        <f t="shared" si="49"/>
        <v>0.11399999999999988</v>
      </c>
      <c r="I476" s="6">
        <f>(C476*10^5)*(B476*10^-6)/(AD476*287)</f>
        <v>2153.4523216952284</v>
      </c>
      <c r="J476" s="6">
        <f>I477-I476</f>
        <v>-32.425513759510977</v>
      </c>
      <c r="K476" s="6">
        <f t="shared" si="50"/>
        <v>2100.119503841589</v>
      </c>
      <c r="L476" s="6"/>
      <c r="M476" s="6"/>
      <c r="N476" s="6"/>
      <c r="O476" s="6"/>
      <c r="P476" s="6"/>
      <c r="Q476" s="6"/>
      <c r="R476" s="6"/>
      <c r="S476" s="6">
        <f t="shared" si="51"/>
        <v>-1.5170394562173779</v>
      </c>
      <c r="T476" s="6">
        <f>LOG(B476)</f>
        <v>2.4947110252052629</v>
      </c>
      <c r="U476" s="6">
        <f>LOG(C476)</f>
        <v>0.87915324618424617</v>
      </c>
      <c r="V476" s="6">
        <f t="shared" si="52"/>
        <v>7.4903622788305063E-2</v>
      </c>
      <c r="W476" s="6"/>
      <c r="X476" s="6"/>
      <c r="Y476" s="6">
        <f>C476*(B477-B476)</f>
        <v>23.772940000000325</v>
      </c>
      <c r="Z476" s="6">
        <f>C476*B476/(AC476+AD476)/720</f>
        <v>8037.1549893842885</v>
      </c>
      <c r="AA476" s="6">
        <f t="shared" si="53"/>
        <v>-6.5891030935946171E-3</v>
      </c>
      <c r="AB476" s="6">
        <f t="shared" si="54"/>
        <v>193.40777770558014</v>
      </c>
      <c r="AC476" s="6">
        <f t="shared" si="55"/>
        <v>2.6033333333333334E-5</v>
      </c>
      <c r="AD476" s="6">
        <f>1.225*(B476*10^-6)</f>
        <v>3.8268999999999998E-4</v>
      </c>
    </row>
    <row r="477" spans="1:30" x14ac:dyDescent="0.2">
      <c r="A477" s="6">
        <v>104</v>
      </c>
      <c r="B477" s="6">
        <v>315.54000000000002</v>
      </c>
      <c r="C477" s="6">
        <v>7.4569999999999999</v>
      </c>
      <c r="D477" s="6">
        <v>7.4640000000000004</v>
      </c>
      <c r="E477" s="6">
        <v>7.7060000000000004</v>
      </c>
      <c r="F477" s="6">
        <v>7.4829999999999997</v>
      </c>
      <c r="G477" s="6">
        <v>7.173</v>
      </c>
      <c r="H477" s="6">
        <f t="shared" si="49"/>
        <v>9.9999999999999645E-2</v>
      </c>
      <c r="I477" s="6">
        <f>(C477*10^5)*(B477*10^-6)/(AD477*287)</f>
        <v>2121.0268079357174</v>
      </c>
      <c r="J477" s="6">
        <f>I478-I477</f>
        <v>-28.443433122377883</v>
      </c>
      <c r="K477" s="6">
        <f t="shared" si="50"/>
        <v>2072.1888862754963</v>
      </c>
      <c r="L477" s="6"/>
      <c r="M477" s="6"/>
      <c r="N477" s="6"/>
      <c r="O477" s="6"/>
      <c r="P477" s="6"/>
      <c r="Q477" s="6"/>
      <c r="R477" s="6"/>
      <c r="S477" s="6">
        <f t="shared" si="51"/>
        <v>-1.3765429791823531</v>
      </c>
      <c r="T477" s="6">
        <f>LOG(B477)</f>
        <v>2.4990544211971009</v>
      </c>
      <c r="U477" s="6">
        <f>LOG(C477)</f>
        <v>0.87256414309065156</v>
      </c>
      <c r="V477" s="6">
        <f t="shared" si="52"/>
        <v>7.9864322944906585E-2</v>
      </c>
      <c r="W477" s="6"/>
      <c r="X477" s="6"/>
      <c r="Y477" s="6">
        <f>C477*(B478-B477)</f>
        <v>23.191269999999676</v>
      </c>
      <c r="Z477" s="6">
        <f>C477*B477/(AC477+AD477)/720</f>
        <v>7916.1358811040327</v>
      </c>
      <c r="AA477" s="6">
        <f t="shared" si="53"/>
        <v>-5.8633870481524797E-3</v>
      </c>
      <c r="AB477" s="6">
        <f t="shared" si="54"/>
        <v>-917.74548208626095</v>
      </c>
      <c r="AC477" s="6">
        <f t="shared" si="55"/>
        <v>2.6295000000000005E-5</v>
      </c>
      <c r="AD477" s="6">
        <f>1.225*(B477*10^-6)</f>
        <v>3.8653650000000005E-4</v>
      </c>
    </row>
    <row r="478" spans="1:30" x14ac:dyDescent="0.2">
      <c r="A478" s="6">
        <v>105</v>
      </c>
      <c r="B478" s="6">
        <v>318.64999999999998</v>
      </c>
      <c r="C478" s="6">
        <v>7.3570000000000002</v>
      </c>
      <c r="D478" s="6">
        <v>7.3620000000000001</v>
      </c>
      <c r="E478" s="6">
        <v>7.6079999999999997</v>
      </c>
      <c r="F478" s="6">
        <v>7.3869999999999996</v>
      </c>
      <c r="G478" s="6">
        <v>7.069</v>
      </c>
      <c r="H478" s="6">
        <f t="shared" si="49"/>
        <v>9.2999999999999972E-2</v>
      </c>
      <c r="I478" s="6">
        <f>(C478*10^5)*(B478*10^-6)/(AD478*287)</f>
        <v>2092.5833748133396</v>
      </c>
      <c r="J478" s="6">
        <f>I479-I478</f>
        <v>-26.452392803811563</v>
      </c>
      <c r="K478" s="6">
        <f t="shared" si="50"/>
        <v>2046.2016165351151</v>
      </c>
      <c r="L478" s="6"/>
      <c r="M478" s="6"/>
      <c r="N478" s="6"/>
      <c r="O478" s="6"/>
      <c r="P478" s="6"/>
      <c r="Q478" s="6"/>
      <c r="R478" s="6"/>
      <c r="S478" s="6">
        <f t="shared" si="51"/>
        <v>-1.3224992152923902</v>
      </c>
      <c r="T478" s="6">
        <f>LOG(B478)</f>
        <v>2.5033139228158845</v>
      </c>
      <c r="U478" s="6">
        <f>LOG(C478)</f>
        <v>0.86670075604249908</v>
      </c>
      <c r="V478" s="6">
        <f t="shared" si="52"/>
        <v>5.6325144682716655E-2</v>
      </c>
      <c r="W478" s="6"/>
      <c r="X478" s="6"/>
      <c r="Y478" s="6">
        <f>C478*(B479-B478)</f>
        <v>22.659560000000301</v>
      </c>
      <c r="Z478" s="6">
        <f>C478*B478/(AC478+AD478)/720</f>
        <v>7809.9787685774954</v>
      </c>
      <c r="AA478" s="6">
        <f t="shared" si="53"/>
        <v>-5.5249205294704007E-3</v>
      </c>
      <c r="AB478" s="6">
        <f t="shared" si="54"/>
        <v>-1572.4032262908127</v>
      </c>
      <c r="AC478" s="6">
        <f t="shared" si="55"/>
        <v>2.6554166666666667E-5</v>
      </c>
      <c r="AD478" s="6">
        <f>1.225*(B478*10^-6)</f>
        <v>3.9034625E-4</v>
      </c>
    </row>
    <row r="479" spans="1:30" x14ac:dyDescent="0.2">
      <c r="A479" s="6">
        <v>106</v>
      </c>
      <c r="B479" s="6">
        <v>321.73</v>
      </c>
      <c r="C479" s="6">
        <v>7.2640000000000002</v>
      </c>
      <c r="D479" s="6">
        <v>7.2679999999999998</v>
      </c>
      <c r="E479" s="6">
        <v>7.5129999999999999</v>
      </c>
      <c r="F479" s="6">
        <v>7.2910000000000004</v>
      </c>
      <c r="G479" s="6">
        <v>6.9820000000000002</v>
      </c>
      <c r="H479" s="6">
        <f t="shared" si="49"/>
        <v>9.1000000000000192E-2</v>
      </c>
      <c r="I479" s="6">
        <f>(C479*10^5)*(B479*10^-6)/(AD479*287)</f>
        <v>2066.130982009528</v>
      </c>
      <c r="J479" s="6">
        <f>I480-I479</f>
        <v>-25.883524141363523</v>
      </c>
      <c r="K479" s="6">
        <f t="shared" si="50"/>
        <v>2020.7556561510935</v>
      </c>
      <c r="L479" s="6"/>
      <c r="M479" s="6"/>
      <c r="N479" s="6"/>
      <c r="O479" s="6"/>
      <c r="P479" s="6"/>
      <c r="Q479" s="6"/>
      <c r="R479" s="6"/>
      <c r="S479" s="6">
        <f t="shared" si="51"/>
        <v>-1.3404849186947803</v>
      </c>
      <c r="T479" s="6">
        <f>LOG(B479)</f>
        <v>2.507491558965369</v>
      </c>
      <c r="U479" s="6">
        <f>LOG(C479)</f>
        <v>0.86117583551302868</v>
      </c>
      <c r="V479" s="6">
        <f t="shared" si="52"/>
        <v>1.5994703872959481E-2</v>
      </c>
      <c r="W479" s="6"/>
      <c r="X479" s="6"/>
      <c r="Y479" s="6">
        <f>C479*(B480-B479)</f>
        <v>22.082559999999738</v>
      </c>
      <c r="Z479" s="6">
        <f>C479*B479/(AC479+AD479)/720</f>
        <v>7711.2526539278142</v>
      </c>
      <c r="AA479" s="6">
        <f t="shared" si="53"/>
        <v>-5.4750046775914329E-3</v>
      </c>
      <c r="AB479" s="6">
        <f t="shared" si="54"/>
        <v>-588.22189504283165</v>
      </c>
      <c r="AC479" s="6">
        <f t="shared" si="55"/>
        <v>2.6810833333333338E-5</v>
      </c>
      <c r="AD479" s="6">
        <f>1.225*(B479*10^-6)</f>
        <v>3.9411925000000004E-4</v>
      </c>
    </row>
    <row r="480" spans="1:30" x14ac:dyDescent="0.2">
      <c r="A480" s="6">
        <v>107</v>
      </c>
      <c r="B480" s="6">
        <v>324.77</v>
      </c>
      <c r="C480" s="6">
        <v>7.173</v>
      </c>
      <c r="D480" s="6">
        <v>7.1719999999999997</v>
      </c>
      <c r="E480" s="6">
        <v>7.4169999999999998</v>
      </c>
      <c r="F480" s="6">
        <v>7.1890000000000001</v>
      </c>
      <c r="G480" s="6">
        <v>6.9139999999999997</v>
      </c>
      <c r="H480" s="6">
        <f t="shared" si="49"/>
        <v>7.6999999999999957E-2</v>
      </c>
      <c r="I480" s="6">
        <f>(C480*10^5)*(B480*10^-6)/(AD480*287)</f>
        <v>2040.2474578681645</v>
      </c>
      <c r="J480" s="6">
        <f>I481-I480</f>
        <v>-21.901443504231111</v>
      </c>
      <c r="K480" s="6">
        <f t="shared" si="50"/>
        <v>1999.2782811128291</v>
      </c>
      <c r="L480" s="6"/>
      <c r="M480" s="6"/>
      <c r="N480" s="6"/>
      <c r="O480" s="6"/>
      <c r="P480" s="6"/>
      <c r="Q480" s="6"/>
      <c r="R480" s="6"/>
      <c r="S480" s="6">
        <f t="shared" si="51"/>
        <v>-1.1660355963715558</v>
      </c>
      <c r="T480" s="6">
        <f>LOG(B480)</f>
        <v>2.511575905309916</v>
      </c>
      <c r="U480" s="6">
        <f>LOG(C480)</f>
        <v>0.85570083083543724</v>
      </c>
      <c r="V480" s="6">
        <f t="shared" si="52"/>
        <v>9.0744894726871306E-4</v>
      </c>
      <c r="W480" s="6"/>
      <c r="X480" s="6"/>
      <c r="Y480" s="6">
        <f>C480*(B481-B480)</f>
        <v>21.662460000000276</v>
      </c>
      <c r="Z480" s="6">
        <f>C480*B480/(AC480+AD480)/720</f>
        <v>7614.6496815286628</v>
      </c>
      <c r="AA480" s="6">
        <f t="shared" si="53"/>
        <v>-4.6872240117672437E-3</v>
      </c>
      <c r="AB480" s="6">
        <f t="shared" si="54"/>
        <v>1162.0281543026806</v>
      </c>
      <c r="AC480" s="6">
        <f t="shared" si="55"/>
        <v>2.7064166666666667E-5</v>
      </c>
      <c r="AD480" s="6">
        <f>1.225*(B480*10^-6)</f>
        <v>3.9784324999999997E-4</v>
      </c>
    </row>
    <row r="481" spans="1:30" x14ac:dyDescent="0.2">
      <c r="A481" s="6">
        <v>108</v>
      </c>
      <c r="B481" s="6">
        <v>327.79</v>
      </c>
      <c r="C481" s="6">
        <v>7.0960000000000001</v>
      </c>
      <c r="D481" s="6">
        <v>7.08</v>
      </c>
      <c r="E481" s="6">
        <v>7.3289999999999997</v>
      </c>
      <c r="F481" s="6">
        <v>7.0970000000000004</v>
      </c>
      <c r="G481" s="6">
        <v>6.8780000000000001</v>
      </c>
      <c r="H481" s="6">
        <f t="shared" si="49"/>
        <v>7.099999999999973E-2</v>
      </c>
      <c r="I481" s="6">
        <f>(C481*10^5)*(B481*10^-6)/(AD481*287)</f>
        <v>2018.3460143639334</v>
      </c>
      <c r="J481" s="6">
        <f>I482-I481</f>
        <v>-20.194837516888128</v>
      </c>
      <c r="K481" s="6">
        <f t="shared" si="50"/>
        <v>1979.462787825157</v>
      </c>
      <c r="L481" s="6"/>
      <c r="M481" s="6"/>
      <c r="N481" s="6"/>
      <c r="O481" s="6"/>
      <c r="P481" s="6"/>
      <c r="Q481" s="6"/>
      <c r="R481" s="6"/>
      <c r="S481" s="6">
        <f t="shared" si="51"/>
        <v>-1.1148743296365899</v>
      </c>
      <c r="T481" s="6">
        <f>LOG(B481)</f>
        <v>2.5155957002684515</v>
      </c>
      <c r="U481" s="6">
        <f>LOG(C481)</f>
        <v>0.85101360682367</v>
      </c>
      <c r="V481" s="6">
        <f t="shared" si="52"/>
        <v>3.0712213344074923E-2</v>
      </c>
      <c r="W481" s="6"/>
      <c r="X481" s="6"/>
      <c r="Y481" s="6">
        <f>C481*(B482-B481)</f>
        <v>21.075119999999792</v>
      </c>
      <c r="Z481" s="6">
        <f>C481*B481/(AC481+AD481)/720</f>
        <v>7532.9087048832262</v>
      </c>
      <c r="AA481" s="6">
        <f t="shared" si="53"/>
        <v>-4.3672782465524751E-3</v>
      </c>
      <c r="AB481" s="6">
        <f t="shared" si="54"/>
        <v>1464.6140252477066</v>
      </c>
      <c r="AC481" s="6">
        <f t="shared" si="55"/>
        <v>2.7315833333333337E-5</v>
      </c>
      <c r="AD481" s="6">
        <f>1.225*(B481*10^-6)</f>
        <v>4.0154275000000005E-4</v>
      </c>
    </row>
    <row r="482" spans="1:30" x14ac:dyDescent="0.2">
      <c r="A482" s="6">
        <v>109</v>
      </c>
      <c r="B482" s="6">
        <v>330.76</v>
      </c>
      <c r="C482" s="6">
        <v>7.0250000000000004</v>
      </c>
      <c r="D482" s="6">
        <v>6.9989999999999997</v>
      </c>
      <c r="E482" s="6">
        <v>7.234</v>
      </c>
      <c r="F482" s="6">
        <v>7.01</v>
      </c>
      <c r="G482" s="6">
        <v>6.8559999999999999</v>
      </c>
      <c r="H482" s="6">
        <f t="shared" si="49"/>
        <v>7.2000000000000064E-2</v>
      </c>
      <c r="I482" s="6">
        <f>(C482*10^5)*(B482*10^-6)/(AD482*287)</f>
        <v>1998.1511768470452</v>
      </c>
      <c r="J482" s="6">
        <f>I483-I482</f>
        <v>-20.479271848112148</v>
      </c>
      <c r="K482" s="6">
        <f t="shared" si="50"/>
        <v>1959.3402428260245</v>
      </c>
      <c r="L482" s="6"/>
      <c r="M482" s="6"/>
      <c r="N482" s="6"/>
      <c r="O482" s="6"/>
      <c r="P482" s="6"/>
      <c r="Q482" s="6"/>
      <c r="R482" s="6"/>
      <c r="S482" s="6">
        <f t="shared" si="51"/>
        <v>-1.1602239062021087</v>
      </c>
      <c r="T482" s="6">
        <f>LOG(B482)</f>
        <v>2.5195129832576257</v>
      </c>
      <c r="U482" s="6">
        <f>LOG(C482)</f>
        <v>0.84664632857711752</v>
      </c>
      <c r="V482" s="6">
        <f t="shared" si="52"/>
        <v>6.8277977816417867E-2</v>
      </c>
      <c r="W482" s="6"/>
      <c r="X482" s="6"/>
      <c r="Y482" s="6">
        <f>C482*(B483-B482)</f>
        <v>20.723749999999921</v>
      </c>
      <c r="Z482" s="6">
        <f>C482*B482/(AC482+AD482)/720</f>
        <v>7457.5371549893835</v>
      </c>
      <c r="AA482" s="6">
        <f t="shared" si="53"/>
        <v>-4.474099191501768E-3</v>
      </c>
      <c r="AB482" s="6">
        <f t="shared" si="54"/>
        <v>510.50900887406686</v>
      </c>
      <c r="AC482" s="6">
        <f t="shared" si="55"/>
        <v>2.7563333333333334E-5</v>
      </c>
      <c r="AD482" s="6">
        <f>1.225*(B482*10^-6)</f>
        <v>4.0518100000000001E-4</v>
      </c>
    </row>
    <row r="483" spans="1:30" x14ac:dyDescent="0.2">
      <c r="A483" s="6">
        <v>110</v>
      </c>
      <c r="B483" s="6">
        <v>333.71</v>
      </c>
      <c r="C483" s="6">
        <v>6.9530000000000003</v>
      </c>
      <c r="D483" s="6">
        <v>6.9130000000000003</v>
      </c>
      <c r="E483" s="6">
        <v>7.1520000000000001</v>
      </c>
      <c r="F483" s="6">
        <v>6.92</v>
      </c>
      <c r="G483" s="6">
        <v>6.8289999999999997</v>
      </c>
      <c r="H483" s="6">
        <f t="shared" si="49"/>
        <v>6.6000000000000725E-2</v>
      </c>
      <c r="I483" s="6">
        <f>(C483*10^5)*(B483*10^-6)/(AD483*287)</f>
        <v>1977.6719049989331</v>
      </c>
      <c r="J483" s="6">
        <f>I484-I483</f>
        <v>-18.772665860768939</v>
      </c>
      <c r="K483" s="6">
        <f t="shared" si="50"/>
        <v>1940.9204036381739</v>
      </c>
      <c r="L483" s="6"/>
      <c r="M483" s="6"/>
      <c r="N483" s="6"/>
      <c r="O483" s="6"/>
      <c r="P483" s="6"/>
      <c r="Q483" s="6"/>
      <c r="R483" s="6"/>
      <c r="S483" s="6">
        <f t="shared" si="51"/>
        <v>-1.1022817259033748</v>
      </c>
      <c r="T483" s="6">
        <f>LOG(B483)</f>
        <v>2.5233692209782803</v>
      </c>
      <c r="U483" s="6">
        <f>LOG(C483)</f>
        <v>0.84217222938561576</v>
      </c>
      <c r="V483" s="6">
        <f t="shared" si="52"/>
        <v>8.1371981327089532E-2</v>
      </c>
      <c r="W483" s="6"/>
      <c r="X483" s="6"/>
      <c r="Y483" s="6">
        <f>C483*(B484-B483)</f>
        <v>20.163700000000237</v>
      </c>
      <c r="Z483" s="6">
        <f>C483*B483/(AC483+AD483)/720</f>
        <v>7381.1040339702749</v>
      </c>
      <c r="AA483" s="6">
        <f t="shared" si="53"/>
        <v>-4.1421464002956432E-3</v>
      </c>
      <c r="AB483" s="6">
        <f t="shared" si="54"/>
        <v>-609.09289483001839</v>
      </c>
      <c r="AC483" s="6">
        <f t="shared" si="55"/>
        <v>2.7809166666666668E-5</v>
      </c>
      <c r="AD483" s="6">
        <f>1.225*(B483*10^-6)</f>
        <v>4.0879475000000001E-4</v>
      </c>
    </row>
    <row r="484" spans="1:30" x14ac:dyDescent="0.2">
      <c r="A484" s="6">
        <v>111</v>
      </c>
      <c r="B484" s="6">
        <v>336.61</v>
      </c>
      <c r="C484" s="6">
        <v>6.8869999999999996</v>
      </c>
      <c r="D484" s="6">
        <v>6.8339999999999996</v>
      </c>
      <c r="E484" s="6">
        <v>7.0739999999999998</v>
      </c>
      <c r="F484" s="6">
        <v>6.8360000000000003</v>
      </c>
      <c r="G484" s="6">
        <v>6.8040000000000003</v>
      </c>
      <c r="H484" s="6">
        <f t="shared" si="49"/>
        <v>6.3999999999999169E-2</v>
      </c>
      <c r="I484" s="6">
        <f>(C484*10^5)*(B484*10^-6)/(AD484*287)</f>
        <v>1958.8992391381641</v>
      </c>
      <c r="J484" s="6">
        <f>I485-I484</f>
        <v>-18.203797198322263</v>
      </c>
      <c r="K484" s="6">
        <f t="shared" si="50"/>
        <v>1923.0477010467052</v>
      </c>
      <c r="L484" s="6"/>
      <c r="M484" s="6"/>
      <c r="N484" s="6"/>
      <c r="O484" s="6"/>
      <c r="P484" s="6"/>
      <c r="Q484" s="6"/>
      <c r="R484" s="6"/>
      <c r="S484" s="6">
        <f t="shared" si="51"/>
        <v>-1.0958762002316453</v>
      </c>
      <c r="T484" s="6">
        <f>LOG(B484)</f>
        <v>2.5271270138391762</v>
      </c>
      <c r="U484" s="6">
        <f>LOG(C484)</f>
        <v>0.83803008298532011</v>
      </c>
      <c r="V484" s="6">
        <f t="shared" si="52"/>
        <v>6.5749407847300406E-2</v>
      </c>
      <c r="W484" s="6"/>
      <c r="X484" s="6"/>
      <c r="Y484" s="6">
        <f>C484*(B485-B484)</f>
        <v>19.834559999999968</v>
      </c>
      <c r="Z484" s="6">
        <f>C484*B484/(AC484+AD484)/720</f>
        <v>7311.0403397027594</v>
      </c>
      <c r="AA484" s="6">
        <f t="shared" si="53"/>
        <v>-4.0547117054139381E-3</v>
      </c>
      <c r="AB484" s="6">
        <f t="shared" si="54"/>
        <v>-1510.0808847275939</v>
      </c>
      <c r="AC484" s="6">
        <f t="shared" si="55"/>
        <v>2.8050833333333336E-5</v>
      </c>
      <c r="AD484" s="6">
        <f>1.225*(B484*10^-6)</f>
        <v>4.1234725000000001E-4</v>
      </c>
    </row>
    <row r="485" spans="1:30" x14ac:dyDescent="0.2">
      <c r="A485" s="6">
        <v>112</v>
      </c>
      <c r="B485" s="6">
        <v>339.49</v>
      </c>
      <c r="C485" s="6">
        <v>6.8230000000000004</v>
      </c>
      <c r="D485" s="6">
        <v>6.7590000000000003</v>
      </c>
      <c r="E485" s="6">
        <v>6.9870000000000001</v>
      </c>
      <c r="F485" s="6">
        <v>6.76</v>
      </c>
      <c r="G485" s="6">
        <v>6.7859999999999996</v>
      </c>
      <c r="H485" s="6">
        <f t="shared" si="49"/>
        <v>6.0000000000000497E-2</v>
      </c>
      <c r="I485" s="6">
        <f>(C485*10^5)*(B485*10^-6)/(AD485*287)</f>
        <v>1940.6954419398419</v>
      </c>
      <c r="J485" s="6">
        <f>I486-I485</f>
        <v>-17.066059873426411</v>
      </c>
      <c r="K485" s="6">
        <f t="shared" si="50"/>
        <v>1906.3017441919526</v>
      </c>
      <c r="L485" s="6"/>
      <c r="M485" s="6"/>
      <c r="N485" s="6"/>
      <c r="O485" s="6"/>
      <c r="P485" s="6"/>
      <c r="Q485" s="6"/>
      <c r="R485" s="6"/>
      <c r="S485" s="6">
        <f t="shared" si="51"/>
        <v>-1.0639884184378501</v>
      </c>
      <c r="T485" s="6">
        <f>LOG(B485)</f>
        <v>2.5308269862489765</v>
      </c>
      <c r="U485" s="6">
        <f>LOG(C485)</f>
        <v>0.83397537127990617</v>
      </c>
      <c r="V485" s="6">
        <f t="shared" si="52"/>
        <v>2.7017467641914289E-2</v>
      </c>
      <c r="W485" s="6"/>
      <c r="X485" s="6"/>
      <c r="Y485" s="6">
        <f>C485*(B486-B485)</f>
        <v>19.309089999999891</v>
      </c>
      <c r="Z485" s="6">
        <f>C485*B485/(AC485+AD485)/720</f>
        <v>7243.0997876857746</v>
      </c>
      <c r="AA485" s="6">
        <f t="shared" si="53"/>
        <v>-3.8359838545634073E-3</v>
      </c>
      <c r="AB485" s="6">
        <f t="shared" si="54"/>
        <v>-1043.6195315448967</v>
      </c>
      <c r="AC485" s="6">
        <f t="shared" si="55"/>
        <v>2.8290833333333337E-5</v>
      </c>
      <c r="AD485" s="6">
        <f>1.225*(B485*10^-6)</f>
        <v>4.1587525000000004E-4</v>
      </c>
    </row>
    <row r="486" spans="1:30" x14ac:dyDescent="0.2">
      <c r="A486" s="6">
        <v>113</v>
      </c>
      <c r="B486" s="6">
        <v>342.32</v>
      </c>
      <c r="C486" s="6">
        <v>6.7629999999999999</v>
      </c>
      <c r="D486" s="6">
        <v>6.6820000000000004</v>
      </c>
      <c r="E486" s="6">
        <v>6.9080000000000004</v>
      </c>
      <c r="F486" s="6">
        <v>6.6840000000000002</v>
      </c>
      <c r="G486" s="6">
        <v>6.78</v>
      </c>
      <c r="H486" s="6">
        <f t="shared" si="49"/>
        <v>5.9999999999999609E-2</v>
      </c>
      <c r="I486" s="6">
        <f>(C486*10^5)*(B486*10^-6)/(AD486*287)</f>
        <v>1923.6293820664155</v>
      </c>
      <c r="J486" s="6">
        <f>I487-I486</f>
        <v>-17.066059873426866</v>
      </c>
      <c r="K486" s="6">
        <f t="shared" si="50"/>
        <v>1889.5400533251443</v>
      </c>
      <c r="L486" s="6"/>
      <c r="M486" s="6"/>
      <c r="N486" s="6"/>
      <c r="O486" s="6"/>
      <c r="P486" s="6"/>
      <c r="Q486" s="6"/>
      <c r="R486" s="6"/>
      <c r="S486" s="6">
        <f t="shared" si="51"/>
        <v>-1.0939308751800065</v>
      </c>
      <c r="T486" s="6">
        <f>LOG(B486)</f>
        <v>2.5344322734758764</v>
      </c>
      <c r="U486" s="6">
        <f>LOG(C486)</f>
        <v>0.83013938742534277</v>
      </c>
      <c r="V486" s="6">
        <f t="shared" si="52"/>
        <v>2.4975625520820555E-4</v>
      </c>
      <c r="W486" s="6"/>
      <c r="X486" s="6"/>
      <c r="Y486" s="6">
        <f>C486*(B487-B486)</f>
        <v>18.936400000000077</v>
      </c>
      <c r="Z486" s="6">
        <f>C486*B486/(AC486+AD486)/720</f>
        <v>7179.4055201698511</v>
      </c>
      <c r="AA486" s="6">
        <f t="shared" si="53"/>
        <v>-3.8701680316165499E-3</v>
      </c>
      <c r="AB486" s="6">
        <f t="shared" si="54"/>
        <v>741.28205558257037</v>
      </c>
      <c r="AC486" s="6">
        <f t="shared" si="55"/>
        <v>2.8526666666666666E-5</v>
      </c>
      <c r="AD486" s="6">
        <f>1.225*(B486*10^-6)</f>
        <v>4.1934199999999996E-4</v>
      </c>
    </row>
    <row r="487" spans="1:30" x14ac:dyDescent="0.2">
      <c r="A487" s="6">
        <v>114</v>
      </c>
      <c r="B487" s="6">
        <v>345.12</v>
      </c>
      <c r="C487" s="6">
        <v>6.7030000000000003</v>
      </c>
      <c r="D487" s="6">
        <v>6.6079999999999997</v>
      </c>
      <c r="E487" s="6">
        <v>6.8330000000000002</v>
      </c>
      <c r="F487" s="6">
        <v>6.6059999999999999</v>
      </c>
      <c r="G487" s="6">
        <v>6.7640000000000002</v>
      </c>
      <c r="H487" s="6">
        <f t="shared" si="49"/>
        <v>6.4000000000000057E-2</v>
      </c>
      <c r="I487" s="6">
        <f>(C487*10^5)*(B487*10^-6)/(AD487*287)</f>
        <v>1906.5633221929886</v>
      </c>
      <c r="J487" s="6">
        <f>I488-I487</f>
        <v>-18.203797198321809</v>
      </c>
      <c r="K487" s="6">
        <f t="shared" si="50"/>
        <v>1871.6352853263072</v>
      </c>
      <c r="L487" s="6"/>
      <c r="M487" s="6"/>
      <c r="N487" s="6"/>
      <c r="O487" s="6"/>
      <c r="P487" s="6"/>
      <c r="Q487" s="6"/>
      <c r="R487" s="6"/>
      <c r="S487" s="6">
        <f t="shared" si="51"/>
        <v>-1.2001065008569995</v>
      </c>
      <c r="T487" s="6">
        <f>LOG(B487)</f>
        <v>2.5379701277584696</v>
      </c>
      <c r="U487" s="6">
        <f>LOG(C487)</f>
        <v>0.82626921939372622</v>
      </c>
      <c r="V487" s="6">
        <f t="shared" si="52"/>
        <v>1.9262838628824969E-2</v>
      </c>
      <c r="W487" s="6"/>
      <c r="X487" s="6"/>
      <c r="Y487" s="6">
        <f>C487*(B488-B487)</f>
        <v>18.567309999999878</v>
      </c>
      <c r="Z487" s="6">
        <f>C487*B487/(AC487+AD487)/720</f>
        <v>7115.7112526539277</v>
      </c>
      <c r="AA487" s="6">
        <f t="shared" si="53"/>
        <v>-4.1665507468058305E-3</v>
      </c>
      <c r="AB487" s="6">
        <f t="shared" si="54"/>
        <v>1567.8030408937666</v>
      </c>
      <c r="AC487" s="6">
        <f t="shared" si="55"/>
        <v>2.8760000000000002E-5</v>
      </c>
      <c r="AD487" s="6">
        <f>1.225*(B487*10^-6)</f>
        <v>4.2277200000000002E-4</v>
      </c>
    </row>
    <row r="488" spans="1:30" x14ac:dyDescent="0.2">
      <c r="A488" s="6">
        <v>115</v>
      </c>
      <c r="B488" s="6">
        <v>347.89</v>
      </c>
      <c r="C488" s="6">
        <v>6.6390000000000002</v>
      </c>
      <c r="D488" s="6">
        <v>6.5380000000000003</v>
      </c>
      <c r="E488" s="6">
        <v>6.7549999999999999</v>
      </c>
      <c r="F488" s="6">
        <v>6.5369999999999999</v>
      </c>
      <c r="G488" s="6">
        <v>6.7240000000000002</v>
      </c>
      <c r="H488" s="6">
        <f t="shared" si="49"/>
        <v>6.4000000000000057E-2</v>
      </c>
      <c r="I488" s="6">
        <f>(C488*10^5)*(B488*10^-6)/(AD488*287)</f>
        <v>1888.3595249946668</v>
      </c>
      <c r="J488" s="6">
        <f>I489-I488</f>
        <v>-18.203797198322036</v>
      </c>
      <c r="K488" s="6">
        <f t="shared" si="50"/>
        <v>1853.7352101876954</v>
      </c>
      <c r="L488" s="6"/>
      <c r="M488" s="6"/>
      <c r="N488" s="6"/>
      <c r="O488" s="6"/>
      <c r="P488" s="6"/>
      <c r="Q488" s="6"/>
      <c r="R488" s="6"/>
      <c r="S488" s="6">
        <f t="shared" si="51"/>
        <v>-1.2437823186294508</v>
      </c>
      <c r="T488" s="6">
        <f>LOG(B488)</f>
        <v>2.5414419452545256</v>
      </c>
      <c r="U488" s="6">
        <f>LOG(C488)</f>
        <v>0.82210266864692039</v>
      </c>
      <c r="V488" s="6">
        <f t="shared" si="52"/>
        <v>5.9475289662316466E-2</v>
      </c>
      <c r="W488" s="6"/>
      <c r="X488" s="6"/>
      <c r="Y488" s="6">
        <f>C488*(B489-B488)</f>
        <v>18.058080000000182</v>
      </c>
      <c r="Z488" s="6">
        <f>C488*B488/(AC488+AD488)/720</f>
        <v>7047.7707006369437</v>
      </c>
      <c r="AA488" s="6">
        <f t="shared" si="53"/>
        <v>-4.2069114851248646E-3</v>
      </c>
      <c r="AB488" s="6">
        <f t="shared" si="54"/>
        <v>822.94064320359769</v>
      </c>
      <c r="AC488" s="6">
        <f t="shared" si="55"/>
        <v>2.8990833333333334E-5</v>
      </c>
      <c r="AD488" s="6">
        <f>1.225*(B488*10^-6)</f>
        <v>4.2616524999999997E-4</v>
      </c>
    </row>
    <row r="489" spans="1:30" x14ac:dyDescent="0.2">
      <c r="A489" s="6">
        <v>116</v>
      </c>
      <c r="B489" s="6">
        <v>350.61</v>
      </c>
      <c r="C489" s="6">
        <v>6.5750000000000002</v>
      </c>
      <c r="D489" s="6">
        <v>6.468</v>
      </c>
      <c r="E489" s="6">
        <v>6.6820000000000004</v>
      </c>
      <c r="F489" s="6">
        <v>6.4640000000000004</v>
      </c>
      <c r="G489" s="6">
        <v>6.6859999999999999</v>
      </c>
      <c r="H489" s="6">
        <f t="shared" si="49"/>
        <v>6.2000000000000277E-2</v>
      </c>
      <c r="I489" s="6">
        <f>(C489*10^5)*(B489*10^-6)/(AD489*287)</f>
        <v>1870.1557277963448</v>
      </c>
      <c r="J489" s="6">
        <f>I490-I489</f>
        <v>-17.634928535873996</v>
      </c>
      <c r="K489" s="6">
        <f t="shared" si="50"/>
        <v>1836.3987671242953</v>
      </c>
      <c r="L489" s="6"/>
      <c r="M489" s="6"/>
      <c r="N489" s="6"/>
      <c r="O489" s="6"/>
      <c r="P489" s="6"/>
      <c r="Q489" s="6"/>
      <c r="R489" s="6"/>
      <c r="S489" s="6">
        <f t="shared" si="51"/>
        <v>-1.2396080636656501</v>
      </c>
      <c r="T489" s="6">
        <f>LOG(B489)</f>
        <v>2.5448242987597278</v>
      </c>
      <c r="U489" s="6">
        <f>LOG(C489)</f>
        <v>0.81789575716179552</v>
      </c>
      <c r="V489" s="6">
        <f t="shared" si="52"/>
        <v>8.058282642243747E-2</v>
      </c>
      <c r="W489" s="6"/>
      <c r="X489" s="6"/>
      <c r="Y489" s="6">
        <f>C489*(B490-B489)</f>
        <v>17.686749999999986</v>
      </c>
      <c r="Z489" s="6">
        <f>C489*B489/(AC489+AD489)/720</f>
        <v>6979.830148619958</v>
      </c>
      <c r="AA489" s="6">
        <f t="shared" si="53"/>
        <v>-4.1146789877130052E-3</v>
      </c>
      <c r="AB489" s="6">
        <f t="shared" si="54"/>
        <v>-292.62263468782595</v>
      </c>
      <c r="AC489" s="6">
        <f t="shared" si="55"/>
        <v>2.9217500000000003E-5</v>
      </c>
      <c r="AD489" s="6">
        <f>1.225*(B489*10^-6)</f>
        <v>4.2949725000000002E-4</v>
      </c>
    </row>
    <row r="490" spans="1:30" x14ac:dyDescent="0.2">
      <c r="A490" s="6">
        <v>117</v>
      </c>
      <c r="B490" s="6">
        <v>353.3</v>
      </c>
      <c r="C490" s="6">
        <v>6.5129999999999999</v>
      </c>
      <c r="D490" s="6">
        <v>6.3949999999999996</v>
      </c>
      <c r="E490" s="6">
        <v>6.6180000000000003</v>
      </c>
      <c r="F490" s="6">
        <v>6.3860000000000001</v>
      </c>
      <c r="G490" s="6">
        <v>6.6539999999999999</v>
      </c>
      <c r="H490" s="6">
        <f t="shared" si="49"/>
        <v>5.400000000000027E-2</v>
      </c>
      <c r="I490" s="6">
        <f>(C490*10^5)*(B490*10^-6)/(AD490*287)</f>
        <v>1852.5207992604708</v>
      </c>
      <c r="J490" s="6">
        <f>I491-I490</f>
        <v>-15.359453886084111</v>
      </c>
      <c r="K490" s="6">
        <f t="shared" si="50"/>
        <v>1821.3278342695962</v>
      </c>
      <c r="L490" s="6"/>
      <c r="M490" s="6"/>
      <c r="N490" s="6"/>
      <c r="O490" s="6"/>
      <c r="P490" s="6"/>
      <c r="Q490" s="6"/>
      <c r="R490" s="6"/>
      <c r="S490" s="6">
        <f t="shared" si="51"/>
        <v>-1.1141425947287962</v>
      </c>
      <c r="T490" s="6">
        <f>LOG(B490)</f>
        <v>2.5481436374348454</v>
      </c>
      <c r="U490" s="6">
        <f>LOG(C490)</f>
        <v>0.81378107817408252</v>
      </c>
      <c r="V490" s="6">
        <f t="shared" si="52"/>
        <v>7.3077372572847188E-2</v>
      </c>
      <c r="W490" s="6"/>
      <c r="X490" s="6"/>
      <c r="Y490" s="6">
        <f>C490*(B491-B490)</f>
        <v>17.259449999999852</v>
      </c>
      <c r="Z490" s="6">
        <f>C490*B490/(AC490+AD490)/720</f>
        <v>6914.0127388535029</v>
      </c>
      <c r="AA490" s="6">
        <f t="shared" si="53"/>
        <v>-3.6157936309328953E-3</v>
      </c>
      <c r="AB490" s="6">
        <f t="shared" si="54"/>
        <v>-1330.1150743923138</v>
      </c>
      <c r="AC490" s="6">
        <f t="shared" si="55"/>
        <v>2.944166666666667E-5</v>
      </c>
      <c r="AD490" s="6">
        <f>1.225*(B490*10^-6)</f>
        <v>4.3279250000000005E-4</v>
      </c>
    </row>
    <row r="491" spans="1:30" x14ac:dyDescent="0.2">
      <c r="A491" s="6">
        <v>118</v>
      </c>
      <c r="B491" s="6">
        <v>355.95</v>
      </c>
      <c r="C491" s="6">
        <v>6.4589999999999996</v>
      </c>
      <c r="D491" s="6">
        <v>6.33</v>
      </c>
      <c r="E491" s="6">
        <v>6.5579999999999998</v>
      </c>
      <c r="F491" s="6">
        <v>6.335</v>
      </c>
      <c r="G491" s="6">
        <v>6.6150000000000002</v>
      </c>
      <c r="H491" s="6">
        <f t="shared" si="49"/>
        <v>6.6999999999999282E-2</v>
      </c>
      <c r="I491" s="6">
        <f>(C491*10^5)*(B491*10^-6)/(AD491*287)</f>
        <v>1837.1613453743867</v>
      </c>
      <c r="J491" s="6">
        <f>I492-I491</f>
        <v>-19.057100191993186</v>
      </c>
      <c r="K491" s="6">
        <f t="shared" si="50"/>
        <v>1802.5350812385427</v>
      </c>
      <c r="L491" s="6"/>
      <c r="M491" s="6"/>
      <c r="N491" s="6"/>
      <c r="O491" s="6"/>
      <c r="P491" s="6"/>
      <c r="Q491" s="6"/>
      <c r="R491" s="6"/>
      <c r="S491" s="6">
        <f t="shared" si="51"/>
        <v>-1.4272750910067784</v>
      </c>
      <c r="T491" s="6">
        <f>LOG(B491)</f>
        <v>2.5513889972730204</v>
      </c>
      <c r="U491" s="6">
        <f>LOG(C491)</f>
        <v>0.81016528454314962</v>
      </c>
      <c r="V491" s="6">
        <f t="shared" si="52"/>
        <v>3.8961360610389156E-2</v>
      </c>
      <c r="W491" s="6"/>
      <c r="X491" s="6"/>
      <c r="Y491" s="6">
        <f>C491*(B492-B491)</f>
        <v>16.857990000000086</v>
      </c>
      <c r="Z491" s="6">
        <f>C491*B491/(AC491+AD491)/720</f>
        <v>6856.6878980891715</v>
      </c>
      <c r="AA491" s="6">
        <f t="shared" si="53"/>
        <v>-4.5285182372146737E-3</v>
      </c>
      <c r="AB491" s="6">
        <f t="shared" si="54"/>
        <v>-1372.9100099329733</v>
      </c>
      <c r="AC491" s="6">
        <f t="shared" si="55"/>
        <v>2.9662499999999999E-5</v>
      </c>
      <c r="AD491" s="6">
        <f>1.225*(B491*10^-6)</f>
        <v>4.3603874999999996E-4</v>
      </c>
    </row>
    <row r="492" spans="1:30" x14ac:dyDescent="0.2">
      <c r="A492" s="6">
        <v>119</v>
      </c>
      <c r="B492" s="6">
        <v>358.56</v>
      </c>
      <c r="C492" s="6">
        <v>6.3920000000000003</v>
      </c>
      <c r="D492" s="6">
        <v>6.2610000000000001</v>
      </c>
      <c r="E492" s="6">
        <v>6.4870000000000001</v>
      </c>
      <c r="F492" s="6">
        <v>6.2779999999999996</v>
      </c>
      <c r="G492" s="6">
        <v>6.5410000000000004</v>
      </c>
      <c r="H492" s="6">
        <f t="shared" si="49"/>
        <v>6.7000000000000171E-2</v>
      </c>
      <c r="I492" s="6">
        <f>(C492*10^5)*(B492*10^-6)/(AD492*287)</f>
        <v>1818.1042451823935</v>
      </c>
      <c r="J492" s="6">
        <f>I493-I492</f>
        <v>-19.057100191993186</v>
      </c>
      <c r="K492" s="6">
        <f t="shared" si="50"/>
        <v>1783.7689580560946</v>
      </c>
      <c r="L492" s="6"/>
      <c r="M492" s="6"/>
      <c r="N492" s="6"/>
      <c r="O492" s="6"/>
      <c r="P492" s="6"/>
      <c r="Q492" s="6"/>
      <c r="R492" s="6"/>
      <c r="S492" s="6">
        <f t="shared" si="51"/>
        <v>-1.4753825707343464</v>
      </c>
      <c r="T492" s="6">
        <f>LOG(B492)</f>
        <v>2.5545618391909861</v>
      </c>
      <c r="U492" s="6">
        <f>LOG(C492)</f>
        <v>0.80563676630593495</v>
      </c>
      <c r="V492" s="6">
        <f t="shared" si="52"/>
        <v>3.7477048718805583E-3</v>
      </c>
      <c r="W492" s="6"/>
      <c r="X492" s="6"/>
      <c r="Y492" s="6">
        <f>C492*(B493-B492)</f>
        <v>16.427439999999958</v>
      </c>
      <c r="Z492" s="6">
        <f>C492*B492/(AC492+AD492)/720</f>
        <v>6785.5626326963911</v>
      </c>
      <c r="AA492" s="6">
        <f t="shared" si="53"/>
        <v>-4.5762364580793635E-3</v>
      </c>
      <c r="AB492" s="6">
        <f t="shared" si="54"/>
        <v>228.80268298655693</v>
      </c>
      <c r="AC492" s="6">
        <f t="shared" si="55"/>
        <v>2.9880000000000002E-5</v>
      </c>
      <c r="AD492" s="6">
        <f>1.225*(B492*10^-6)</f>
        <v>4.3923600000000002E-4</v>
      </c>
    </row>
    <row r="493" spans="1:30" x14ac:dyDescent="0.2">
      <c r="A493" s="6">
        <v>120</v>
      </c>
      <c r="B493" s="6">
        <v>361.13</v>
      </c>
      <c r="C493" s="6">
        <v>6.3250000000000002</v>
      </c>
      <c r="D493" s="6">
        <v>6.1989999999999998</v>
      </c>
      <c r="E493" s="6">
        <v>6.4249999999999998</v>
      </c>
      <c r="F493" s="6">
        <v>6.2160000000000002</v>
      </c>
      <c r="G493" s="6">
        <v>6.4619999999999997</v>
      </c>
      <c r="H493" s="6">
        <f t="shared" si="49"/>
        <v>6.4000000000000057E-2</v>
      </c>
      <c r="I493" s="6">
        <f>(C493*10^5)*(B493*10^-6)/(AD493*287)</f>
        <v>1799.0471449904003</v>
      </c>
      <c r="J493" s="6">
        <f>I494-I493</f>
        <v>-18.203797198322036</v>
      </c>
      <c r="K493" s="6">
        <f t="shared" si="50"/>
        <v>1765.8512882504915</v>
      </c>
      <c r="L493" s="6"/>
      <c r="M493" s="6"/>
      <c r="N493" s="6"/>
      <c r="O493" s="6"/>
      <c r="P493" s="6"/>
      <c r="Q493" s="6"/>
      <c r="R493" s="6"/>
      <c r="S493" s="6">
        <f t="shared" si="51"/>
        <v>-1.4567529205450107</v>
      </c>
      <c r="T493" s="6">
        <f>LOG(B493)</f>
        <v>2.5576635678875652</v>
      </c>
      <c r="U493" s="6">
        <f>LOG(C493)</f>
        <v>0.80106052984785558</v>
      </c>
      <c r="V493" s="6">
        <f t="shared" si="52"/>
        <v>9.6162460380485315E-3</v>
      </c>
      <c r="W493" s="6"/>
      <c r="X493" s="6"/>
      <c r="Y493" s="6">
        <f>C493*(B494-B493)</f>
        <v>16.002250000000188</v>
      </c>
      <c r="Z493" s="6">
        <f>C493*B493/(AC493+AD493)/720</f>
        <v>6714.4373673036089</v>
      </c>
      <c r="AA493" s="6">
        <f t="shared" si="53"/>
        <v>-4.4168260627390765E-3</v>
      </c>
      <c r="AB493" s="6">
        <f t="shared" si="54"/>
        <v>1529.6776963662355</v>
      </c>
      <c r="AC493" s="6">
        <f t="shared" si="55"/>
        <v>3.0094166666666671E-5</v>
      </c>
      <c r="AD493" s="6">
        <f>1.225*(B493*10^-6)</f>
        <v>4.4238425000000002E-4</v>
      </c>
    </row>
    <row r="494" spans="1:30" x14ac:dyDescent="0.2">
      <c r="A494" s="6">
        <v>121</v>
      </c>
      <c r="B494" s="6">
        <v>363.66</v>
      </c>
      <c r="C494" s="6">
        <v>6.2610000000000001</v>
      </c>
      <c r="D494" s="6">
        <v>6.1390000000000002</v>
      </c>
      <c r="E494" s="6">
        <v>6.3680000000000003</v>
      </c>
      <c r="F494" s="6">
        <v>6.1529999999999996</v>
      </c>
      <c r="G494" s="6">
        <v>6.3840000000000003</v>
      </c>
      <c r="H494" s="6">
        <f t="shared" si="49"/>
        <v>6.0000000000000497E-2</v>
      </c>
      <c r="I494" s="6">
        <f>(C494*10^5)*(B494*10^-6)/(AD494*287)</f>
        <v>1780.8433477920782</v>
      </c>
      <c r="J494" s="6">
        <f>I495-I494</f>
        <v>-17.066059873426639</v>
      </c>
      <c r="K494" s="6">
        <f t="shared" si="50"/>
        <v>1749.0595743005354</v>
      </c>
      <c r="L494" s="6"/>
      <c r="M494" s="6"/>
      <c r="N494" s="6"/>
      <c r="O494" s="6"/>
      <c r="P494" s="6"/>
      <c r="Q494" s="6"/>
      <c r="R494" s="6"/>
      <c r="S494" s="6">
        <f t="shared" si="51"/>
        <v>-1.4055325656512796</v>
      </c>
      <c r="T494" s="6">
        <f>LOG(B494)</f>
        <v>2.5606955343936537</v>
      </c>
      <c r="U494" s="6">
        <f>LOG(C494)</f>
        <v>0.79664370378511651</v>
      </c>
      <c r="V494" s="6">
        <f t="shared" si="52"/>
        <v>4.88508232506841E-2</v>
      </c>
      <c r="W494" s="6"/>
      <c r="X494" s="6"/>
      <c r="Y494" s="6">
        <f>C494*(B495-B494)</f>
        <v>15.6525</v>
      </c>
      <c r="Z494" s="6">
        <f>C494*B494/(AC494+AD494)/720</f>
        <v>6646.496815286625</v>
      </c>
      <c r="AA494" s="6">
        <f t="shared" si="53"/>
        <v>-4.1819724381658707E-3</v>
      </c>
      <c r="AB494" s="6">
        <f t="shared" si="54"/>
        <v>1116.560445147747</v>
      </c>
      <c r="AC494" s="6">
        <f t="shared" si="55"/>
        <v>3.0305000000000005E-5</v>
      </c>
      <c r="AD494" s="6">
        <f>1.225*(B494*10^-6)</f>
        <v>4.4548350000000005E-4</v>
      </c>
    </row>
    <row r="495" spans="1:30" x14ac:dyDescent="0.2">
      <c r="A495" s="6">
        <v>122</v>
      </c>
      <c r="B495" s="6">
        <v>366.16</v>
      </c>
      <c r="C495" s="6">
        <v>6.2009999999999996</v>
      </c>
      <c r="D495" s="6">
        <v>6.0810000000000004</v>
      </c>
      <c r="E495" s="6">
        <v>6.3120000000000003</v>
      </c>
      <c r="F495" s="6">
        <v>6.0750000000000002</v>
      </c>
      <c r="G495" s="6">
        <v>6.3369999999999997</v>
      </c>
      <c r="H495" s="6">
        <f t="shared" si="49"/>
        <v>4.5999999999999375E-2</v>
      </c>
      <c r="I495" s="6">
        <f>(C495*10^5)*(B495*10^-6)/(AD495*287)</f>
        <v>1763.7772879186516</v>
      </c>
      <c r="J495" s="6">
        <f>I496-I495</f>
        <v>-13.083979236293771</v>
      </c>
      <c r="K495" s="6">
        <f t="shared" si="50"/>
        <v>1736.2361177977787</v>
      </c>
      <c r="L495" s="6"/>
      <c r="M495" s="6"/>
      <c r="N495" s="6"/>
      <c r="O495" s="6"/>
      <c r="P495" s="6"/>
      <c r="Q495" s="6"/>
      <c r="R495" s="6"/>
      <c r="S495" s="6">
        <f t="shared" si="51"/>
        <v>-1.1165178246391365</v>
      </c>
      <c r="T495" s="6">
        <f>LOG(B495)</f>
        <v>2.5636708994192432</v>
      </c>
      <c r="U495" s="6">
        <f>LOG(C495)</f>
        <v>0.79246173134695064</v>
      </c>
      <c r="V495" s="6">
        <f t="shared" si="52"/>
        <v>7.7489390121201873E-2</v>
      </c>
      <c r="W495" s="6"/>
      <c r="X495" s="6"/>
      <c r="Y495" s="6">
        <f>C495*(B496-B495)</f>
        <v>15.192449999999928</v>
      </c>
      <c r="Z495" s="6">
        <f>C495*B495/(AC495+AD495)/720</f>
        <v>6582.8025477706997</v>
      </c>
      <c r="AA495" s="6">
        <f t="shared" si="53"/>
        <v>-3.2336740796155006E-3</v>
      </c>
      <c r="AB495" s="6">
        <f t="shared" si="54"/>
        <v>24.783778093007012</v>
      </c>
      <c r="AC495" s="6">
        <f t="shared" si="55"/>
        <v>3.0513333333333342E-5</v>
      </c>
      <c r="AD495" s="6">
        <f>1.225*(B495*10^-6)</f>
        <v>4.4854600000000008E-4</v>
      </c>
    </row>
    <row r="496" spans="1:30" x14ac:dyDescent="0.2">
      <c r="A496" s="6">
        <v>123</v>
      </c>
      <c r="B496" s="6">
        <v>368.61</v>
      </c>
      <c r="C496" s="6">
        <v>6.1550000000000002</v>
      </c>
      <c r="D496" s="6">
        <v>6.0140000000000002</v>
      </c>
      <c r="E496" s="6">
        <v>6.2560000000000002</v>
      </c>
      <c r="F496" s="6">
        <v>6.0309999999999997</v>
      </c>
      <c r="G496" s="6">
        <v>6.319</v>
      </c>
      <c r="H496" s="6">
        <f t="shared" si="49"/>
        <v>4.6000000000000263E-2</v>
      </c>
      <c r="I496" s="6">
        <f>(C496*10^5)*(B496*10^-6)/(AD496*287)</f>
        <v>1750.6933086823578</v>
      </c>
      <c r="J496" s="6">
        <f>I497-I496</f>
        <v>-13.083979236293999</v>
      </c>
      <c r="K496" s="6">
        <f t="shared" si="50"/>
        <v>1723.376050513687</v>
      </c>
      <c r="L496" s="6"/>
      <c r="M496" s="6"/>
      <c r="N496" s="6"/>
      <c r="O496" s="6"/>
      <c r="P496" s="6"/>
      <c r="Q496" s="6"/>
      <c r="R496" s="6"/>
      <c r="S496" s="6">
        <f t="shared" si="51"/>
        <v>-1.1511281253738976</v>
      </c>
      <c r="T496" s="6">
        <f>LOG(B496)</f>
        <v>2.5665671129934964</v>
      </c>
      <c r="U496" s="6">
        <f>LOG(C496)</f>
        <v>0.78922805726733514</v>
      </c>
      <c r="V496" s="6">
        <f t="shared" si="52"/>
        <v>7.8125067203714621E-2</v>
      </c>
      <c r="W496" s="6"/>
      <c r="X496" s="6"/>
      <c r="Y496" s="6">
        <f>C496*(B497-B496)</f>
        <v>14.833549999999805</v>
      </c>
      <c r="Z496" s="6">
        <f>C496*B496/(AC496+AD496)/720</f>
        <v>6533.970276008492</v>
      </c>
      <c r="AA496" s="6">
        <f t="shared" si="53"/>
        <v>-3.2579321353256585E-3</v>
      </c>
      <c r="AB496" s="6">
        <f t="shared" si="54"/>
        <v>-1072.8856011129342</v>
      </c>
      <c r="AC496" s="6">
        <f t="shared" si="55"/>
        <v>3.0717500000000005E-5</v>
      </c>
      <c r="AD496" s="6">
        <f>1.225*(B496*10^-6)</f>
        <v>4.5154725000000004E-4</v>
      </c>
    </row>
    <row r="497" spans="1:30" x14ac:dyDescent="0.2">
      <c r="A497" s="6">
        <v>124</v>
      </c>
      <c r="B497" s="6">
        <v>371.02</v>
      </c>
      <c r="C497" s="6">
        <v>6.109</v>
      </c>
      <c r="D497" s="6">
        <v>5.9589999999999996</v>
      </c>
      <c r="E497" s="6">
        <v>6.1970000000000001</v>
      </c>
      <c r="F497" s="6">
        <v>5.968</v>
      </c>
      <c r="G497" s="6">
        <v>6.3109999999999999</v>
      </c>
      <c r="H497" s="6">
        <f t="shared" si="49"/>
        <v>4.8000000000000043E-2</v>
      </c>
      <c r="I497" s="6">
        <f>(C497*10^5)*(B497*10^-6)/(AD497*287)</f>
        <v>1737.6093294460638</v>
      </c>
      <c r="J497" s="6">
        <f>I498-I497</f>
        <v>-13.652847898741356</v>
      </c>
      <c r="K497" s="6">
        <f t="shared" si="50"/>
        <v>1709.9435030840477</v>
      </c>
      <c r="L497" s="6"/>
      <c r="M497" s="6"/>
      <c r="N497" s="6"/>
      <c r="O497" s="6"/>
      <c r="P497" s="6"/>
      <c r="Q497" s="6"/>
      <c r="R497" s="6"/>
      <c r="S497" s="6">
        <f t="shared" si="51"/>
        <v>-1.238840219113529</v>
      </c>
      <c r="T497" s="6">
        <f>LOG(B497)</f>
        <v>2.5693973210854648</v>
      </c>
      <c r="U497" s="6">
        <f>LOG(C497)</f>
        <v>0.78597012513200948</v>
      </c>
      <c r="V497" s="6">
        <f t="shared" si="52"/>
        <v>5.0606712809723287E-2</v>
      </c>
      <c r="W497" s="6"/>
      <c r="X497" s="6"/>
      <c r="Y497" s="6">
        <f>C497*(B498-B497)</f>
        <v>14.478330000000028</v>
      </c>
      <c r="Z497" s="6">
        <f>C497*B497/(AC497+AD497)/720</f>
        <v>6485.1380042462843</v>
      </c>
      <c r="AA497" s="6">
        <f t="shared" si="53"/>
        <v>-3.4258411219993956E-3</v>
      </c>
      <c r="AB497" s="6">
        <f t="shared" si="54"/>
        <v>-1545.9840991125491</v>
      </c>
      <c r="AC497" s="6">
        <f t="shared" si="55"/>
        <v>3.0918333333333332E-5</v>
      </c>
      <c r="AD497" s="6">
        <f>1.225*(B497*10^-6)</f>
        <v>4.5449949999999998E-4</v>
      </c>
    </row>
    <row r="498" spans="1:30" x14ac:dyDescent="0.2">
      <c r="A498" s="6">
        <v>125</v>
      </c>
      <c r="B498" s="6">
        <v>373.39</v>
      </c>
      <c r="C498" s="6">
        <v>6.0609999999999999</v>
      </c>
      <c r="D498" s="6">
        <v>5.9050000000000002</v>
      </c>
      <c r="E498" s="6">
        <v>6.1360000000000001</v>
      </c>
      <c r="F498" s="6">
        <v>5.9039999999999999</v>
      </c>
      <c r="G498" s="6">
        <v>6.2990000000000004</v>
      </c>
      <c r="H498" s="6">
        <f t="shared" si="49"/>
        <v>3.3999999999999808E-2</v>
      </c>
      <c r="I498" s="6">
        <f>(C498*10^5)*(B498*10^-6)/(AD498*287)</f>
        <v>1723.9564815473225</v>
      </c>
      <c r="J498" s="6">
        <f>I499-I498</f>
        <v>-9.6707672616082618</v>
      </c>
      <c r="K498" s="6">
        <f t="shared" si="50"/>
        <v>1700.4940624333356</v>
      </c>
      <c r="L498" s="6"/>
      <c r="M498" s="6"/>
      <c r="N498" s="6"/>
      <c r="O498" s="6"/>
      <c r="P498" s="6"/>
      <c r="Q498" s="6"/>
      <c r="R498" s="6"/>
      <c r="S498" s="6">
        <f t="shared" si="51"/>
        <v>-0.9043028176822856</v>
      </c>
      <c r="T498" s="6">
        <f>LOG(B498)</f>
        <v>2.5721626826463373</v>
      </c>
      <c r="U498" s="6">
        <f>LOG(C498)</f>
        <v>0.78254428401001008</v>
      </c>
      <c r="V498" s="6">
        <f t="shared" si="52"/>
        <v>1.095389401643948E-2</v>
      </c>
      <c r="W498" s="6"/>
      <c r="X498" s="6"/>
      <c r="Y498" s="6">
        <f>C498*(B499-B498)</f>
        <v>14.122130000000247</v>
      </c>
      <c r="Z498" s="6">
        <f>C498*B498/(AC498+AD498)/720</f>
        <v>6434.1825902335459</v>
      </c>
      <c r="AA498" s="6">
        <f t="shared" si="53"/>
        <v>-2.4430925420985128E-3</v>
      </c>
      <c r="AB498" s="6">
        <f t="shared" si="54"/>
        <v>-312.45496336611461</v>
      </c>
      <c r="AC498" s="6">
        <f t="shared" si="55"/>
        <v>3.1115833333333338E-5</v>
      </c>
      <c r="AD498" s="6">
        <f>1.225*(B498*10^-6)</f>
        <v>4.5740275000000002E-4</v>
      </c>
    </row>
    <row r="499" spans="1:30" x14ac:dyDescent="0.2">
      <c r="A499" s="6">
        <v>126</v>
      </c>
      <c r="B499" s="6">
        <v>375.72</v>
      </c>
      <c r="C499" s="6">
        <v>6.0270000000000001</v>
      </c>
      <c r="D499" s="6">
        <v>5.8540000000000001</v>
      </c>
      <c r="E499" s="6">
        <v>6.0810000000000004</v>
      </c>
      <c r="F499" s="6">
        <v>5.8570000000000002</v>
      </c>
      <c r="G499" s="6">
        <v>6.3140000000000001</v>
      </c>
      <c r="H499" s="6">
        <f t="shared" si="49"/>
        <v>2.0999999999999908E-2</v>
      </c>
      <c r="I499" s="6">
        <f>(C499*10^5)*(B499*10^-6)/(AD499*287)</f>
        <v>1714.2857142857142</v>
      </c>
      <c r="J499" s="6">
        <f>I500-I499</f>
        <v>-5.9731209556994145</v>
      </c>
      <c r="K499" s="6">
        <f t="shared" si="50"/>
        <v>1694.707151153144</v>
      </c>
      <c r="L499" s="6"/>
      <c r="M499" s="6"/>
      <c r="N499" s="6"/>
      <c r="O499" s="6"/>
      <c r="P499" s="6"/>
      <c r="Q499" s="6"/>
      <c r="R499" s="6"/>
      <c r="S499" s="6">
        <f t="shared" si="51"/>
        <v>-0.57441371623682747</v>
      </c>
      <c r="T499" s="6">
        <f>LOG(B499)</f>
        <v>2.5748643136645399</v>
      </c>
      <c r="U499" s="6">
        <f>LOG(C499)</f>
        <v>0.78010119146791157</v>
      </c>
      <c r="V499" s="6">
        <f t="shared" si="52"/>
        <v>2.9397624024527502E-3</v>
      </c>
      <c r="W499" s="6"/>
      <c r="X499" s="6"/>
      <c r="Y499" s="6">
        <f>C499*(B500-B499)</f>
        <v>13.80182999999978</v>
      </c>
      <c r="Z499" s="6">
        <f>C499*B499/(AC499+AD499)/720</f>
        <v>6398.0891719745223</v>
      </c>
      <c r="AA499" s="6">
        <f t="shared" si="53"/>
        <v>-1.5158636049492635E-3</v>
      </c>
      <c r="AB499" s="6">
        <f t="shared" si="54"/>
        <v>1331.3246429590906</v>
      </c>
      <c r="AC499" s="6">
        <f t="shared" si="55"/>
        <v>3.1310000000000003E-5</v>
      </c>
      <c r="AD499" s="6">
        <f>1.225*(B499*10^-6)</f>
        <v>4.6025700000000005E-4</v>
      </c>
    </row>
    <row r="500" spans="1:30" x14ac:dyDescent="0.2">
      <c r="A500" s="6">
        <v>127</v>
      </c>
      <c r="B500" s="6">
        <v>378.01</v>
      </c>
      <c r="C500" s="6">
        <v>6.0060000000000002</v>
      </c>
      <c r="D500" s="6">
        <v>5.8</v>
      </c>
      <c r="E500" s="6">
        <v>6.0330000000000004</v>
      </c>
      <c r="F500" s="6">
        <v>5.8040000000000003</v>
      </c>
      <c r="G500" s="6">
        <v>6.3860000000000001</v>
      </c>
      <c r="H500" s="6">
        <f t="shared" si="49"/>
        <v>1.4000000000000234E-2</v>
      </c>
      <c r="I500" s="6">
        <f>(C500*10^5)*(B500*10^-6)/(AD500*287)</f>
        <v>1708.3125933300148</v>
      </c>
      <c r="J500" s="6">
        <f>I501-I500</f>
        <v>-3.9820806371328672</v>
      </c>
      <c r="K500" s="6">
        <f t="shared" si="50"/>
        <v>1690.8792324304409</v>
      </c>
      <c r="L500" s="6"/>
      <c r="M500" s="6"/>
      <c r="N500" s="6"/>
      <c r="O500" s="6"/>
      <c r="P500" s="6"/>
      <c r="Q500" s="6"/>
      <c r="R500" s="6"/>
      <c r="S500" s="6">
        <f t="shared" si="51"/>
        <v>-0.39324160180369316</v>
      </c>
      <c r="T500" s="6">
        <f>LOG(B500)</f>
        <v>2.5775032889572613</v>
      </c>
      <c r="U500" s="6">
        <f>LOG(C500)</f>
        <v>0.77858532786296231</v>
      </c>
      <c r="V500" s="6">
        <f t="shared" si="52"/>
        <v>3.7086798489430556E-2</v>
      </c>
      <c r="W500" s="6"/>
      <c r="X500" s="6"/>
      <c r="Y500" s="6">
        <f>C500*(B501-B500)</f>
        <v>13.513500000000001</v>
      </c>
      <c r="Z500" s="6">
        <f>C500*B500/(AC500+AD500)/720</f>
        <v>6375.7961783439487</v>
      </c>
      <c r="AA500" s="6">
        <f t="shared" si="53"/>
        <v>-1.013523171552233E-3</v>
      </c>
      <c r="AB500" s="6">
        <f t="shared" si="54"/>
        <v>1364.3475794042331</v>
      </c>
      <c r="AC500" s="6">
        <f t="shared" si="55"/>
        <v>3.1500833333333335E-5</v>
      </c>
      <c r="AD500" s="6">
        <f>1.225*(B500*10^-6)</f>
        <v>4.6306225000000001E-4</v>
      </c>
    </row>
    <row r="501" spans="1:30" x14ac:dyDescent="0.2">
      <c r="A501" s="6">
        <v>128</v>
      </c>
      <c r="B501" s="6">
        <v>380.26</v>
      </c>
      <c r="C501" s="6">
        <v>5.992</v>
      </c>
      <c r="D501" s="6">
        <v>5.7430000000000003</v>
      </c>
      <c r="E501" s="6">
        <v>5.9809999999999999</v>
      </c>
      <c r="F501" s="6">
        <v>5.7560000000000002</v>
      </c>
      <c r="G501" s="6">
        <v>6.4889999999999999</v>
      </c>
      <c r="H501" s="6">
        <f t="shared" si="49"/>
        <v>1.9000000000000128E-2</v>
      </c>
      <c r="I501" s="6">
        <f>(C501*10^5)*(B501*10^-6)/(AD501*287)</f>
        <v>1704.3305126928819</v>
      </c>
      <c r="J501" s="6">
        <f>I502-I501</f>
        <v>-5.4042522932516022</v>
      </c>
      <c r="K501" s="6">
        <f t="shared" si="50"/>
        <v>1685.6111782692171</v>
      </c>
      <c r="L501" s="6"/>
      <c r="M501" s="6"/>
      <c r="N501" s="6"/>
      <c r="O501" s="6"/>
      <c r="P501" s="6"/>
      <c r="Q501" s="6"/>
      <c r="R501" s="6"/>
      <c r="S501" s="6">
        <f t="shared" si="51"/>
        <v>-0.54804800675411192</v>
      </c>
      <c r="T501" s="6">
        <f>LOG(B501)</f>
        <v>2.5800806438630075</v>
      </c>
      <c r="U501" s="6">
        <f>LOG(C501)</f>
        <v>0.77757180469141007</v>
      </c>
      <c r="V501" s="6">
        <f t="shared" si="52"/>
        <v>7.2080837152717542E-2</v>
      </c>
      <c r="W501" s="6"/>
      <c r="X501" s="6"/>
      <c r="Y501" s="6">
        <f>C501*(B502-B501)</f>
        <v>13.242320000000218</v>
      </c>
      <c r="Z501" s="6">
        <f>C501*B501/(AC501+AD501)/720</f>
        <v>6360.9341825902329</v>
      </c>
      <c r="AA501" s="6">
        <f t="shared" si="53"/>
        <v>-1.3792899443381135E-3</v>
      </c>
      <c r="AB501" s="6">
        <f t="shared" si="54"/>
        <v>342.1837512688619</v>
      </c>
      <c r="AC501" s="6">
        <f t="shared" si="55"/>
        <v>3.1688333333333333E-5</v>
      </c>
      <c r="AD501" s="6">
        <f>1.225*(B501*10^-6)</f>
        <v>4.6581850000000001E-4</v>
      </c>
    </row>
    <row r="502" spans="1:30" x14ac:dyDescent="0.2">
      <c r="A502" s="6">
        <v>129</v>
      </c>
      <c r="B502" s="6">
        <v>382.47</v>
      </c>
      <c r="C502" s="6">
        <v>5.9729999999999999</v>
      </c>
      <c r="D502" s="6">
        <v>5.694</v>
      </c>
      <c r="E502" s="6">
        <v>5.9269999999999996</v>
      </c>
      <c r="F502" s="6">
        <v>5.7030000000000003</v>
      </c>
      <c r="G502" s="6">
        <v>6.569</v>
      </c>
      <c r="H502" s="6">
        <f t="shared" si="49"/>
        <v>3.0999999999999694E-2</v>
      </c>
      <c r="I502" s="6">
        <f>(C502*10^5)*(B502*10^-6)/(AD502*287)</f>
        <v>1698.9262603996303</v>
      </c>
      <c r="J502" s="6">
        <f>I503-I502</f>
        <v>-8.8174642679373392</v>
      </c>
      <c r="K502" s="6">
        <f t="shared" si="50"/>
        <v>1676.9388251208431</v>
      </c>
      <c r="L502" s="6"/>
      <c r="M502" s="6"/>
      <c r="N502" s="6"/>
      <c r="O502" s="6"/>
      <c r="P502" s="6"/>
      <c r="Q502" s="6"/>
      <c r="R502" s="6"/>
      <c r="S502" s="6">
        <f t="shared" si="51"/>
        <v>-0.92398668067242251</v>
      </c>
      <c r="T502" s="6">
        <f>LOG(B502)</f>
        <v>2.5825973758414835</v>
      </c>
      <c r="U502" s="6">
        <f>LOG(C502)</f>
        <v>0.77619251474707196</v>
      </c>
      <c r="V502" s="6">
        <f t="shared" si="52"/>
        <v>8.0857479998435761E-2</v>
      </c>
      <c r="W502" s="6"/>
      <c r="X502" s="6"/>
      <c r="Y502" s="6">
        <f>C502*(B503-B502)</f>
        <v>12.901679999999809</v>
      </c>
      <c r="Z502" s="6">
        <f>C502*B502/(AC502+AD502)/720</f>
        <v>6340.7643312101927</v>
      </c>
      <c r="AA502" s="6">
        <f t="shared" si="53"/>
        <v>-2.2598672794267305E-3</v>
      </c>
      <c r="AB502" s="6">
        <f t="shared" si="54"/>
        <v>-774.88158475495482</v>
      </c>
      <c r="AC502" s="6">
        <f t="shared" si="55"/>
        <v>3.1872500000000004E-5</v>
      </c>
      <c r="AD502" s="6">
        <f>1.225*(B502*10^-6)</f>
        <v>4.6852575E-4</v>
      </c>
    </row>
    <row r="503" spans="1:30" x14ac:dyDescent="0.2">
      <c r="A503" s="6">
        <v>130</v>
      </c>
      <c r="B503" s="6">
        <v>384.63</v>
      </c>
      <c r="C503" s="6">
        <v>5.9420000000000002</v>
      </c>
      <c r="D503" s="6">
        <v>5.6470000000000002</v>
      </c>
      <c r="E503" s="6">
        <v>5.883</v>
      </c>
      <c r="F503" s="6">
        <v>5.6459999999999999</v>
      </c>
      <c r="G503" s="6">
        <v>6.593</v>
      </c>
      <c r="H503" s="6">
        <f t="shared" si="49"/>
        <v>3.0000000000000249E-2</v>
      </c>
      <c r="I503" s="6">
        <f>(C503*10^5)*(B503*10^-6)/(AD503*287)</f>
        <v>1690.108796131693</v>
      </c>
      <c r="J503" s="6">
        <f>I504-I503</f>
        <v>-8.533029936713092</v>
      </c>
      <c r="K503" s="6">
        <f t="shared" si="50"/>
        <v>1668.5749293016593</v>
      </c>
      <c r="L503" s="6"/>
      <c r="M503" s="6"/>
      <c r="N503" s="6"/>
      <c r="O503" s="6"/>
      <c r="P503" s="6"/>
      <c r="Q503" s="6"/>
      <c r="R503" s="6"/>
      <c r="S503" s="6">
        <f t="shared" si="51"/>
        <v>-0.91653817027876661</v>
      </c>
      <c r="T503" s="6">
        <f>LOG(B503)</f>
        <v>2.5850431549059416</v>
      </c>
      <c r="U503" s="6">
        <f>LOG(C503)</f>
        <v>0.77393264746764523</v>
      </c>
      <c r="V503" s="6">
        <f t="shared" si="52"/>
        <v>6.0982606069150985E-2</v>
      </c>
      <c r="W503" s="6"/>
      <c r="X503" s="6"/>
      <c r="Y503" s="6">
        <f>C503*(B504-B503)</f>
        <v>12.656459999999973</v>
      </c>
      <c r="Z503" s="6">
        <f>C503*B503/(AC503+AD503)/720</f>
        <v>6307.8556263269647</v>
      </c>
      <c r="AA503" s="6">
        <f t="shared" si="53"/>
        <v>-2.1982220808759445E-3</v>
      </c>
      <c r="AB503" s="6">
        <f t="shared" si="54"/>
        <v>-1560.2239678784426</v>
      </c>
      <c r="AC503" s="6">
        <f t="shared" si="55"/>
        <v>3.2052499999999998E-5</v>
      </c>
      <c r="AD503" s="6">
        <f>1.225*(B503*10^-6)</f>
        <v>4.7117174999999998E-4</v>
      </c>
    </row>
    <row r="504" spans="1:30" x14ac:dyDescent="0.2">
      <c r="A504" s="6">
        <v>131</v>
      </c>
      <c r="B504" s="6">
        <v>386.76</v>
      </c>
      <c r="C504" s="6">
        <v>5.9119999999999999</v>
      </c>
      <c r="D504" s="6">
        <v>5.6</v>
      </c>
      <c r="E504" s="6">
        <v>5.8410000000000002</v>
      </c>
      <c r="F504" s="6">
        <v>5.6029999999999998</v>
      </c>
      <c r="G504" s="6">
        <v>6.6020000000000003</v>
      </c>
      <c r="H504" s="6">
        <f t="shared" si="49"/>
        <v>3.0999999999999694E-2</v>
      </c>
      <c r="I504" s="6">
        <f>(C504*10^5)*(B504*10^-6)/(AD504*287)</f>
        <v>1681.5757661949799</v>
      </c>
      <c r="J504" s="6">
        <f>I505-I504</f>
        <v>-8.8174642679373392</v>
      </c>
      <c r="K504" s="6">
        <f t="shared" si="50"/>
        <v>1659.9218456965466</v>
      </c>
      <c r="L504" s="6"/>
      <c r="M504" s="6"/>
      <c r="N504" s="6"/>
      <c r="O504" s="6"/>
      <c r="P504" s="6"/>
      <c r="Q504" s="6"/>
      <c r="R504" s="6"/>
      <c r="S504" s="6">
        <f t="shared" si="51"/>
        <v>-0.98019350377692005</v>
      </c>
      <c r="T504" s="6">
        <f>LOG(B504)</f>
        <v>2.5874415515599591</v>
      </c>
      <c r="U504" s="6">
        <f>LOG(C504)</f>
        <v>0.77173442538676928</v>
      </c>
      <c r="V504" s="6">
        <f t="shared" si="52"/>
        <v>2.0964550055032727E-2</v>
      </c>
      <c r="W504" s="6"/>
      <c r="X504" s="6"/>
      <c r="Y504" s="6">
        <f>C504*(B505-B504)</f>
        <v>12.296959999999906</v>
      </c>
      <c r="Z504" s="6">
        <f>C504*B504/(AC504+AD504)/720</f>
        <v>6276.0084925690016</v>
      </c>
      <c r="AA504" s="6">
        <f t="shared" si="53"/>
        <v>-2.2832459847316189E-3</v>
      </c>
      <c r="AB504" s="6">
        <f t="shared" si="54"/>
        <v>-814.46436080509625</v>
      </c>
      <c r="AC504" s="6">
        <f t="shared" si="55"/>
        <v>3.2230000000000001E-5</v>
      </c>
      <c r="AD504" s="6">
        <f>1.225*(B504*10^-6)</f>
        <v>4.73781E-4</v>
      </c>
    </row>
    <row r="505" spans="1:30" x14ac:dyDescent="0.2">
      <c r="A505" s="6">
        <v>132</v>
      </c>
      <c r="B505" s="6">
        <v>388.84</v>
      </c>
      <c r="C505" s="6">
        <v>5.8810000000000002</v>
      </c>
      <c r="D505" s="6">
        <v>5.5540000000000003</v>
      </c>
      <c r="E505" s="6">
        <v>5.7889999999999997</v>
      </c>
      <c r="F505" s="6">
        <v>5.5620000000000003</v>
      </c>
      <c r="G505" s="6">
        <v>6.6189999999999998</v>
      </c>
      <c r="H505" s="6">
        <f t="shared" si="49"/>
        <v>2.8000000000000469E-2</v>
      </c>
      <c r="I505" s="6">
        <f>(C505*10^5)*(B505*10^-6)/(AD505*287)</f>
        <v>1672.7583019270426</v>
      </c>
      <c r="J505" s="6">
        <f>I506-I505</f>
        <v>-7.9641612742657344</v>
      </c>
      <c r="K505" s="6">
        <f t="shared" si="50"/>
        <v>1652.1217292745416</v>
      </c>
      <c r="L505" s="6"/>
      <c r="M505" s="6"/>
      <c r="N505" s="6"/>
      <c r="O505" s="6"/>
      <c r="P505" s="6"/>
      <c r="Q505" s="6"/>
      <c r="R505" s="6"/>
      <c r="S505" s="6">
        <f t="shared" si="51"/>
        <v>-0.91205344378842113</v>
      </c>
      <c r="T505" s="6">
        <f>LOG(B505)</f>
        <v>2.5897709344582682</v>
      </c>
      <c r="U505" s="6">
        <f>LOG(C505)</f>
        <v>0.76945117940203767</v>
      </c>
      <c r="V505" s="6">
        <f t="shared" si="52"/>
        <v>7.4420763838095594E-5</v>
      </c>
      <c r="W505" s="6"/>
      <c r="X505" s="6"/>
      <c r="Y505" s="6">
        <f>C505*(B506-B505)</f>
        <v>11.99724000000012</v>
      </c>
      <c r="Z505" s="6">
        <f>C505*B505/(AC505+AD505)/720</f>
        <v>6243.0997876857755</v>
      </c>
      <c r="AA505" s="6">
        <f t="shared" si="53"/>
        <v>-2.0726552878571614E-3</v>
      </c>
      <c r="AB505" s="6">
        <f t="shared" si="54"/>
        <v>979.69088811540018</v>
      </c>
      <c r="AC505" s="6">
        <f t="shared" si="55"/>
        <v>3.2403333333333329E-5</v>
      </c>
      <c r="AD505" s="6">
        <f>1.225*(B505*10^-6)</f>
        <v>4.7632899999999995E-4</v>
      </c>
    </row>
    <row r="506" spans="1:30" x14ac:dyDescent="0.2">
      <c r="A506" s="6">
        <v>133</v>
      </c>
      <c r="B506" s="6">
        <v>390.88</v>
      </c>
      <c r="C506" s="6">
        <v>5.8529999999999998</v>
      </c>
      <c r="D506" s="6">
        <v>5.5049999999999999</v>
      </c>
      <c r="E506" s="6">
        <v>5.7460000000000004</v>
      </c>
      <c r="F506" s="6">
        <v>5.524</v>
      </c>
      <c r="G506" s="6">
        <v>6.6379999999999999</v>
      </c>
      <c r="H506" s="6">
        <f t="shared" si="49"/>
        <v>3.8999999999999702E-2</v>
      </c>
      <c r="I506" s="6">
        <f>(C506*10^5)*(B506*10^-6)/(AD506*287)</f>
        <v>1664.7941406527768</v>
      </c>
      <c r="J506" s="6">
        <f>I507-I506</f>
        <v>-11.092938917727679</v>
      </c>
      <c r="K506" s="6">
        <f t="shared" si="50"/>
        <v>1641.1839525572086</v>
      </c>
      <c r="L506" s="6"/>
      <c r="M506" s="6"/>
      <c r="N506" s="6"/>
      <c r="O506" s="6"/>
      <c r="P506" s="6"/>
      <c r="Q506" s="6"/>
      <c r="R506" s="6"/>
      <c r="S506" s="6">
        <f t="shared" si="51"/>
        <v>-1.3165294271217356</v>
      </c>
      <c r="T506" s="6">
        <f>LOG(B506)</f>
        <v>2.5920434496293616</v>
      </c>
      <c r="U506" s="6">
        <f>LOG(C506)</f>
        <v>0.7673785241141805</v>
      </c>
      <c r="V506" s="6">
        <f t="shared" si="52"/>
        <v>2.5202431641939055E-2</v>
      </c>
      <c r="W506" s="6"/>
      <c r="X506" s="6"/>
      <c r="Y506" s="6">
        <f>C506*(B507-B506)</f>
        <v>11.647470000000054</v>
      </c>
      <c r="Z506" s="6">
        <f>C506*B506/(AC506+AD506)/720</f>
        <v>6213.3757961783431</v>
      </c>
      <c r="AA506" s="6">
        <f t="shared" si="53"/>
        <v>-2.9034966797715223E-3</v>
      </c>
      <c r="AB506" s="6">
        <f t="shared" si="54"/>
        <v>1528.5441358938288</v>
      </c>
      <c r="AC506" s="6">
        <f t="shared" si="55"/>
        <v>3.2573333333333335E-5</v>
      </c>
      <c r="AD506" s="6">
        <f>1.225*(B506*10^-6)</f>
        <v>4.7882799999999999E-4</v>
      </c>
    </row>
    <row r="507" spans="1:30" x14ac:dyDescent="0.2">
      <c r="A507" s="6">
        <v>134</v>
      </c>
      <c r="B507" s="6">
        <v>392.87</v>
      </c>
      <c r="C507" s="6">
        <v>5.8140000000000001</v>
      </c>
      <c r="D507" s="6">
        <v>5.4619999999999997</v>
      </c>
      <c r="E507" s="6">
        <v>5.6980000000000004</v>
      </c>
      <c r="F507" s="6">
        <v>5.4829999999999997</v>
      </c>
      <c r="G507" s="6">
        <v>6.6139999999999999</v>
      </c>
      <c r="H507" s="6">
        <f t="shared" si="49"/>
        <v>4.6000000000000263E-2</v>
      </c>
      <c r="I507" s="6">
        <f>(C507*10^5)*(B507*10^-6)/(AD507*287)</f>
        <v>1653.7012017350492</v>
      </c>
      <c r="J507" s="6">
        <f>I508-I507</f>
        <v>-13.083979236293771</v>
      </c>
      <c r="K507" s="6">
        <f t="shared" si="50"/>
        <v>1628.2761687544639</v>
      </c>
      <c r="L507" s="6"/>
      <c r="M507" s="6"/>
      <c r="N507" s="6"/>
      <c r="O507" s="6"/>
      <c r="P507" s="6"/>
      <c r="Q507" s="6"/>
      <c r="R507" s="6"/>
      <c r="S507" s="6">
        <f t="shared" si="51"/>
        <v>-1.5961747355694305</v>
      </c>
      <c r="T507" s="6">
        <f>LOG(B507)</f>
        <v>2.5942488668573831</v>
      </c>
      <c r="U507" s="6">
        <f>LOG(C507)</f>
        <v>0.76447502743440898</v>
      </c>
      <c r="V507" s="6">
        <f t="shared" si="52"/>
        <v>6.4407934255405475E-2</v>
      </c>
      <c r="W507" s="6"/>
      <c r="X507" s="6"/>
      <c r="Y507" s="6">
        <f>C507*(B508-B507)</f>
        <v>11.395439999999882</v>
      </c>
      <c r="Z507" s="6">
        <f>C507*B507/(AC507+AD507)/720</f>
        <v>6171.9745222929942</v>
      </c>
      <c r="AA507" s="6">
        <f t="shared" si="53"/>
        <v>-3.4497757230363968E-3</v>
      </c>
      <c r="AB507" s="6">
        <f t="shared" si="54"/>
        <v>658.11973585362921</v>
      </c>
      <c r="AC507" s="6">
        <f t="shared" si="55"/>
        <v>3.2739166666666666E-5</v>
      </c>
      <c r="AD507" s="6">
        <f>1.225*(B507*10^-6)</f>
        <v>4.8126575000000002E-4</v>
      </c>
    </row>
    <row r="508" spans="1:30" x14ac:dyDescent="0.2">
      <c r="A508" s="6">
        <v>135</v>
      </c>
      <c r="B508" s="6">
        <v>394.83</v>
      </c>
      <c r="C508" s="6">
        <v>5.7679999999999998</v>
      </c>
      <c r="D508" s="6">
        <v>5.4219999999999997</v>
      </c>
      <c r="E508" s="6">
        <v>5.66</v>
      </c>
      <c r="F508" s="6">
        <v>5.4379999999999997</v>
      </c>
      <c r="G508" s="6">
        <v>6.55</v>
      </c>
      <c r="H508" s="6">
        <f t="shared" si="49"/>
        <v>5.9000000000000163E-2</v>
      </c>
      <c r="I508" s="6">
        <f>(C508*10^5)*(B508*10^-6)/(AD508*287)</f>
        <v>1640.6172224987554</v>
      </c>
      <c r="J508" s="6">
        <f>I509-I508</f>
        <v>-16.781625542202846</v>
      </c>
      <c r="K508" s="6">
        <f t="shared" si="50"/>
        <v>1611.6828767898951</v>
      </c>
      <c r="L508" s="6"/>
      <c r="M508" s="6"/>
      <c r="N508" s="6"/>
      <c r="O508" s="6"/>
      <c r="P508" s="6"/>
      <c r="Q508" s="6"/>
      <c r="R508" s="6"/>
      <c r="S508" s="6">
        <f t="shared" si="51"/>
        <v>-2.1305050698219374</v>
      </c>
      <c r="T508" s="6">
        <f>LOG(B508)</f>
        <v>2.5964101438442699</v>
      </c>
      <c r="U508" s="6">
        <f>LOG(C508)</f>
        <v>0.76102525171137259</v>
      </c>
      <c r="V508" s="6">
        <f t="shared" si="52"/>
        <v>8.1287993141566067E-2</v>
      </c>
      <c r="W508" s="6"/>
      <c r="X508" s="6"/>
      <c r="Y508" s="6">
        <f>C508*(B509-B508)</f>
        <v>11.016880000000144</v>
      </c>
      <c r="Z508" s="6">
        <f>C508*B508/(AC508+AD508)/720</f>
        <v>6123.1422505307855</v>
      </c>
      <c r="AA508" s="6">
        <f t="shared" si="53"/>
        <v>-4.4652087046896938E-3</v>
      </c>
      <c r="AB508" s="6">
        <f t="shared" si="54"/>
        <v>-461.0929371987541</v>
      </c>
      <c r="AC508" s="6">
        <f t="shared" si="55"/>
        <v>3.2902500000000006E-5</v>
      </c>
      <c r="AD508" s="6">
        <f>1.225*(B508*10^-6)</f>
        <v>4.8366675000000004E-4</v>
      </c>
    </row>
    <row r="509" spans="1:30" x14ac:dyDescent="0.2">
      <c r="A509" s="6">
        <v>136</v>
      </c>
      <c r="B509" s="6">
        <v>396.74</v>
      </c>
      <c r="C509" s="6">
        <v>5.7089999999999996</v>
      </c>
      <c r="D509" s="6">
        <v>5.3739999999999997</v>
      </c>
      <c r="E509" s="6">
        <v>5.6230000000000002</v>
      </c>
      <c r="F509" s="6">
        <v>5.3940000000000001</v>
      </c>
      <c r="G509" s="6">
        <v>6.4470000000000001</v>
      </c>
      <c r="H509" s="6">
        <f t="shared" si="49"/>
        <v>6.1999999999999389E-2</v>
      </c>
      <c r="I509" s="6">
        <f>(C509*10^5)*(B509*10^-6)/(AD509*287)</f>
        <v>1623.8355969565525</v>
      </c>
      <c r="J509" s="6">
        <f>I510-I509</f>
        <v>-17.634928535874224</v>
      </c>
      <c r="K509" s="6">
        <f t="shared" si="50"/>
        <v>1594.2607007959978</v>
      </c>
      <c r="L509" s="6"/>
      <c r="M509" s="6"/>
      <c r="N509" s="6"/>
      <c r="O509" s="6"/>
      <c r="P509" s="6"/>
      <c r="Q509" s="6"/>
      <c r="R509" s="6"/>
      <c r="S509" s="6">
        <f t="shared" si="51"/>
        <v>-2.3221298408434388</v>
      </c>
      <c r="T509" s="6">
        <f>LOG(B509)</f>
        <v>2.598505988988193</v>
      </c>
      <c r="U509" s="6">
        <f>LOG(C509)</f>
        <v>0.75656004300668289</v>
      </c>
      <c r="V509" s="6">
        <f t="shared" si="52"/>
        <v>6.9461458382184871E-2</v>
      </c>
      <c r="W509" s="6"/>
      <c r="X509" s="6"/>
      <c r="Y509" s="6">
        <f>C509*(B510-B509)</f>
        <v>10.675830000000026</v>
      </c>
      <c r="Z509" s="6">
        <f>C509*B509/(AC509+AD509)/720</f>
        <v>6060.5095541401261</v>
      </c>
      <c r="AA509" s="6">
        <f t="shared" si="53"/>
        <v>-4.7422552698036524E-3</v>
      </c>
      <c r="AB509" s="6">
        <f t="shared" si="54"/>
        <v>-1437.9511578787738</v>
      </c>
      <c r="AC509" s="6">
        <f t="shared" si="55"/>
        <v>3.3061666666666669E-5</v>
      </c>
      <c r="AD509" s="6">
        <f>1.225*(B509*10^-6)</f>
        <v>4.8600649999999999E-4</v>
      </c>
    </row>
    <row r="510" spans="1:30" x14ac:dyDescent="0.2">
      <c r="A510" s="6">
        <v>137</v>
      </c>
      <c r="B510" s="6">
        <v>398.61</v>
      </c>
      <c r="C510" s="6">
        <v>5.6470000000000002</v>
      </c>
      <c r="D510" s="6">
        <v>5.3310000000000004</v>
      </c>
      <c r="E510" s="6">
        <v>5.5739999999999998</v>
      </c>
      <c r="F510" s="6">
        <v>5.343</v>
      </c>
      <c r="G510" s="6">
        <v>6.3410000000000002</v>
      </c>
      <c r="H510" s="6">
        <f t="shared" si="49"/>
        <v>6.5999999999999837E-2</v>
      </c>
      <c r="I510" s="6">
        <f>(C510*10^5)*(B510*10^-6)/(AD510*287)</f>
        <v>1606.2006684206783</v>
      </c>
      <c r="J510" s="6">
        <f>I511-I510</f>
        <v>-18.772665860769621</v>
      </c>
      <c r="K510" s="6">
        <f t="shared" si="50"/>
        <v>1575.7039100896848</v>
      </c>
      <c r="L510" s="6"/>
      <c r="M510" s="6"/>
      <c r="N510" s="6"/>
      <c r="O510" s="6"/>
      <c r="P510" s="6"/>
      <c r="Q510" s="6"/>
      <c r="R510" s="6"/>
      <c r="S510" s="6">
        <f t="shared" si="51"/>
        <v>-2.5807320498907513</v>
      </c>
      <c r="T510" s="6">
        <f>LOG(B510)</f>
        <v>2.6005481897240834</v>
      </c>
      <c r="U510" s="6">
        <f>LOG(C510)</f>
        <v>0.75181778773687924</v>
      </c>
      <c r="V510" s="6">
        <f t="shared" si="52"/>
        <v>3.2579567598385401E-2</v>
      </c>
      <c r="W510" s="6"/>
      <c r="X510" s="6"/>
      <c r="Y510" s="6">
        <f>C510*(B511-B510)</f>
        <v>10.277539999999961</v>
      </c>
      <c r="Z510" s="6">
        <f>C510*B510/(AC510+AD510)/720</f>
        <v>5994.6921443736728</v>
      </c>
      <c r="AA510" s="6">
        <f t="shared" si="53"/>
        <v>-5.105765220218772E-3</v>
      </c>
      <c r="AB510" s="6">
        <f t="shared" si="54"/>
        <v>-1216.1253221131506</v>
      </c>
      <c r="AC510" s="6">
        <f t="shared" si="55"/>
        <v>3.3217500000000005E-5</v>
      </c>
      <c r="AD510" s="6">
        <f>1.225*(B510*10^-6)</f>
        <v>4.8829725000000004E-4</v>
      </c>
    </row>
    <row r="511" spans="1:30" x14ac:dyDescent="0.2">
      <c r="A511" s="6">
        <v>138</v>
      </c>
      <c r="B511" s="6">
        <v>400.43</v>
      </c>
      <c r="C511" s="6">
        <v>5.5810000000000004</v>
      </c>
      <c r="D511" s="6">
        <v>5.2910000000000004</v>
      </c>
      <c r="E511" s="6">
        <v>5.5229999999999997</v>
      </c>
      <c r="F511" s="6">
        <v>5.2949999999999999</v>
      </c>
      <c r="G511" s="6">
        <v>6.2160000000000002</v>
      </c>
      <c r="H511" s="6">
        <f t="shared" si="49"/>
        <v>6.3000000000000611E-2</v>
      </c>
      <c r="I511" s="6">
        <f>(C511*10^5)*(B511*10^-6)/(AD511*287)</f>
        <v>1587.4280025599087</v>
      </c>
      <c r="J511" s="6">
        <f>I512-I511</f>
        <v>-17.919362867097789</v>
      </c>
      <c r="K511" s="6">
        <f t="shared" si="50"/>
        <v>1558.0055382249855</v>
      </c>
      <c r="L511" s="6"/>
      <c r="M511" s="6"/>
      <c r="N511" s="6"/>
      <c r="O511" s="6"/>
      <c r="P511" s="6"/>
      <c r="Q511" s="6"/>
      <c r="R511" s="6"/>
      <c r="S511" s="6">
        <f t="shared" si="51"/>
        <v>-2.5452697813839298</v>
      </c>
      <c r="T511" s="6">
        <f>LOG(B511)</f>
        <v>2.6025266071349242</v>
      </c>
      <c r="U511" s="6">
        <f>LOG(C511)</f>
        <v>0.74671202251666047</v>
      </c>
      <c r="V511" s="6">
        <f t="shared" si="52"/>
        <v>1.3872694011670128E-3</v>
      </c>
      <c r="W511" s="6"/>
      <c r="X511" s="6"/>
      <c r="Y511" s="6">
        <f>C511*(B512-B511)</f>
        <v>9.9899900000001143</v>
      </c>
      <c r="Z511" s="6">
        <f>C511*B511/(AC511+AD511)/720</f>
        <v>5924.6284501061564</v>
      </c>
      <c r="AA511" s="6">
        <f t="shared" si="53"/>
        <v>-4.9303263734937763E-3</v>
      </c>
      <c r="AB511" s="6">
        <f t="shared" si="54"/>
        <v>508.90441525235434</v>
      </c>
      <c r="AC511" s="6">
        <f t="shared" si="55"/>
        <v>3.3369166666666672E-5</v>
      </c>
      <c r="AD511" s="6">
        <f>1.225*(B511*10^-6)</f>
        <v>4.9052675000000007E-4</v>
      </c>
    </row>
    <row r="512" spans="1:30" x14ac:dyDescent="0.2">
      <c r="A512" s="6">
        <v>139</v>
      </c>
      <c r="B512" s="6">
        <v>402.22</v>
      </c>
      <c r="C512" s="6">
        <v>5.5179999999999998</v>
      </c>
      <c r="D512" s="6">
        <v>5.2530000000000001</v>
      </c>
      <c r="E512" s="6">
        <v>5.484</v>
      </c>
      <c r="F512" s="6">
        <v>5.25</v>
      </c>
      <c r="G512" s="6">
        <v>6.0860000000000003</v>
      </c>
      <c r="H512" s="6">
        <f t="shared" si="49"/>
        <v>6.899999999999995E-2</v>
      </c>
      <c r="I512" s="6">
        <f>(C512*10^5)*(B512*10^-6)/(AD512*287)</f>
        <v>1569.5086396928109</v>
      </c>
      <c r="J512" s="6">
        <f>I513-I512</f>
        <v>-19.625968854441226</v>
      </c>
      <c r="K512" s="6">
        <f t="shared" si="50"/>
        <v>1538.5912417758316</v>
      </c>
      <c r="L512" s="6"/>
      <c r="M512" s="6"/>
      <c r="N512" s="6"/>
      <c r="O512" s="6"/>
      <c r="P512" s="6"/>
      <c r="Q512" s="6"/>
      <c r="R512" s="6"/>
      <c r="S512" s="6">
        <f t="shared" si="51"/>
        <v>-2.915070583578077</v>
      </c>
      <c r="T512" s="6">
        <f>LOG(B512)</f>
        <v>2.6044636616701857</v>
      </c>
      <c r="U512" s="6">
        <f>LOG(C512)</f>
        <v>0.74178169614316669</v>
      </c>
      <c r="V512" s="6">
        <f t="shared" si="52"/>
        <v>1.4440116822228732E-2</v>
      </c>
      <c r="W512" s="6"/>
      <c r="X512" s="6"/>
      <c r="Y512" s="6">
        <f>C512*(B513-B512)</f>
        <v>9.6013199999997365</v>
      </c>
      <c r="Z512" s="6">
        <f>C512*B512/(AC512+AD512)/720</f>
        <v>5857.7494692144373</v>
      </c>
      <c r="AA512" s="6">
        <f t="shared" si="53"/>
        <v>-5.4648882390578857E-3</v>
      </c>
      <c r="AB512" s="6">
        <f t="shared" si="54"/>
        <v>1569.2119016737861</v>
      </c>
      <c r="AC512" s="6">
        <f t="shared" si="55"/>
        <v>3.3518333333333334E-5</v>
      </c>
      <c r="AD512" s="6">
        <f>1.225*(B512*10^-6)</f>
        <v>4.9271950000000003E-4</v>
      </c>
    </row>
    <row r="513" spans="1:30" x14ac:dyDescent="0.2">
      <c r="A513" s="6">
        <v>140</v>
      </c>
      <c r="B513" s="6">
        <v>403.96</v>
      </c>
      <c r="C513" s="6">
        <v>5.4489999999999998</v>
      </c>
      <c r="D513" s="6">
        <v>5.2140000000000004</v>
      </c>
      <c r="E513" s="6">
        <v>5.4349999999999996</v>
      </c>
      <c r="F513" s="6">
        <v>5.2050000000000001</v>
      </c>
      <c r="G513" s="6">
        <v>5.94</v>
      </c>
      <c r="H513" s="6">
        <f t="shared" si="49"/>
        <v>7.5000000000000178E-2</v>
      </c>
      <c r="I513" s="6">
        <f>(C513*10^5)*(B513*10^-6)/(AD513*287)</f>
        <v>1549.8826708383697</v>
      </c>
      <c r="J513" s="6">
        <f>I514-I513</f>
        <v>-21.332574841782844</v>
      </c>
      <c r="K513" s="6">
        <f t="shared" si="50"/>
        <v>1517.4795054905985</v>
      </c>
      <c r="L513" s="6"/>
      <c r="M513" s="6"/>
      <c r="N513" s="6"/>
      <c r="O513" s="6"/>
      <c r="P513" s="6"/>
      <c r="Q513" s="6"/>
      <c r="R513" s="6"/>
      <c r="S513" s="6">
        <f t="shared" si="51"/>
        <v>-3.3002909244040173</v>
      </c>
      <c r="T513" s="6">
        <f>LOG(B513)</f>
        <v>2.606338363528125</v>
      </c>
      <c r="U513" s="6">
        <f>LOG(C513)</f>
        <v>0.73631680790410881</v>
      </c>
      <c r="V513" s="6">
        <f t="shared" si="52"/>
        <v>5.4688703609798911E-2</v>
      </c>
      <c r="W513" s="6"/>
      <c r="X513" s="6"/>
      <c r="Y513" s="6">
        <f>C513*(B514-B513)</f>
        <v>9.2633000000002479</v>
      </c>
      <c r="Z513" s="6">
        <f>C513*B513/(AC513+AD513)/720</f>
        <v>5784.5010615711244</v>
      </c>
      <c r="AA513" s="6">
        <f t="shared" si="53"/>
        <v>-6.0191458069591697E-3</v>
      </c>
      <c r="AB513" s="6">
        <f t="shared" si="54"/>
        <v>964.25524872974415</v>
      </c>
      <c r="AC513" s="6">
        <f t="shared" si="55"/>
        <v>3.366333333333334E-5</v>
      </c>
      <c r="AD513" s="6">
        <f>1.225*(B513*10^-6)</f>
        <v>4.9485100000000004E-4</v>
      </c>
    </row>
    <row r="514" spans="1:30" x14ac:dyDescent="0.2">
      <c r="A514" s="6">
        <v>141</v>
      </c>
      <c r="B514" s="6">
        <v>405.66</v>
      </c>
      <c r="C514" s="6">
        <v>5.3739999999999997</v>
      </c>
      <c r="D514" s="6">
        <v>5.16</v>
      </c>
      <c r="E514" s="6">
        <v>5.3840000000000003</v>
      </c>
      <c r="F514" s="6">
        <v>5.1760000000000002</v>
      </c>
      <c r="G514" s="6">
        <v>5.7729999999999997</v>
      </c>
      <c r="H514" s="6">
        <f t="shared" si="49"/>
        <v>8.0999999999999517E-2</v>
      </c>
      <c r="I514" s="6">
        <f>(C514*10^5)*(B514*10^-6)/(AD514*287)</f>
        <v>1528.5500959965868</v>
      </c>
      <c r="J514" s="6">
        <f>I515-I514</f>
        <v>-23.039180829126053</v>
      </c>
      <c r="K514" s="6">
        <f t="shared" si="50"/>
        <v>1494.6701343447899</v>
      </c>
      <c r="L514" s="6"/>
      <c r="M514" s="6"/>
      <c r="N514" s="6"/>
      <c r="O514" s="6"/>
      <c r="P514" s="6"/>
      <c r="Q514" s="6"/>
      <c r="R514" s="6"/>
      <c r="S514" s="6">
        <f t="shared" si="51"/>
        <v>-3.7414595170572729</v>
      </c>
      <c r="T514" s="6">
        <f>LOG(B514)</f>
        <v>2.6081621863197615</v>
      </c>
      <c r="U514" s="6">
        <f>LOG(C514)</f>
        <v>0.73029766209714964</v>
      </c>
      <c r="V514" s="6">
        <f t="shared" si="52"/>
        <v>7.9420807044951885E-2</v>
      </c>
      <c r="W514" s="6"/>
      <c r="X514" s="6"/>
      <c r="Y514" s="6">
        <f>C514*(B515-B514)</f>
        <v>8.8670999999998781</v>
      </c>
      <c r="Z514" s="6">
        <f>C514*B514/(AC514+AD514)/720</f>
        <v>5704.8832271762203</v>
      </c>
      <c r="AA514" s="6">
        <f t="shared" si="53"/>
        <v>-6.5957681058818052E-3</v>
      </c>
      <c r="AB514" s="6">
        <f t="shared" si="54"/>
        <v>-143.83320215146296</v>
      </c>
      <c r="AC514" s="6">
        <f t="shared" si="55"/>
        <v>3.3805000000000006E-5</v>
      </c>
      <c r="AD514" s="6">
        <f>1.225*(B514*10^-6)</f>
        <v>4.9693350000000003E-4</v>
      </c>
    </row>
    <row r="515" spans="1:30" x14ac:dyDescent="0.2">
      <c r="A515" s="6">
        <v>142</v>
      </c>
      <c r="B515" s="6">
        <v>407.31</v>
      </c>
      <c r="C515" s="6">
        <v>5.2930000000000001</v>
      </c>
      <c r="D515" s="6">
        <v>5.1109999999999998</v>
      </c>
      <c r="E515" s="6">
        <v>5.3390000000000004</v>
      </c>
      <c r="F515" s="6">
        <v>5.1269999999999998</v>
      </c>
      <c r="G515" s="6">
        <v>5.5949999999999998</v>
      </c>
      <c r="H515" s="6">
        <f t="shared" si="49"/>
        <v>7.8999999999999737E-2</v>
      </c>
      <c r="I515" s="6">
        <f>(C515*10^5)*(B515*10^-6)/(AD515*287)</f>
        <v>1505.5109151674608</v>
      </c>
      <c r="J515" s="6">
        <f>I516-I515</f>
        <v>-22.470312166678696</v>
      </c>
      <c r="K515" s="6">
        <f t="shared" si="50"/>
        <v>1472.4384134573493</v>
      </c>
      <c r="L515" s="6"/>
      <c r="M515" s="6"/>
      <c r="N515" s="6"/>
      <c r="O515" s="6"/>
      <c r="P515" s="6"/>
      <c r="Q515" s="6"/>
      <c r="R515" s="6"/>
      <c r="S515" s="6">
        <f t="shared" si="51"/>
        <v>-3.811910162315614</v>
      </c>
      <c r="T515" s="6">
        <f>LOG(B515)</f>
        <v>2.6099250727216621</v>
      </c>
      <c r="U515" s="6">
        <f>LOG(C515)</f>
        <v>0.72370189399126783</v>
      </c>
      <c r="V515" s="6">
        <f t="shared" si="52"/>
        <v>7.5731641092570051E-2</v>
      </c>
      <c r="W515" s="6"/>
      <c r="X515" s="6"/>
      <c r="Y515" s="6">
        <f>C515*(B516-B515)</f>
        <v>8.5217300000000726</v>
      </c>
      <c r="Z515" s="6">
        <f>C515*B515/(AC515+AD515)/720</f>
        <v>5618.8959660297251</v>
      </c>
      <c r="AA515" s="6">
        <f t="shared" si="53"/>
        <v>-6.5308671589576761E-3</v>
      </c>
      <c r="AB515" s="6">
        <f t="shared" si="54"/>
        <v>-1216.7265903843629</v>
      </c>
      <c r="AC515" s="6">
        <f t="shared" si="55"/>
        <v>3.3942499999999996E-5</v>
      </c>
      <c r="AD515" s="6">
        <f>1.225*(B515*10^-6)</f>
        <v>4.9895474999999995E-4</v>
      </c>
    </row>
    <row r="516" spans="1:30" x14ac:dyDescent="0.2">
      <c r="A516" s="6">
        <v>143</v>
      </c>
      <c r="B516" s="6">
        <v>408.92</v>
      </c>
      <c r="C516" s="6">
        <v>5.2140000000000004</v>
      </c>
      <c r="D516" s="6">
        <v>5.0679999999999996</v>
      </c>
      <c r="E516" s="6">
        <v>5.2960000000000003</v>
      </c>
      <c r="F516" s="6">
        <v>5.0709999999999997</v>
      </c>
      <c r="G516" s="6">
        <v>5.4219999999999997</v>
      </c>
      <c r="H516" s="6">
        <f t="shared" si="49"/>
        <v>7.6000000000000512E-2</v>
      </c>
      <c r="I516" s="6">
        <f>(C516*10^5)*(B516*10^-6)/(AD516*287)</f>
        <v>1483.0406030007821</v>
      </c>
      <c r="J516" s="6">
        <f>I517-I516</f>
        <v>-21.617009173007318</v>
      </c>
      <c r="K516" s="6">
        <f t="shared" si="50"/>
        <v>1451.052680520077</v>
      </c>
      <c r="L516" s="6"/>
      <c r="M516" s="6"/>
      <c r="N516" s="6"/>
      <c r="O516" s="6"/>
      <c r="P516" s="6"/>
      <c r="Q516" s="6"/>
      <c r="R516" s="6"/>
      <c r="S516" s="6">
        <f t="shared" si="51"/>
        <v>-3.8317591898630763</v>
      </c>
      <c r="T516" s="6">
        <f>LOG(B516)</f>
        <v>2.6116383521225046</v>
      </c>
      <c r="U516" s="6">
        <f>LOG(C516)</f>
        <v>0.71717102683231015</v>
      </c>
      <c r="V516" s="6">
        <f t="shared" si="52"/>
        <v>4.4523921014998413E-2</v>
      </c>
      <c r="W516" s="6"/>
      <c r="X516" s="6"/>
      <c r="Y516" s="6">
        <f>C516*(B517-B516)</f>
        <v>8.1859799999999652</v>
      </c>
      <c r="Z516" s="6">
        <f>C516*B516/(AC516+AD516)/720</f>
        <v>5535.0318471337569</v>
      </c>
      <c r="AA516" s="6">
        <f t="shared" si="53"/>
        <v>-6.3769269019827712E-3</v>
      </c>
      <c r="AB516" s="6">
        <f t="shared" si="54"/>
        <v>-1474.2992091612734</v>
      </c>
      <c r="AC516" s="6">
        <f t="shared" si="55"/>
        <v>3.4076666666666672E-5</v>
      </c>
      <c r="AD516" s="6">
        <f>1.225*(B516*10^-6)</f>
        <v>5.0092700000000008E-4</v>
      </c>
    </row>
    <row r="517" spans="1:30" x14ac:dyDescent="0.2">
      <c r="A517" s="6">
        <v>144</v>
      </c>
      <c r="B517" s="6">
        <v>410.49</v>
      </c>
      <c r="C517" s="6">
        <v>5.1379999999999999</v>
      </c>
      <c r="D517" s="6">
        <v>5.024</v>
      </c>
      <c r="E517" s="6">
        <v>5.2560000000000002</v>
      </c>
      <c r="F517" s="6">
        <v>5.024</v>
      </c>
      <c r="G517" s="6">
        <v>5.2489999999999997</v>
      </c>
      <c r="H517" s="6">
        <f t="shared" si="49"/>
        <v>7.5000000000000178E-2</v>
      </c>
      <c r="I517" s="6">
        <f>(C517*10^5)*(B517*10^-6)/(AD517*287)</f>
        <v>1461.4235938277748</v>
      </c>
      <c r="J517" s="6">
        <f>I518-I517</f>
        <v>-21.332574841783071</v>
      </c>
      <c r="K517" s="6">
        <f t="shared" si="50"/>
        <v>1429.9422440288545</v>
      </c>
      <c r="L517" s="6"/>
      <c r="M517" s="6"/>
      <c r="N517" s="6"/>
      <c r="O517" s="6"/>
      <c r="P517" s="6"/>
      <c r="Q517" s="6"/>
      <c r="R517" s="6"/>
      <c r="S517" s="6">
        <f t="shared" si="51"/>
        <v>-3.9525338350150987</v>
      </c>
      <c r="T517" s="6">
        <f>LOG(B517)</f>
        <v>2.6133025816802631</v>
      </c>
      <c r="U517" s="6">
        <f>LOG(C517)</f>
        <v>0.71079409993032738</v>
      </c>
      <c r="V517" s="6">
        <f t="shared" si="52"/>
        <v>6.7097420583637213E-3</v>
      </c>
      <c r="W517" s="6"/>
      <c r="X517" s="6"/>
      <c r="Y517" s="6">
        <f>C517*(B518-B517)</f>
        <v>7.8611399999998595</v>
      </c>
      <c r="Z517" s="6">
        <f>C517*B517/(AC517+AD517)/720</f>
        <v>5454.352441613587</v>
      </c>
      <c r="AA517" s="6">
        <f t="shared" si="53"/>
        <v>-6.3861725434865013E-3</v>
      </c>
      <c r="AB517" s="6">
        <f t="shared" si="54"/>
        <v>-25.492210572209128</v>
      </c>
      <c r="AC517" s="6">
        <f t="shared" si="55"/>
        <v>3.4207500000000007E-5</v>
      </c>
      <c r="AD517" s="6">
        <f>1.225*(B517*10^-6)</f>
        <v>5.0285025000000008E-4</v>
      </c>
    </row>
    <row r="518" spans="1:30" x14ac:dyDescent="0.2">
      <c r="A518" s="6">
        <v>145</v>
      </c>
      <c r="B518" s="6">
        <v>412.02</v>
      </c>
      <c r="C518" s="6">
        <v>5.0629999999999997</v>
      </c>
      <c r="D518" s="6">
        <v>4.9770000000000003</v>
      </c>
      <c r="E518" s="6">
        <v>5.21</v>
      </c>
      <c r="F518" s="6">
        <v>4.9779999999999998</v>
      </c>
      <c r="G518" s="6">
        <v>5.085</v>
      </c>
      <c r="H518" s="6">
        <f t="shared" si="49"/>
        <v>6.899999999999995E-2</v>
      </c>
      <c r="I518" s="6">
        <f>(C518*10^5)*(B518*10^-6)/(AD518*287)</f>
        <v>1440.0910189859917</v>
      </c>
      <c r="J518" s="6">
        <f>I519-I518</f>
        <v>-19.625968854440998</v>
      </c>
      <c r="K518" s="6">
        <f t="shared" si="50"/>
        <v>1410.5333879316472</v>
      </c>
      <c r="L518" s="6"/>
      <c r="M518" s="6"/>
      <c r="N518" s="6"/>
      <c r="O518" s="6"/>
      <c r="P518" s="6"/>
      <c r="Q518" s="6"/>
      <c r="R518" s="6"/>
      <c r="S518" s="6">
        <f t="shared" si="51"/>
        <v>-3.8269507555827285</v>
      </c>
      <c r="T518" s="6">
        <f>LOG(B518)</f>
        <v>2.6149182977778489</v>
      </c>
      <c r="U518" s="6">
        <f>LOG(C518)</f>
        <v>0.70440792738684088</v>
      </c>
      <c r="V518" s="6">
        <f t="shared" si="52"/>
        <v>6.0558944495556488E-3</v>
      </c>
      <c r="W518" s="6"/>
      <c r="X518" s="6"/>
      <c r="Y518" s="6">
        <f>C518*(B519-B518)</f>
        <v>7.4932400000000916</v>
      </c>
      <c r="Z518" s="6">
        <f>C518*B518/(AC518+AD518)/720</f>
        <v>5374.7346072186829</v>
      </c>
      <c r="AA518" s="6">
        <f t="shared" si="53"/>
        <v>-5.9593893715119695E-3</v>
      </c>
      <c r="AB518" s="6">
        <f t="shared" si="54"/>
        <v>1456.8856454065813</v>
      </c>
      <c r="AC518" s="6">
        <f t="shared" si="55"/>
        <v>3.4335000000000002E-5</v>
      </c>
      <c r="AD518" s="6">
        <f>1.225*(B518*10^-6)</f>
        <v>5.0472449999999997E-4</v>
      </c>
    </row>
    <row r="519" spans="1:30" x14ac:dyDescent="0.2">
      <c r="A519" s="6">
        <v>146</v>
      </c>
      <c r="B519" s="6">
        <v>413.5</v>
      </c>
      <c r="C519" s="6">
        <v>4.9939999999999998</v>
      </c>
      <c r="D519" s="6">
        <v>4.9340000000000002</v>
      </c>
      <c r="E519" s="6">
        <v>5.1660000000000004</v>
      </c>
      <c r="F519" s="6">
        <v>4.9359999999999999</v>
      </c>
      <c r="G519" s="6">
        <v>4.9400000000000004</v>
      </c>
      <c r="H519" s="6">
        <f t="shared" si="49"/>
        <v>5.9000000000000163E-2</v>
      </c>
      <c r="I519" s="6">
        <f>(C519*10^5)*(B519*10^-6)/(AD519*287)</f>
        <v>1420.4650501315507</v>
      </c>
      <c r="J519" s="6">
        <f>I520-I519</f>
        <v>-16.781625542203074</v>
      </c>
      <c r="K519" s="6">
        <f t="shared" si="50"/>
        <v>1393.9542119172138</v>
      </c>
      <c r="L519" s="6"/>
      <c r="M519" s="6"/>
      <c r="N519" s="6"/>
      <c r="O519" s="6"/>
      <c r="P519" s="6"/>
      <c r="Q519" s="6"/>
      <c r="R519" s="6"/>
      <c r="S519" s="6">
        <f t="shared" si="51"/>
        <v>-3.4186114519263495</v>
      </c>
      <c r="T519" s="6">
        <f>LOG(B519)</f>
        <v>2.6164755138885654</v>
      </c>
      <c r="U519" s="6">
        <f>LOG(C519)</f>
        <v>0.69844853801532891</v>
      </c>
      <c r="V519" s="6">
        <f t="shared" si="52"/>
        <v>4.342343434405091E-2</v>
      </c>
      <c r="W519" s="6"/>
      <c r="X519" s="6"/>
      <c r="Y519" s="6">
        <f>C519*(B520-B519)</f>
        <v>7.191359999999988</v>
      </c>
      <c r="Z519" s="6">
        <f>C519*B519/(AC519+AD519)/720</f>
        <v>5301.4861995753699</v>
      </c>
      <c r="AA519" s="6">
        <f t="shared" si="53"/>
        <v>-5.1613810096734491E-3</v>
      </c>
      <c r="AB519" s="6">
        <f t="shared" si="54"/>
        <v>1240.5355684117567</v>
      </c>
      <c r="AC519" s="6">
        <f t="shared" si="55"/>
        <v>3.4458333333333335E-5</v>
      </c>
      <c r="AD519" s="6">
        <f>1.225*(B519*10^-6)</f>
        <v>5.065375E-4</v>
      </c>
    </row>
    <row r="520" spans="1:30" x14ac:dyDescent="0.2">
      <c r="A520" s="6">
        <v>147</v>
      </c>
      <c r="B520" s="6">
        <v>414.94</v>
      </c>
      <c r="C520" s="6">
        <v>4.9349999999999996</v>
      </c>
      <c r="D520" s="6">
        <v>4.88</v>
      </c>
      <c r="E520" s="6">
        <v>5.1180000000000003</v>
      </c>
      <c r="F520" s="6">
        <v>4.8949999999999996</v>
      </c>
      <c r="G520" s="6">
        <v>4.8490000000000002</v>
      </c>
      <c r="H520" s="6">
        <f t="shared" si="49"/>
        <v>4.2999999999999261E-2</v>
      </c>
      <c r="I520" s="6">
        <f>(C520*10^5)*(B520*10^-6)/(AD520*287)</f>
        <v>1403.6834245893476</v>
      </c>
      <c r="J520" s="6">
        <f>I521-I520</f>
        <v>-12.230676242622167</v>
      </c>
      <c r="K520" s="6">
        <f t="shared" si="50"/>
        <v>1381.9038815127842</v>
      </c>
      <c r="L520" s="6"/>
      <c r="M520" s="6"/>
      <c r="N520" s="6"/>
      <c r="O520" s="6"/>
      <c r="P520" s="6"/>
      <c r="Q520" s="6"/>
      <c r="R520" s="6"/>
      <c r="S520" s="6">
        <f t="shared" si="51"/>
        <v>-2.6168400244205916</v>
      </c>
      <c r="T520" s="6">
        <f>LOG(B520)</f>
        <v>2.6179853026090019</v>
      </c>
      <c r="U520" s="6">
        <f>LOG(C520)</f>
        <v>0.69328715700565546</v>
      </c>
      <c r="V520" s="6">
        <f t="shared" si="52"/>
        <v>7.5241828937560623E-2</v>
      </c>
      <c r="W520" s="6"/>
      <c r="X520" s="6"/>
      <c r="Y520" s="6">
        <f>C520*(B521-B520)</f>
        <v>6.8596499999999319</v>
      </c>
      <c r="Z520" s="6">
        <f>C520*B520/(AC520+AD520)/720</f>
        <v>5238.8535031847123</v>
      </c>
      <c r="AA520" s="6">
        <f t="shared" si="53"/>
        <v>-3.8007086414075797E-3</v>
      </c>
      <c r="AB520" s="6">
        <f t="shared" si="54"/>
        <v>173.56418432492941</v>
      </c>
      <c r="AC520" s="6">
        <f t="shared" si="55"/>
        <v>3.4578333333333334E-5</v>
      </c>
      <c r="AD520" s="6">
        <f>1.225*(B520*10^-6)</f>
        <v>5.0830150000000002E-4</v>
      </c>
    </row>
    <row r="521" spans="1:30" x14ac:dyDescent="0.2">
      <c r="A521" s="6">
        <v>148</v>
      </c>
      <c r="B521" s="6">
        <v>416.33</v>
      </c>
      <c r="C521" s="6">
        <v>4.8920000000000003</v>
      </c>
      <c r="D521" s="6">
        <v>4.8360000000000003</v>
      </c>
      <c r="E521" s="6">
        <v>5.07</v>
      </c>
      <c r="F521" s="6">
        <v>4.8520000000000003</v>
      </c>
      <c r="G521" s="6">
        <v>4.8109999999999999</v>
      </c>
      <c r="H521" s="6">
        <f t="shared" si="49"/>
        <v>3.6999999999999922E-2</v>
      </c>
      <c r="I521" s="6">
        <f>(C521*10^5)*(B521*10^-6)/(AD521*287)</f>
        <v>1391.4527483467255</v>
      </c>
      <c r="J521" s="6">
        <f>I522-I521</f>
        <v>-10.524070255279639</v>
      </c>
      <c r="K521" s="6">
        <f t="shared" si="50"/>
        <v>1371.5269703323463</v>
      </c>
      <c r="L521" s="6"/>
      <c r="M521" s="6"/>
      <c r="N521" s="6"/>
      <c r="O521" s="6"/>
      <c r="P521" s="6"/>
      <c r="Q521" s="6"/>
      <c r="R521" s="6"/>
      <c r="S521" s="6">
        <f t="shared" si="51"/>
        <v>-2.3279305301754092</v>
      </c>
      <c r="T521" s="6">
        <f>LOG(B521)</f>
        <v>2.6194377065029881</v>
      </c>
      <c r="U521" s="6">
        <f>LOG(C521)</f>
        <v>0.68948644836424788</v>
      </c>
      <c r="V521" s="6">
        <f t="shared" si="52"/>
        <v>7.9693562402342849E-2</v>
      </c>
      <c r="W521" s="6"/>
      <c r="X521" s="6"/>
      <c r="Y521" s="6">
        <f>C521*(B522-B521)</f>
        <v>6.653120000000067</v>
      </c>
      <c r="Z521" s="6">
        <f>C521*B521/(AC521+AD521)/720</f>
        <v>5193.2059447983029</v>
      </c>
      <c r="AA521" s="6">
        <f t="shared" si="53"/>
        <v>-3.2972141202242122E-3</v>
      </c>
      <c r="AB521" s="6">
        <f t="shared" si="54"/>
        <v>-936.4397893683373</v>
      </c>
      <c r="AC521" s="6">
        <f t="shared" si="55"/>
        <v>3.4694166666666664E-5</v>
      </c>
      <c r="AD521" s="6">
        <f>1.225*(B521*10^-6)</f>
        <v>5.1000424999999997E-4</v>
      </c>
    </row>
    <row r="522" spans="1:30" x14ac:dyDescent="0.2">
      <c r="A522" s="6">
        <v>149</v>
      </c>
      <c r="B522" s="6">
        <v>417.69</v>
      </c>
      <c r="C522" s="6">
        <v>4.8550000000000004</v>
      </c>
      <c r="D522" s="6">
        <v>4.7859999999999996</v>
      </c>
      <c r="E522" s="6">
        <v>5.032</v>
      </c>
      <c r="F522" s="6">
        <v>4.806</v>
      </c>
      <c r="G522" s="6">
        <v>4.7939999999999996</v>
      </c>
      <c r="H522" s="6">
        <f t="shared" si="49"/>
        <v>4.2000000000000703E-2</v>
      </c>
      <c r="I522" s="6">
        <f>(C522*10^5)*(B522*10^-6)/(AD522*287)</f>
        <v>1380.9286780914458</v>
      </c>
      <c r="J522" s="6">
        <f>I523-I522</f>
        <v>-11.946241911398829</v>
      </c>
      <c r="K522" s="6">
        <f t="shared" si="50"/>
        <v>1359.7144584747352</v>
      </c>
      <c r="L522" s="6"/>
      <c r="M522" s="6"/>
      <c r="N522" s="6"/>
      <c r="O522" s="6"/>
      <c r="P522" s="6"/>
      <c r="Q522" s="6"/>
      <c r="R522" s="6"/>
      <c r="S522" s="6">
        <f t="shared" si="51"/>
        <v>-2.7746506418779817</v>
      </c>
      <c r="T522" s="6">
        <f>LOG(B522)</f>
        <v>2.6208540778583549</v>
      </c>
      <c r="U522" s="6">
        <f>LOG(C522)</f>
        <v>0.68618923424402367</v>
      </c>
      <c r="V522" s="6">
        <f t="shared" si="52"/>
        <v>5.56748953927928E-2</v>
      </c>
      <c r="W522" s="6"/>
      <c r="X522" s="6"/>
      <c r="Y522" s="6">
        <f>C522*(B523-B522)</f>
        <v>6.3600500000000117</v>
      </c>
      <c r="Z522" s="6">
        <f>C522*B522/(AC522+AD522)/720</f>
        <v>5153.9278131634828</v>
      </c>
      <c r="AA522" s="6">
        <f t="shared" si="53"/>
        <v>-3.7733725666652118E-3</v>
      </c>
      <c r="AB522" s="6">
        <f t="shared" si="54"/>
        <v>-1571.5739788198257</v>
      </c>
      <c r="AC522" s="6">
        <f t="shared" si="55"/>
        <v>3.4807500000000002E-5</v>
      </c>
      <c r="AD522" s="6">
        <f>1.225*(B522*10^-6)</f>
        <v>5.1167024999999996E-4</v>
      </c>
    </row>
    <row r="523" spans="1:30" x14ac:dyDescent="0.2">
      <c r="A523" s="6">
        <v>150</v>
      </c>
      <c r="B523" s="6">
        <v>419</v>
      </c>
      <c r="C523" s="6">
        <v>4.8129999999999997</v>
      </c>
      <c r="D523" s="6">
        <v>4.7309999999999999</v>
      </c>
      <c r="E523" s="6">
        <v>4.9800000000000004</v>
      </c>
      <c r="F523" s="6">
        <v>4.75</v>
      </c>
      <c r="G523" s="6">
        <v>4.79</v>
      </c>
      <c r="H523" s="6">
        <f t="shared" si="49"/>
        <v>2.5999999999999801E-2</v>
      </c>
      <c r="I523" s="6">
        <f>(C523*10^5)*(B523*10^-6)/(AD523*287)</f>
        <v>1368.982436180047</v>
      </c>
      <c r="J523" s="6">
        <f>I524-I523</f>
        <v>-7.3952926118186042</v>
      </c>
      <c r="K523" s="6">
        <f t="shared" si="50"/>
        <v>1352.4605939936948</v>
      </c>
      <c r="L523" s="6"/>
      <c r="M523" s="6"/>
      <c r="N523" s="6"/>
      <c r="O523" s="6"/>
      <c r="P523" s="6"/>
      <c r="Q523" s="6"/>
      <c r="R523" s="6"/>
      <c r="S523" s="6">
        <f t="shared" si="51"/>
        <v>-1.8039680024802416</v>
      </c>
      <c r="T523" s="6">
        <f>LOG(B523)</f>
        <v>2.6222140229662951</v>
      </c>
      <c r="U523" s="6">
        <f>LOG(C523)</f>
        <v>0.68241586167735846</v>
      </c>
      <c r="V523" s="6">
        <f t="shared" si="52"/>
        <v>1.5365723883101978E-2</v>
      </c>
      <c r="W523" s="6"/>
      <c r="X523" s="6"/>
      <c r="Y523" s="6">
        <f>C523*(B524-B523)</f>
        <v>6.0643799999999555</v>
      </c>
      <c r="Z523" s="6">
        <f>C523*B523/(AC523+AD523)/720</f>
        <v>5109.3418259023356</v>
      </c>
      <c r="AA523" s="6">
        <f t="shared" si="53"/>
        <v>-2.3524341954098693E-3</v>
      </c>
      <c r="AB523" s="6">
        <f t="shared" si="54"/>
        <v>-556.67778267015228</v>
      </c>
      <c r="AC523" s="6">
        <f t="shared" si="55"/>
        <v>3.4916666666666671E-5</v>
      </c>
      <c r="AD523" s="6">
        <f>1.225*(B523*10^-6)</f>
        <v>5.1327499999999999E-4</v>
      </c>
    </row>
    <row r="524" spans="1:30" x14ac:dyDescent="0.2">
      <c r="A524" s="6">
        <v>151</v>
      </c>
      <c r="B524" s="6">
        <v>420.26</v>
      </c>
      <c r="C524" s="6">
        <v>4.7869999999999999</v>
      </c>
      <c r="D524" s="6">
        <v>4.6829999999999998</v>
      </c>
      <c r="E524" s="6">
        <v>4.9269999999999996</v>
      </c>
      <c r="F524" s="6">
        <v>4.702</v>
      </c>
      <c r="G524" s="6">
        <v>4.8339999999999996</v>
      </c>
      <c r="H524" s="6">
        <f t="shared" si="49"/>
        <v>1.1000000000000121E-2</v>
      </c>
      <c r="I524" s="6">
        <f>(C524*10^5)*(B524*10^-6)/(AD524*287)</f>
        <v>1361.5871435682284</v>
      </c>
      <c r="J524" s="6">
        <f>I525-I524</f>
        <v>-3.1287776434614898</v>
      </c>
      <c r="K524" s="6">
        <f t="shared" si="50"/>
        <v>1349.4412325236528</v>
      </c>
      <c r="L524" s="6"/>
      <c r="M524" s="6"/>
      <c r="N524" s="6"/>
      <c r="O524" s="6"/>
      <c r="P524" s="6"/>
      <c r="Q524" s="6"/>
      <c r="R524" s="6"/>
      <c r="S524" s="6">
        <f t="shared" si="51"/>
        <v>-0.78718430310911702</v>
      </c>
      <c r="T524" s="6">
        <f>LOG(B524)</f>
        <v>2.6235180561820592</v>
      </c>
      <c r="U524" s="6">
        <f>LOG(C524)</f>
        <v>0.68006342748194859</v>
      </c>
      <c r="V524" s="6">
        <f t="shared" si="52"/>
        <v>1.0875412969177101E-3</v>
      </c>
      <c r="W524" s="6"/>
      <c r="X524" s="6"/>
      <c r="Y524" s="6">
        <f>C524*(B525-B524)</f>
        <v>5.8880100000000866</v>
      </c>
      <c r="Z524" s="6">
        <f>C524*B524/(AC524+AD524)/720</f>
        <v>5081.7409766454348</v>
      </c>
      <c r="AA524" s="6">
        <f t="shared" si="53"/>
        <v>-9.9910936063596356E-4</v>
      </c>
      <c r="AB524" s="6">
        <f t="shared" si="54"/>
        <v>1184.1003122183347</v>
      </c>
      <c r="AC524" s="6">
        <f t="shared" si="55"/>
        <v>3.502166666666667E-5</v>
      </c>
      <c r="AD524" s="6">
        <f>1.225*(B524*10^-6)</f>
        <v>5.1481850000000007E-4</v>
      </c>
    </row>
    <row r="525" spans="1:30" x14ac:dyDescent="0.2">
      <c r="A525" s="6">
        <v>152</v>
      </c>
      <c r="B525" s="6">
        <v>421.49</v>
      </c>
      <c r="C525" s="6">
        <v>4.7759999999999998</v>
      </c>
      <c r="D525" s="6">
        <v>4.641</v>
      </c>
      <c r="E525" s="6">
        <v>4.8769999999999998</v>
      </c>
      <c r="F525" s="6">
        <v>4.6580000000000004</v>
      </c>
      <c r="G525" s="6">
        <v>4.9269999999999996</v>
      </c>
      <c r="H525" s="6">
        <f t="shared" si="49"/>
        <v>1.2999999999999901E-2</v>
      </c>
      <c r="I525" s="6">
        <f>(C525*10^5)*(B525*10^-6)/(AD525*287)</f>
        <v>1358.4583659247669</v>
      </c>
      <c r="J525" s="6">
        <f>I526-I525</f>
        <v>-3.6976463059088474</v>
      </c>
      <c r="K525" s="6">
        <f t="shared" si="50"/>
        <v>1345.8234935272478</v>
      </c>
      <c r="L525" s="6"/>
      <c r="M525" s="6"/>
      <c r="N525" s="6"/>
      <c r="O525" s="6"/>
      <c r="P525" s="6"/>
      <c r="Q525" s="6"/>
      <c r="R525" s="6"/>
      <c r="S525" s="6">
        <f t="shared" si="51"/>
        <v>-0.97495203867964442</v>
      </c>
      <c r="T525" s="6">
        <f>LOG(B525)</f>
        <v>2.6247872752921073</v>
      </c>
      <c r="U525" s="6">
        <f>LOG(C525)</f>
        <v>0.67906431812131263</v>
      </c>
      <c r="V525" s="6">
        <f t="shared" si="52"/>
        <v>3.1458432653702739E-2</v>
      </c>
      <c r="W525" s="6"/>
      <c r="X525" s="6"/>
      <c r="Y525" s="6">
        <f>C525*(B526-B525)</f>
        <v>5.6356800000000327</v>
      </c>
      <c r="Z525" s="6">
        <f>C525*B525/(AC525+AD525)/720</f>
        <v>5070.0636942675146</v>
      </c>
      <c r="AA525" s="6">
        <f t="shared" si="53"/>
        <v>-1.1837366097221524E-3</v>
      </c>
      <c r="AB525" s="6">
        <f t="shared" si="54"/>
        <v>1454.2419875026681</v>
      </c>
      <c r="AC525" s="6">
        <f t="shared" si="55"/>
        <v>3.5124166666666672E-5</v>
      </c>
      <c r="AD525" s="6">
        <f>1.225*(B525*10^-6)</f>
        <v>5.1632525000000007E-4</v>
      </c>
    </row>
    <row r="526" spans="1:30" x14ac:dyDescent="0.2">
      <c r="A526" s="6">
        <v>153</v>
      </c>
      <c r="B526" s="6">
        <v>422.67</v>
      </c>
      <c r="C526" s="6">
        <v>4.7629999999999999</v>
      </c>
      <c r="D526" s="6">
        <v>4.5940000000000003</v>
      </c>
      <c r="E526" s="6">
        <v>4.827</v>
      </c>
      <c r="F526" s="6">
        <v>4.6050000000000004</v>
      </c>
      <c r="G526" s="6">
        <v>5.0250000000000004</v>
      </c>
      <c r="H526" s="6">
        <f t="shared" ref="H526:H589" si="56">(C527-C526)/(A526-A527)</f>
        <v>2.2999999999999687E-2</v>
      </c>
      <c r="I526" s="6">
        <f>(C526*10^5)*(B526*10^-6)/(AD526*287)</f>
        <v>1354.760719618858</v>
      </c>
      <c r="J526" s="6">
        <f>I527-I526</f>
        <v>-6.541989618146772</v>
      </c>
      <c r="K526" s="6">
        <f t="shared" ref="K526:K589" si="57">I527-I526/A526</f>
        <v>1339.3640847744443</v>
      </c>
      <c r="L526" s="6"/>
      <c r="M526" s="6"/>
      <c r="N526" s="6"/>
      <c r="O526" s="6"/>
      <c r="P526" s="6"/>
      <c r="Q526" s="6"/>
      <c r="R526" s="6"/>
      <c r="S526" s="6">
        <f t="shared" ref="S526:S589" si="58">((U527-U526)/(T527-T526))</f>
        <v>-1.8130126070764241</v>
      </c>
      <c r="T526" s="6">
        <f>LOG(B526)</f>
        <v>2.6260014238478919</v>
      </c>
      <c r="U526" s="6">
        <f>LOG(C526)</f>
        <v>0.67788058151159047</v>
      </c>
      <c r="V526" s="6">
        <f t="shared" ref="V526:V589" si="59">$W$19+$W$22-$W$19*(COS(A526))-$W$22*(COS(ASIN($W$19/$W$22*(SIN(A526)))))</f>
        <v>6.8758165584416497E-2</v>
      </c>
      <c r="W526" s="6"/>
      <c r="X526" s="6"/>
      <c r="Y526" s="6">
        <f>C526*(B527-B526)</f>
        <v>5.3821899999999783</v>
      </c>
      <c r="Z526" s="6">
        <f>C526*B526/(AC526+AD526)/720</f>
        <v>5056.2632696390665</v>
      </c>
      <c r="AA526" s="6">
        <f t="shared" ref="AA526:AA589" si="60">U527-U526</f>
        <v>-2.1022398375053486E-3</v>
      </c>
      <c r="AB526" s="6">
        <f t="shared" ref="AB526:AB589" si="61">(V527-V526)/$V$6</f>
        <v>490.73869970723462</v>
      </c>
      <c r="AC526" s="6">
        <f t="shared" ref="AC526:AC589" si="62">AD526/14.7</f>
        <v>3.5222500000000004E-5</v>
      </c>
      <c r="AD526" s="6">
        <f>1.225*(B526*10^-6)</f>
        <v>5.1777075000000001E-4</v>
      </c>
    </row>
    <row r="527" spans="1:30" x14ac:dyDescent="0.2">
      <c r="A527" s="6">
        <v>154</v>
      </c>
      <c r="B527" s="6">
        <v>423.8</v>
      </c>
      <c r="C527" s="6">
        <v>4.74</v>
      </c>
      <c r="D527" s="6">
        <v>4.5369999999999999</v>
      </c>
      <c r="E527" s="6">
        <v>4.7759999999999998</v>
      </c>
      <c r="F527" s="6">
        <v>4.5579999999999998</v>
      </c>
      <c r="G527" s="6">
        <v>5.0880000000000001</v>
      </c>
      <c r="H527" s="6">
        <f t="shared" si="56"/>
        <v>4.0000000000000036E-2</v>
      </c>
      <c r="I527" s="6">
        <f>(C527*10^5)*(B527*10^-6)/(AD527*287)</f>
        <v>1348.2187300007113</v>
      </c>
      <c r="J527" s="6">
        <f>I528-I527</f>
        <v>-11.377373248951471</v>
      </c>
      <c r="K527" s="6">
        <f t="shared" si="57"/>
        <v>1328.086689673833</v>
      </c>
      <c r="L527" s="6"/>
      <c r="M527" s="6"/>
      <c r="N527" s="6"/>
      <c r="O527" s="6"/>
      <c r="P527" s="6"/>
      <c r="Q527" s="6"/>
      <c r="R527" s="6"/>
      <c r="S527" s="6">
        <f t="shared" si="58"/>
        <v>-3.2692781362654184</v>
      </c>
      <c r="T527" s="6">
        <f>LOG(B527)</f>
        <v>2.6271609523747759</v>
      </c>
      <c r="U527" s="6">
        <f>LOG(C527)</f>
        <v>0.67577834167408513</v>
      </c>
      <c r="V527" s="6">
        <f t="shared" si="59"/>
        <v>8.1345082064031626E-2</v>
      </c>
      <c r="W527" s="6"/>
      <c r="X527" s="6"/>
      <c r="Y527" s="6">
        <f>C527*(B528-B527)</f>
        <v>5.2139999999998388</v>
      </c>
      <c r="Z527" s="6">
        <f>C527*B527/(AC527+AD527)/720</f>
        <v>5031.8471337579622</v>
      </c>
      <c r="AA527" s="6">
        <f t="shared" si="60"/>
        <v>-3.6804837383676015E-3</v>
      </c>
      <c r="AB527" s="6">
        <f t="shared" si="61"/>
        <v>-628.7396031684998</v>
      </c>
      <c r="AC527" s="6">
        <f t="shared" si="62"/>
        <v>3.5316666666666667E-5</v>
      </c>
      <c r="AD527" s="6">
        <f>1.225*(B527*10^-6)</f>
        <v>5.1915499999999999E-4</v>
      </c>
    </row>
    <row r="528" spans="1:30" x14ac:dyDescent="0.2">
      <c r="A528" s="6">
        <v>155</v>
      </c>
      <c r="B528" s="6">
        <v>424.9</v>
      </c>
      <c r="C528" s="6">
        <v>4.7</v>
      </c>
      <c r="D528" s="6">
        <v>4.4870000000000001</v>
      </c>
      <c r="E528" s="6">
        <v>4.7190000000000003</v>
      </c>
      <c r="F528" s="6">
        <v>4.5049999999999999</v>
      </c>
      <c r="G528" s="6">
        <v>5.09</v>
      </c>
      <c r="H528" s="6">
        <f t="shared" si="56"/>
        <v>4.4999999999999929E-2</v>
      </c>
      <c r="I528" s="6">
        <f>(C528*10^5)*(B528*10^-6)/(AD528*287)</f>
        <v>1336.8413567517598</v>
      </c>
      <c r="J528" s="6">
        <f>I529-I528</f>
        <v>-12.799544905069979</v>
      </c>
      <c r="K528" s="6">
        <f t="shared" si="57"/>
        <v>1315.4170288999044</v>
      </c>
      <c r="L528" s="6"/>
      <c r="M528" s="6"/>
      <c r="N528" s="6"/>
      <c r="O528" s="6"/>
      <c r="P528" s="6"/>
      <c r="Q528" s="6"/>
      <c r="R528" s="6"/>
      <c r="S528" s="6">
        <f t="shared" si="58"/>
        <v>-3.8979436389927891</v>
      </c>
      <c r="T528" s="6">
        <f>LOG(B528)</f>
        <v>2.6282867310895144</v>
      </c>
      <c r="U528" s="6">
        <f>LOG(C528)</f>
        <v>0.67209785793571752</v>
      </c>
      <c r="V528" s="6">
        <f t="shared" si="59"/>
        <v>6.5218591780649565E-2</v>
      </c>
      <c r="W528" s="6"/>
      <c r="X528" s="6"/>
      <c r="Y528" s="6">
        <f>C528*(B529-B528)</f>
        <v>4.9350000000000538</v>
      </c>
      <c r="Z528" s="6">
        <f>C528*B528/(AC528+AD528)/720</f>
        <v>4989.3842887473456</v>
      </c>
      <c r="AA528" s="6">
        <f t="shared" si="60"/>
        <v>-4.1781726183560686E-3</v>
      </c>
      <c r="AB528" s="6">
        <f t="shared" si="61"/>
        <v>-1517.8260547303046</v>
      </c>
      <c r="AC528" s="6">
        <f t="shared" si="62"/>
        <v>3.5408333333333338E-5</v>
      </c>
      <c r="AD528" s="6">
        <f>1.225*(B528*10^-6)</f>
        <v>5.2050250000000001E-4</v>
      </c>
    </row>
    <row r="529" spans="1:30" x14ac:dyDescent="0.2">
      <c r="A529" s="6">
        <v>156</v>
      </c>
      <c r="B529" s="6">
        <v>425.95</v>
      </c>
      <c r="C529" s="6">
        <v>4.6550000000000002</v>
      </c>
      <c r="D529" s="6">
        <v>4.4349999999999996</v>
      </c>
      <c r="E529" s="6">
        <v>4.6660000000000004</v>
      </c>
      <c r="F529" s="6">
        <v>4.4539999999999997</v>
      </c>
      <c r="G529" s="6">
        <v>5.0659999999999998</v>
      </c>
      <c r="H529" s="6">
        <f t="shared" si="56"/>
        <v>4.1999999999999815E-2</v>
      </c>
      <c r="I529" s="6">
        <f>(C529*10^5)*(B529*10^-6)/(AD529*287)</f>
        <v>1324.0418118466898</v>
      </c>
      <c r="J529" s="6">
        <f>I530-I529</f>
        <v>-11.946241911398602</v>
      </c>
      <c r="K529" s="6">
        <f t="shared" si="57"/>
        <v>1303.6081224234536</v>
      </c>
      <c r="L529" s="6"/>
      <c r="M529" s="6"/>
      <c r="N529" s="6"/>
      <c r="O529" s="6"/>
      <c r="P529" s="6"/>
      <c r="Q529" s="6"/>
      <c r="R529" s="6"/>
      <c r="S529" s="6">
        <f t="shared" si="58"/>
        <v>-3.8269066434956032</v>
      </c>
      <c r="T529" s="6">
        <f>LOG(B529)</f>
        <v>2.6293586225803405</v>
      </c>
      <c r="U529" s="6">
        <f>LOG(C529)</f>
        <v>0.66791968531736146</v>
      </c>
      <c r="V529" s="6">
        <f t="shared" si="59"/>
        <v>2.6287996347944514E-2</v>
      </c>
      <c r="W529" s="6"/>
      <c r="X529" s="6"/>
      <c r="Y529" s="6">
        <f>C529*(B530-B529)</f>
        <v>4.7015499999999575</v>
      </c>
      <c r="Z529" s="6">
        <f>C529*B529/(AC529+AD529)/720</f>
        <v>4941.6135881104037</v>
      </c>
      <c r="AA529" s="6">
        <f t="shared" si="60"/>
        <v>-3.9362307090947679E-3</v>
      </c>
      <c r="AB529" s="6">
        <f t="shared" si="61"/>
        <v>-1018.3960410487521</v>
      </c>
      <c r="AC529" s="6">
        <f t="shared" si="62"/>
        <v>3.5495833333333333E-5</v>
      </c>
      <c r="AD529" s="6">
        <f>1.225*(B529*10^-6)</f>
        <v>5.2178874999999996E-4</v>
      </c>
    </row>
    <row r="530" spans="1:30" x14ac:dyDescent="0.2">
      <c r="A530" s="6">
        <v>157</v>
      </c>
      <c r="B530" s="6">
        <v>426.96</v>
      </c>
      <c r="C530" s="6">
        <v>4.6130000000000004</v>
      </c>
      <c r="D530" s="6">
        <v>4.3769999999999998</v>
      </c>
      <c r="E530" s="6">
        <v>4.6150000000000002</v>
      </c>
      <c r="F530" s="6">
        <v>4.3979999999999997</v>
      </c>
      <c r="G530" s="6">
        <v>5.0620000000000003</v>
      </c>
      <c r="H530" s="6">
        <f t="shared" si="56"/>
        <v>4.5000000000000817E-2</v>
      </c>
      <c r="I530" s="6">
        <f>(C530*10^5)*(B530*10^-6)/(AD530*287)</f>
        <v>1312.0955699352912</v>
      </c>
      <c r="J530" s="6">
        <f>I531-I530</f>
        <v>-12.799544905070206</v>
      </c>
      <c r="K530" s="6">
        <f t="shared" si="57"/>
        <v>1290.9387284064294</v>
      </c>
      <c r="L530" s="6"/>
      <c r="M530" s="6"/>
      <c r="N530" s="6"/>
      <c r="O530" s="6"/>
      <c r="P530" s="6"/>
      <c r="Q530" s="6"/>
      <c r="R530" s="6"/>
      <c r="S530" s="6">
        <f t="shared" si="58"/>
        <v>-4.3647537371083507</v>
      </c>
      <c r="T530" s="6">
        <f>LOG(B530)</f>
        <v>2.6303871897955311</v>
      </c>
      <c r="U530" s="6">
        <f>LOG(C530)</f>
        <v>0.66398345460826669</v>
      </c>
      <c r="V530" s="6">
        <f t="shared" si="59"/>
        <v>1.6724019095384901E-4</v>
      </c>
      <c r="W530" s="6"/>
      <c r="X530" s="6"/>
      <c r="Y530" s="6">
        <f>C530*(B531-B530)</f>
        <v>4.4284800000001683</v>
      </c>
      <c r="Z530" s="6">
        <f>C530*B530/(AC530+AD530)/720</f>
        <v>4897.0276008492574</v>
      </c>
      <c r="AA530" s="6">
        <f t="shared" si="60"/>
        <v>-4.2573593704751111E-3</v>
      </c>
      <c r="AB530" s="6">
        <f t="shared" si="61"/>
        <v>770.85966065300033</v>
      </c>
      <c r="AC530" s="6">
        <f t="shared" si="62"/>
        <v>3.5580000000000002E-5</v>
      </c>
      <c r="AD530" s="6">
        <f>1.225*(B530*10^-6)</f>
        <v>5.23026E-4</v>
      </c>
    </row>
    <row r="531" spans="1:30" x14ac:dyDescent="0.2">
      <c r="A531" s="6">
        <v>158</v>
      </c>
      <c r="B531" s="6">
        <v>427.92</v>
      </c>
      <c r="C531" s="6">
        <v>4.5679999999999996</v>
      </c>
      <c r="D531" s="6">
        <v>4.3259999999999996</v>
      </c>
      <c r="E531" s="6">
        <v>4.5609999999999999</v>
      </c>
      <c r="F531" s="6">
        <v>4.3410000000000002</v>
      </c>
      <c r="G531" s="6">
        <v>5.0449999999999999</v>
      </c>
      <c r="H531" s="6">
        <f t="shared" si="56"/>
        <v>4.8999999999999488E-2</v>
      </c>
      <c r="I531" s="6">
        <f>(C531*10^5)*(B531*10^-6)/(AD531*287)</f>
        <v>1299.296025030221</v>
      </c>
      <c r="J531" s="6">
        <f>I532-I531</f>
        <v>-13.937282229964921</v>
      </c>
      <c r="K531" s="6">
        <f t="shared" si="57"/>
        <v>1277.1353502367738</v>
      </c>
      <c r="L531" s="6"/>
      <c r="M531" s="6"/>
      <c r="N531" s="6"/>
      <c r="O531" s="6"/>
      <c r="P531" s="6"/>
      <c r="Q531" s="6"/>
      <c r="R531" s="6"/>
      <c r="S531" s="6">
        <f t="shared" si="58"/>
        <v>-5.0217021412213514</v>
      </c>
      <c r="T531" s="6">
        <f>LOG(B531)</f>
        <v>2.6313625848869608</v>
      </c>
      <c r="U531" s="6">
        <f>LOG(C531)</f>
        <v>0.65972609523779158</v>
      </c>
      <c r="V531" s="6">
        <f t="shared" si="59"/>
        <v>1.993895612029109E-2</v>
      </c>
      <c r="W531" s="6"/>
      <c r="X531" s="6"/>
      <c r="Y531" s="6">
        <f>C531*(B532-B531)</f>
        <v>4.2025599999998127</v>
      </c>
      <c r="Z531" s="6">
        <f>C531*B531/(AC531+AD531)/720</f>
        <v>4849.2569002123146</v>
      </c>
      <c r="AA531" s="6">
        <f t="shared" si="60"/>
        <v>-4.6837539065898159E-3</v>
      </c>
      <c r="AB531" s="6">
        <f t="shared" si="61"/>
        <v>1565.180711835078</v>
      </c>
      <c r="AC531" s="6">
        <f t="shared" si="62"/>
        <v>3.5660000000000001E-5</v>
      </c>
      <c r="AD531" s="6">
        <f>1.225*(B531*10^-6)</f>
        <v>5.2420199999999998E-4</v>
      </c>
    </row>
    <row r="532" spans="1:30" x14ac:dyDescent="0.2">
      <c r="A532" s="6">
        <v>159</v>
      </c>
      <c r="B532" s="6">
        <v>428.84</v>
      </c>
      <c r="C532" s="6">
        <v>4.5190000000000001</v>
      </c>
      <c r="D532" s="6">
        <v>4.274</v>
      </c>
      <c r="E532" s="6">
        <v>4.5119999999999996</v>
      </c>
      <c r="F532" s="6">
        <v>4.2880000000000003</v>
      </c>
      <c r="G532" s="6">
        <v>5.0039999999999996</v>
      </c>
      <c r="H532" s="6">
        <f t="shared" si="56"/>
        <v>5.2999999999999936E-2</v>
      </c>
      <c r="I532" s="6">
        <f>(C532*10^5)*(B532*10^-6)/(AD532*287)</f>
        <v>1285.3587428002561</v>
      </c>
      <c r="J532" s="6">
        <f>I533-I532</f>
        <v>-15.075019554860546</v>
      </c>
      <c r="K532" s="6">
        <f t="shared" si="57"/>
        <v>1262.1997059950795</v>
      </c>
      <c r="L532" s="6"/>
      <c r="M532" s="6"/>
      <c r="N532" s="6"/>
      <c r="O532" s="6"/>
      <c r="P532" s="6"/>
      <c r="Q532" s="6"/>
      <c r="R532" s="6"/>
      <c r="S532" s="6">
        <f t="shared" si="58"/>
        <v>-5.7550705520870196</v>
      </c>
      <c r="T532" s="6">
        <f>LOG(B532)</f>
        <v>2.6322952873402072</v>
      </c>
      <c r="U532" s="6">
        <f>LOG(C532)</f>
        <v>0.65504234133120176</v>
      </c>
      <c r="V532" s="6">
        <f t="shared" si="59"/>
        <v>6.0084147251795089E-2</v>
      </c>
      <c r="W532" s="6"/>
      <c r="X532" s="6"/>
      <c r="Y532" s="6">
        <f>C532*(B533-B532)</f>
        <v>3.9767200000002365</v>
      </c>
      <c r="Z532" s="6">
        <f>C532*B532/(AC532+AD532)/720</f>
        <v>4797.2399150743095</v>
      </c>
      <c r="AA532" s="6">
        <f t="shared" si="60"/>
        <v>-5.1236225957825843E-3</v>
      </c>
      <c r="AB532" s="6">
        <f t="shared" si="61"/>
        <v>803.75146368489243</v>
      </c>
      <c r="AC532" s="6">
        <f t="shared" si="62"/>
        <v>3.5736666666666666E-5</v>
      </c>
      <c r="AD532" s="6">
        <f>1.225*(B532*10^-6)</f>
        <v>5.2532899999999994E-4</v>
      </c>
    </row>
    <row r="533" spans="1:30" x14ac:dyDescent="0.2">
      <c r="A533" s="6">
        <v>160</v>
      </c>
      <c r="B533" s="6">
        <v>429.72</v>
      </c>
      <c r="C533" s="6">
        <v>4.4660000000000002</v>
      </c>
      <c r="D533" s="6">
        <v>4.2169999999999996</v>
      </c>
      <c r="E533" s="6">
        <v>4.4630000000000001</v>
      </c>
      <c r="F533" s="6">
        <v>4.2300000000000004</v>
      </c>
      <c r="G533" s="6">
        <v>4.9560000000000004</v>
      </c>
      <c r="H533" s="6">
        <f t="shared" si="56"/>
        <v>4.6000000000000263E-2</v>
      </c>
      <c r="I533" s="6">
        <f>(C533*10^5)*(B533*10^-6)/(AD533*287)</f>
        <v>1270.2837232453955</v>
      </c>
      <c r="J533" s="6">
        <f>I534-I533</f>
        <v>-13.083979236293771</v>
      </c>
      <c r="K533" s="6">
        <f t="shared" si="57"/>
        <v>1249.260470738818</v>
      </c>
      <c r="L533" s="6"/>
      <c r="M533" s="6"/>
      <c r="N533" s="6"/>
      <c r="O533" s="6"/>
      <c r="P533" s="6"/>
      <c r="Q533" s="6"/>
      <c r="R533" s="6"/>
      <c r="S533" s="6">
        <f t="shared" si="58"/>
        <v>-5.3655216700011232</v>
      </c>
      <c r="T533" s="6">
        <f>LOG(B533)</f>
        <v>2.6331855670595279</v>
      </c>
      <c r="U533" s="6">
        <f>LOG(C533)</f>
        <v>0.64991871873541918</v>
      </c>
      <c r="V533" s="6">
        <f t="shared" si="59"/>
        <v>8.0699502327328393E-2</v>
      </c>
      <c r="W533" s="6"/>
      <c r="X533" s="6"/>
      <c r="Y533" s="6">
        <f>C533*(B534-B533)</f>
        <v>3.7067799999999291</v>
      </c>
      <c r="Z533" s="6">
        <f>C533*B533/(AC533+AD533)/720</f>
        <v>4740.9766454352439</v>
      </c>
      <c r="AA533" s="6">
        <f t="shared" si="60"/>
        <v>-4.4964493863273169E-3</v>
      </c>
      <c r="AB533" s="6">
        <f t="shared" si="61"/>
        <v>-312.46241285028321</v>
      </c>
      <c r="AC533" s="6">
        <f t="shared" si="62"/>
        <v>3.5810000000000011E-5</v>
      </c>
      <c r="AD533" s="6">
        <f>1.225*(B533*10^-6)</f>
        <v>5.2640700000000011E-4</v>
      </c>
    </row>
    <row r="534" spans="1:30" x14ac:dyDescent="0.2">
      <c r="A534" s="6">
        <v>161</v>
      </c>
      <c r="B534" s="6">
        <v>430.55</v>
      </c>
      <c r="C534" s="6">
        <v>4.42</v>
      </c>
      <c r="D534" s="6">
        <v>4.165</v>
      </c>
      <c r="E534" s="6">
        <v>4.4059999999999997</v>
      </c>
      <c r="F534" s="6">
        <v>4.1779999999999999</v>
      </c>
      <c r="G534" s="6">
        <v>4.931</v>
      </c>
      <c r="H534" s="6">
        <f t="shared" si="56"/>
        <v>4.6999999999999709E-2</v>
      </c>
      <c r="I534" s="6">
        <f>(C534*10^5)*(B534*10^-6)/(AD534*287)</f>
        <v>1257.1997440091018</v>
      </c>
      <c r="J534" s="6">
        <f>I535-I534</f>
        <v>-13.368413567517564</v>
      </c>
      <c r="K534" s="6">
        <f t="shared" si="57"/>
        <v>1236.0226363794159</v>
      </c>
      <c r="L534" s="6"/>
      <c r="M534" s="6"/>
      <c r="N534" s="6"/>
      <c r="O534" s="6"/>
      <c r="P534" s="6"/>
      <c r="Q534" s="6"/>
      <c r="R534" s="6"/>
      <c r="S534" s="6">
        <f t="shared" si="58"/>
        <v>-5.758795940936289</v>
      </c>
      <c r="T534" s="6">
        <f>LOG(B534)</f>
        <v>2.6340235935670839</v>
      </c>
      <c r="U534" s="6">
        <f>LOG(C534)</f>
        <v>0.64542226934909186</v>
      </c>
      <c r="V534" s="6">
        <f t="shared" si="59"/>
        <v>7.2685179642135944E-2</v>
      </c>
      <c r="W534" s="6"/>
      <c r="X534" s="6"/>
      <c r="Y534" s="6">
        <f>C534*(B535-B534)</f>
        <v>3.5360000000000502</v>
      </c>
      <c r="Z534" s="6">
        <f>C534*B534/(AC534+AD534)/720</f>
        <v>4692.1443736730362</v>
      </c>
      <c r="AA534" s="6">
        <f t="shared" si="60"/>
        <v>-4.6427920042347859E-3</v>
      </c>
      <c r="AB534" s="6">
        <f t="shared" si="61"/>
        <v>-1344.0513063540443</v>
      </c>
      <c r="AC534" s="6">
        <f t="shared" si="62"/>
        <v>3.5879166666666667E-5</v>
      </c>
      <c r="AD534" s="6">
        <f>1.225*(B534*10^-6)</f>
        <v>5.2742374999999999E-4</v>
      </c>
    </row>
    <row r="535" spans="1:30" x14ac:dyDescent="0.2">
      <c r="A535" s="6">
        <v>162</v>
      </c>
      <c r="B535" s="6">
        <v>431.35</v>
      </c>
      <c r="C535" s="6">
        <v>4.3730000000000002</v>
      </c>
      <c r="D535" s="6">
        <v>4.109</v>
      </c>
      <c r="E535" s="6">
        <v>4.343</v>
      </c>
      <c r="F535" s="6">
        <v>4.1219999999999999</v>
      </c>
      <c r="G535" s="6">
        <v>4.9180000000000001</v>
      </c>
      <c r="H535" s="6">
        <f t="shared" si="56"/>
        <v>6.4000000000000057E-2</v>
      </c>
      <c r="I535" s="6">
        <f>(C535*10^5)*(B535*10^-6)/(AD535*287)</f>
        <v>1243.8313304415842</v>
      </c>
      <c r="J535" s="6">
        <f>I536-I535</f>
        <v>-18.203797198321581</v>
      </c>
      <c r="K535" s="6">
        <f t="shared" si="57"/>
        <v>1217.9495620676973</v>
      </c>
      <c r="L535" s="6"/>
      <c r="M535" s="6"/>
      <c r="N535" s="6"/>
      <c r="O535" s="6"/>
      <c r="P535" s="6"/>
      <c r="Q535" s="6"/>
      <c r="R535" s="6"/>
      <c r="S535" s="6">
        <f t="shared" si="58"/>
        <v>-8.4867982943508302</v>
      </c>
      <c r="T535" s="6">
        <f>LOG(B535)</f>
        <v>2.6348298023738992</v>
      </c>
      <c r="U535" s="6">
        <f>LOG(C535)</f>
        <v>0.64077947734485707</v>
      </c>
      <c r="V535" s="6">
        <f t="shared" si="59"/>
        <v>3.8211718414218526E-2</v>
      </c>
      <c r="W535" s="6"/>
      <c r="X535" s="6"/>
      <c r="Y535" s="6">
        <f>C535*(B536-B535)</f>
        <v>3.2797499999999999</v>
      </c>
      <c r="Z535" s="6">
        <f>C535*B535/(AC535+AD535)/720</f>
        <v>4642.2505307855627</v>
      </c>
      <c r="AA535" s="6">
        <f t="shared" si="60"/>
        <v>-6.4029832564892475E-3</v>
      </c>
      <c r="AB535" s="6">
        <f t="shared" si="61"/>
        <v>-1356.7249874614786</v>
      </c>
      <c r="AC535" s="6">
        <f t="shared" si="62"/>
        <v>3.5945833333333337E-5</v>
      </c>
      <c r="AD535" s="6">
        <f>1.225*(B535*10^-6)</f>
        <v>5.2840375000000003E-4</v>
      </c>
    </row>
    <row r="536" spans="1:30" x14ac:dyDescent="0.2">
      <c r="A536" s="6">
        <v>163</v>
      </c>
      <c r="B536" s="6">
        <v>432.1</v>
      </c>
      <c r="C536" s="6">
        <v>4.3090000000000002</v>
      </c>
      <c r="D536" s="6">
        <v>4.0519999999999996</v>
      </c>
      <c r="E536" s="6">
        <v>4.2919999999999998</v>
      </c>
      <c r="F536" s="6">
        <v>4.0670000000000002</v>
      </c>
      <c r="G536" s="6">
        <v>4.827</v>
      </c>
      <c r="H536" s="6">
        <f t="shared" si="56"/>
        <v>8.1999999999999851E-2</v>
      </c>
      <c r="I536" s="6">
        <f>(C536*10^5)*(B536*10^-6)/(AD536*287)</f>
        <v>1225.6275332432626</v>
      </c>
      <c r="J536" s="6">
        <f>I537-I536</f>
        <v>-23.323615160349846</v>
      </c>
      <c r="K536" s="6">
        <f t="shared" si="57"/>
        <v>1194.784730762402</v>
      </c>
      <c r="L536" s="6"/>
      <c r="M536" s="6"/>
      <c r="N536" s="6"/>
      <c r="O536" s="6"/>
      <c r="P536" s="6"/>
      <c r="Q536" s="6"/>
      <c r="R536" s="6"/>
      <c r="S536" s="6">
        <f t="shared" si="58"/>
        <v>-11.869722560964163</v>
      </c>
      <c r="T536" s="6">
        <f>LOG(B536)</f>
        <v>2.6355842663112301</v>
      </c>
      <c r="U536" s="6">
        <f>LOG(C536)</f>
        <v>0.63437649408836783</v>
      </c>
      <c r="V536" s="6">
        <f t="shared" si="59"/>
        <v>3.4131909836891683E-3</v>
      </c>
      <c r="W536" s="6"/>
      <c r="X536" s="6"/>
      <c r="Y536" s="6">
        <f>C536*(B537-B536)</f>
        <v>3.0162999999999509</v>
      </c>
      <c r="Z536" s="6">
        <f>C536*B536/(AC536+AD536)/720</f>
        <v>4574.3099787685778</v>
      </c>
      <c r="AA536" s="6">
        <f t="shared" si="60"/>
        <v>-8.3442462593489308E-3</v>
      </c>
      <c r="AB536" s="6">
        <f t="shared" si="61"/>
        <v>262.38647592948865</v>
      </c>
      <c r="AC536" s="6">
        <f t="shared" si="62"/>
        <v>3.6008333333333332E-5</v>
      </c>
      <c r="AD536" s="6">
        <f>1.225*(B536*10^-6)</f>
        <v>5.2932249999999999E-4</v>
      </c>
    </row>
    <row r="537" spans="1:30" x14ac:dyDescent="0.2">
      <c r="A537" s="6">
        <v>164</v>
      </c>
      <c r="B537" s="6">
        <v>432.8</v>
      </c>
      <c r="C537" s="6">
        <v>4.2270000000000003</v>
      </c>
      <c r="D537" s="6">
        <v>3.9940000000000002</v>
      </c>
      <c r="E537" s="6">
        <v>4.234</v>
      </c>
      <c r="F537" s="6">
        <v>4.0090000000000003</v>
      </c>
      <c r="G537" s="6">
        <v>4.67</v>
      </c>
      <c r="H537" s="6">
        <f t="shared" si="56"/>
        <v>8.7000000000000632E-2</v>
      </c>
      <c r="I537" s="6">
        <f>(C537*10^5)*(B537*10^-6)/(AD537*287)</f>
        <v>1202.3039180829128</v>
      </c>
      <c r="J537" s="6">
        <f>I538-I537</f>
        <v>-24.745786816469263</v>
      </c>
      <c r="K537" s="6">
        <f t="shared" si="57"/>
        <v>1170.2270098147185</v>
      </c>
      <c r="L537" s="6"/>
      <c r="M537" s="6"/>
      <c r="N537" s="6"/>
      <c r="O537" s="6"/>
      <c r="P537" s="6"/>
      <c r="Q537" s="6"/>
      <c r="R537" s="6"/>
      <c r="S537" s="6">
        <f t="shared" si="58"/>
        <v>-13.444464888881571</v>
      </c>
      <c r="T537" s="6">
        <f>LOG(B537)</f>
        <v>2.636287252098513</v>
      </c>
      <c r="U537" s="6">
        <f>LOG(C537)</f>
        <v>0.6260322478290189</v>
      </c>
      <c r="V537" s="6">
        <f t="shared" si="59"/>
        <v>1.0143120088272339E-2</v>
      </c>
      <c r="W537" s="6"/>
      <c r="X537" s="6"/>
      <c r="Y537" s="6">
        <f>C537*(B538-B537)</f>
        <v>2.8320900000000675</v>
      </c>
      <c r="Z537" s="6">
        <f>C537*B537/(AC537+AD537)/720</f>
        <v>4487.2611464968159</v>
      </c>
      <c r="AA537" s="6">
        <f t="shared" si="60"/>
        <v>-9.03190670811993E-3</v>
      </c>
      <c r="AB537" s="6">
        <f t="shared" si="61"/>
        <v>1536.6785454348112</v>
      </c>
      <c r="AC537" s="6">
        <f t="shared" si="62"/>
        <v>3.6066666666666671E-5</v>
      </c>
      <c r="AD537" s="6">
        <f>1.225*(B537*10^-6)</f>
        <v>5.3018E-4</v>
      </c>
    </row>
    <row r="538" spans="1:30" x14ac:dyDescent="0.2">
      <c r="A538" s="6">
        <v>165</v>
      </c>
      <c r="B538" s="6">
        <v>433.47</v>
      </c>
      <c r="C538" s="6">
        <v>4.1399999999999997</v>
      </c>
      <c r="D538" s="6">
        <v>3.9390000000000001</v>
      </c>
      <c r="E538" s="6">
        <v>4.1680000000000001</v>
      </c>
      <c r="F538" s="6">
        <v>3.95</v>
      </c>
      <c r="G538" s="6">
        <v>4.5049999999999999</v>
      </c>
      <c r="H538" s="6">
        <f t="shared" si="56"/>
        <v>7.2000000000000064E-2</v>
      </c>
      <c r="I538" s="6">
        <f>(C538*10^5)*(B538*10^-6)/(AD538*287)</f>
        <v>1177.5581312664435</v>
      </c>
      <c r="J538" s="6">
        <f>I539-I538</f>
        <v>-20.479271848111694</v>
      </c>
      <c r="K538" s="6">
        <f t="shared" si="57"/>
        <v>1149.9421434712624</v>
      </c>
      <c r="L538" s="6"/>
      <c r="M538" s="6"/>
      <c r="N538" s="6"/>
      <c r="O538" s="6"/>
      <c r="P538" s="6"/>
      <c r="Q538" s="6"/>
      <c r="R538" s="6"/>
      <c r="S538" s="6">
        <f t="shared" si="58"/>
        <v>-12.274789265777226</v>
      </c>
      <c r="T538" s="6">
        <f>LOG(B538)</f>
        <v>2.6369590457907699</v>
      </c>
      <c r="U538" s="6">
        <f>LOG(C538)</f>
        <v>0.61700034112089897</v>
      </c>
      <c r="V538" s="6">
        <f t="shared" si="59"/>
        <v>4.955726150190759E-2</v>
      </c>
      <c r="W538" s="6"/>
      <c r="X538" s="6"/>
      <c r="Y538" s="6">
        <f>C538*(B539-B538)</f>
        <v>2.5667999999997835</v>
      </c>
      <c r="Z538" s="6">
        <f>C538*B538/(AC538+AD538)/720</f>
        <v>4394.9044585987258</v>
      </c>
      <c r="AA538" s="6">
        <f t="shared" si="60"/>
        <v>-7.6193968701919745E-3</v>
      </c>
      <c r="AB538" s="6">
        <f t="shared" si="61"/>
        <v>1099.2028417585166</v>
      </c>
      <c r="AC538" s="6">
        <f t="shared" si="62"/>
        <v>3.6122500000000005E-5</v>
      </c>
      <c r="AD538" s="6">
        <f>1.225*(B538*10^-6)</f>
        <v>5.3100075000000004E-4</v>
      </c>
    </row>
    <row r="539" spans="1:30" x14ac:dyDescent="0.2">
      <c r="A539" s="6">
        <v>166</v>
      </c>
      <c r="B539" s="6">
        <v>434.09</v>
      </c>
      <c r="C539" s="6">
        <v>4.0679999999999996</v>
      </c>
      <c r="D539" s="6">
        <v>3.8780000000000001</v>
      </c>
      <c r="E539" s="6">
        <v>4.109</v>
      </c>
      <c r="F539" s="6">
        <v>3.8919999999999999</v>
      </c>
      <c r="G539" s="6">
        <v>4.3940000000000001</v>
      </c>
      <c r="H539" s="6">
        <f t="shared" si="56"/>
        <v>6.7999999999999616E-2</v>
      </c>
      <c r="I539" s="6">
        <f>(C539*10^5)*(B539*10^-6)/(AD539*287)</f>
        <v>1157.0788594183318</v>
      </c>
      <c r="J539" s="6">
        <f>I540-I539</f>
        <v>-19.341534523216978</v>
      </c>
      <c r="K539" s="6">
        <f t="shared" si="57"/>
        <v>1130.7669703203055</v>
      </c>
      <c r="L539" s="6"/>
      <c r="M539" s="6"/>
      <c r="N539" s="6"/>
      <c r="O539" s="6"/>
      <c r="P539" s="6"/>
      <c r="Q539" s="6"/>
      <c r="R539" s="6"/>
      <c r="S539" s="6">
        <f t="shared" si="58"/>
        <v>-12.846156447380325</v>
      </c>
      <c r="T539" s="6">
        <f>LOG(B539)</f>
        <v>2.6375797812433479</v>
      </c>
      <c r="U539" s="6">
        <f>LOG(C539)</f>
        <v>0.60938094425070699</v>
      </c>
      <c r="V539" s="6">
        <f t="shared" si="59"/>
        <v>7.7750624633089405E-2</v>
      </c>
      <c r="W539" s="6"/>
      <c r="X539" s="6"/>
      <c r="Y539" s="6">
        <f>C539*(B540-B539)</f>
        <v>2.3187600000002031</v>
      </c>
      <c r="Z539" s="6">
        <f>C539*B539/(AC539+AD539)/720</f>
        <v>4318.4713375796182</v>
      </c>
      <c r="AA539" s="6">
        <f t="shared" si="60"/>
        <v>-7.3209529227445946E-3</v>
      </c>
      <c r="AB539" s="6">
        <f t="shared" si="61"/>
        <v>4.9432345415144239</v>
      </c>
      <c r="AC539" s="6">
        <f t="shared" si="62"/>
        <v>3.6174166666666663E-5</v>
      </c>
      <c r="AD539" s="6">
        <f>1.225*(B539*10^-6)</f>
        <v>5.3176024999999991E-4</v>
      </c>
    </row>
    <row r="540" spans="1:30" x14ac:dyDescent="0.2">
      <c r="A540" s="6">
        <v>167</v>
      </c>
      <c r="B540" s="6">
        <v>434.66</v>
      </c>
      <c r="C540" s="6">
        <v>4</v>
      </c>
      <c r="D540" s="6">
        <v>3.8159999999999998</v>
      </c>
      <c r="E540" s="6">
        <v>4.0510000000000002</v>
      </c>
      <c r="F540" s="6">
        <v>3.827</v>
      </c>
      <c r="G540" s="6">
        <v>4.3079999999999998</v>
      </c>
      <c r="H540" s="6">
        <f t="shared" si="56"/>
        <v>7.2000000000000064E-2</v>
      </c>
      <c r="I540" s="6">
        <f>(C540*10^5)*(B540*10^-6)/(AD540*287)</f>
        <v>1137.7373248951149</v>
      </c>
      <c r="J540" s="6">
        <f>I541-I540</f>
        <v>-20.479271848112148</v>
      </c>
      <c r="K540" s="6">
        <f t="shared" si="57"/>
        <v>1110.4452546943373</v>
      </c>
      <c r="L540" s="6"/>
      <c r="M540" s="6"/>
      <c r="N540" s="6"/>
      <c r="O540" s="6"/>
      <c r="P540" s="6"/>
      <c r="Q540" s="6"/>
      <c r="R540" s="6"/>
      <c r="S540" s="6">
        <f t="shared" si="58"/>
        <v>-14.629730981938879</v>
      </c>
      <c r="T540" s="6">
        <f>LOG(B540)</f>
        <v>2.6381496756668459</v>
      </c>
      <c r="U540" s="6">
        <f>LOG(C540)</f>
        <v>0.6020599913279624</v>
      </c>
      <c r="V540" s="6">
        <f t="shared" si="59"/>
        <v>7.7877413248599675E-2</v>
      </c>
      <c r="W540" s="6"/>
      <c r="X540" s="6"/>
      <c r="Y540" s="6">
        <f>C540*(B541-B540)</f>
        <v>2.1599999999998545</v>
      </c>
      <c r="Z540" s="6">
        <f>C540*B540/(AC540+AD540)/720</f>
        <v>4246.2845010615711</v>
      </c>
      <c r="AA540" s="6">
        <f t="shared" si="60"/>
        <v>-7.8885122130503138E-3</v>
      </c>
      <c r="AB540" s="6">
        <f t="shared" si="61"/>
        <v>-1090.4906904458076</v>
      </c>
      <c r="AC540" s="6">
        <f t="shared" si="62"/>
        <v>3.6221666666666673E-5</v>
      </c>
      <c r="AD540" s="6">
        <f>1.225*(B540*10^-6)</f>
        <v>5.3245850000000004E-4</v>
      </c>
    </row>
    <row r="541" spans="1:30" x14ac:dyDescent="0.2">
      <c r="A541" s="6">
        <v>168</v>
      </c>
      <c r="B541" s="6">
        <v>435.2</v>
      </c>
      <c r="C541" s="6">
        <v>3.9279999999999999</v>
      </c>
      <c r="D541" s="6">
        <v>3.754</v>
      </c>
      <c r="E541" s="6">
        <v>3.9889999999999999</v>
      </c>
      <c r="F541" s="6">
        <v>3.7629999999999999</v>
      </c>
      <c r="G541" s="6">
        <v>4.2060000000000004</v>
      </c>
      <c r="H541" s="6">
        <f t="shared" si="56"/>
        <v>7.2000000000000064E-2</v>
      </c>
      <c r="I541" s="6">
        <f>(C541*10^5)*(B541*10^-6)/(AD541*287)</f>
        <v>1117.2580530470027</v>
      </c>
      <c r="J541" s="6">
        <f>I542-I541</f>
        <v>-20.479271848112148</v>
      </c>
      <c r="K541" s="6">
        <f t="shared" si="57"/>
        <v>1090.1284356450394</v>
      </c>
      <c r="L541" s="6"/>
      <c r="M541" s="6"/>
      <c r="N541" s="6"/>
      <c r="O541" s="6"/>
      <c r="P541" s="6"/>
      <c r="Q541" s="6"/>
      <c r="R541" s="6"/>
      <c r="S541" s="6">
        <f t="shared" si="58"/>
        <v>-16.440280887063828</v>
      </c>
      <c r="T541" s="6">
        <f>LOG(B541)</f>
        <v>2.6386888866901237</v>
      </c>
      <c r="U541" s="6">
        <f>LOG(C541)</f>
        <v>0.59417147911491208</v>
      </c>
      <c r="V541" s="6">
        <f t="shared" si="59"/>
        <v>4.9907507368692844E-2</v>
      </c>
      <c r="W541" s="6"/>
      <c r="X541" s="6"/>
      <c r="Y541" s="6">
        <f>C541*(B542-B541)</f>
        <v>1.9247200000000357</v>
      </c>
      <c r="Z541" s="6">
        <f>C541*B541/(AC541+AD541)/720</f>
        <v>4169.8513800424626</v>
      </c>
      <c r="AA541" s="6">
        <f t="shared" si="60"/>
        <v>-8.0344538841189417E-3</v>
      </c>
      <c r="AB541" s="6">
        <f t="shared" si="61"/>
        <v>-1539.9306477093271</v>
      </c>
      <c r="AC541" s="6">
        <f t="shared" si="62"/>
        <v>3.626666666666667E-5</v>
      </c>
      <c r="AD541" s="6">
        <f>1.225*(B541*10^-6)</f>
        <v>5.3311999999999999E-4</v>
      </c>
    </row>
    <row r="542" spans="1:30" x14ac:dyDescent="0.2">
      <c r="A542" s="6">
        <v>169</v>
      </c>
      <c r="B542" s="6">
        <v>435.69</v>
      </c>
      <c r="C542" s="6">
        <v>3.8559999999999999</v>
      </c>
      <c r="D542" s="6">
        <v>3.6890000000000001</v>
      </c>
      <c r="E542" s="6">
        <v>3.927</v>
      </c>
      <c r="F542" s="6">
        <v>3.702</v>
      </c>
      <c r="G542" s="6">
        <v>4.1040000000000001</v>
      </c>
      <c r="H542" s="6">
        <f t="shared" si="56"/>
        <v>6.0999999999999943E-2</v>
      </c>
      <c r="I542" s="6">
        <f>(C542*10^5)*(B542*10^-6)/(AD542*287)</f>
        <v>1096.7787811988906</v>
      </c>
      <c r="J542" s="6">
        <f>I543-I542</f>
        <v>-17.350494204650431</v>
      </c>
      <c r="K542" s="6">
        <f t="shared" si="57"/>
        <v>1072.9384717208738</v>
      </c>
      <c r="L542" s="6"/>
      <c r="M542" s="6"/>
      <c r="N542" s="6"/>
      <c r="O542" s="6"/>
      <c r="P542" s="6"/>
      <c r="Q542" s="6"/>
      <c r="R542" s="6"/>
      <c r="S542" s="6">
        <f t="shared" si="58"/>
        <v>-15.446855796247135</v>
      </c>
      <c r="T542" s="6">
        <f>LOG(B542)</f>
        <v>2.6391775920802147</v>
      </c>
      <c r="U542" s="6">
        <f>LOG(C542)</f>
        <v>0.58613702523079314</v>
      </c>
      <c r="V542" s="6">
        <f t="shared" si="59"/>
        <v>1.0409953051740778E-2</v>
      </c>
      <c r="W542" s="6"/>
      <c r="X542" s="6"/>
      <c r="Y542" s="6">
        <f>C542*(B543-B542)</f>
        <v>1.7351999999999561</v>
      </c>
      <c r="Z542" s="6">
        <f>C542*B542/(AC542+AD542)/720</f>
        <v>4093.4182590233545</v>
      </c>
      <c r="AA542" s="6">
        <f t="shared" si="60"/>
        <v>-6.9252449992940335E-3</v>
      </c>
      <c r="AB542" s="6">
        <f t="shared" si="61"/>
        <v>-279.0733879920657</v>
      </c>
      <c r="AC542" s="6">
        <f t="shared" si="62"/>
        <v>3.6307499999999998E-5</v>
      </c>
      <c r="AD542" s="6">
        <f>1.225*(B542*10^-6)</f>
        <v>5.3372024999999998E-4</v>
      </c>
    </row>
    <row r="543" spans="1:30" x14ac:dyDescent="0.2">
      <c r="A543" s="6">
        <v>170</v>
      </c>
      <c r="B543" s="6">
        <v>436.14</v>
      </c>
      <c r="C543" s="6">
        <v>3.7949999999999999</v>
      </c>
      <c r="D543" s="6">
        <v>3.629</v>
      </c>
      <c r="E543" s="6">
        <v>3.8730000000000002</v>
      </c>
      <c r="F543" s="6">
        <v>3.645</v>
      </c>
      <c r="G543" s="6">
        <v>4.0339999999999998</v>
      </c>
      <c r="H543" s="6">
        <f t="shared" si="56"/>
        <v>5.2000000000000046E-2</v>
      </c>
      <c r="I543" s="6">
        <f>(C543*10^5)*(B543*10^-6)/(AD543*287)</f>
        <v>1079.4282869942401</v>
      </c>
      <c r="J543" s="6">
        <f>I544-I543</f>
        <v>-14.790585223636526</v>
      </c>
      <c r="K543" s="6">
        <f t="shared" si="57"/>
        <v>1058.2881236118139</v>
      </c>
      <c r="L543" s="6"/>
      <c r="M543" s="6"/>
      <c r="N543" s="6"/>
      <c r="O543" s="6"/>
      <c r="P543" s="6"/>
      <c r="Q543" s="6"/>
      <c r="R543" s="6"/>
      <c r="S543" s="6">
        <f t="shared" si="58"/>
        <v>-15.050436679230261</v>
      </c>
      <c r="T543" s="6">
        <f>LOG(B543)</f>
        <v>2.6396259192408125</v>
      </c>
      <c r="U543" s="6">
        <f>LOG(C543)</f>
        <v>0.57921178023149911</v>
      </c>
      <c r="V543" s="6">
        <f t="shared" si="59"/>
        <v>3.2520227144045288E-3</v>
      </c>
      <c r="W543" s="6"/>
      <c r="X543" s="6"/>
      <c r="Y543" s="6">
        <f>C543*(B544-B543)</f>
        <v>1.5180000000001295</v>
      </c>
      <c r="Z543" s="6">
        <f>C543*B543/(AC543+AD543)/720</f>
        <v>4028.6624203821657</v>
      </c>
      <c r="AA543" s="6">
        <f t="shared" si="60"/>
        <v>-5.9919531170772311E-3</v>
      </c>
      <c r="AB543" s="6">
        <f t="shared" si="61"/>
        <v>1348.430011912905</v>
      </c>
      <c r="AC543" s="6">
        <f t="shared" si="62"/>
        <v>3.6344999999999998E-5</v>
      </c>
      <c r="AD543" s="6">
        <f>1.225*(B543*10^-6)</f>
        <v>5.3427149999999996E-4</v>
      </c>
    </row>
    <row r="544" spans="1:30" x14ac:dyDescent="0.2">
      <c r="A544" s="6">
        <v>171</v>
      </c>
      <c r="B544" s="6">
        <v>436.54</v>
      </c>
      <c r="C544" s="6">
        <v>3.7429999999999999</v>
      </c>
      <c r="D544" s="6">
        <v>3.5739999999999998</v>
      </c>
      <c r="E544" s="6">
        <v>3.8180000000000001</v>
      </c>
      <c r="F544" s="6">
        <v>3.5859999999999999</v>
      </c>
      <c r="G544" s="6">
        <v>3.992</v>
      </c>
      <c r="H544" s="6">
        <f t="shared" si="56"/>
        <v>5.3999999999999826E-2</v>
      </c>
      <c r="I544" s="6">
        <f>(C544*10^5)*(B544*10^-6)/(AD544*287)</f>
        <v>1064.6377017706036</v>
      </c>
      <c r="J544" s="6">
        <f>I545-I544</f>
        <v>-15.359453886084111</v>
      </c>
      <c r="K544" s="6">
        <f t="shared" si="57"/>
        <v>1043.0522964121767</v>
      </c>
      <c r="L544" s="6"/>
      <c r="M544" s="6"/>
      <c r="N544" s="6"/>
      <c r="O544" s="6"/>
      <c r="P544" s="6"/>
      <c r="Q544" s="6"/>
      <c r="R544" s="6"/>
      <c r="S544" s="6">
        <f t="shared" si="58"/>
        <v>-17.152680600106418</v>
      </c>
      <c r="T544" s="6">
        <f>LOG(B544)</f>
        <v>2.6400240441088667</v>
      </c>
      <c r="U544" s="6">
        <f>LOG(C544)</f>
        <v>0.57321982711442188</v>
      </c>
      <c r="V544" s="6">
        <f t="shared" si="59"/>
        <v>3.783779300046447E-2</v>
      </c>
      <c r="W544" s="6"/>
      <c r="X544" s="6"/>
      <c r="Y544" s="6">
        <f>C544*(B545-B544)</f>
        <v>1.384910000000017</v>
      </c>
      <c r="Z544" s="6">
        <f>C544*B544/(AC544+AD544)/720</f>
        <v>3973.4607218683641</v>
      </c>
      <c r="AA544" s="6">
        <f t="shared" si="60"/>
        <v>-6.3111718876184275E-3</v>
      </c>
      <c r="AB544" s="6">
        <f t="shared" si="61"/>
        <v>1350.8804024391059</v>
      </c>
      <c r="AC544" s="6">
        <f t="shared" si="62"/>
        <v>3.6378333333333344E-5</v>
      </c>
      <c r="AD544" s="6">
        <f>1.225*(B544*10^-6)</f>
        <v>5.3476150000000009E-4</v>
      </c>
    </row>
    <row r="545" spans="1:30" x14ac:dyDescent="0.2">
      <c r="A545" s="6">
        <v>172</v>
      </c>
      <c r="B545" s="6">
        <v>436.91</v>
      </c>
      <c r="C545" s="6">
        <v>3.6890000000000001</v>
      </c>
      <c r="D545" s="6">
        <v>3.5209999999999999</v>
      </c>
      <c r="E545" s="6">
        <v>3.7589999999999999</v>
      </c>
      <c r="F545" s="6">
        <v>3.53</v>
      </c>
      <c r="G545" s="6">
        <v>3.9470000000000001</v>
      </c>
      <c r="H545" s="6">
        <f t="shared" si="56"/>
        <v>5.1000000000000156E-2</v>
      </c>
      <c r="I545" s="6">
        <f>(C545*10^5)*(B545*10^-6)/(AD545*287)</f>
        <v>1049.2782478845195</v>
      </c>
      <c r="J545" s="6">
        <f>I546-I545</f>
        <v>-14.506150892412734</v>
      </c>
      <c r="K545" s="6">
        <f t="shared" si="57"/>
        <v>1028.6716420625455</v>
      </c>
      <c r="L545" s="6"/>
      <c r="M545" s="6"/>
      <c r="N545" s="6"/>
      <c r="O545" s="6"/>
      <c r="P545" s="6"/>
      <c r="Q545" s="6"/>
      <c r="R545" s="6"/>
      <c r="S545" s="6">
        <f t="shared" si="58"/>
        <v>-19.014372357894612</v>
      </c>
      <c r="T545" s="6">
        <f>LOG(B545)</f>
        <v>2.6403919849593236</v>
      </c>
      <c r="U545" s="6">
        <f>LOG(C545)</f>
        <v>0.56690865522680345</v>
      </c>
      <c r="V545" s="6">
        <f t="shared" si="59"/>
        <v>7.2486413151257173E-2</v>
      </c>
      <c r="W545" s="6"/>
      <c r="X545" s="6"/>
      <c r="Y545" s="6">
        <f>C545*(B546-B545)</f>
        <v>1.1804799999999749</v>
      </c>
      <c r="Z545" s="6">
        <f>C545*B545/(AC545+AD545)/720</f>
        <v>3916.1358811040345</v>
      </c>
      <c r="AA545" s="6">
        <f t="shared" si="60"/>
        <v>-6.0459604993386984E-3</v>
      </c>
      <c r="AB545" s="6">
        <f t="shared" si="61"/>
        <v>322.34769893412022</v>
      </c>
      <c r="AC545" s="6">
        <f t="shared" si="62"/>
        <v>3.640916666666667E-5</v>
      </c>
      <c r="AD545" s="6">
        <f>1.225*(B545*10^-6)</f>
        <v>5.3521475000000004E-4</v>
      </c>
    </row>
    <row r="546" spans="1:30" x14ac:dyDescent="0.2">
      <c r="A546" s="6">
        <v>173</v>
      </c>
      <c r="B546" s="6">
        <v>437.23</v>
      </c>
      <c r="C546" s="6">
        <v>3.6379999999999999</v>
      </c>
      <c r="D546" s="6">
        <v>3.4670000000000001</v>
      </c>
      <c r="E546" s="6">
        <v>3.7080000000000002</v>
      </c>
      <c r="F546" s="6">
        <v>3.47</v>
      </c>
      <c r="G546" s="6">
        <v>3.9089999999999998</v>
      </c>
      <c r="H546" s="6">
        <f t="shared" si="56"/>
        <v>4.6999999999999709E-2</v>
      </c>
      <c r="I546" s="6">
        <f>(C546*10^5)*(B546*10^-6)/(AD546*287)</f>
        <v>1034.7720969921068</v>
      </c>
      <c r="J546" s="6">
        <f>I547-I546</f>
        <v>-13.36841356751745</v>
      </c>
      <c r="K546" s="6">
        <f t="shared" si="57"/>
        <v>1015.4223418234789</v>
      </c>
      <c r="L546" s="6"/>
      <c r="M546" s="6"/>
      <c r="N546" s="6"/>
      <c r="O546" s="6"/>
      <c r="P546" s="6"/>
      <c r="Q546" s="6"/>
      <c r="R546" s="6"/>
      <c r="S546" s="6">
        <f t="shared" si="58"/>
        <v>-20.311719610988774</v>
      </c>
      <c r="T546" s="6">
        <f>LOG(B546)</f>
        <v>2.6407099528830362</v>
      </c>
      <c r="U546" s="6">
        <f>LOG(C546)</f>
        <v>0.56086269472746475</v>
      </c>
      <c r="V546" s="6">
        <f t="shared" si="59"/>
        <v>8.0754282724821352E-2</v>
      </c>
      <c r="W546" s="6"/>
      <c r="X546" s="6"/>
      <c r="Y546" s="6">
        <f>C546*(B547-B546)</f>
        <v>1.0186399999999007</v>
      </c>
      <c r="Z546" s="6">
        <f>C546*B546/(AC546+AD546)/720</f>
        <v>3861.9957537154983</v>
      </c>
      <c r="AA546" s="6">
        <f t="shared" si="60"/>
        <v>-5.647289601391603E-3</v>
      </c>
      <c r="AB546" s="6">
        <f t="shared" si="61"/>
        <v>-794.16527207076706</v>
      </c>
      <c r="AC546" s="6">
        <f t="shared" si="62"/>
        <v>3.6435833333333334E-5</v>
      </c>
      <c r="AD546" s="6">
        <f>1.225*(B546*10^-6)</f>
        <v>5.3560675000000003E-4</v>
      </c>
    </row>
    <row r="547" spans="1:30" x14ac:dyDescent="0.2">
      <c r="A547" s="6">
        <v>174</v>
      </c>
      <c r="B547" s="6">
        <v>437.51</v>
      </c>
      <c r="C547" s="6">
        <v>3.5910000000000002</v>
      </c>
      <c r="D547" s="6">
        <v>3.4089999999999998</v>
      </c>
      <c r="E547" s="6">
        <v>3.65</v>
      </c>
      <c r="F547" s="6">
        <v>3.4129999999999998</v>
      </c>
      <c r="G547" s="6">
        <v>3.8929999999999998</v>
      </c>
      <c r="H547" s="6">
        <f t="shared" si="56"/>
        <v>4.5000000000000373E-2</v>
      </c>
      <c r="I547" s="6">
        <f>(C547*10^5)*(B547*10^-6)/(AD547*287)</f>
        <v>1021.4036834245893</v>
      </c>
      <c r="J547" s="6">
        <f>I548-I547</f>
        <v>-12.799544905070093</v>
      </c>
      <c r="K547" s="6">
        <f t="shared" si="57"/>
        <v>1002.7340024078836</v>
      </c>
      <c r="L547" s="6"/>
      <c r="M547" s="6"/>
      <c r="N547" s="6"/>
      <c r="O547" s="6"/>
      <c r="P547" s="6"/>
      <c r="Q547" s="6"/>
      <c r="R547" s="6"/>
      <c r="S547" s="6">
        <f t="shared" si="58"/>
        <v>-23.994231556011965</v>
      </c>
      <c r="T547" s="6">
        <f>LOG(B547)</f>
        <v>2.6409879839759003</v>
      </c>
      <c r="U547" s="6">
        <f>LOG(C547)</f>
        <v>0.55521540512607315</v>
      </c>
      <c r="V547" s="6">
        <f t="shared" si="59"/>
        <v>6.0384803088246841E-2</v>
      </c>
      <c r="W547" s="6"/>
      <c r="X547" s="6"/>
      <c r="Y547" s="6">
        <f>C547*(B548-B547)</f>
        <v>0.82593000000006533</v>
      </c>
      <c r="Z547" s="6">
        <f>C547*B547/(AC547+AD547)/720</f>
        <v>3812.1019108280257</v>
      </c>
      <c r="AA547" s="6">
        <f t="shared" si="60"/>
        <v>-5.4766738611741195E-3</v>
      </c>
      <c r="AB547" s="6">
        <f t="shared" si="61"/>
        <v>-1563.6680627969024</v>
      </c>
      <c r="AC547" s="6">
        <f t="shared" si="62"/>
        <v>3.6459166666666672E-5</v>
      </c>
      <c r="AD547" s="6">
        <f>1.225*(B547*10^-6)</f>
        <v>5.3594975000000001E-4</v>
      </c>
    </row>
    <row r="548" spans="1:30" x14ac:dyDescent="0.2">
      <c r="A548" s="6">
        <v>175</v>
      </c>
      <c r="B548" s="6">
        <v>437.74</v>
      </c>
      <c r="C548" s="6">
        <v>3.5459999999999998</v>
      </c>
      <c r="D548" s="6">
        <v>3.35</v>
      </c>
      <c r="E548" s="6">
        <v>3.5910000000000002</v>
      </c>
      <c r="F548" s="6">
        <v>3.355</v>
      </c>
      <c r="G548" s="6">
        <v>3.89</v>
      </c>
      <c r="H548" s="6">
        <f t="shared" si="56"/>
        <v>4.4999999999999929E-2</v>
      </c>
      <c r="I548" s="6">
        <f>(C548*10^5)*(B548*10^-6)/(AD548*287)</f>
        <v>1008.6041385195192</v>
      </c>
      <c r="J548" s="6">
        <f>I549-I548</f>
        <v>-12.799544905070093</v>
      </c>
      <c r="K548" s="6">
        <f t="shared" si="57"/>
        <v>990.04114139433761</v>
      </c>
      <c r="L548" s="6"/>
      <c r="M548" s="6"/>
      <c r="N548" s="6"/>
      <c r="O548" s="6"/>
      <c r="P548" s="6"/>
      <c r="Q548" s="6"/>
      <c r="R548" s="6"/>
      <c r="S548" s="6">
        <f t="shared" si="58"/>
        <v>-29.430728271232269</v>
      </c>
      <c r="T548" s="6">
        <f>LOG(B548)</f>
        <v>2.6412162335803266</v>
      </c>
      <c r="U548" s="6">
        <f>LOG(C548)</f>
        <v>0.54973873126489903</v>
      </c>
      <c r="V548" s="6">
        <f t="shared" si="59"/>
        <v>2.0278409767304439E-2</v>
      </c>
      <c r="W548" s="6"/>
      <c r="X548" s="6"/>
      <c r="Y548" s="6">
        <f>C548*(B549-B548)</f>
        <v>0.6737399999999919</v>
      </c>
      <c r="Z548" s="6">
        <f>C548*B548/(AC548+AD548)/720</f>
        <v>3764.3312101910828</v>
      </c>
      <c r="AA548" s="6">
        <f t="shared" si="60"/>
        <v>-5.5466204998664281E-3</v>
      </c>
      <c r="AB548" s="6">
        <f t="shared" si="61"/>
        <v>-785.45792153803734</v>
      </c>
      <c r="AC548" s="6">
        <f t="shared" si="62"/>
        <v>3.647833333333334E-5</v>
      </c>
      <c r="AD548" s="6">
        <f>1.225*(B548*10^-6)</f>
        <v>5.3623150000000003E-4</v>
      </c>
    </row>
    <row r="549" spans="1:30" x14ac:dyDescent="0.2">
      <c r="A549" s="6">
        <v>176</v>
      </c>
      <c r="B549" s="6">
        <v>437.93</v>
      </c>
      <c r="C549" s="6">
        <v>3.5009999999999999</v>
      </c>
      <c r="D549" s="6">
        <v>3.3029999999999999</v>
      </c>
      <c r="E549" s="6">
        <v>3.53</v>
      </c>
      <c r="F549" s="6">
        <v>3.2970000000000002</v>
      </c>
      <c r="G549" s="6">
        <v>3.8740000000000001</v>
      </c>
      <c r="H549" s="6">
        <f t="shared" si="56"/>
        <v>4.9999999999999822E-2</v>
      </c>
      <c r="I549" s="6">
        <f>(C549*10^5)*(B549*10^-6)/(AD549*287)</f>
        <v>995.80459361444912</v>
      </c>
      <c r="J549" s="6">
        <f>I550-I549</f>
        <v>-14.221716561188714</v>
      </c>
      <c r="K549" s="6">
        <f t="shared" si="57"/>
        <v>975.92489640772374</v>
      </c>
      <c r="L549" s="6"/>
      <c r="M549" s="6"/>
      <c r="N549" s="6"/>
      <c r="O549" s="6"/>
      <c r="P549" s="6"/>
      <c r="Q549" s="6"/>
      <c r="R549" s="6"/>
      <c r="S549" s="6">
        <f t="shared" si="58"/>
        <v>-42.003504817555935</v>
      </c>
      <c r="T549" s="6">
        <f>LOG(B549)</f>
        <v>2.6414046971633121</v>
      </c>
      <c r="U549" s="6">
        <f>LOG(C549)</f>
        <v>0.5441921107650326</v>
      </c>
      <c r="V549" s="6">
        <f t="shared" si="59"/>
        <v>1.3226424719472996E-4</v>
      </c>
      <c r="W549" s="6"/>
      <c r="X549" s="6"/>
      <c r="Y549" s="6">
        <f>C549*(B550-B549)</f>
        <v>0.5251499999999204</v>
      </c>
      <c r="Z549" s="6">
        <f>C549*B549/(AC549+AD549)/720</f>
        <v>3716.5605095541396</v>
      </c>
      <c r="AA549" s="6">
        <f t="shared" si="60"/>
        <v>-6.247151473545709E-3</v>
      </c>
      <c r="AB549" s="6">
        <f t="shared" si="61"/>
        <v>1005.6437949831507</v>
      </c>
      <c r="AC549" s="6">
        <f t="shared" si="62"/>
        <v>3.6494166666666674E-5</v>
      </c>
      <c r="AD549" s="6">
        <f>1.225*(B549*10^-6)</f>
        <v>5.3646425000000004E-4</v>
      </c>
    </row>
    <row r="550" spans="1:30" x14ac:dyDescent="0.2">
      <c r="A550" s="6">
        <v>177</v>
      </c>
      <c r="B550" s="6">
        <v>438.08</v>
      </c>
      <c r="C550" s="6">
        <v>3.4510000000000001</v>
      </c>
      <c r="D550" s="6">
        <v>3.25</v>
      </c>
      <c r="E550" s="6">
        <v>3.4780000000000002</v>
      </c>
      <c r="F550" s="6">
        <v>3.2429999999999999</v>
      </c>
      <c r="G550" s="6">
        <v>3.8330000000000002</v>
      </c>
      <c r="H550" s="6">
        <f t="shared" si="56"/>
        <v>6.0999999999999943E-2</v>
      </c>
      <c r="I550" s="6">
        <f>(C550*10^5)*(B550*10^-6)/(AD550*287)</f>
        <v>981.5828770532604</v>
      </c>
      <c r="J550" s="6">
        <f>I551-I550</f>
        <v>-17.350494204650772</v>
      </c>
      <c r="K550" s="6">
        <f t="shared" si="57"/>
        <v>958.68671687655728</v>
      </c>
      <c r="L550" s="6"/>
      <c r="M550" s="6"/>
      <c r="N550" s="6"/>
      <c r="O550" s="6"/>
      <c r="P550" s="6"/>
      <c r="Q550" s="6"/>
      <c r="R550" s="6"/>
      <c r="S550" s="6">
        <f t="shared" si="58"/>
        <v>-71.034121076466903</v>
      </c>
      <c r="T550" s="6">
        <f>LOG(B550)</f>
        <v>2.6415534264538958</v>
      </c>
      <c r="U550" s="6">
        <f>LOG(C550)</f>
        <v>0.53794495929148689</v>
      </c>
      <c r="V550" s="6">
        <f t="shared" si="59"/>
        <v>2.5925939095433947E-2</v>
      </c>
      <c r="W550" s="6"/>
      <c r="X550" s="6"/>
      <c r="Y550" s="6">
        <f>C550*(B551-B550)</f>
        <v>0.37961000000004708</v>
      </c>
      <c r="Z550" s="6">
        <f>C550*B550/(AC550+AD550)/720</f>
        <v>3663.48195329087</v>
      </c>
      <c r="AA550" s="6">
        <f t="shared" si="60"/>
        <v>-7.7452610884046758E-3</v>
      </c>
      <c r="AB550" s="6">
        <f t="shared" si="61"/>
        <v>1521.509818834827</v>
      </c>
      <c r="AC550" s="6">
        <f t="shared" si="62"/>
        <v>3.6506666666666667E-5</v>
      </c>
      <c r="AD550" s="6">
        <f>1.225*(B550*10^-6)</f>
        <v>5.3664800000000003E-4</v>
      </c>
    </row>
    <row r="551" spans="1:30" x14ac:dyDescent="0.2">
      <c r="A551" s="6">
        <v>178</v>
      </c>
      <c r="B551" s="6">
        <v>438.19</v>
      </c>
      <c r="C551" s="6">
        <v>3.39</v>
      </c>
      <c r="D551" s="6">
        <v>3.1960000000000002</v>
      </c>
      <c r="E551" s="6">
        <v>3.4239999999999999</v>
      </c>
      <c r="F551" s="6">
        <v>3.1859999999999999</v>
      </c>
      <c r="G551" s="6">
        <v>3.7519999999999998</v>
      </c>
      <c r="H551" s="6">
        <f t="shared" si="56"/>
        <v>6.6000000000000281E-2</v>
      </c>
      <c r="I551" s="6">
        <f>(C551*10^5)*(B551*10^-6)/(AD551*287)</f>
        <v>964.23238284860963</v>
      </c>
      <c r="J551" s="6">
        <f>I552-I551</f>
        <v>-18.77266586076928</v>
      </c>
      <c r="K551" s="6">
        <f t="shared" si="57"/>
        <v>940.04268112914031</v>
      </c>
      <c r="L551" s="6"/>
      <c r="M551" s="6"/>
      <c r="N551" s="6"/>
      <c r="O551" s="6"/>
      <c r="P551" s="6"/>
      <c r="Q551" s="6"/>
      <c r="R551" s="6"/>
      <c r="S551" s="6">
        <f t="shared" si="58"/>
        <v>-143.59771438599978</v>
      </c>
      <c r="T551" s="6">
        <f>LOG(B551)</f>
        <v>2.6416624622379814</v>
      </c>
      <c r="U551" s="6">
        <f>LOG(C551)</f>
        <v>0.53019969820308221</v>
      </c>
      <c r="V551" s="6">
        <f t="shared" si="59"/>
        <v>6.495101909017148E-2</v>
      </c>
      <c r="W551" s="6"/>
      <c r="X551" s="6"/>
      <c r="Y551" s="6">
        <f>C551*(B552-B551)</f>
        <v>0.20340000000000771</v>
      </c>
      <c r="Z551" s="6">
        <f>C551*B551/(AC551+AD551)/720</f>
        <v>3598.7261146496821</v>
      </c>
      <c r="AA551" s="6">
        <f t="shared" si="60"/>
        <v>-8.538683091008803E-3</v>
      </c>
      <c r="AB551" s="6">
        <f t="shared" si="61"/>
        <v>638.51861428800191</v>
      </c>
      <c r="AC551" s="6">
        <f t="shared" si="62"/>
        <v>3.6515833333333334E-5</v>
      </c>
      <c r="AD551" s="6">
        <f>1.225*(B551*10^-6)</f>
        <v>5.3678275000000001E-4</v>
      </c>
    </row>
    <row r="552" spans="1:30" x14ac:dyDescent="0.2">
      <c r="A552" s="6">
        <v>179</v>
      </c>
      <c r="B552" s="6">
        <v>438.25</v>
      </c>
      <c r="C552" s="6">
        <v>3.3239999999999998</v>
      </c>
      <c r="D552" s="6">
        <v>3.14</v>
      </c>
      <c r="E552" s="6">
        <v>3.3660000000000001</v>
      </c>
      <c r="F552" s="6">
        <v>3.1349999999999998</v>
      </c>
      <c r="G552" s="6">
        <v>3.6560000000000001</v>
      </c>
      <c r="H552" s="6">
        <f t="shared" si="56"/>
        <v>5.2999999999999936E-2</v>
      </c>
      <c r="I552" s="6">
        <f>(C552*10^5)*(B552*10^-6)/(AD552*287)</f>
        <v>945.45971698784035</v>
      </c>
      <c r="J552" s="6">
        <f>I553-I552</f>
        <v>-15.075019554860319</v>
      </c>
      <c r="K552" s="6">
        <f t="shared" si="57"/>
        <v>925.1027995727128</v>
      </c>
      <c r="L552" s="6"/>
      <c r="M552" s="6"/>
      <c r="N552" s="6"/>
      <c r="O552" s="6"/>
      <c r="P552" s="6"/>
      <c r="Q552" s="6"/>
      <c r="R552" s="6"/>
      <c r="S552" s="6">
        <f t="shared" si="58"/>
        <v>-234.8096543882269</v>
      </c>
      <c r="T552" s="6">
        <f>LOG(B552)</f>
        <v>2.6417219247658323</v>
      </c>
      <c r="U552" s="6">
        <f>LOG(C552)</f>
        <v>0.52166101511207341</v>
      </c>
      <c r="V552" s="6">
        <f t="shared" si="59"/>
        <v>8.1328330424120437E-2</v>
      </c>
      <c r="W552" s="6"/>
      <c r="X552" s="6"/>
      <c r="Y552" s="6">
        <f>C552*(B553-B552)</f>
        <v>9.9719999999909298E-2</v>
      </c>
      <c r="Z552" s="6">
        <f>C552*B552/(AC552+AD552)/720</f>
        <v>3528.6624203821652</v>
      </c>
      <c r="AA552" s="6">
        <f t="shared" si="60"/>
        <v>-6.9804709870917581E-3</v>
      </c>
      <c r="AB552" s="6">
        <f t="shared" si="61"/>
        <v>-480.8822107912581</v>
      </c>
      <c r="AC552" s="6">
        <f t="shared" si="62"/>
        <v>3.6520833333333338E-5</v>
      </c>
      <c r="AD552" s="6">
        <f>1.225*(B552*10^-6)</f>
        <v>5.3685625000000003E-4</v>
      </c>
    </row>
    <row r="553" spans="1:30" x14ac:dyDescent="0.2">
      <c r="A553" s="6">
        <v>180</v>
      </c>
      <c r="B553" s="6">
        <v>438.28</v>
      </c>
      <c r="C553" s="6">
        <v>3.2709999999999999</v>
      </c>
      <c r="D553" s="6">
        <v>3.0870000000000002</v>
      </c>
      <c r="E553" s="6">
        <v>3.3109999999999999</v>
      </c>
      <c r="F553" s="6">
        <v>3.0840000000000001</v>
      </c>
      <c r="G553" s="6">
        <v>3.6019999999999999</v>
      </c>
      <c r="H553" s="6">
        <f t="shared" si="56"/>
        <v>3.3999999999999808E-2</v>
      </c>
      <c r="I553" s="6">
        <f>(C553*10^5)*(B553*10^-6)/(AD553*287)</f>
        <v>930.38469743298003</v>
      </c>
      <c r="J553" s="6">
        <f>I554-I553</f>
        <v>-9.6707672616083755</v>
      </c>
      <c r="K553" s="6">
        <f t="shared" si="57"/>
        <v>915.545126296744</v>
      </c>
      <c r="L553" s="6"/>
      <c r="M553" s="6"/>
      <c r="N553" s="6"/>
      <c r="O553" s="6"/>
      <c r="P553" s="6"/>
      <c r="Q553" s="6"/>
      <c r="R553" s="6"/>
      <c r="S553" s="6">
        <f t="shared" si="58"/>
        <v>152.64439217733951</v>
      </c>
      <c r="T553" s="6">
        <f>LOG(B553)</f>
        <v>2.6417516529769882</v>
      </c>
      <c r="U553" s="6">
        <f>LOG(C553)</f>
        <v>0.51468054412498165</v>
      </c>
      <c r="V553" s="6">
        <f t="shared" si="59"/>
        <v>6.899422221669102E-2</v>
      </c>
      <c r="W553" s="6"/>
      <c r="X553" s="6"/>
      <c r="Y553" s="6">
        <f>C553*(B554-B553)</f>
        <v>-9.8129999999910747E-2</v>
      </c>
      <c r="Z553" s="6">
        <f>C553*B553/(AC553+AD553)/720</f>
        <v>3472.3991507430992</v>
      </c>
      <c r="AA553" s="6">
        <f t="shared" si="60"/>
        <v>-4.5378447224084795E-3</v>
      </c>
      <c r="AB553" s="6">
        <f t="shared" si="61"/>
        <v>-1448.9226822851615</v>
      </c>
      <c r="AC553" s="6">
        <f t="shared" si="62"/>
        <v>3.6523333333333337E-5</v>
      </c>
      <c r="AD553" s="6">
        <f>1.225*(B553*10^-6)</f>
        <v>5.3689299999999998E-4</v>
      </c>
    </row>
    <row r="554" spans="1:30" x14ac:dyDescent="0.2">
      <c r="A554" s="6">
        <v>181</v>
      </c>
      <c r="B554" s="6">
        <v>438.25</v>
      </c>
      <c r="C554" s="6">
        <v>3.2370000000000001</v>
      </c>
      <c r="D554" s="6">
        <v>3.04</v>
      </c>
      <c r="E554" s="6">
        <v>3.2570000000000001</v>
      </c>
      <c r="F554" s="6">
        <v>3.0390000000000001</v>
      </c>
      <c r="G554" s="6">
        <v>3.6120000000000001</v>
      </c>
      <c r="H554" s="6">
        <f t="shared" si="56"/>
        <v>2.0999999999999908E-2</v>
      </c>
      <c r="I554" s="6">
        <f>(C554*10^5)*(B554*10^-6)/(AD554*287)</f>
        <v>920.71393017137166</v>
      </c>
      <c r="J554" s="6">
        <f>I555-I554</f>
        <v>-5.9731209556995282</v>
      </c>
      <c r="K554" s="6">
        <f t="shared" si="57"/>
        <v>909.65399192190762</v>
      </c>
      <c r="L554" s="6"/>
      <c r="M554" s="6"/>
      <c r="N554" s="6"/>
      <c r="O554" s="6"/>
      <c r="P554" s="6"/>
      <c r="Q554" s="6"/>
      <c r="R554" s="6"/>
      <c r="S554" s="6">
        <f t="shared" si="58"/>
        <v>47.536817359081873</v>
      </c>
      <c r="T554" s="6">
        <f>LOG(B554)</f>
        <v>2.6417219247658323</v>
      </c>
      <c r="U554" s="6">
        <f>LOG(C554)</f>
        <v>0.51014269940257317</v>
      </c>
      <c r="V554" s="6">
        <f t="shared" si="59"/>
        <v>3.1830923707273723E-2</v>
      </c>
      <c r="W554" s="6"/>
      <c r="X554" s="6"/>
      <c r="Y554" s="6">
        <f>C554*(B555-B554)</f>
        <v>-0.19422000000000736</v>
      </c>
      <c r="Z554" s="6">
        <f>C554*B554/(AC554+AD554)/720</f>
        <v>3436.3057324840756</v>
      </c>
      <c r="AA554" s="6">
        <f t="shared" si="60"/>
        <v>-2.8266593261594419E-3</v>
      </c>
      <c r="AB554" s="6">
        <f t="shared" si="61"/>
        <v>-1194.8912723274757</v>
      </c>
      <c r="AC554" s="6">
        <f t="shared" si="62"/>
        <v>3.6520833333333338E-5</v>
      </c>
      <c r="AD554" s="6">
        <f>1.225*(B554*10^-6)</f>
        <v>5.3685625000000003E-4</v>
      </c>
    </row>
    <row r="555" spans="1:30" x14ac:dyDescent="0.2">
      <c r="A555" s="6">
        <v>182</v>
      </c>
      <c r="B555" s="6">
        <v>438.19</v>
      </c>
      <c r="C555" s="6">
        <v>3.2160000000000002</v>
      </c>
      <c r="D555" s="6">
        <v>2.9950000000000001</v>
      </c>
      <c r="E555" s="6">
        <v>3.2090000000000001</v>
      </c>
      <c r="F555" s="6">
        <v>2.99</v>
      </c>
      <c r="G555" s="6">
        <v>3.67</v>
      </c>
      <c r="H555" s="6">
        <f t="shared" si="56"/>
        <v>2.3000000000000131E-2</v>
      </c>
      <c r="I555" s="6">
        <f>(C555*10^5)*(B555*10^-6)/(AD555*287)</f>
        <v>914.74080921567213</v>
      </c>
      <c r="J555" s="6">
        <f>I556-I555</f>
        <v>-6.541989618146772</v>
      </c>
      <c r="K555" s="6">
        <f t="shared" si="57"/>
        <v>903.17277119524147</v>
      </c>
      <c r="L555" s="6"/>
      <c r="M555" s="6"/>
      <c r="N555" s="6"/>
      <c r="O555" s="6"/>
      <c r="P555" s="6"/>
      <c r="Q555" s="6"/>
      <c r="R555" s="6"/>
      <c r="S555" s="6">
        <f t="shared" si="58"/>
        <v>28.588059994335936</v>
      </c>
      <c r="T555" s="6">
        <f>LOG(B555)</f>
        <v>2.6416624622379814</v>
      </c>
      <c r="U555" s="6">
        <f>LOG(C555)</f>
        <v>0.50731604007641373</v>
      </c>
      <c r="V555" s="6">
        <f t="shared" si="59"/>
        <v>1.1832559036552837E-3</v>
      </c>
      <c r="W555" s="6"/>
      <c r="X555" s="6"/>
      <c r="Y555" s="6">
        <f>C555*(B556-B555)</f>
        <v>-0.35376000000004387</v>
      </c>
      <c r="Z555" s="6">
        <f>C555*B555/(AC555+AD555)/720</f>
        <v>3414.0127388535034</v>
      </c>
      <c r="AA555" s="6">
        <f t="shared" si="60"/>
        <v>-3.1171215369688587E-3</v>
      </c>
      <c r="AB555" s="6">
        <f t="shared" si="61"/>
        <v>540.85561726801654</v>
      </c>
      <c r="AC555" s="6">
        <f t="shared" si="62"/>
        <v>3.6515833333333334E-5</v>
      </c>
      <c r="AD555" s="6">
        <f>1.225*(B555*10^-6)</f>
        <v>5.3678275000000001E-4</v>
      </c>
    </row>
    <row r="556" spans="1:30" x14ac:dyDescent="0.2">
      <c r="A556" s="6">
        <v>183</v>
      </c>
      <c r="B556" s="6">
        <v>438.08</v>
      </c>
      <c r="C556" s="6">
        <v>3.1930000000000001</v>
      </c>
      <c r="D556" s="6">
        <v>2.952</v>
      </c>
      <c r="E556" s="6">
        <v>3.165</v>
      </c>
      <c r="F556" s="6">
        <v>2.9420000000000002</v>
      </c>
      <c r="G556" s="6">
        <v>3.7130000000000001</v>
      </c>
      <c r="H556" s="6">
        <f t="shared" si="56"/>
        <v>3.0000000000000249E-2</v>
      </c>
      <c r="I556" s="6">
        <f>(C556*10^5)*(B556*10^-6)/(AD556*287)</f>
        <v>908.19881959752536</v>
      </c>
      <c r="J556" s="6">
        <f>I557-I556</f>
        <v>-8.533029936713433</v>
      </c>
      <c r="K556" s="6">
        <f t="shared" si="57"/>
        <v>894.70295458104408</v>
      </c>
      <c r="L556" s="6"/>
      <c r="M556" s="6"/>
      <c r="N556" s="6"/>
      <c r="O556" s="6"/>
      <c r="P556" s="6"/>
      <c r="Q556" s="6"/>
      <c r="R556" s="6"/>
      <c r="S556" s="6">
        <f t="shared" si="58"/>
        <v>27.565025070927831</v>
      </c>
      <c r="T556" s="6">
        <f>LOG(B556)</f>
        <v>2.6415534264538958</v>
      </c>
      <c r="U556" s="6">
        <f>LOG(C556)</f>
        <v>0.50419891853944487</v>
      </c>
      <c r="V556" s="6">
        <f t="shared" si="59"/>
        <v>1.5055617072938565E-2</v>
      </c>
      <c r="W556" s="6"/>
      <c r="X556" s="6"/>
      <c r="Y556" s="6">
        <f>C556*(B557-B556)</f>
        <v>-0.47894999999992743</v>
      </c>
      <c r="Z556" s="6">
        <f>C556*B556/(AC556+AD556)/720</f>
        <v>3389.5966029723991</v>
      </c>
      <c r="AA556" s="6">
        <f t="shared" si="60"/>
        <v>-4.0997266237220442E-3</v>
      </c>
      <c r="AB556" s="6">
        <f t="shared" si="61"/>
        <v>1570.9381404257797</v>
      </c>
      <c r="AC556" s="6">
        <f t="shared" si="62"/>
        <v>3.6506666666666667E-5</v>
      </c>
      <c r="AD556" s="6">
        <f>1.225*(B556*10^-6)</f>
        <v>5.3664800000000003E-4</v>
      </c>
    </row>
    <row r="557" spans="1:30" x14ac:dyDescent="0.2">
      <c r="A557" s="6">
        <v>184</v>
      </c>
      <c r="B557" s="6">
        <v>437.93</v>
      </c>
      <c r="C557" s="6">
        <v>3.1629999999999998</v>
      </c>
      <c r="D557" s="6">
        <v>2.9129999999999998</v>
      </c>
      <c r="E557" s="6">
        <v>3.129</v>
      </c>
      <c r="F557" s="6">
        <v>2.9049999999999998</v>
      </c>
      <c r="G557" s="6">
        <v>3.706</v>
      </c>
      <c r="H557" s="6">
        <f t="shared" si="56"/>
        <v>3.6000000000000032E-2</v>
      </c>
      <c r="I557" s="6">
        <f>(C557*10^5)*(B557*10^-6)/(AD557*287)</f>
        <v>899.66578966081192</v>
      </c>
      <c r="J557" s="6">
        <f>I558-I557</f>
        <v>-10.239635924056074</v>
      </c>
      <c r="K557" s="6">
        <f t="shared" si="57"/>
        <v>884.53666574946885</v>
      </c>
      <c r="L557" s="6"/>
      <c r="M557" s="6"/>
      <c r="N557" s="6"/>
      <c r="O557" s="6"/>
      <c r="P557" s="6"/>
      <c r="Q557" s="6"/>
      <c r="R557" s="6"/>
      <c r="S557" s="6">
        <f t="shared" si="58"/>
        <v>26.378096999113463</v>
      </c>
      <c r="T557" s="6">
        <f>LOG(B557)</f>
        <v>2.6414046971633121</v>
      </c>
      <c r="U557" s="6">
        <f>LOG(C557)</f>
        <v>0.50009919191572283</v>
      </c>
      <c r="V557" s="6">
        <f t="shared" si="59"/>
        <v>5.5348480016043616E-2</v>
      </c>
      <c r="W557" s="6"/>
      <c r="X557" s="6"/>
      <c r="Y557" s="6">
        <f>C557*(B558-B557)</f>
        <v>-0.60096999999999279</v>
      </c>
      <c r="Z557" s="6">
        <f>C557*B557/(AC557+AD557)/720</f>
        <v>3357.7494692144373</v>
      </c>
      <c r="AA557" s="6">
        <f t="shared" si="60"/>
        <v>-4.9713106727896084E-3</v>
      </c>
      <c r="AB557" s="6">
        <f t="shared" si="61"/>
        <v>945.71716516876756</v>
      </c>
      <c r="AC557" s="6">
        <f t="shared" si="62"/>
        <v>3.6494166666666674E-5</v>
      </c>
      <c r="AD557" s="6">
        <f>1.225*(B557*10^-6)</f>
        <v>5.3646425000000004E-4</v>
      </c>
    </row>
    <row r="558" spans="1:30" x14ac:dyDescent="0.2">
      <c r="A558" s="6">
        <v>185</v>
      </c>
      <c r="B558" s="6">
        <v>437.74</v>
      </c>
      <c r="C558" s="6">
        <v>3.1269999999999998</v>
      </c>
      <c r="D558" s="6">
        <v>2.87</v>
      </c>
      <c r="E558" s="6">
        <v>3.081</v>
      </c>
      <c r="F558" s="6">
        <v>2.8679999999999999</v>
      </c>
      <c r="G558" s="6">
        <v>3.6880000000000002</v>
      </c>
      <c r="H558" s="6">
        <f t="shared" si="56"/>
        <v>3.9999999999999591E-2</v>
      </c>
      <c r="I558" s="6">
        <f>(C558*10^5)*(B558*10^-6)/(AD558*287)</f>
        <v>889.42615373675585</v>
      </c>
      <c r="J558" s="6">
        <f>I559-I558</f>
        <v>-11.37737324895113</v>
      </c>
      <c r="K558" s="6">
        <f t="shared" si="57"/>
        <v>873.24107154868716</v>
      </c>
      <c r="L558" s="6"/>
      <c r="M558" s="6"/>
      <c r="N558" s="6"/>
      <c r="O558" s="6"/>
      <c r="P558" s="6"/>
      <c r="Q558" s="6"/>
      <c r="R558" s="6"/>
      <c r="S558" s="6">
        <f t="shared" si="58"/>
        <v>24.4962166523351</v>
      </c>
      <c r="T558" s="6">
        <f>LOG(B558)</f>
        <v>2.6412162335803266</v>
      </c>
      <c r="U558" s="6">
        <f>LOG(C558)</f>
        <v>0.49512788124293322</v>
      </c>
      <c r="V558" s="6">
        <f t="shared" si="59"/>
        <v>7.9605101673188572E-2</v>
      </c>
      <c r="W558" s="6"/>
      <c r="X558" s="6"/>
      <c r="Y558" s="6">
        <f>C558*(B559-B558)</f>
        <v>-0.71921000000005686</v>
      </c>
      <c r="Z558" s="6">
        <f>C558*B558/(AC558+AD558)/720</f>
        <v>3319.5329087048826</v>
      </c>
      <c r="AA558" s="6">
        <f t="shared" si="60"/>
        <v>-5.591251760837801E-3</v>
      </c>
      <c r="AB558" s="6">
        <f t="shared" si="61"/>
        <v>-163.6762863753774</v>
      </c>
      <c r="AC558" s="6">
        <f t="shared" si="62"/>
        <v>3.647833333333334E-5</v>
      </c>
      <c r="AD558" s="6">
        <f>1.225*(B558*10^-6)</f>
        <v>5.3623150000000003E-4</v>
      </c>
    </row>
    <row r="559" spans="1:30" x14ac:dyDescent="0.2">
      <c r="A559" s="6">
        <v>186</v>
      </c>
      <c r="B559" s="6">
        <v>437.51</v>
      </c>
      <c r="C559" s="6">
        <v>3.0870000000000002</v>
      </c>
      <c r="D559" s="6">
        <v>2.8260000000000001</v>
      </c>
      <c r="E559" s="6">
        <v>3.0390000000000001</v>
      </c>
      <c r="F559" s="6">
        <v>2.831</v>
      </c>
      <c r="G559" s="6">
        <v>3.6520000000000001</v>
      </c>
      <c r="H559" s="6">
        <f t="shared" si="56"/>
        <v>4.6000000000000263E-2</v>
      </c>
      <c r="I559" s="6">
        <f>(C559*10^5)*(B559*10^-6)/(AD559*287)</f>
        <v>878.04878048780472</v>
      </c>
      <c r="J559" s="6">
        <f>I560-I559</f>
        <v>-13.083979236293544</v>
      </c>
      <c r="K559" s="6">
        <f t="shared" si="57"/>
        <v>860.24410888329714</v>
      </c>
      <c r="L559" s="6"/>
      <c r="M559" s="6"/>
      <c r="N559" s="6"/>
      <c r="O559" s="6"/>
      <c r="P559" s="6"/>
      <c r="Q559" s="6"/>
      <c r="R559" s="6"/>
      <c r="S559" s="6">
        <f t="shared" si="58"/>
        <v>23.451367510004381</v>
      </c>
      <c r="T559" s="6">
        <f>LOG(B559)</f>
        <v>2.6409879839759003</v>
      </c>
      <c r="U559" s="6">
        <f>LOG(C559)</f>
        <v>0.48953662948209542</v>
      </c>
      <c r="V559" s="6">
        <f t="shared" si="59"/>
        <v>7.5406982088306623E-2</v>
      </c>
      <c r="W559" s="6"/>
      <c r="X559" s="6"/>
      <c r="Y559" s="6">
        <f>C559*(B560-B559)</f>
        <v>-0.86435999999991586</v>
      </c>
      <c r="Z559" s="6">
        <f>C559*B559/(AC559+AD559)/720</f>
        <v>3277.0700636942679</v>
      </c>
      <c r="AA559" s="6">
        <f t="shared" si="60"/>
        <v>-6.5202093379632675E-3</v>
      </c>
      <c r="AB559" s="6">
        <f t="shared" si="61"/>
        <v>-1232.675974695884</v>
      </c>
      <c r="AC559" s="6">
        <f t="shared" si="62"/>
        <v>3.6459166666666672E-5</v>
      </c>
      <c r="AD559" s="6">
        <f>1.225*(B559*10^-6)</f>
        <v>5.3594975000000001E-4</v>
      </c>
    </row>
    <row r="560" spans="1:30" x14ac:dyDescent="0.2">
      <c r="A560" s="6">
        <v>187</v>
      </c>
      <c r="B560" s="6">
        <v>437.23</v>
      </c>
      <c r="C560" s="6">
        <v>3.0409999999999999</v>
      </c>
      <c r="D560" s="6">
        <v>2.7839999999999998</v>
      </c>
      <c r="E560" s="6">
        <v>2.9929999999999999</v>
      </c>
      <c r="F560" s="6">
        <v>2.7949999999999999</v>
      </c>
      <c r="G560" s="6">
        <v>3.59</v>
      </c>
      <c r="H560" s="6">
        <f t="shared" si="56"/>
        <v>5.0999999999999712E-2</v>
      </c>
      <c r="I560" s="6">
        <f>(C560*10^5)*(B560*10^-6)/(AD560*287)</f>
        <v>864.96480125151118</v>
      </c>
      <c r="J560" s="6">
        <f>I561-I560</f>
        <v>-14.506150892412961</v>
      </c>
      <c r="K560" s="6">
        <f t="shared" si="57"/>
        <v>845.83317013850194</v>
      </c>
      <c r="L560" s="6"/>
      <c r="M560" s="6"/>
      <c r="N560" s="6"/>
      <c r="O560" s="6"/>
      <c r="P560" s="6"/>
      <c r="Q560" s="6"/>
      <c r="R560" s="6"/>
      <c r="S560" s="6">
        <f t="shared" si="58"/>
        <v>23.100543394247318</v>
      </c>
      <c r="T560" s="6">
        <f>LOG(B560)</f>
        <v>2.6407099528830362</v>
      </c>
      <c r="U560" s="6">
        <f>LOG(C560)</f>
        <v>0.48301642014413215</v>
      </c>
      <c r="V560" s="6">
        <f t="shared" si="59"/>
        <v>4.3790177566508021E-2</v>
      </c>
      <c r="W560" s="6"/>
      <c r="X560" s="6"/>
      <c r="Y560" s="6">
        <f>C560*(B561-B560)</f>
        <v>-0.97311999999997922</v>
      </c>
      <c r="Z560" s="6">
        <f>C560*B560/(AC560+AD560)/720</f>
        <v>3228.2377919320593</v>
      </c>
      <c r="AA560" s="6">
        <f t="shared" si="60"/>
        <v>-7.3452318197024802E-3</v>
      </c>
      <c r="AB560" s="6">
        <f t="shared" si="61"/>
        <v>-1462.8357325114339</v>
      </c>
      <c r="AC560" s="6">
        <f t="shared" si="62"/>
        <v>3.6435833333333334E-5</v>
      </c>
      <c r="AD560" s="6">
        <f>1.225*(B560*10^-6)</f>
        <v>5.3560675000000003E-4</v>
      </c>
    </row>
    <row r="561" spans="1:30" x14ac:dyDescent="0.2">
      <c r="A561" s="6">
        <v>188</v>
      </c>
      <c r="B561" s="6">
        <v>436.91</v>
      </c>
      <c r="C561" s="6">
        <v>2.99</v>
      </c>
      <c r="D561" s="6">
        <v>2.738</v>
      </c>
      <c r="E561" s="6">
        <v>2.95</v>
      </c>
      <c r="F561" s="6">
        <v>2.7570000000000001</v>
      </c>
      <c r="G561" s="6">
        <v>3.516</v>
      </c>
      <c r="H561" s="6">
        <f t="shared" si="56"/>
        <v>4.4000000000000039E-2</v>
      </c>
      <c r="I561" s="6">
        <f>(C561*10^5)*(B561*10^-6)/(AD561*287)</f>
        <v>850.45865035909821</v>
      </c>
      <c r="J561" s="6">
        <f>I562-I561</f>
        <v>-12.5151105738463</v>
      </c>
      <c r="K561" s="6">
        <f t="shared" si="57"/>
        <v>833.41982355993753</v>
      </c>
      <c r="L561" s="6"/>
      <c r="M561" s="6"/>
      <c r="N561" s="6"/>
      <c r="O561" s="6"/>
      <c r="P561" s="6"/>
      <c r="Q561" s="6"/>
      <c r="R561" s="6"/>
      <c r="S561" s="6">
        <f t="shared" si="58"/>
        <v>17.498589270049109</v>
      </c>
      <c r="T561" s="6">
        <f>LOG(B561)</f>
        <v>2.6403919849593236</v>
      </c>
      <c r="U561" s="6">
        <f>LOG(C561)</f>
        <v>0.47567118832442967</v>
      </c>
      <c r="V561" s="6">
        <f t="shared" si="59"/>
        <v>6.2700243780542952E-3</v>
      </c>
      <c r="W561" s="6"/>
      <c r="X561" s="6"/>
      <c r="Y561" s="6">
        <f>C561*(B562-B561)</f>
        <v>-1.1063000000000136</v>
      </c>
      <c r="Z561" s="6">
        <f>C561*B561/(AC561+AD561)/720</f>
        <v>3174.0976645435244</v>
      </c>
      <c r="AA561" s="6">
        <f t="shared" si="60"/>
        <v>-6.4384458178175508E-3</v>
      </c>
      <c r="AB561" s="6">
        <f t="shared" si="61"/>
        <v>8.5363864771973503</v>
      </c>
      <c r="AC561" s="6">
        <f t="shared" si="62"/>
        <v>3.640916666666667E-5</v>
      </c>
      <c r="AD561" s="6">
        <f>1.225*(B561*10^-6)</f>
        <v>5.3521475000000004E-4</v>
      </c>
    </row>
    <row r="562" spans="1:30" x14ac:dyDescent="0.2">
      <c r="A562" s="6">
        <v>189</v>
      </c>
      <c r="B562" s="6">
        <v>436.54</v>
      </c>
      <c r="C562" s="6">
        <v>2.9460000000000002</v>
      </c>
      <c r="D562" s="6">
        <v>2.7</v>
      </c>
      <c r="E562" s="6">
        <v>2.9020000000000001</v>
      </c>
      <c r="F562" s="6">
        <v>2.7240000000000002</v>
      </c>
      <c r="G562" s="6">
        <v>3.4569999999999999</v>
      </c>
      <c r="H562" s="6">
        <f t="shared" si="56"/>
        <v>5.600000000000005E-2</v>
      </c>
      <c r="I562" s="6">
        <f>(C562*10^5)*(B562*10^-6)/(AD562*287)</f>
        <v>837.94353978525191</v>
      </c>
      <c r="J562" s="6">
        <f>I563-I562</f>
        <v>-15.928322548531582</v>
      </c>
      <c r="K562" s="6">
        <f t="shared" si="57"/>
        <v>817.58165353415291</v>
      </c>
      <c r="L562" s="6"/>
      <c r="M562" s="6"/>
      <c r="N562" s="6"/>
      <c r="O562" s="6"/>
      <c r="P562" s="6"/>
      <c r="Q562" s="6"/>
      <c r="R562" s="6"/>
      <c r="S562" s="6">
        <f t="shared" si="58"/>
        <v>20.935390925966271</v>
      </c>
      <c r="T562" s="6">
        <f>LOG(B562)</f>
        <v>2.6400240441088667</v>
      </c>
      <c r="U562" s="6">
        <f>LOG(C562)</f>
        <v>0.46923274250661212</v>
      </c>
      <c r="V562" s="6">
        <f t="shared" si="59"/>
        <v>6.488973451543506E-3</v>
      </c>
      <c r="W562" s="6"/>
      <c r="X562" s="6"/>
      <c r="Y562" s="6">
        <f>C562*(B563-B562)</f>
        <v>-1.1784000000001005</v>
      </c>
      <c r="Z562" s="6">
        <f>C562*B562/(AC562+AD562)/720</f>
        <v>3127.3885350318469</v>
      </c>
      <c r="AA562" s="6">
        <f t="shared" si="60"/>
        <v>-8.3348997500642397E-3</v>
      </c>
      <c r="AB562" s="6">
        <f t="shared" si="61"/>
        <v>1468.6666870667002</v>
      </c>
      <c r="AC562" s="6">
        <f t="shared" si="62"/>
        <v>3.6378333333333344E-5</v>
      </c>
      <c r="AD562" s="6">
        <f>1.225*(B562*10^-6)</f>
        <v>5.3476150000000009E-4</v>
      </c>
    </row>
    <row r="563" spans="1:30" x14ac:dyDescent="0.2">
      <c r="A563" s="6">
        <v>190</v>
      </c>
      <c r="B563" s="6">
        <v>436.14</v>
      </c>
      <c r="C563" s="6">
        <v>2.89</v>
      </c>
      <c r="D563" s="6">
        <v>2.661</v>
      </c>
      <c r="E563" s="6">
        <v>2.8570000000000002</v>
      </c>
      <c r="F563" s="6">
        <v>2.6970000000000001</v>
      </c>
      <c r="G563" s="6">
        <v>3.3439999999999999</v>
      </c>
      <c r="H563" s="6">
        <f t="shared" si="56"/>
        <v>7.6999999999999957E-2</v>
      </c>
      <c r="I563" s="6">
        <f>(C563*10^5)*(B563*10^-6)/(AD563*287)</f>
        <v>822.01521723672033</v>
      </c>
      <c r="J563" s="6">
        <f>I564-I563</f>
        <v>-21.901443504230883</v>
      </c>
      <c r="K563" s="6">
        <f t="shared" si="57"/>
        <v>795.78737785229623</v>
      </c>
      <c r="L563" s="6"/>
      <c r="M563" s="6"/>
      <c r="N563" s="6"/>
      <c r="O563" s="6"/>
      <c r="P563" s="6"/>
      <c r="Q563" s="6"/>
      <c r="R563" s="6"/>
      <c r="S563" s="6">
        <f t="shared" si="58"/>
        <v>26.159714650592523</v>
      </c>
      <c r="T563" s="6">
        <f>LOG(B563)</f>
        <v>2.6396259192408125</v>
      </c>
      <c r="U563" s="6">
        <f>LOG(C563)</f>
        <v>0.46089784275654788</v>
      </c>
      <c r="V563" s="6">
        <f t="shared" si="59"/>
        <v>4.4158684313006014E-2</v>
      </c>
      <c r="W563" s="6"/>
      <c r="X563" s="6"/>
      <c r="Y563" s="6">
        <f>C563*(B564-B563)</f>
        <v>-1.3004999999999671</v>
      </c>
      <c r="Z563" s="6">
        <f>C563*B563/(AC563+AD563)/720</f>
        <v>3067.9405520169853</v>
      </c>
      <c r="AA563" s="6">
        <f t="shared" si="60"/>
        <v>-1.172811059134693E-2</v>
      </c>
      <c r="AB563" s="6">
        <f t="shared" si="61"/>
        <v>1224.7031817112952</v>
      </c>
      <c r="AC563" s="6">
        <f t="shared" si="62"/>
        <v>3.6344999999999998E-5</v>
      </c>
      <c r="AD563" s="6">
        <f>1.225*(B563*10^-6)</f>
        <v>5.3427149999999996E-4</v>
      </c>
    </row>
    <row r="564" spans="1:30" x14ac:dyDescent="0.2">
      <c r="A564" s="6">
        <v>191</v>
      </c>
      <c r="B564" s="6">
        <v>435.69</v>
      </c>
      <c r="C564" s="6">
        <v>2.8130000000000002</v>
      </c>
      <c r="D564" s="6">
        <v>2.6269999999999998</v>
      </c>
      <c r="E564" s="6">
        <v>2.8220000000000001</v>
      </c>
      <c r="F564" s="6">
        <v>2.665</v>
      </c>
      <c r="G564" s="6">
        <v>3.1389999999999998</v>
      </c>
      <c r="H564" s="6">
        <f t="shared" si="56"/>
        <v>8.3000000000000185E-2</v>
      </c>
      <c r="I564" s="6">
        <f>(C564*10^5)*(B564*10^-6)/(AD564*287)</f>
        <v>800.11377373248945</v>
      </c>
      <c r="J564" s="6">
        <f>I565-I564</f>
        <v>-23.608049491573638</v>
      </c>
      <c r="K564" s="6">
        <f t="shared" si="57"/>
        <v>772.31664689153104</v>
      </c>
      <c r="L564" s="6"/>
      <c r="M564" s="6"/>
      <c r="N564" s="6"/>
      <c r="O564" s="6"/>
      <c r="P564" s="6"/>
      <c r="Q564" s="6"/>
      <c r="R564" s="6"/>
      <c r="S564" s="6">
        <f t="shared" si="58"/>
        <v>26.615391170581585</v>
      </c>
      <c r="T564" s="6">
        <f>LOG(B564)</f>
        <v>2.6391775920802147</v>
      </c>
      <c r="U564" s="6">
        <f>LOG(C564)</f>
        <v>0.44916973216520095</v>
      </c>
      <c r="V564" s="6">
        <f t="shared" si="59"/>
        <v>7.5570995324376056E-2</v>
      </c>
      <c r="W564" s="6"/>
      <c r="X564" s="6"/>
      <c r="Y564" s="6">
        <f>C564*(B565-B564)</f>
        <v>-1.3783700000000256</v>
      </c>
      <c r="Z564" s="6">
        <f>C564*B564/(AC564+AD564)/720</f>
        <v>2986.1995753715501</v>
      </c>
      <c r="AA564" s="6">
        <f t="shared" si="60"/>
        <v>-1.3007085124444928E-2</v>
      </c>
      <c r="AB564" s="6">
        <f t="shared" si="61"/>
        <v>153.72090347816842</v>
      </c>
      <c r="AC564" s="6">
        <f t="shared" si="62"/>
        <v>3.6307499999999998E-5</v>
      </c>
      <c r="AD564" s="6">
        <f>1.225*(B564*10^-6)</f>
        <v>5.3372024999999998E-4</v>
      </c>
    </row>
    <row r="565" spans="1:30" x14ac:dyDescent="0.2">
      <c r="A565" s="6">
        <v>192</v>
      </c>
      <c r="B565" s="6">
        <v>435.2</v>
      </c>
      <c r="C565" s="6">
        <v>2.73</v>
      </c>
      <c r="D565" s="6">
        <v>2.5939999999999999</v>
      </c>
      <c r="E565" s="6">
        <v>2.7890000000000001</v>
      </c>
      <c r="F565" s="6">
        <v>2.6389999999999998</v>
      </c>
      <c r="G565" s="6">
        <v>2.8980000000000001</v>
      </c>
      <c r="H565" s="6">
        <f t="shared" si="56"/>
        <v>6.999999999999984E-2</v>
      </c>
      <c r="I565" s="6">
        <f>(C565*10^5)*(B565*10^-6)/(AD565*287)</f>
        <v>776.50572424091581</v>
      </c>
      <c r="J565" s="6">
        <f>I566-I565</f>
        <v>-19.91040318566445</v>
      </c>
      <c r="K565" s="6">
        <f t="shared" si="57"/>
        <v>752.55102040816325</v>
      </c>
      <c r="L565" s="6"/>
      <c r="M565" s="6"/>
      <c r="N565" s="6"/>
      <c r="O565" s="6"/>
      <c r="P565" s="6"/>
      <c r="Q565" s="6"/>
      <c r="R565" s="6"/>
      <c r="S565" s="6">
        <f t="shared" si="58"/>
        <v>20.921327500155591</v>
      </c>
      <c r="T565" s="6">
        <f>LOG(B565)</f>
        <v>2.6386888866901237</v>
      </c>
      <c r="U565" s="6">
        <f>LOG(C565)</f>
        <v>0.43616264704075602</v>
      </c>
      <c r="V565" s="6">
        <f t="shared" si="59"/>
        <v>7.9513770113494975E-2</v>
      </c>
      <c r="W565" s="6"/>
      <c r="X565" s="6"/>
      <c r="Y565" s="6">
        <f>C565*(B566-B565)</f>
        <v>-1.4741999999999007</v>
      </c>
      <c r="Z565" s="6">
        <f>C565*B565/(AC565+AD565)/720</f>
        <v>2898.0891719745218</v>
      </c>
      <c r="AA565" s="6">
        <f t="shared" si="60"/>
        <v>-1.1281010409689041E-2</v>
      </c>
      <c r="AB565" s="6">
        <f t="shared" si="61"/>
        <v>-955.0314006897537</v>
      </c>
      <c r="AC565" s="6">
        <f t="shared" si="62"/>
        <v>3.626666666666667E-5</v>
      </c>
      <c r="AD565" s="6">
        <f>1.225*(B565*10^-6)</f>
        <v>5.3311999999999999E-4</v>
      </c>
    </row>
    <row r="566" spans="1:30" x14ac:dyDescent="0.2">
      <c r="A566" s="6">
        <v>193</v>
      </c>
      <c r="B566" s="6">
        <v>434.66</v>
      </c>
      <c r="C566" s="6">
        <v>2.66</v>
      </c>
      <c r="D566" s="6">
        <v>2.5619999999999998</v>
      </c>
      <c r="E566" s="6">
        <v>2.7480000000000002</v>
      </c>
      <c r="F566" s="6">
        <v>2.609</v>
      </c>
      <c r="G566" s="6">
        <v>2.7210000000000001</v>
      </c>
      <c r="H566" s="6">
        <f t="shared" si="56"/>
        <v>6.0000000000000053E-2</v>
      </c>
      <c r="I566" s="6">
        <f>(C566*10^5)*(B566*10^-6)/(AD566*287)</f>
        <v>756.59532105525136</v>
      </c>
      <c r="J566" s="6">
        <f>I567-I566</f>
        <v>-17.066059873426639</v>
      </c>
      <c r="K566" s="6">
        <f t="shared" si="57"/>
        <v>735.60907817117572</v>
      </c>
      <c r="L566" s="6"/>
      <c r="M566" s="6"/>
      <c r="N566" s="6"/>
      <c r="O566" s="6"/>
      <c r="P566" s="6"/>
      <c r="Q566" s="6"/>
      <c r="R566" s="6"/>
      <c r="S566" s="6">
        <f t="shared" si="58"/>
        <v>17.386182864244557</v>
      </c>
      <c r="T566" s="6">
        <f>LOG(B566)</f>
        <v>2.6381496756668459</v>
      </c>
      <c r="U566" s="6">
        <f>LOG(C566)</f>
        <v>0.42488163663106698</v>
      </c>
      <c r="V566" s="6">
        <f t="shared" si="59"/>
        <v>5.5018248396819236E-2</v>
      </c>
      <c r="W566" s="6"/>
      <c r="X566" s="6"/>
      <c r="Y566" s="6">
        <f>C566*(B567-B566)</f>
        <v>-1.5162000000001332</v>
      </c>
      <c r="Z566" s="6">
        <f>C566*B566/(AC566+AD566)/720</f>
        <v>2823.7791932059454</v>
      </c>
      <c r="AA566" s="6">
        <f t="shared" si="60"/>
        <v>-9.9082886602490094E-3</v>
      </c>
      <c r="AB566" s="6">
        <f t="shared" si="61"/>
        <v>-1570.1474247856854</v>
      </c>
      <c r="AC566" s="6">
        <f t="shared" si="62"/>
        <v>3.6221666666666673E-5</v>
      </c>
      <c r="AD566" s="6">
        <f>1.225*(B566*10^-6)</f>
        <v>5.3245850000000004E-4</v>
      </c>
    </row>
    <row r="567" spans="1:30" x14ac:dyDescent="0.2">
      <c r="A567" s="6">
        <v>194</v>
      </c>
      <c r="B567" s="6">
        <v>434.09</v>
      </c>
      <c r="C567" s="6">
        <v>2.6</v>
      </c>
      <c r="D567" s="6">
        <v>2.5249999999999999</v>
      </c>
      <c r="E567" s="6">
        <v>2.7010000000000001</v>
      </c>
      <c r="F567" s="6">
        <v>2.577</v>
      </c>
      <c r="G567" s="6">
        <v>2.5950000000000002</v>
      </c>
      <c r="H567" s="6">
        <f t="shared" si="56"/>
        <v>5.0000000000000266E-2</v>
      </c>
      <c r="I567" s="6">
        <f>(C567*10^5)*(B567*10^-6)/(AD567*287)</f>
        <v>739.52926118182472</v>
      </c>
      <c r="J567" s="6">
        <f>I568-I567</f>
        <v>-14.221716561189282</v>
      </c>
      <c r="K567" s="6">
        <f t="shared" si="57"/>
        <v>721.49553811969815</v>
      </c>
      <c r="L567" s="6"/>
      <c r="M567" s="6"/>
      <c r="N567" s="6"/>
      <c r="O567" s="6"/>
      <c r="P567" s="6"/>
      <c r="Q567" s="6"/>
      <c r="R567" s="6"/>
      <c r="S567" s="6">
        <f t="shared" si="58"/>
        <v>13.585767498599528</v>
      </c>
      <c r="T567" s="6">
        <f>LOG(B567)</f>
        <v>2.6375797812433479</v>
      </c>
      <c r="U567" s="6">
        <f>LOG(C567)</f>
        <v>0.41497334797081797</v>
      </c>
      <c r="V567" s="6">
        <f t="shared" si="59"/>
        <v>1.4745666454024392E-2</v>
      </c>
      <c r="W567" s="6"/>
      <c r="X567" s="6"/>
      <c r="Y567" s="6">
        <f>C567*(B568-B567)</f>
        <v>-1.611999999999864</v>
      </c>
      <c r="Z567" s="6">
        <f>C567*B567/(AC567+AD567)/720</f>
        <v>2760.0849256900219</v>
      </c>
      <c r="AA567" s="6">
        <f t="shared" si="60"/>
        <v>-8.4331675368628511E-3</v>
      </c>
      <c r="AB567" s="6">
        <f t="shared" si="61"/>
        <v>-524.85812329590783</v>
      </c>
      <c r="AC567" s="6">
        <f t="shared" si="62"/>
        <v>3.6174166666666663E-5</v>
      </c>
      <c r="AD567" s="6">
        <f>1.225*(B567*10^-6)</f>
        <v>5.3176024999999991E-4</v>
      </c>
    </row>
    <row r="568" spans="1:30" x14ac:dyDescent="0.2">
      <c r="A568" s="6">
        <v>195</v>
      </c>
      <c r="B568" s="6">
        <v>433.47</v>
      </c>
      <c r="C568" s="6">
        <v>2.5499999999999998</v>
      </c>
      <c r="D568" s="6">
        <v>2.4910000000000001</v>
      </c>
      <c r="E568" s="6">
        <v>2.6640000000000001</v>
      </c>
      <c r="F568" s="6">
        <v>2.544</v>
      </c>
      <c r="G568" s="6">
        <v>2.5019999999999998</v>
      </c>
      <c r="H568" s="6">
        <f t="shared" si="56"/>
        <v>3.2999999999999918E-2</v>
      </c>
      <c r="I568" s="6">
        <f>(C568*10^5)*(B568*10^-6)/(AD568*287)</f>
        <v>725.30754462063544</v>
      </c>
      <c r="J568" s="6">
        <f>I569-I568</f>
        <v>-9.3863329303844694</v>
      </c>
      <c r="K568" s="6">
        <f t="shared" si="57"/>
        <v>712.20168582040151</v>
      </c>
      <c r="L568" s="6"/>
      <c r="M568" s="6"/>
      <c r="N568" s="6"/>
      <c r="O568" s="6"/>
      <c r="P568" s="6"/>
      <c r="Q568" s="6"/>
      <c r="R568" s="6"/>
      <c r="S568" s="6">
        <f t="shared" si="58"/>
        <v>8.4206877063519538</v>
      </c>
      <c r="T568" s="6">
        <f>LOG(B568)</f>
        <v>2.6369590457907699</v>
      </c>
      <c r="U568" s="6">
        <f>LOG(C568)</f>
        <v>0.40654018043395512</v>
      </c>
      <c r="V568" s="6">
        <f t="shared" si="59"/>
        <v>1.2836236896890119E-3</v>
      </c>
      <c r="W568" s="6"/>
      <c r="X568" s="6"/>
      <c r="Y568" s="6">
        <f>C568*(B569-B568)</f>
        <v>-1.7085000000000405</v>
      </c>
      <c r="Z568" s="6">
        <f>C568*B568/(AC568+AD568)/720</f>
        <v>2707.0063694267515</v>
      </c>
      <c r="AA568" s="6">
        <f t="shared" si="60"/>
        <v>-5.6569648855924193E-3</v>
      </c>
      <c r="AB568" s="6">
        <f t="shared" si="61"/>
        <v>1205.6151381325437</v>
      </c>
      <c r="AC568" s="6">
        <f t="shared" si="62"/>
        <v>3.6122500000000005E-5</v>
      </c>
      <c r="AD568" s="6">
        <f>1.225*(B568*10^-6)</f>
        <v>5.3100075000000004E-4</v>
      </c>
    </row>
    <row r="569" spans="1:30" x14ac:dyDescent="0.2">
      <c r="A569" s="6">
        <v>196</v>
      </c>
      <c r="B569" s="6">
        <v>432.8</v>
      </c>
      <c r="C569" s="6">
        <v>2.5169999999999999</v>
      </c>
      <c r="D569" s="6">
        <v>2.4550000000000001</v>
      </c>
      <c r="E569" s="6">
        <v>2.625</v>
      </c>
      <c r="F569" s="6">
        <v>2.5049999999999999</v>
      </c>
      <c r="G569" s="6">
        <v>2.4849999999999999</v>
      </c>
      <c r="H569" s="6">
        <f t="shared" si="56"/>
        <v>2.2999999999999687E-2</v>
      </c>
      <c r="I569" s="6">
        <f>(C569*10^5)*(B569*10^-6)/(AD569*287)</f>
        <v>715.92121169025097</v>
      </c>
      <c r="J569" s="6">
        <f>I570-I569</f>
        <v>-6.541989618146772</v>
      </c>
      <c r="K569" s="6">
        <f t="shared" si="57"/>
        <v>705.72656282878654</v>
      </c>
      <c r="L569" s="6"/>
      <c r="M569" s="6"/>
      <c r="N569" s="6"/>
      <c r="O569" s="6"/>
      <c r="P569" s="6"/>
      <c r="Q569" s="6"/>
      <c r="R569" s="6"/>
      <c r="S569" s="6">
        <f t="shared" si="58"/>
        <v>5.6711906242771404</v>
      </c>
      <c r="T569" s="6">
        <f>LOG(B569)</f>
        <v>2.636287252098513</v>
      </c>
      <c r="U569" s="6">
        <f>LOG(C569)</f>
        <v>0.4008832155483627</v>
      </c>
      <c r="V569" s="6">
        <f t="shared" si="59"/>
        <v>3.2206347043863215E-2</v>
      </c>
      <c r="W569" s="6"/>
      <c r="X569" s="6"/>
      <c r="Y569" s="6">
        <f>C569*(B570-B569)</f>
        <v>-1.7618999999999714</v>
      </c>
      <c r="Z569" s="6">
        <f>C569*B569/(AC569+AD569)/720</f>
        <v>2671.9745222929937</v>
      </c>
      <c r="AA569" s="6">
        <f t="shared" si="60"/>
        <v>-3.9867664058388375E-3</v>
      </c>
      <c r="AB569" s="6">
        <f t="shared" si="61"/>
        <v>1443.4672937810194</v>
      </c>
      <c r="AC569" s="6">
        <f t="shared" si="62"/>
        <v>3.6066666666666671E-5</v>
      </c>
      <c r="AD569" s="6">
        <f>1.225*(B569*10^-6)</f>
        <v>5.3018E-4</v>
      </c>
    </row>
    <row r="570" spans="1:30" x14ac:dyDescent="0.2">
      <c r="A570" s="6">
        <v>197</v>
      </c>
      <c r="B570" s="6">
        <v>432.1</v>
      </c>
      <c r="C570" s="6">
        <v>2.4940000000000002</v>
      </c>
      <c r="D570" s="6">
        <v>2.4249999999999998</v>
      </c>
      <c r="E570" s="6">
        <v>2.5840000000000001</v>
      </c>
      <c r="F570" s="6">
        <v>2.4750000000000001</v>
      </c>
      <c r="G570" s="6">
        <v>2.4900000000000002</v>
      </c>
      <c r="H570" s="6">
        <f t="shared" si="56"/>
        <v>8.0000000000000071E-3</v>
      </c>
      <c r="I570" s="6">
        <f>(C570*10^5)*(B570*10^-6)/(AD570*287)</f>
        <v>709.3792220721042</v>
      </c>
      <c r="J570" s="6">
        <f>I571-I570</f>
        <v>-2.2754746497903398</v>
      </c>
      <c r="K570" s="6">
        <f t="shared" si="57"/>
        <v>703.50283766560267</v>
      </c>
      <c r="L570" s="6"/>
      <c r="M570" s="6"/>
      <c r="N570" s="6"/>
      <c r="O570" s="6"/>
      <c r="P570" s="6"/>
      <c r="Q570" s="6"/>
      <c r="R570" s="6"/>
      <c r="S570" s="6">
        <f t="shared" si="58"/>
        <v>1.849425489883755</v>
      </c>
      <c r="T570" s="6">
        <f>LOG(B570)</f>
        <v>2.6355842663112301</v>
      </c>
      <c r="U570" s="6">
        <f>LOG(C570)</f>
        <v>0.39689644914252387</v>
      </c>
      <c r="V570" s="6">
        <f t="shared" si="59"/>
        <v>6.9229720742976258E-2</v>
      </c>
      <c r="W570" s="6"/>
      <c r="X570" s="6"/>
      <c r="Y570" s="6">
        <f>C570*(B571-B570)</f>
        <v>-1.8705000000000003</v>
      </c>
      <c r="Z570" s="6">
        <f>C570*B570/(AC570+AD570)/720</f>
        <v>2647.5583864118898</v>
      </c>
      <c r="AA570" s="6">
        <f t="shared" si="60"/>
        <v>-1.3953248368978599E-3</v>
      </c>
      <c r="AB570" s="6">
        <f t="shared" si="61"/>
        <v>470.95529681068678</v>
      </c>
      <c r="AC570" s="6">
        <f t="shared" si="62"/>
        <v>3.6008333333333332E-5</v>
      </c>
      <c r="AD570" s="6">
        <f>1.225*(B570*10^-6)</f>
        <v>5.2932249999999999E-4</v>
      </c>
    </row>
    <row r="571" spans="1:30" x14ac:dyDescent="0.2">
      <c r="A571" s="6">
        <v>198</v>
      </c>
      <c r="B571" s="6">
        <v>431.35</v>
      </c>
      <c r="C571" s="6">
        <v>2.4860000000000002</v>
      </c>
      <c r="D571" s="6">
        <v>2.4039999999999999</v>
      </c>
      <c r="E571" s="6">
        <v>2.5489999999999999</v>
      </c>
      <c r="F571" s="6">
        <v>2.4460000000000002</v>
      </c>
      <c r="G571" s="6">
        <v>2.544</v>
      </c>
      <c r="H571" s="6">
        <f t="shared" si="56"/>
        <v>3.0000000000001137E-3</v>
      </c>
      <c r="I571" s="6">
        <f>(C571*10^5)*(B571*10^-6)/(AD571*287)</f>
        <v>707.10374742231386</v>
      </c>
      <c r="J571" s="6">
        <f>I572-I571</f>
        <v>-0.85330299367137741</v>
      </c>
      <c r="K571" s="6">
        <f t="shared" si="57"/>
        <v>702.67921338105509</v>
      </c>
      <c r="L571" s="6"/>
      <c r="M571" s="6"/>
      <c r="N571" s="6"/>
      <c r="O571" s="6"/>
      <c r="P571" s="6"/>
      <c r="Q571" s="6"/>
      <c r="R571" s="6"/>
      <c r="S571" s="6">
        <f t="shared" si="58"/>
        <v>0.65045773083679448</v>
      </c>
      <c r="T571" s="6">
        <f>LOG(B571)</f>
        <v>2.6348298023738992</v>
      </c>
      <c r="U571" s="6">
        <f>LOG(C571)</f>
        <v>0.39550112430562601</v>
      </c>
      <c r="V571" s="6">
        <f t="shared" si="59"/>
        <v>8.1309214351540093E-2</v>
      </c>
      <c r="W571" s="6"/>
      <c r="X571" s="6"/>
      <c r="Y571" s="6">
        <f>C571*(B572-B571)</f>
        <v>-1.9888000000000283</v>
      </c>
      <c r="Z571" s="6">
        <f>C571*B571/(AC571+AD571)/720</f>
        <v>2639.0658174097666</v>
      </c>
      <c r="AA571" s="6">
        <f t="shared" si="60"/>
        <v>-5.2440475106169115E-4</v>
      </c>
      <c r="AB571" s="6">
        <f t="shared" si="61"/>
        <v>-648.35664168441508</v>
      </c>
      <c r="AC571" s="6">
        <f t="shared" si="62"/>
        <v>3.5945833333333337E-5</v>
      </c>
      <c r="AD571" s="6">
        <f>1.225*(B571*10^-6)</f>
        <v>5.2840375000000003E-4</v>
      </c>
    </row>
    <row r="572" spans="1:30" x14ac:dyDescent="0.2">
      <c r="A572" s="6">
        <v>199</v>
      </c>
      <c r="B572" s="6">
        <v>430.55</v>
      </c>
      <c r="C572" s="6">
        <v>2.4830000000000001</v>
      </c>
      <c r="D572" s="6">
        <v>2.379</v>
      </c>
      <c r="E572" s="6">
        <v>2.5150000000000001</v>
      </c>
      <c r="F572" s="6">
        <v>2.415</v>
      </c>
      <c r="G572" s="6">
        <v>2.6219999999999999</v>
      </c>
      <c r="H572" s="6">
        <f t="shared" si="56"/>
        <v>8.999999999999897E-3</v>
      </c>
      <c r="I572" s="6">
        <f>(C572*10^5)*(B572*10^-6)/(AD572*287)</f>
        <v>706.25044442864248</v>
      </c>
      <c r="J572" s="6">
        <f>I573-I572</f>
        <v>-2.5599089810140185</v>
      </c>
      <c r="K572" s="6">
        <f t="shared" si="57"/>
        <v>700.14153823944434</v>
      </c>
      <c r="L572" s="6"/>
      <c r="M572" s="6"/>
      <c r="N572" s="6"/>
      <c r="O572" s="6"/>
      <c r="P572" s="6"/>
      <c r="Q572" s="6"/>
      <c r="R572" s="6"/>
      <c r="S572" s="6">
        <f t="shared" si="58"/>
        <v>1.8818310008612456</v>
      </c>
      <c r="T572" s="6">
        <f>LOG(B572)</f>
        <v>2.6340235935670839</v>
      </c>
      <c r="U572" s="6">
        <f>LOG(C572)</f>
        <v>0.39497671955456432</v>
      </c>
      <c r="V572" s="6">
        <f t="shared" si="59"/>
        <v>6.4679568263399767E-2</v>
      </c>
      <c r="W572" s="6"/>
      <c r="X572" s="6"/>
      <c r="Y572" s="6">
        <f>C572*(B573-B572)</f>
        <v>-2.0608899999999606</v>
      </c>
      <c r="Z572" s="6">
        <f>C572*B572/(AC572+AD572)/720</f>
        <v>2635.8811040339706</v>
      </c>
      <c r="AA572" s="6">
        <f t="shared" si="60"/>
        <v>-1.5770242614624452E-3</v>
      </c>
      <c r="AB572" s="6">
        <f t="shared" si="61"/>
        <v>-1525.0991463074033</v>
      </c>
      <c r="AC572" s="6">
        <f t="shared" si="62"/>
        <v>3.5879166666666667E-5</v>
      </c>
      <c r="AD572" s="6">
        <f>1.225*(B572*10^-6)</f>
        <v>5.2742374999999999E-4</v>
      </c>
    </row>
    <row r="573" spans="1:30" x14ac:dyDescent="0.2">
      <c r="A573" s="6">
        <v>200</v>
      </c>
      <c r="B573" s="6">
        <v>429.72</v>
      </c>
      <c r="C573" s="6">
        <v>2.4740000000000002</v>
      </c>
      <c r="D573" s="6">
        <v>2.3530000000000002</v>
      </c>
      <c r="E573" s="6">
        <v>2.492</v>
      </c>
      <c r="F573" s="6">
        <v>2.383</v>
      </c>
      <c r="G573" s="6">
        <v>2.669</v>
      </c>
      <c r="H573" s="6">
        <f t="shared" si="56"/>
        <v>9.0000000000003411E-3</v>
      </c>
      <c r="I573" s="6">
        <f>(C573*10^5)*(B573*10^-6)/(AD573*287)</f>
        <v>703.69053544762846</v>
      </c>
      <c r="J573" s="6">
        <f>I574-I573</f>
        <v>-2.5599089810140185</v>
      </c>
      <c r="K573" s="6">
        <f t="shared" si="57"/>
        <v>697.61217378937636</v>
      </c>
      <c r="L573" s="6"/>
      <c r="M573" s="6"/>
      <c r="N573" s="6"/>
      <c r="O573" s="6"/>
      <c r="P573" s="6"/>
      <c r="Q573" s="6"/>
      <c r="R573" s="6"/>
      <c r="S573" s="6">
        <f t="shared" si="58"/>
        <v>1.7778363872658696</v>
      </c>
      <c r="T573" s="6">
        <f>LOG(B573)</f>
        <v>2.6331855670595279</v>
      </c>
      <c r="U573" s="6">
        <f>LOG(C573)</f>
        <v>0.39339969529310187</v>
      </c>
      <c r="V573" s="6">
        <f t="shared" si="59"/>
        <v>2.556242590402244E-2</v>
      </c>
      <c r="W573" s="6"/>
      <c r="X573" s="6"/>
      <c r="Y573" s="6">
        <f>C573*(B574-B573)</f>
        <v>-2.1771200000001296</v>
      </c>
      <c r="Z573" s="6">
        <f>C573*B573/(AC573+AD573)/720</f>
        <v>2626.3269639065811</v>
      </c>
      <c r="AA573" s="6">
        <f t="shared" si="60"/>
        <v>-1.5827716798531011E-3</v>
      </c>
      <c r="AB573" s="6">
        <f t="shared" si="61"/>
        <v>-992.68295893024037</v>
      </c>
      <c r="AC573" s="6">
        <f t="shared" si="62"/>
        <v>3.5810000000000011E-5</v>
      </c>
      <c r="AD573" s="6">
        <f>1.225*(B573*10^-6)</f>
        <v>5.2640700000000011E-4</v>
      </c>
    </row>
    <row r="574" spans="1:30" x14ac:dyDescent="0.2">
      <c r="A574" s="6">
        <v>201</v>
      </c>
      <c r="B574" s="6">
        <v>428.84</v>
      </c>
      <c r="C574" s="6">
        <v>2.4649999999999999</v>
      </c>
      <c r="D574" s="6">
        <v>2.323</v>
      </c>
      <c r="E574" s="6">
        <v>2.468</v>
      </c>
      <c r="F574" s="6">
        <v>2.3519999999999999</v>
      </c>
      <c r="G574" s="6">
        <v>2.7170000000000001</v>
      </c>
      <c r="H574" s="6">
        <f t="shared" si="56"/>
        <v>1.8999999999999684E-2</v>
      </c>
      <c r="I574" s="6">
        <f>(C574*10^5)*(B574*10^-6)/(AD574*287)</f>
        <v>701.13062646661444</v>
      </c>
      <c r="J574" s="6">
        <f>I575-I574</f>
        <v>-5.4042522932516022</v>
      </c>
      <c r="K574" s="6">
        <f t="shared" si="57"/>
        <v>692.23816210138966</v>
      </c>
      <c r="L574" s="6"/>
      <c r="M574" s="6"/>
      <c r="N574" s="6"/>
      <c r="O574" s="6"/>
      <c r="P574" s="6"/>
      <c r="Q574" s="6"/>
      <c r="R574" s="6"/>
      <c r="S574" s="6">
        <f t="shared" si="58"/>
        <v>3.6029399314706705</v>
      </c>
      <c r="T574" s="6">
        <f>LOG(B574)</f>
        <v>2.6322952873402072</v>
      </c>
      <c r="U574" s="6">
        <f>LOG(C574)</f>
        <v>0.39181692361324877</v>
      </c>
      <c r="V574" s="6">
        <f t="shared" si="59"/>
        <v>1.0118247193460772E-4</v>
      </c>
      <c r="W574" s="6"/>
      <c r="X574" s="6"/>
      <c r="Y574" s="6">
        <f>C574*(B575-B574)</f>
        <v>-2.267799999999899</v>
      </c>
      <c r="Z574" s="6">
        <f>C574*B574/(AC574+AD574)/720</f>
        <v>2616.772823779193</v>
      </c>
      <c r="AA574" s="6">
        <f t="shared" si="60"/>
        <v>-3.3604709129820831E-3</v>
      </c>
      <c r="AB574" s="6">
        <f t="shared" si="61"/>
        <v>800.05946137032458</v>
      </c>
      <c r="AC574" s="6">
        <f t="shared" si="62"/>
        <v>3.5736666666666666E-5</v>
      </c>
      <c r="AD574" s="6">
        <f>1.225*(B574*10^-6)</f>
        <v>5.2532899999999994E-4</v>
      </c>
    </row>
    <row r="575" spans="1:30" x14ac:dyDescent="0.2">
      <c r="A575" s="6">
        <v>202</v>
      </c>
      <c r="B575" s="6">
        <v>427.92</v>
      </c>
      <c r="C575" s="6">
        <v>2.4460000000000002</v>
      </c>
      <c r="D575" s="6">
        <v>2.294</v>
      </c>
      <c r="E575" s="6">
        <v>2.444</v>
      </c>
      <c r="F575" s="6">
        <v>2.319</v>
      </c>
      <c r="G575" s="6">
        <v>2.7280000000000002</v>
      </c>
      <c r="H575" s="6">
        <f t="shared" si="56"/>
        <v>3.4000000000000252E-2</v>
      </c>
      <c r="I575" s="6">
        <f>(C575*10^5)*(B575*10^-6)/(AD575*287)</f>
        <v>695.72637417336284</v>
      </c>
      <c r="J575" s="6">
        <f>I576-I575</f>
        <v>-9.6707672616086029</v>
      </c>
      <c r="K575" s="6">
        <f t="shared" si="57"/>
        <v>682.61141694059893</v>
      </c>
      <c r="L575" s="6"/>
      <c r="M575" s="6"/>
      <c r="N575" s="6"/>
      <c r="O575" s="6"/>
      <c r="P575" s="6"/>
      <c r="Q575" s="6"/>
      <c r="R575" s="6"/>
      <c r="S575" s="6">
        <f t="shared" si="58"/>
        <v>6.2324993077852735</v>
      </c>
      <c r="T575" s="6">
        <f>LOG(B575)</f>
        <v>2.6313625848869608</v>
      </c>
      <c r="U575" s="6">
        <f>LOG(C575)</f>
        <v>0.38845645270026669</v>
      </c>
      <c r="V575" s="6">
        <f t="shared" si="59"/>
        <v>2.0621841684264675E-2</v>
      </c>
      <c r="W575" s="6"/>
      <c r="X575" s="6"/>
      <c r="Y575" s="6">
        <f>C575*(B576-B575)</f>
        <v>-2.3481600000000893</v>
      </c>
      <c r="Z575" s="6">
        <f>C575*B575/(AC575+AD575)/720</f>
        <v>2596.6029723991514</v>
      </c>
      <c r="AA575" s="6">
        <f t="shared" si="60"/>
        <v>-6.0791492321530249E-3</v>
      </c>
      <c r="AB575" s="6">
        <f t="shared" si="61"/>
        <v>1562.0079746346903</v>
      </c>
      <c r="AC575" s="6">
        <f t="shared" si="62"/>
        <v>3.5660000000000001E-5</v>
      </c>
      <c r="AD575" s="6">
        <f>1.225*(B575*10^-6)</f>
        <v>5.2420199999999998E-4</v>
      </c>
    </row>
    <row r="576" spans="1:30" x14ac:dyDescent="0.2">
      <c r="A576" s="6">
        <v>203</v>
      </c>
      <c r="B576" s="6">
        <v>426.96</v>
      </c>
      <c r="C576" s="6">
        <v>2.4119999999999999</v>
      </c>
      <c r="D576" s="6">
        <v>2.2639999999999998</v>
      </c>
      <c r="E576" s="6">
        <v>2.4169999999999998</v>
      </c>
      <c r="F576" s="6">
        <v>2.29</v>
      </c>
      <c r="G576" s="6">
        <v>2.6749999999999998</v>
      </c>
      <c r="H576" s="6">
        <f t="shared" si="56"/>
        <v>3.2000000000000028E-2</v>
      </c>
      <c r="I576" s="6">
        <f>(C576*10^5)*(B576*10^-6)/(AD576*287)</f>
        <v>686.05560691175424</v>
      </c>
      <c r="J576" s="6">
        <f>I577-I576</f>
        <v>-9.1018985991609043</v>
      </c>
      <c r="K576" s="6">
        <f t="shared" si="57"/>
        <v>673.57412404209208</v>
      </c>
      <c r="L576" s="6"/>
      <c r="M576" s="6"/>
      <c r="N576" s="6"/>
      <c r="O576" s="6"/>
      <c r="P576" s="6"/>
      <c r="Q576" s="6"/>
      <c r="R576" s="6"/>
      <c r="S576" s="6">
        <f t="shared" si="58"/>
        <v>5.6392487782402601</v>
      </c>
      <c r="T576" s="6">
        <f>LOG(B576)</f>
        <v>2.6303871897955311</v>
      </c>
      <c r="U576" s="6">
        <f>LOG(C576)</f>
        <v>0.38237730346811366</v>
      </c>
      <c r="V576" s="6">
        <f t="shared" si="59"/>
        <v>6.068565554069974E-2</v>
      </c>
      <c r="W576" s="6"/>
      <c r="X576" s="6"/>
      <c r="Y576" s="6">
        <f>C576*(B577-B576)</f>
        <v>-2.4361199999999781</v>
      </c>
      <c r="Z576" s="6">
        <f>C576*B576/(AC576+AD576)/720</f>
        <v>2560.509554140127</v>
      </c>
      <c r="AA576" s="6">
        <f t="shared" si="60"/>
        <v>-5.8003464116017089E-3</v>
      </c>
      <c r="AB576" s="6">
        <f t="shared" si="61"/>
        <v>784.49804055631478</v>
      </c>
      <c r="AC576" s="6">
        <f t="shared" si="62"/>
        <v>3.5580000000000002E-5</v>
      </c>
      <c r="AD576" s="6">
        <f>1.225*(B576*10^-6)</f>
        <v>5.23026E-4</v>
      </c>
    </row>
    <row r="577" spans="1:30" x14ac:dyDescent="0.2">
      <c r="A577" s="6">
        <v>204</v>
      </c>
      <c r="B577" s="6">
        <v>425.95</v>
      </c>
      <c r="C577" s="6">
        <v>2.38</v>
      </c>
      <c r="D577" s="6">
        <v>2.234</v>
      </c>
      <c r="E577" s="6">
        <v>2.395</v>
      </c>
      <c r="F577" s="6">
        <v>2.2650000000000001</v>
      </c>
      <c r="G577" s="6">
        <v>2.6269999999999998</v>
      </c>
      <c r="H577" s="6">
        <f t="shared" si="56"/>
        <v>2.4999999999999911E-2</v>
      </c>
      <c r="I577" s="6">
        <f>(C577*10^5)*(B577*10^-6)/(AD577*287)</f>
        <v>676.95370831259333</v>
      </c>
      <c r="J577" s="6">
        <f>I578-I577</f>
        <v>-7.1108582805945844</v>
      </c>
      <c r="K577" s="6">
        <f t="shared" si="57"/>
        <v>666.52444950105462</v>
      </c>
      <c r="L577" s="6"/>
      <c r="M577" s="6"/>
      <c r="N577" s="6"/>
      <c r="O577" s="6"/>
      <c r="P577" s="6"/>
      <c r="Q577" s="6"/>
      <c r="R577" s="6"/>
      <c r="S577" s="6">
        <f t="shared" si="58"/>
        <v>4.2784606752149585</v>
      </c>
      <c r="T577" s="6">
        <f>LOG(B577)</f>
        <v>2.6293586225803405</v>
      </c>
      <c r="U577" s="6">
        <f>LOG(C577)</f>
        <v>0.37657695705651195</v>
      </c>
      <c r="V577" s="6">
        <f t="shared" si="59"/>
        <v>8.0807181152588392E-2</v>
      </c>
      <c r="W577" s="6"/>
      <c r="X577" s="6"/>
      <c r="Y577" s="6">
        <f>C577*(B578-B577)</f>
        <v>-2.4990000000000268</v>
      </c>
      <c r="Z577" s="6">
        <f>C577*B577/(AC577+AD577)/720</f>
        <v>2526.539278131635</v>
      </c>
      <c r="AA577" s="6">
        <f t="shared" si="60"/>
        <v>-4.5860455915969767E-3</v>
      </c>
      <c r="AB577" s="6">
        <f t="shared" si="61"/>
        <v>-332.29988017238679</v>
      </c>
      <c r="AC577" s="6">
        <f t="shared" si="62"/>
        <v>3.5495833333333333E-5</v>
      </c>
      <c r="AD577" s="6">
        <f>1.225*(B577*10^-6)</f>
        <v>5.2178874999999996E-4</v>
      </c>
    </row>
    <row r="578" spans="1:30" x14ac:dyDescent="0.2">
      <c r="A578" s="6">
        <v>205</v>
      </c>
      <c r="B578" s="6">
        <v>424.9</v>
      </c>
      <c r="C578" s="6">
        <v>2.355</v>
      </c>
      <c r="D578" s="6">
        <v>2.21</v>
      </c>
      <c r="E578" s="6">
        <v>2.37</v>
      </c>
      <c r="F578" s="6">
        <v>2.2370000000000001</v>
      </c>
      <c r="G578" s="6">
        <v>2.6040000000000001</v>
      </c>
      <c r="H578" s="6">
        <f t="shared" si="56"/>
        <v>2.5999999999999801E-2</v>
      </c>
      <c r="I578" s="6">
        <f>(C578*10^5)*(B578*10^-6)/(AD578*287)</f>
        <v>669.84285003199875</v>
      </c>
      <c r="J578" s="6">
        <f>I579-I578</f>
        <v>-7.3952926118180358</v>
      </c>
      <c r="K578" s="6">
        <f t="shared" si="57"/>
        <v>659.18003132246361</v>
      </c>
      <c r="L578" s="6"/>
      <c r="M578" s="6"/>
      <c r="N578" s="6"/>
      <c r="O578" s="6"/>
      <c r="P578" s="6"/>
      <c r="Q578" s="6"/>
      <c r="R578" s="6"/>
      <c r="S578" s="6">
        <f t="shared" si="58"/>
        <v>4.2827447944369137</v>
      </c>
      <c r="T578" s="6">
        <f>LOG(B578)</f>
        <v>2.6282867310895144</v>
      </c>
      <c r="U578" s="6">
        <f>LOG(C578)</f>
        <v>0.37199091146491498</v>
      </c>
      <c r="V578" s="6">
        <f t="shared" si="59"/>
        <v>7.2284048902347631E-2</v>
      </c>
      <c r="W578" s="6"/>
      <c r="X578" s="6"/>
      <c r="Y578" s="6">
        <f>C578*(B579-B578)</f>
        <v>-2.5904999999999196</v>
      </c>
      <c r="Z578" s="6">
        <f>C578*B578/(AC578+AD578)/720</f>
        <v>2499.9999999999995</v>
      </c>
      <c r="AA578" s="6">
        <f t="shared" si="60"/>
        <v>-4.8214229302342426E-3</v>
      </c>
      <c r="AB578" s="6">
        <f t="shared" si="61"/>
        <v>-1357.6770054999652</v>
      </c>
      <c r="AC578" s="6">
        <f t="shared" si="62"/>
        <v>3.5408333333333338E-5</v>
      </c>
      <c r="AD578" s="6">
        <f>1.225*(B578*10^-6)</f>
        <v>5.2050250000000001E-4</v>
      </c>
    </row>
    <row r="579" spans="1:30" x14ac:dyDescent="0.2">
      <c r="A579" s="6">
        <v>206</v>
      </c>
      <c r="B579" s="6">
        <v>423.8</v>
      </c>
      <c r="C579" s="6">
        <v>2.3290000000000002</v>
      </c>
      <c r="D579" s="6">
        <v>2.1859999999999999</v>
      </c>
      <c r="E579" s="6">
        <v>2.343</v>
      </c>
      <c r="F579" s="6">
        <v>2.2029999999999998</v>
      </c>
      <c r="G579" s="6">
        <v>2.585</v>
      </c>
      <c r="H579" s="6">
        <f t="shared" si="56"/>
        <v>2.0000000000000018E-2</v>
      </c>
      <c r="I579" s="6">
        <f>(C579*10^5)*(B579*10^-6)/(AD579*287)</f>
        <v>662.44755742018071</v>
      </c>
      <c r="J579" s="6">
        <f>I580-I579</f>
        <v>-5.688686624475622</v>
      </c>
      <c r="K579" s="6">
        <f t="shared" si="57"/>
        <v>653.54310595385959</v>
      </c>
      <c r="L579" s="6"/>
      <c r="M579" s="6"/>
      <c r="N579" s="6"/>
      <c r="O579" s="6"/>
      <c r="P579" s="6"/>
      <c r="Q579" s="6"/>
      <c r="R579" s="6"/>
      <c r="S579" s="6">
        <f t="shared" si="58"/>
        <v>3.2302401628444097</v>
      </c>
      <c r="T579" s="6">
        <f>LOG(B579)</f>
        <v>2.6271609523747759</v>
      </c>
      <c r="U579" s="6">
        <f>LOG(C579)</f>
        <v>0.36716948853468073</v>
      </c>
      <c r="V579" s="6">
        <f t="shared" si="59"/>
        <v>3.746110323958049E-2</v>
      </c>
      <c r="W579" s="6"/>
      <c r="X579" s="6"/>
      <c r="Y579" s="6">
        <f>C579*(B580-B579)</f>
        <v>-2.6317699999999897</v>
      </c>
      <c r="Z579" s="6">
        <f>C579*B579/(AC579+AD579)/720</f>
        <v>2472.3991507431001</v>
      </c>
      <c r="AA579" s="6">
        <f t="shared" si="60"/>
        <v>-3.745555617504337E-3</v>
      </c>
      <c r="AB579" s="6">
        <f t="shared" si="61"/>
        <v>-1339.9245384337628</v>
      </c>
      <c r="AC579" s="6">
        <f t="shared" si="62"/>
        <v>3.5316666666666667E-5</v>
      </c>
      <c r="AD579" s="6">
        <f>1.225*(B579*10^-6)</f>
        <v>5.1915499999999999E-4</v>
      </c>
    </row>
    <row r="580" spans="1:30" x14ac:dyDescent="0.2">
      <c r="A580" s="6">
        <v>207</v>
      </c>
      <c r="B580" s="6">
        <v>422.67</v>
      </c>
      <c r="C580" s="6">
        <v>2.3090000000000002</v>
      </c>
      <c r="D580" s="6">
        <v>2.1680000000000001</v>
      </c>
      <c r="E580" s="6">
        <v>2.3220000000000001</v>
      </c>
      <c r="F580" s="6">
        <v>2.1760000000000002</v>
      </c>
      <c r="G580" s="6">
        <v>2.57</v>
      </c>
      <c r="H580" s="6">
        <f t="shared" si="56"/>
        <v>2.8000000000000025E-2</v>
      </c>
      <c r="I580" s="6">
        <f>(C580*10^5)*(B580*10^-6)/(AD580*287)</f>
        <v>656.75887079570509</v>
      </c>
      <c r="J580" s="6">
        <f>I581-I580</f>
        <v>-7.9641612742659618</v>
      </c>
      <c r="K580" s="6">
        <f t="shared" si="57"/>
        <v>645.62196135334398</v>
      </c>
      <c r="L580" s="6"/>
      <c r="M580" s="6"/>
      <c r="N580" s="6"/>
      <c r="O580" s="6"/>
      <c r="P580" s="6"/>
      <c r="Q580" s="6"/>
      <c r="R580" s="6"/>
      <c r="S580" s="6">
        <f t="shared" si="58"/>
        <v>4.3640851156831282</v>
      </c>
      <c r="T580" s="6">
        <f>LOG(B580)</f>
        <v>2.6260014238478919</v>
      </c>
      <c r="U580" s="6">
        <f>LOG(C580)</f>
        <v>0.3634239329171764</v>
      </c>
      <c r="V580" s="6">
        <f t="shared" si="59"/>
        <v>3.0934891420693889E-3</v>
      </c>
      <c r="W580" s="6"/>
      <c r="X580" s="6"/>
      <c r="Y580" s="6">
        <f>C580*(B581-B580)</f>
        <v>-2.7246200000000158</v>
      </c>
      <c r="Z580" s="6">
        <f>C580*B580/(AC580+AD580)/720</f>
        <v>2451.1677282377923</v>
      </c>
      <c r="AA580" s="6">
        <f t="shared" si="60"/>
        <v>-5.2986476405277871E-3</v>
      </c>
      <c r="AB580" s="6">
        <f t="shared" si="61"/>
        <v>295.83944418434828</v>
      </c>
      <c r="AC580" s="6">
        <f t="shared" si="62"/>
        <v>3.5222500000000004E-5</v>
      </c>
      <c r="AD580" s="6">
        <f>1.225*(B580*10^-6)</f>
        <v>5.1777075000000001E-4</v>
      </c>
    </row>
    <row r="581" spans="1:30" x14ac:dyDescent="0.2">
      <c r="A581" s="6">
        <v>208</v>
      </c>
      <c r="B581" s="6">
        <v>421.49</v>
      </c>
      <c r="C581" s="6">
        <v>2.2810000000000001</v>
      </c>
      <c r="D581" s="6">
        <v>2.1429999999999998</v>
      </c>
      <c r="E581" s="6">
        <v>2.2989999999999999</v>
      </c>
      <c r="F581" s="6">
        <v>2.1539999999999999</v>
      </c>
      <c r="G581" s="6">
        <v>2.5299999999999998</v>
      </c>
      <c r="H581" s="6">
        <f t="shared" si="56"/>
        <v>3.8000000000000256E-2</v>
      </c>
      <c r="I581" s="6">
        <f>(C581*10^5)*(B581*10^-6)/(AD581*287)</f>
        <v>648.79470952143913</v>
      </c>
      <c r="J581" s="6">
        <f>I582-I581</f>
        <v>-10.808504586503545</v>
      </c>
      <c r="K581" s="6">
        <f t="shared" si="57"/>
        <v>634.86699960069791</v>
      </c>
      <c r="L581" s="6"/>
      <c r="M581" s="6"/>
      <c r="N581" s="6"/>
      <c r="O581" s="6"/>
      <c r="P581" s="6"/>
      <c r="Q581" s="6"/>
      <c r="R581" s="6"/>
      <c r="S581" s="6">
        <f t="shared" si="58"/>
        <v>5.7484256547354979</v>
      </c>
      <c r="T581" s="6">
        <f>LOG(B581)</f>
        <v>2.6247872752921073</v>
      </c>
      <c r="U581" s="6">
        <f>LOG(C581)</f>
        <v>0.35812528527664861</v>
      </c>
      <c r="V581" s="6">
        <f t="shared" si="59"/>
        <v>1.06814506734213E-2</v>
      </c>
      <c r="W581" s="6"/>
      <c r="X581" s="6"/>
      <c r="Y581" s="6">
        <f>C581*(B582-B581)</f>
        <v>-2.8056300000000416</v>
      </c>
      <c r="Z581" s="6">
        <f>C581*B581/(AC581+AD581)/720</f>
        <v>2421.4437367303608</v>
      </c>
      <c r="AA581" s="6">
        <f t="shared" si="60"/>
        <v>-7.2960116936808816E-3</v>
      </c>
      <c r="AB581" s="6">
        <f t="shared" si="61"/>
        <v>1543.0464952202171</v>
      </c>
      <c r="AC581" s="6">
        <f t="shared" si="62"/>
        <v>3.5124166666666672E-5</v>
      </c>
      <c r="AD581" s="6">
        <f>1.225*(B581*10^-6)</f>
        <v>5.1632525000000007E-4</v>
      </c>
    </row>
    <row r="582" spans="1:30" x14ac:dyDescent="0.2">
      <c r="A582" s="6">
        <v>209</v>
      </c>
      <c r="B582" s="6">
        <v>420.26</v>
      </c>
      <c r="C582" s="6">
        <v>2.2429999999999999</v>
      </c>
      <c r="D582" s="6">
        <v>2.1179999999999999</v>
      </c>
      <c r="E582" s="6">
        <v>2.2730000000000001</v>
      </c>
      <c r="F582" s="6">
        <v>2.13</v>
      </c>
      <c r="G582" s="6">
        <v>2.452</v>
      </c>
      <c r="H582" s="6">
        <f t="shared" si="56"/>
        <v>2.6999999999999691E-2</v>
      </c>
      <c r="I582" s="6">
        <f>(C582*10^5)*(B582*10^-6)/(AD582*287)</f>
        <v>637.98620493493559</v>
      </c>
      <c r="J582" s="6">
        <f>I583-I582</f>
        <v>-7.6797269430419419</v>
      </c>
      <c r="K582" s="6">
        <f t="shared" si="57"/>
        <v>627.25391241804232</v>
      </c>
      <c r="L582" s="6"/>
      <c r="M582" s="6"/>
      <c r="N582" s="6"/>
      <c r="O582" s="6"/>
      <c r="P582" s="6"/>
      <c r="Q582" s="6"/>
      <c r="R582" s="6"/>
      <c r="S582" s="6">
        <f t="shared" si="58"/>
        <v>4.0332696000336821</v>
      </c>
      <c r="T582" s="6">
        <f>LOG(B582)</f>
        <v>2.6235180561820592</v>
      </c>
      <c r="U582" s="6">
        <f>LOG(C582)</f>
        <v>0.35082927358296773</v>
      </c>
      <c r="V582" s="6">
        <f t="shared" si="59"/>
        <v>5.0258923106483194E-2</v>
      </c>
      <c r="W582" s="6"/>
      <c r="X582" s="6"/>
      <c r="Y582" s="6">
        <f>C582*(B583-B582)</f>
        <v>-2.8261799999999795</v>
      </c>
      <c r="Z582" s="6">
        <f>C582*B582/(AC582+AD582)/720</f>
        <v>2381.1040339702759</v>
      </c>
      <c r="AA582" s="6">
        <f t="shared" si="60"/>
        <v>-5.2595175265755523E-3</v>
      </c>
      <c r="AB582" s="6">
        <f t="shared" si="61"/>
        <v>1081.6780680456973</v>
      </c>
      <c r="AC582" s="6">
        <f t="shared" si="62"/>
        <v>3.502166666666667E-5</v>
      </c>
      <c r="AD582" s="6">
        <f>1.225*(B582*10^-6)</f>
        <v>5.1481850000000007E-4</v>
      </c>
    </row>
    <row r="583" spans="1:30" x14ac:dyDescent="0.2">
      <c r="A583" s="6">
        <v>210</v>
      </c>
      <c r="B583" s="6">
        <v>419</v>
      </c>
      <c r="C583" s="6">
        <v>2.2160000000000002</v>
      </c>
      <c r="D583" s="6">
        <v>2.09</v>
      </c>
      <c r="E583" s="6">
        <v>2.2530000000000001</v>
      </c>
      <c r="F583" s="6">
        <v>2.109</v>
      </c>
      <c r="G583" s="6">
        <v>2.41</v>
      </c>
      <c r="H583" s="6">
        <f t="shared" si="56"/>
        <v>2.7000000000000135E-2</v>
      </c>
      <c r="I583" s="6">
        <f>(C583*10^5)*(B583*10^-6)/(AD583*287)</f>
        <v>630.30647799189364</v>
      </c>
      <c r="J583" s="6">
        <f>I584-I583</f>
        <v>-7.6797269430420556</v>
      </c>
      <c r="K583" s="6">
        <f t="shared" si="57"/>
        <v>619.62529162984254</v>
      </c>
      <c r="L583" s="6"/>
      <c r="M583" s="6"/>
      <c r="N583" s="6"/>
      <c r="O583" s="6"/>
      <c r="P583" s="6"/>
      <c r="Q583" s="6"/>
      <c r="R583" s="6"/>
      <c r="S583" s="6">
        <f t="shared" si="58"/>
        <v>3.914859840574124</v>
      </c>
      <c r="T583" s="6">
        <f>LOG(B583)</f>
        <v>2.6222140229662951</v>
      </c>
      <c r="U583" s="6">
        <f>LOG(C583)</f>
        <v>0.34556975605639217</v>
      </c>
      <c r="V583" s="6">
        <f t="shared" si="59"/>
        <v>7.8002794760471533E-2</v>
      </c>
      <c r="W583" s="6"/>
      <c r="X583" s="6"/>
      <c r="Y583" s="6">
        <f>C583*(B584-B583)</f>
        <v>-2.9029600000000051</v>
      </c>
      <c r="Z583" s="6">
        <f>C583*B583/(AC583+AD583)/720</f>
        <v>2352.4416135881106</v>
      </c>
      <c r="AA583" s="6">
        <f t="shared" si="60"/>
        <v>-5.3239944884604928E-3</v>
      </c>
      <c r="AB583" s="6">
        <f t="shared" si="61"/>
        <v>-14.897279726521448</v>
      </c>
      <c r="AC583" s="6">
        <f t="shared" si="62"/>
        <v>3.4916666666666671E-5</v>
      </c>
      <c r="AD583" s="6">
        <f>1.225*(B583*10^-6)</f>
        <v>5.1327499999999999E-4</v>
      </c>
    </row>
    <row r="584" spans="1:30" x14ac:dyDescent="0.2">
      <c r="A584" s="6">
        <v>211</v>
      </c>
      <c r="B584" s="6">
        <v>417.69</v>
      </c>
      <c r="C584" s="6">
        <v>2.1890000000000001</v>
      </c>
      <c r="D584" s="6">
        <v>2.0649999999999999</v>
      </c>
      <c r="E584" s="6">
        <v>2.2280000000000002</v>
      </c>
      <c r="F584" s="6">
        <v>2.0830000000000002</v>
      </c>
      <c r="G584" s="6">
        <v>2.379</v>
      </c>
      <c r="H584" s="6">
        <f t="shared" si="56"/>
        <v>1.2000000000000011E-2</v>
      </c>
      <c r="I584" s="6">
        <f>(C584*10^5)*(B584*10^-6)/(AD584*287)</f>
        <v>622.62675104885159</v>
      </c>
      <c r="J584" s="6">
        <f>I585-I584</f>
        <v>-3.4132119746853959</v>
      </c>
      <c r="K584" s="6">
        <f t="shared" si="57"/>
        <v>616.26270139147016</v>
      </c>
      <c r="L584" s="6"/>
      <c r="M584" s="6"/>
      <c r="N584" s="6"/>
      <c r="O584" s="6"/>
      <c r="P584" s="6"/>
      <c r="Q584" s="6"/>
      <c r="R584" s="6"/>
      <c r="S584" s="6">
        <f t="shared" si="58"/>
        <v>1.6855272579408569</v>
      </c>
      <c r="T584" s="6">
        <f>LOG(B584)</f>
        <v>2.6208540778583549</v>
      </c>
      <c r="U584" s="6">
        <f>LOG(C584)</f>
        <v>0.34024576156793168</v>
      </c>
      <c r="V584" s="6">
        <f t="shared" si="59"/>
        <v>7.7620695660068295E-2</v>
      </c>
      <c r="W584" s="6"/>
      <c r="X584" s="6"/>
      <c r="Y584" s="6">
        <f>C584*(B585-B584)</f>
        <v>-2.9770400000000299</v>
      </c>
      <c r="Z584" s="6">
        <f>C584*B584/(AC584+AD584)/720</f>
        <v>2323.7791932059445</v>
      </c>
      <c r="AA584" s="6">
        <f t="shared" si="60"/>
        <v>-2.3873325268373158E-3</v>
      </c>
      <c r="AB584" s="6">
        <f t="shared" si="61"/>
        <v>-1107.9326016672878</v>
      </c>
      <c r="AC584" s="6">
        <f t="shared" si="62"/>
        <v>3.4807500000000002E-5</v>
      </c>
      <c r="AD584" s="6">
        <f>1.225*(B584*10^-6)</f>
        <v>5.1167024999999996E-4</v>
      </c>
    </row>
    <row r="585" spans="1:30" x14ac:dyDescent="0.2">
      <c r="A585" s="6">
        <v>212</v>
      </c>
      <c r="B585" s="6">
        <v>416.33</v>
      </c>
      <c r="C585" s="6">
        <v>2.177</v>
      </c>
      <c r="D585" s="6">
        <v>2.044</v>
      </c>
      <c r="E585" s="6">
        <v>2.1960000000000002</v>
      </c>
      <c r="F585" s="6">
        <v>2.0609999999999999</v>
      </c>
      <c r="G585" s="6">
        <v>2.4060000000000001</v>
      </c>
      <c r="H585" s="6">
        <f t="shared" si="56"/>
        <v>8.0000000000000071E-3</v>
      </c>
      <c r="I585" s="6">
        <f>(C585*10^5)*(B585*10^-6)/(AD585*287)</f>
        <v>619.21353907416619</v>
      </c>
      <c r="J585" s="6">
        <f>I586-I585</f>
        <v>-2.2754746497902261</v>
      </c>
      <c r="K585" s="6">
        <f t="shared" si="57"/>
        <v>614.01724584383749</v>
      </c>
      <c r="L585" s="6"/>
      <c r="M585" s="6"/>
      <c r="N585" s="6"/>
      <c r="O585" s="6"/>
      <c r="P585" s="6"/>
      <c r="Q585" s="6"/>
      <c r="R585" s="6"/>
      <c r="S585" s="6">
        <f t="shared" si="58"/>
        <v>1.100848760817362</v>
      </c>
      <c r="T585" s="6">
        <f>LOG(B585)</f>
        <v>2.6194377065029881</v>
      </c>
      <c r="U585" s="6">
        <f>LOG(C585)</f>
        <v>0.33785842904109437</v>
      </c>
      <c r="V585" s="6">
        <f t="shared" si="59"/>
        <v>4.920342363618177E-2</v>
      </c>
      <c r="W585" s="6"/>
      <c r="X585" s="6"/>
      <c r="Y585" s="6">
        <f>C585*(B586-B585)</f>
        <v>-3.0260299999999702</v>
      </c>
      <c r="Z585" s="6">
        <f>C585*B585/(AC585+AD585)/720</f>
        <v>2311.0403397027603</v>
      </c>
      <c r="AA585" s="6">
        <f t="shared" si="60"/>
        <v>-1.598877026901091E-3</v>
      </c>
      <c r="AB585" s="6">
        <f t="shared" si="61"/>
        <v>-1533.2454460602596</v>
      </c>
      <c r="AC585" s="6">
        <f t="shared" si="62"/>
        <v>3.4694166666666664E-5</v>
      </c>
      <c r="AD585" s="6">
        <f>1.225*(B585*10^-6)</f>
        <v>5.1000424999999997E-4</v>
      </c>
    </row>
    <row r="586" spans="1:30" x14ac:dyDescent="0.2">
      <c r="A586" s="6">
        <v>213</v>
      </c>
      <c r="B586" s="6">
        <v>414.94</v>
      </c>
      <c r="C586" s="6">
        <v>2.169</v>
      </c>
      <c r="D586" s="6">
        <v>2.0209999999999999</v>
      </c>
      <c r="E586" s="6">
        <v>2.1669999999999998</v>
      </c>
      <c r="F586" s="6">
        <v>2.0390000000000001</v>
      </c>
      <c r="G586" s="6">
        <v>2.448</v>
      </c>
      <c r="H586" s="6">
        <f t="shared" si="56"/>
        <v>1.8000000000000238E-2</v>
      </c>
      <c r="I586" s="6">
        <f>(C586*10^5)*(B586*10^-6)/(AD586*287)</f>
        <v>616.93806442437597</v>
      </c>
      <c r="J586" s="6">
        <f>I587-I586</f>
        <v>-5.1198179620280371</v>
      </c>
      <c r="K586" s="6">
        <f t="shared" si="57"/>
        <v>608.92182362467486</v>
      </c>
      <c r="L586" s="6"/>
      <c r="M586" s="6"/>
      <c r="N586" s="6"/>
      <c r="O586" s="6"/>
      <c r="P586" s="6"/>
      <c r="Q586" s="6"/>
      <c r="R586" s="6"/>
      <c r="S586" s="6">
        <f t="shared" si="58"/>
        <v>2.3971179395779485</v>
      </c>
      <c r="T586" s="6">
        <f>LOG(B586)</f>
        <v>2.6179853026090019</v>
      </c>
      <c r="U586" s="6">
        <f>LOG(C586)</f>
        <v>0.33625955201419327</v>
      </c>
      <c r="V586" s="6">
        <f t="shared" si="59"/>
        <v>9.8773375055708212E-3</v>
      </c>
      <c r="W586" s="6"/>
      <c r="X586" s="6"/>
      <c r="Y586" s="6">
        <f>C586*(B587-B586)</f>
        <v>-3.123359999999995</v>
      </c>
      <c r="Z586" s="6">
        <f>C586*B586/(AC586+AD586)/720</f>
        <v>2302.5477707006371</v>
      </c>
      <c r="AA586" s="6">
        <f t="shared" si="60"/>
        <v>-3.6191416267307708E-3</v>
      </c>
      <c r="AB586" s="6">
        <f t="shared" si="61"/>
        <v>-245.55270356648691</v>
      </c>
      <c r="AC586" s="6">
        <f t="shared" si="62"/>
        <v>3.4578333333333334E-5</v>
      </c>
      <c r="AD586" s="6">
        <f>1.225*(B586*10^-6)</f>
        <v>5.0830150000000002E-4</v>
      </c>
    </row>
    <row r="587" spans="1:30" x14ac:dyDescent="0.2">
      <c r="A587" s="6">
        <v>214</v>
      </c>
      <c r="B587" s="6">
        <v>413.5</v>
      </c>
      <c r="C587" s="6">
        <v>2.1509999999999998</v>
      </c>
      <c r="D587" s="6">
        <v>2.0009999999999999</v>
      </c>
      <c r="E587" s="6">
        <v>2.145</v>
      </c>
      <c r="F587" s="6">
        <v>2.016</v>
      </c>
      <c r="G587" s="6">
        <v>2.444</v>
      </c>
      <c r="H587" s="6">
        <f t="shared" si="56"/>
        <v>2.4000000000000021E-2</v>
      </c>
      <c r="I587" s="6">
        <f>(C587*10^5)*(B587*10^-6)/(AD587*287)</f>
        <v>611.81824646234793</v>
      </c>
      <c r="J587" s="6">
        <f>I588-I587</f>
        <v>-6.8264239493706782</v>
      </c>
      <c r="K587" s="6">
        <f t="shared" si="57"/>
        <v>602.1328587444616</v>
      </c>
      <c r="L587" s="6"/>
      <c r="M587" s="6"/>
      <c r="N587" s="6"/>
      <c r="O587" s="6"/>
      <c r="P587" s="6"/>
      <c r="Q587" s="6"/>
      <c r="R587" s="6"/>
      <c r="S587" s="6">
        <f t="shared" si="58"/>
        <v>3.1292512652541169</v>
      </c>
      <c r="T587" s="6">
        <f>LOG(B587)</f>
        <v>2.6164755138885654</v>
      </c>
      <c r="U587" s="6">
        <f>LOG(C587)</f>
        <v>0.3326404103874625</v>
      </c>
      <c r="V587" s="6">
        <f t="shared" si="59"/>
        <v>3.5791764414873362E-3</v>
      </c>
      <c r="W587" s="6"/>
      <c r="X587" s="6"/>
      <c r="Y587" s="6">
        <f>C587*(B588-B587)</f>
        <v>-3.1834800000000389</v>
      </c>
      <c r="Z587" s="6">
        <f>C587*B587/(AC587+AD587)/720</f>
        <v>2283.4394904458591</v>
      </c>
      <c r="AA587" s="6">
        <f t="shared" si="60"/>
        <v>-4.8729204847335894E-3</v>
      </c>
      <c r="AB587" s="6">
        <f t="shared" si="61"/>
        <v>1364.9222659359586</v>
      </c>
      <c r="AC587" s="6">
        <f t="shared" si="62"/>
        <v>3.4458333333333335E-5</v>
      </c>
      <c r="AD587" s="6">
        <f>1.225*(B587*10^-6)</f>
        <v>5.065375E-4</v>
      </c>
    </row>
    <row r="588" spans="1:30" x14ac:dyDescent="0.2">
      <c r="A588" s="6">
        <v>215</v>
      </c>
      <c r="B588" s="6">
        <v>412.02</v>
      </c>
      <c r="C588" s="6">
        <v>2.1269999999999998</v>
      </c>
      <c r="D588" s="6">
        <v>1.9850000000000001</v>
      </c>
      <c r="E588" s="6">
        <v>2.1230000000000002</v>
      </c>
      <c r="F588" s="6">
        <v>1.996</v>
      </c>
      <c r="G588" s="6">
        <v>2.403</v>
      </c>
      <c r="H588" s="6">
        <f t="shared" si="56"/>
        <v>3.5999999999999588E-2</v>
      </c>
      <c r="I588" s="6">
        <f>(C588*10^5)*(B588*10^-6)/(AD588*287)</f>
        <v>604.99182251297725</v>
      </c>
      <c r="J588" s="6">
        <f>I589-I588</f>
        <v>-10.23963592405596</v>
      </c>
      <c r="K588" s="6">
        <f t="shared" si="57"/>
        <v>591.93827113537259</v>
      </c>
      <c r="L588" s="6"/>
      <c r="M588" s="6"/>
      <c r="N588" s="6"/>
      <c r="O588" s="6"/>
      <c r="P588" s="6"/>
      <c r="Q588" s="6"/>
      <c r="R588" s="6"/>
      <c r="S588" s="6">
        <f t="shared" si="58"/>
        <v>4.5883414147659494</v>
      </c>
      <c r="T588" s="6">
        <f>LOG(B588)</f>
        <v>2.6149182977778489</v>
      </c>
      <c r="U588" s="6">
        <f>LOG(C588)</f>
        <v>0.32776748990272891</v>
      </c>
      <c r="V588" s="6">
        <f t="shared" si="59"/>
        <v>3.8587955192281392E-2</v>
      </c>
      <c r="W588" s="6"/>
      <c r="X588" s="6"/>
      <c r="Y588" s="6">
        <f>C588*(B589-B588)</f>
        <v>-3.2543099999999416</v>
      </c>
      <c r="Z588" s="6">
        <f>C588*B588/(AC588+AD588)/720</f>
        <v>2257.9617834394903</v>
      </c>
      <c r="AA588" s="6">
        <f t="shared" si="60"/>
        <v>-7.4134570850570292E-3</v>
      </c>
      <c r="AB588" s="6">
        <f t="shared" si="61"/>
        <v>1337.0976433368157</v>
      </c>
      <c r="AC588" s="6">
        <f t="shared" si="62"/>
        <v>3.4335000000000002E-5</v>
      </c>
      <c r="AD588" s="6">
        <f>1.225*(B588*10^-6)</f>
        <v>5.0472449999999997E-4</v>
      </c>
    </row>
    <row r="589" spans="1:30" x14ac:dyDescent="0.2">
      <c r="A589" s="6">
        <v>216</v>
      </c>
      <c r="B589" s="6">
        <v>410.49</v>
      </c>
      <c r="C589" s="6">
        <v>2.0910000000000002</v>
      </c>
      <c r="D589" s="6">
        <v>1.9690000000000001</v>
      </c>
      <c r="E589" s="6">
        <v>2.1030000000000002</v>
      </c>
      <c r="F589" s="6">
        <v>1.9690000000000001</v>
      </c>
      <c r="G589" s="6">
        <v>2.3239999999999998</v>
      </c>
      <c r="H589" s="6">
        <f t="shared" si="56"/>
        <v>2.3000000000000131E-2</v>
      </c>
      <c r="I589" s="6">
        <f>(C589*10^5)*(B589*10^-6)/(AD589*287)</f>
        <v>594.75218658892129</v>
      </c>
      <c r="J589" s="6">
        <f>I590-I589</f>
        <v>-6.5419896181471131</v>
      </c>
      <c r="K589" s="6">
        <f t="shared" si="57"/>
        <v>585.45671462545511</v>
      </c>
      <c r="L589" s="6"/>
      <c r="M589" s="6"/>
      <c r="N589" s="6"/>
      <c r="O589" s="6"/>
      <c r="P589" s="6"/>
      <c r="Q589" s="6"/>
      <c r="R589" s="6"/>
      <c r="S589" s="6">
        <f t="shared" si="58"/>
        <v>2.8863196025894231</v>
      </c>
      <c r="T589" s="6">
        <f>LOG(B589)</f>
        <v>2.6133025816802631</v>
      </c>
      <c r="U589" s="6">
        <f>LOG(C589)</f>
        <v>0.32035403281767189</v>
      </c>
      <c r="V589" s="6">
        <f t="shared" si="59"/>
        <v>7.2883062490342737E-2</v>
      </c>
      <c r="W589" s="6"/>
      <c r="X589" s="6"/>
      <c r="Y589" s="6">
        <f>C589*(B590-B589)</f>
        <v>-3.2828699999999862</v>
      </c>
      <c r="Z589" s="6">
        <f>C589*B589/(AC589+AD589)/720</f>
        <v>2219.7452229299361</v>
      </c>
      <c r="AA589" s="6">
        <f t="shared" si="60"/>
        <v>-4.8034983957669919E-3</v>
      </c>
      <c r="AB589" s="6">
        <f t="shared" si="61"/>
        <v>302.5089882254789</v>
      </c>
      <c r="AC589" s="6">
        <f t="shared" si="62"/>
        <v>3.4207500000000007E-5</v>
      </c>
      <c r="AD589" s="6">
        <f>1.225*(B589*10^-6)</f>
        <v>5.0285025000000008E-4</v>
      </c>
    </row>
    <row r="590" spans="1:30" x14ac:dyDescent="0.2">
      <c r="A590" s="6">
        <v>217</v>
      </c>
      <c r="B590" s="6">
        <v>408.92</v>
      </c>
      <c r="C590" s="6">
        <v>2.0680000000000001</v>
      </c>
      <c r="D590" s="6">
        <v>1.948</v>
      </c>
      <c r="E590" s="6">
        <v>2.0790000000000002</v>
      </c>
      <c r="F590" s="6">
        <v>1.946</v>
      </c>
      <c r="G590" s="6">
        <v>2.2989999999999999</v>
      </c>
      <c r="H590" s="6">
        <f t="shared" ref="H590:H653" si="63">(C591-C590)/(A590-A591)</f>
        <v>2.4999999999999911E-2</v>
      </c>
      <c r="I590" s="6">
        <f>(C590*10^5)*(B590*10^-6)/(AD590*287)</f>
        <v>588.21019697077418</v>
      </c>
      <c r="J590" s="6">
        <f>I591-I590</f>
        <v>-7.1108582805941296</v>
      </c>
      <c r="K590" s="6">
        <f t="shared" ref="K590:K653" si="64">I591-I590/A590</f>
        <v>578.38869262119033</v>
      </c>
      <c r="L590" s="6"/>
      <c r="M590" s="6"/>
      <c r="N590" s="6"/>
      <c r="O590" s="6"/>
      <c r="P590" s="6"/>
      <c r="Q590" s="6"/>
      <c r="R590" s="6"/>
      <c r="S590" s="6">
        <f t="shared" ref="S590:S612" si="65">((U591-U590)/(T591-T590))</f>
        <v>3.0830743583677447</v>
      </c>
      <c r="T590" s="6">
        <f>LOG(B590)</f>
        <v>2.6116383521225046</v>
      </c>
      <c r="U590" s="6">
        <f>LOG(C590)</f>
        <v>0.31555053442190489</v>
      </c>
      <c r="V590" s="6">
        <f t="shared" ref="V590:V653" si="66">$W$19+$W$22-$W$19*(COS(A590))-$W$22*(COS(ASIN($W$19/$W$22*(SIN(A590)))))</f>
        <v>8.0642090607339734E-2</v>
      </c>
      <c r="W590" s="6"/>
      <c r="X590" s="6"/>
      <c r="Y590" s="6">
        <f>C590*(B591-B590)</f>
        <v>-3.3294800000000282</v>
      </c>
      <c r="Z590" s="6">
        <f>C590*B590/(AC590+AD590)/720</f>
        <v>2195.3290870488318</v>
      </c>
      <c r="AA590" s="6">
        <f t="shared" ref="AA590:AA653" si="67">U591-U590</f>
        <v>-5.2821677894572816E-3</v>
      </c>
      <c r="AB590" s="6">
        <f t="shared" ref="AB590:AB653" si="68">(V591-V590)/$V$6</f>
        <v>-813.38705808802592</v>
      </c>
      <c r="AC590" s="6">
        <f t="shared" ref="AC590:AC653" si="69">AD590/14.7</f>
        <v>3.4076666666666672E-5</v>
      </c>
      <c r="AD590" s="6">
        <f>1.225*(B590*10^-6)</f>
        <v>5.0092700000000008E-4</v>
      </c>
    </row>
    <row r="591" spans="1:30" x14ac:dyDescent="0.2">
      <c r="A591" s="6">
        <v>218</v>
      </c>
      <c r="B591" s="6">
        <v>407.31</v>
      </c>
      <c r="C591" s="6">
        <v>2.0430000000000001</v>
      </c>
      <c r="D591" s="6">
        <v>1.923</v>
      </c>
      <c r="E591" s="6">
        <v>2.052</v>
      </c>
      <c r="F591" s="6">
        <v>1.9239999999999999</v>
      </c>
      <c r="G591" s="6">
        <v>2.2709999999999999</v>
      </c>
      <c r="H591" s="6">
        <f t="shared" si="63"/>
        <v>2.4000000000000021E-2</v>
      </c>
      <c r="I591" s="6">
        <f>(C591*10^5)*(B591*10^-6)/(AD591*287)</f>
        <v>581.09933869018005</v>
      </c>
      <c r="J591" s="6">
        <f>I592-I591</f>
        <v>-6.8264239493707919</v>
      </c>
      <c r="K591" s="6">
        <f t="shared" si="64"/>
        <v>571.60732144406529</v>
      </c>
      <c r="L591" s="6"/>
      <c r="M591" s="6"/>
      <c r="N591" s="6"/>
      <c r="O591" s="6"/>
      <c r="P591" s="6"/>
      <c r="Q591" s="6"/>
      <c r="R591" s="6"/>
      <c r="S591" s="6">
        <f t="shared" si="65"/>
        <v>2.9111618781989579</v>
      </c>
      <c r="T591" s="6">
        <f>LOG(B591)</f>
        <v>2.6099250727216621</v>
      </c>
      <c r="U591" s="6">
        <f>LOG(C591)</f>
        <v>0.31026836663244761</v>
      </c>
      <c r="V591" s="6">
        <f t="shared" si="66"/>
        <v>5.9779592964782385E-2</v>
      </c>
      <c r="W591" s="6"/>
      <c r="X591" s="6"/>
      <c r="Y591" s="6">
        <f>C591*(B592-B591)</f>
        <v>-3.3709499999999539</v>
      </c>
      <c r="Z591" s="6">
        <f>C591*B591/(AC591+AD591)/720</f>
        <v>2168.7898089171981</v>
      </c>
      <c r="AA591" s="6">
        <f t="shared" si="67"/>
        <v>-5.1320476888083166E-3</v>
      </c>
      <c r="AB591" s="6">
        <f t="shared" si="68"/>
        <v>-1566.5656220862156</v>
      </c>
      <c r="AC591" s="6">
        <f t="shared" si="69"/>
        <v>3.3942499999999996E-5</v>
      </c>
      <c r="AD591" s="6">
        <f>1.225*(B591*10^-6)</f>
        <v>4.9895474999999995E-4</v>
      </c>
    </row>
    <row r="592" spans="1:30" x14ac:dyDescent="0.2">
      <c r="A592" s="6">
        <v>219</v>
      </c>
      <c r="B592" s="6">
        <v>405.66</v>
      </c>
      <c r="C592" s="6">
        <v>2.0190000000000001</v>
      </c>
      <c r="D592" s="6">
        <v>1.91</v>
      </c>
      <c r="E592" s="6">
        <v>2.0259999999999998</v>
      </c>
      <c r="F592" s="6">
        <v>1.897</v>
      </c>
      <c r="G592" s="6">
        <v>2.2429999999999999</v>
      </c>
      <c r="H592" s="6">
        <f t="shared" si="63"/>
        <v>2.4000000000000021E-2</v>
      </c>
      <c r="I592" s="6">
        <f>(C592*10^5)*(B592*10^-6)/(AD592*287)</f>
        <v>574.27291474080926</v>
      </c>
      <c r="J592" s="6">
        <f>I593-I592</f>
        <v>-6.8264239493709056</v>
      </c>
      <c r="K592" s="6">
        <f t="shared" si="64"/>
        <v>564.82424003919721</v>
      </c>
      <c r="L592" s="6"/>
      <c r="M592" s="6"/>
      <c r="N592" s="6"/>
      <c r="O592" s="6"/>
      <c r="P592" s="6"/>
      <c r="Q592" s="6"/>
      <c r="R592" s="6"/>
      <c r="S592" s="6">
        <f t="shared" si="65"/>
        <v>2.8475457948478549</v>
      </c>
      <c r="T592" s="6">
        <f>LOG(B592)</f>
        <v>2.6081621863197615</v>
      </c>
      <c r="U592" s="6">
        <f>LOG(C592)</f>
        <v>0.3051363189436393</v>
      </c>
      <c r="V592" s="6">
        <f t="shared" si="66"/>
        <v>1.9598880384341849E-2</v>
      </c>
      <c r="W592" s="6"/>
      <c r="X592" s="6"/>
      <c r="Y592" s="6">
        <f>C592*(B593-B592)</f>
        <v>-3.4323000000000921</v>
      </c>
      <c r="Z592" s="6">
        <f>C592*B592/(AC592+AD592)/720</f>
        <v>2143.3121019108285</v>
      </c>
      <c r="AA592" s="6">
        <f t="shared" si="67"/>
        <v>-5.193418920872217E-3</v>
      </c>
      <c r="AB592" s="6">
        <f t="shared" si="68"/>
        <v>-756.06685548874862</v>
      </c>
      <c r="AC592" s="6">
        <f t="shared" si="69"/>
        <v>3.3805000000000006E-5</v>
      </c>
      <c r="AD592" s="6">
        <f>1.225*(B592*10^-6)</f>
        <v>4.9693350000000003E-4</v>
      </c>
    </row>
    <row r="593" spans="1:30" x14ac:dyDescent="0.2">
      <c r="A593" s="6">
        <v>220</v>
      </c>
      <c r="B593" s="6">
        <v>403.96</v>
      </c>
      <c r="C593" s="6">
        <v>1.9950000000000001</v>
      </c>
      <c r="D593" s="6">
        <v>1.889</v>
      </c>
      <c r="E593" s="6">
        <v>2.008</v>
      </c>
      <c r="F593" s="6">
        <v>1.8759999999999999</v>
      </c>
      <c r="G593" s="6">
        <v>2.2069999999999999</v>
      </c>
      <c r="H593" s="6">
        <f t="shared" si="63"/>
        <v>1.7000000000000126E-2</v>
      </c>
      <c r="I593" s="6">
        <f>(C593*10^5)*(B593*10^-6)/(AD593*287)</f>
        <v>567.44649079143835</v>
      </c>
      <c r="J593" s="6">
        <f>I594-I593</f>
        <v>-4.8353836308041309</v>
      </c>
      <c r="K593" s="6">
        <f t="shared" si="64"/>
        <v>560.03180492976401</v>
      </c>
      <c r="L593" s="6"/>
      <c r="M593" s="6"/>
      <c r="N593" s="6"/>
      <c r="O593" s="6"/>
      <c r="P593" s="6"/>
      <c r="Q593" s="6"/>
      <c r="R593" s="6"/>
      <c r="S593" s="6">
        <f t="shared" si="65"/>
        <v>1.9825087097806344</v>
      </c>
      <c r="T593" s="6">
        <f>LOG(B593)</f>
        <v>2.606338363528125</v>
      </c>
      <c r="U593" s="6">
        <f>LOG(C593)</f>
        <v>0.29994290002276708</v>
      </c>
      <c r="V593" s="6">
        <f t="shared" si="66"/>
        <v>2.0658389596725502E-4</v>
      </c>
      <c r="W593" s="6"/>
      <c r="X593" s="6"/>
      <c r="Y593" s="6">
        <f>C593*(B594-B593)</f>
        <v>-3.4712999999999048</v>
      </c>
      <c r="Z593" s="6">
        <f>C593*B593/(AC593+AD593)/720</f>
        <v>2117.8343949044583</v>
      </c>
      <c r="AA593" s="6">
        <f t="shared" si="67"/>
        <v>-3.7166127616065081E-3</v>
      </c>
      <c r="AB593" s="6">
        <f t="shared" si="68"/>
        <v>1031.1126184933755</v>
      </c>
      <c r="AC593" s="6">
        <f t="shared" si="69"/>
        <v>3.366333333333334E-5</v>
      </c>
      <c r="AD593" s="6">
        <f>1.225*(B593*10^-6)</f>
        <v>4.9485100000000004E-4</v>
      </c>
    </row>
    <row r="594" spans="1:30" x14ac:dyDescent="0.2">
      <c r="A594" s="6">
        <v>221</v>
      </c>
      <c r="B594" s="6">
        <v>402.22</v>
      </c>
      <c r="C594" s="6">
        <v>1.978</v>
      </c>
      <c r="D594" s="6">
        <v>1.867</v>
      </c>
      <c r="E594" s="6">
        <v>1.988</v>
      </c>
      <c r="F594" s="6">
        <v>1.857</v>
      </c>
      <c r="G594" s="6">
        <v>2.2000000000000002</v>
      </c>
      <c r="H594" s="6">
        <f t="shared" si="63"/>
        <v>1.4000000000000012E-2</v>
      </c>
      <c r="I594" s="6">
        <f>(C594*10^5)*(B594*10^-6)/(AD594*287)</f>
        <v>562.61110716063422</v>
      </c>
      <c r="J594" s="6">
        <f>I595-I594</f>
        <v>-3.9820806371329809</v>
      </c>
      <c r="K594" s="6">
        <f t="shared" si="64"/>
        <v>556.08327490738975</v>
      </c>
      <c r="L594" s="6"/>
      <c r="M594" s="6"/>
      <c r="N594" s="6"/>
      <c r="O594" s="6"/>
      <c r="P594" s="6"/>
      <c r="Q594" s="6"/>
      <c r="R594" s="6"/>
      <c r="S594" s="6">
        <f t="shared" si="65"/>
        <v>1.5925229538327397</v>
      </c>
      <c r="T594" s="6">
        <f>LOG(B594)</f>
        <v>2.6044636616701857</v>
      </c>
      <c r="U594" s="6">
        <f>LOG(C594)</f>
        <v>0.29622628726116057</v>
      </c>
      <c r="V594" s="6">
        <f t="shared" si="66"/>
        <v>2.665350650018844E-2</v>
      </c>
      <c r="W594" s="6"/>
      <c r="X594" s="6"/>
      <c r="Y594" s="6">
        <f>C594*(B595-B594)</f>
        <v>-3.5406200000000405</v>
      </c>
      <c r="Z594" s="6">
        <f>C594*B594/(AC594+AD594)/720</f>
        <v>2099.787685774947</v>
      </c>
      <c r="AA594" s="6">
        <f t="shared" si="67"/>
        <v>-3.0848038102297415E-3</v>
      </c>
      <c r="AB594" s="6">
        <f t="shared" si="68"/>
        <v>1513.9986930239086</v>
      </c>
      <c r="AC594" s="6">
        <f t="shared" si="69"/>
        <v>3.3518333333333334E-5</v>
      </c>
      <c r="AD594" s="6">
        <f>1.225*(B594*10^-6)</f>
        <v>4.9271950000000003E-4</v>
      </c>
    </row>
    <row r="595" spans="1:30" x14ac:dyDescent="0.2">
      <c r="A595" s="6">
        <v>222</v>
      </c>
      <c r="B595" s="6">
        <v>400.43</v>
      </c>
      <c r="C595" s="6">
        <v>1.964</v>
      </c>
      <c r="D595" s="6">
        <v>1.8540000000000001</v>
      </c>
      <c r="E595" s="6">
        <v>1.9670000000000001</v>
      </c>
      <c r="F595" s="6">
        <v>1.8340000000000001</v>
      </c>
      <c r="G595" s="6">
        <v>2.198</v>
      </c>
      <c r="H595" s="6">
        <f t="shared" si="63"/>
        <v>6.9999999999998952E-3</v>
      </c>
      <c r="I595" s="6">
        <f>(C595*10^5)*(B595*10^-6)/(AD595*287)</f>
        <v>558.62902652350124</v>
      </c>
      <c r="J595" s="6">
        <f>I596-I595</f>
        <v>-1.9910403185663199</v>
      </c>
      <c r="K595" s="6">
        <f t="shared" si="64"/>
        <v>554.12163923861283</v>
      </c>
      <c r="L595" s="6"/>
      <c r="M595" s="6"/>
      <c r="N595" s="6"/>
      <c r="O595" s="6"/>
      <c r="P595" s="6"/>
      <c r="Q595" s="6"/>
      <c r="R595" s="6"/>
      <c r="S595" s="6">
        <f t="shared" si="65"/>
        <v>0.78378697257349805</v>
      </c>
      <c r="T595" s="6">
        <f>LOG(B595)</f>
        <v>2.6025266071349242</v>
      </c>
      <c r="U595" s="6">
        <f>LOG(C595)</f>
        <v>0.29314148345093083</v>
      </c>
      <c r="V595" s="6">
        <f t="shared" si="66"/>
        <v>6.5485934247800748E-2</v>
      </c>
      <c r="W595" s="6"/>
      <c r="X595" s="6"/>
      <c r="Y595" s="6">
        <f>C595*(B596-B595)</f>
        <v>-3.5744799999999866</v>
      </c>
      <c r="Z595" s="6">
        <f>C595*B595/(AC595+AD595)/720</f>
        <v>2084.9256900212308</v>
      </c>
      <c r="AA595" s="6">
        <f t="shared" si="67"/>
        <v>-1.5506577929296217E-3</v>
      </c>
      <c r="AB595" s="6">
        <f t="shared" si="68"/>
        <v>618.88631876740124</v>
      </c>
      <c r="AC595" s="6">
        <f t="shared" si="69"/>
        <v>3.3369166666666672E-5</v>
      </c>
      <c r="AD595" s="6">
        <f>1.225*(B595*10^-6)</f>
        <v>4.9052675000000007E-4</v>
      </c>
    </row>
    <row r="596" spans="1:30" x14ac:dyDescent="0.2">
      <c r="A596" s="6">
        <v>223</v>
      </c>
      <c r="B596" s="6">
        <v>398.61</v>
      </c>
      <c r="C596" s="6">
        <v>1.9570000000000001</v>
      </c>
      <c r="D596" s="6">
        <v>1.855</v>
      </c>
      <c r="E596" s="6">
        <v>1.9510000000000001</v>
      </c>
      <c r="F596" s="6">
        <v>1.819</v>
      </c>
      <c r="G596" s="6">
        <v>2.2040000000000002</v>
      </c>
      <c r="H596" s="6">
        <f t="shared" si="63"/>
        <v>2.5000000000000133E-2</v>
      </c>
      <c r="I596" s="6">
        <f>(C596*10^5)*(B596*10^-6)/(AD596*287)</f>
        <v>556.63798620493492</v>
      </c>
      <c r="J596" s="6">
        <f>I597-I596</f>
        <v>-7.1108582805944707</v>
      </c>
      <c r="K596" s="6">
        <f t="shared" si="64"/>
        <v>547.0309934570538</v>
      </c>
      <c r="L596" s="6"/>
      <c r="M596" s="6"/>
      <c r="N596" s="6"/>
      <c r="O596" s="6"/>
      <c r="P596" s="6"/>
      <c r="Q596" s="6"/>
      <c r="R596" s="6"/>
      <c r="S596" s="6">
        <f t="shared" si="65"/>
        <v>2.734160007092556</v>
      </c>
      <c r="T596" s="6">
        <f>LOG(B596)</f>
        <v>2.6005481897240834</v>
      </c>
      <c r="U596" s="6">
        <f>LOG(C596)</f>
        <v>0.29159082565800121</v>
      </c>
      <c r="V596" s="6">
        <f t="shared" si="66"/>
        <v>8.13596984513352E-2</v>
      </c>
      <c r="W596" s="6"/>
      <c r="X596" s="6"/>
      <c r="Y596" s="6">
        <f>C596*(B597-B596)</f>
        <v>-3.659590000000009</v>
      </c>
      <c r="Z596" s="6">
        <f>C596*B596/(AC596+AD596)/720</f>
        <v>2077.4946921443734</v>
      </c>
      <c r="AA596" s="6">
        <f t="shared" si="67"/>
        <v>-5.5837035785266664E-3</v>
      </c>
      <c r="AB596" s="6">
        <f t="shared" si="68"/>
        <v>-500.65926968676126</v>
      </c>
      <c r="AC596" s="6">
        <f t="shared" si="69"/>
        <v>3.3217500000000005E-5</v>
      </c>
      <c r="AD596" s="6">
        <f>1.225*(B596*10^-6)</f>
        <v>4.8829725000000004E-4</v>
      </c>
    </row>
    <row r="597" spans="1:30" x14ac:dyDescent="0.2">
      <c r="A597" s="6">
        <v>224</v>
      </c>
      <c r="B597" s="6">
        <v>396.74</v>
      </c>
      <c r="C597" s="6">
        <v>1.9319999999999999</v>
      </c>
      <c r="D597" s="6">
        <v>1.821</v>
      </c>
      <c r="E597" s="6">
        <v>1.9359999999999999</v>
      </c>
      <c r="F597" s="6">
        <v>1.796</v>
      </c>
      <c r="G597" s="6">
        <v>2.1739999999999999</v>
      </c>
      <c r="H597" s="6">
        <f t="shared" si="63"/>
        <v>1.2999999999999901E-2</v>
      </c>
      <c r="I597" s="6">
        <f>(C597*10^5)*(B597*10^-6)/(AD597*287)</f>
        <v>549.52712792434045</v>
      </c>
      <c r="J597" s="6">
        <f>I598-I597</f>
        <v>-3.6976463059091884</v>
      </c>
      <c r="K597" s="6">
        <f t="shared" si="64"/>
        <v>543.37623551162619</v>
      </c>
      <c r="L597" s="6"/>
      <c r="M597" s="6"/>
      <c r="N597" s="6"/>
      <c r="O597" s="6"/>
      <c r="P597" s="6"/>
      <c r="Q597" s="6"/>
      <c r="R597" s="6"/>
      <c r="S597" s="6">
        <f t="shared" si="65"/>
        <v>1.3990286221789097</v>
      </c>
      <c r="T597" s="6">
        <f>LOG(B597)</f>
        <v>2.598505988988193</v>
      </c>
      <c r="U597" s="6">
        <f>LOG(C597)</f>
        <v>0.28600712207947454</v>
      </c>
      <c r="V597" s="6">
        <f t="shared" si="66"/>
        <v>6.8518330089614637E-2</v>
      </c>
      <c r="W597" s="6"/>
      <c r="X597" s="6"/>
      <c r="Y597" s="6">
        <f>C597*(B598-B597)</f>
        <v>-3.6901200000000483</v>
      </c>
      <c r="Z597" s="6">
        <f>C597*B597/(AC597+AD597)/720</f>
        <v>2050.9554140127389</v>
      </c>
      <c r="AA597" s="6">
        <f t="shared" si="67"/>
        <v>-2.9321473440029888E-3</v>
      </c>
      <c r="AB597" s="6">
        <f t="shared" si="68"/>
        <v>-1459.4966368357075</v>
      </c>
      <c r="AC597" s="6">
        <f t="shared" si="69"/>
        <v>3.3061666666666669E-5</v>
      </c>
      <c r="AD597" s="6">
        <f>1.225*(B597*10^-6)</f>
        <v>4.8600649999999999E-4</v>
      </c>
    </row>
    <row r="598" spans="1:30" x14ac:dyDescent="0.2">
      <c r="A598" s="6">
        <v>225</v>
      </c>
      <c r="B598" s="6">
        <v>394.83</v>
      </c>
      <c r="C598" s="6">
        <v>1.919</v>
      </c>
      <c r="D598" s="6">
        <v>1.8029999999999999</v>
      </c>
      <c r="E598" s="6">
        <v>1.919</v>
      </c>
      <c r="F598" s="6">
        <v>1.7689999999999999</v>
      </c>
      <c r="G598" s="6">
        <v>2.1850000000000001</v>
      </c>
      <c r="H598" s="6">
        <f t="shared" si="63"/>
        <v>-4.0000000000000036E-3</v>
      </c>
      <c r="I598" s="6">
        <f>(C598*10^5)*(B598*10^-6)/(AD598*287)</f>
        <v>545.82948161843126</v>
      </c>
      <c r="J598" s="6">
        <f>I599-I598</f>
        <v>1.1377373248951699</v>
      </c>
      <c r="K598" s="6">
        <f t="shared" si="64"/>
        <v>544.54131013613335</v>
      </c>
      <c r="L598" s="6"/>
      <c r="M598" s="6"/>
      <c r="N598" s="6"/>
      <c r="O598" s="6"/>
      <c r="P598" s="6"/>
      <c r="Q598" s="6"/>
      <c r="R598" s="6"/>
      <c r="S598" s="6">
        <f t="shared" si="65"/>
        <v>-0.41841444132104738</v>
      </c>
      <c r="T598" s="6">
        <f>LOG(B598)</f>
        <v>2.5964101438442699</v>
      </c>
      <c r="U598" s="6">
        <f>LOG(C598)</f>
        <v>0.28307497473547155</v>
      </c>
      <c r="V598" s="6">
        <f t="shared" si="66"/>
        <v>3.1083821091058478E-2</v>
      </c>
      <c r="W598" s="6"/>
      <c r="X598" s="6"/>
      <c r="Y598" s="6">
        <f>C598*(B599-B598)</f>
        <v>-3.7612399999999608</v>
      </c>
      <c r="Z598" s="6">
        <f>C598*B598/(AC598+AD598)/720</f>
        <v>2037.1549893842887</v>
      </c>
      <c r="AA598" s="6">
        <f t="shared" si="67"/>
        <v>9.0430950300829371E-4</v>
      </c>
      <c r="AB598" s="6">
        <f t="shared" si="68"/>
        <v>-1173.0957902796283</v>
      </c>
      <c r="AC598" s="6">
        <f t="shared" si="69"/>
        <v>3.2902500000000006E-5</v>
      </c>
      <c r="AD598" s="6">
        <f>1.225*(B598*10^-6)</f>
        <v>4.8366675000000004E-4</v>
      </c>
    </row>
    <row r="599" spans="1:30" x14ac:dyDescent="0.2">
      <c r="A599" s="6">
        <v>226</v>
      </c>
      <c r="B599" s="6">
        <v>392.87</v>
      </c>
      <c r="C599" s="6">
        <v>1.923</v>
      </c>
      <c r="D599" s="6">
        <v>1.7969999999999999</v>
      </c>
      <c r="E599" s="6">
        <v>1.9</v>
      </c>
      <c r="F599" s="6">
        <v>1.7569999999999999</v>
      </c>
      <c r="G599" s="6">
        <v>2.2370000000000001</v>
      </c>
      <c r="H599" s="6">
        <f t="shared" si="63"/>
        <v>3.0000000000001137E-3</v>
      </c>
      <c r="I599" s="6">
        <f>(C599*10^5)*(B599*10^-6)/(AD599*287)</f>
        <v>546.96721894332643</v>
      </c>
      <c r="J599" s="6">
        <f>I600-I599</f>
        <v>-0.85330299367126372</v>
      </c>
      <c r="K599" s="6">
        <f t="shared" si="64"/>
        <v>543.69370701627759</v>
      </c>
      <c r="L599" s="6"/>
      <c r="M599" s="6"/>
      <c r="N599" s="6"/>
      <c r="O599" s="6"/>
      <c r="P599" s="6"/>
      <c r="Q599" s="6"/>
      <c r="R599" s="6"/>
      <c r="S599" s="6">
        <f t="shared" si="65"/>
        <v>0.30745000370681519</v>
      </c>
      <c r="T599" s="6">
        <f>LOG(B599)</f>
        <v>2.5942488668573831</v>
      </c>
      <c r="U599" s="6">
        <f>LOG(C599)</f>
        <v>0.28397928423847985</v>
      </c>
      <c r="V599" s="6">
        <f t="shared" si="66"/>
        <v>9.9518381087923546E-4</v>
      </c>
      <c r="W599" s="6"/>
      <c r="X599" s="6"/>
      <c r="Y599" s="6">
        <f>C599*(B600-B599)</f>
        <v>-3.8267700000000175</v>
      </c>
      <c r="Z599" s="6">
        <f>C599*B599/(AC599+AD599)/720</f>
        <v>2041.4012738853503</v>
      </c>
      <c r="AA599" s="6">
        <f t="shared" si="67"/>
        <v>-6.7805553493027748E-4</v>
      </c>
      <c r="AB599" s="6">
        <f t="shared" si="68"/>
        <v>572.53895531263402</v>
      </c>
      <c r="AC599" s="6">
        <f t="shared" si="69"/>
        <v>3.2739166666666666E-5</v>
      </c>
      <c r="AD599" s="6">
        <f>1.225*(B599*10^-6)</f>
        <v>4.8126575000000002E-4</v>
      </c>
    </row>
    <row r="600" spans="1:30" x14ac:dyDescent="0.2">
      <c r="A600" s="6">
        <v>227</v>
      </c>
      <c r="B600" s="6">
        <v>390.88</v>
      </c>
      <c r="C600" s="6">
        <v>1.92</v>
      </c>
      <c r="D600" s="6">
        <v>1.7669999999999999</v>
      </c>
      <c r="E600" s="6">
        <v>1.881</v>
      </c>
      <c r="F600" s="6">
        <v>1.744</v>
      </c>
      <c r="G600" s="6">
        <v>2.2890000000000001</v>
      </c>
      <c r="H600" s="6">
        <f t="shared" si="63"/>
        <v>4.0000000000000036E-3</v>
      </c>
      <c r="I600" s="6">
        <f>(C600*10^5)*(B600*10^-6)/(AD600*287)</f>
        <v>546.11391594965517</v>
      </c>
      <c r="J600" s="6">
        <f>I601-I600</f>
        <v>-1.1377373248951699</v>
      </c>
      <c r="K600" s="6">
        <f t="shared" si="64"/>
        <v>542.57039044877035</v>
      </c>
      <c r="L600" s="6"/>
      <c r="M600" s="6"/>
      <c r="N600" s="6"/>
      <c r="O600" s="6"/>
      <c r="P600" s="6"/>
      <c r="Q600" s="6"/>
      <c r="R600" s="6"/>
      <c r="S600" s="6">
        <f t="shared" si="65"/>
        <v>0.39855573795275229</v>
      </c>
      <c r="T600" s="6">
        <f>LOG(B600)</f>
        <v>2.5920434496293616</v>
      </c>
      <c r="U600" s="6">
        <f>LOG(C600)</f>
        <v>0.28330122870354957</v>
      </c>
      <c r="V600" s="6">
        <f t="shared" si="66"/>
        <v>1.5680188307458542E-2</v>
      </c>
      <c r="W600" s="6"/>
      <c r="X600" s="6"/>
      <c r="Y600" s="6">
        <f>C600*(B601-B600)</f>
        <v>-3.9168000000000394</v>
      </c>
      <c r="Z600" s="6">
        <f>C600*B600/(AC600+AD600)/720</f>
        <v>2038.2165605095543</v>
      </c>
      <c r="AA600" s="6">
        <f t="shared" si="67"/>
        <v>-9.0572396102395203E-4</v>
      </c>
      <c r="AB600" s="6">
        <f t="shared" si="68"/>
        <v>1572.0643239257545</v>
      </c>
      <c r="AC600" s="6">
        <f t="shared" si="69"/>
        <v>3.2573333333333335E-5</v>
      </c>
      <c r="AD600" s="6">
        <f>1.225*(B600*10^-6)</f>
        <v>4.7882799999999999E-4</v>
      </c>
    </row>
    <row r="601" spans="1:30" x14ac:dyDescent="0.2">
      <c r="A601" s="6">
        <v>228</v>
      </c>
      <c r="B601" s="6">
        <v>388.84</v>
      </c>
      <c r="C601" s="6">
        <v>1.9159999999999999</v>
      </c>
      <c r="D601" s="6">
        <v>1.752</v>
      </c>
      <c r="E601" s="6">
        <v>1.871</v>
      </c>
      <c r="F601" s="6">
        <v>1.7230000000000001</v>
      </c>
      <c r="G601" s="6">
        <v>2.3170000000000002</v>
      </c>
      <c r="H601" s="6">
        <f t="shared" si="63"/>
        <v>8.999999999999897E-3</v>
      </c>
      <c r="I601" s="6">
        <f>(C601*10^5)*(B601*10^-6)/(AD601*287)</f>
        <v>544.97617862476</v>
      </c>
      <c r="J601" s="6">
        <f>I602-I601</f>
        <v>-2.5599089810139048</v>
      </c>
      <c r="K601" s="6">
        <f t="shared" si="64"/>
        <v>540.02602324626912</v>
      </c>
      <c r="L601" s="6"/>
      <c r="M601" s="6"/>
      <c r="N601" s="6"/>
      <c r="O601" s="6"/>
      <c r="P601" s="6"/>
      <c r="Q601" s="6"/>
      <c r="R601" s="6"/>
      <c r="S601" s="6">
        <f t="shared" si="65"/>
        <v>0.87783408129437679</v>
      </c>
      <c r="T601" s="6">
        <f>LOG(B601)</f>
        <v>2.5897709344582682</v>
      </c>
      <c r="U601" s="6">
        <f>LOG(C601)</f>
        <v>0.28239550474252562</v>
      </c>
      <c r="V601" s="6">
        <f t="shared" si="66"/>
        <v>5.6001936638374578E-2</v>
      </c>
      <c r="W601" s="6"/>
      <c r="X601" s="6"/>
      <c r="Y601" s="6">
        <f>C601*(B602-B601)</f>
        <v>-3.9852799999999693</v>
      </c>
      <c r="Z601" s="6">
        <f>C601*B601/(AC601+AD601)/720</f>
        <v>2033.9702760084926</v>
      </c>
      <c r="AA601" s="6">
        <f t="shared" si="67"/>
        <v>-2.0448116965199881E-3</v>
      </c>
      <c r="AB601" s="6">
        <f t="shared" si="68"/>
        <v>927.07325137091425</v>
      </c>
      <c r="AC601" s="6">
        <f t="shared" si="69"/>
        <v>3.2403333333333329E-5</v>
      </c>
      <c r="AD601" s="6">
        <f>1.225*(B601*10^-6)</f>
        <v>4.7632899999999995E-4</v>
      </c>
    </row>
    <row r="602" spans="1:30" x14ac:dyDescent="0.2">
      <c r="A602" s="6">
        <v>229</v>
      </c>
      <c r="B602" s="6">
        <v>386.76</v>
      </c>
      <c r="C602" s="6">
        <v>1.907</v>
      </c>
      <c r="D602" s="6">
        <v>1.746</v>
      </c>
      <c r="E602" s="6">
        <v>1.8580000000000001</v>
      </c>
      <c r="F602" s="6">
        <v>1.7150000000000001</v>
      </c>
      <c r="G602" s="6">
        <v>2.3090000000000002</v>
      </c>
      <c r="H602" s="6">
        <f t="shared" si="63"/>
        <v>2.5000000000000133E-2</v>
      </c>
      <c r="I602" s="6">
        <f>(C602*10^5)*(B602*10^-6)/(AD602*287)</f>
        <v>542.41626964374609</v>
      </c>
      <c r="J602" s="6">
        <f>I603-I602</f>
        <v>-7.1108582805945844</v>
      </c>
      <c r="K602" s="6">
        <f t="shared" si="64"/>
        <v>532.93678136470714</v>
      </c>
      <c r="L602" s="6"/>
      <c r="M602" s="6"/>
      <c r="N602" s="6"/>
      <c r="O602" s="6"/>
      <c r="P602" s="6"/>
      <c r="Q602" s="6"/>
      <c r="R602" s="6"/>
      <c r="S602" s="6">
        <f t="shared" si="65"/>
        <v>2.3895438417859305</v>
      </c>
      <c r="T602" s="6">
        <f>LOG(B602)</f>
        <v>2.5874415515599591</v>
      </c>
      <c r="U602" s="6">
        <f>LOG(C602)</f>
        <v>0.28035069304600563</v>
      </c>
      <c r="V602" s="6">
        <f t="shared" si="66"/>
        <v>7.9780362086484619E-2</v>
      </c>
      <c r="W602" s="6"/>
      <c r="X602" s="6"/>
      <c r="Y602" s="6">
        <f>C602*(B603-B602)</f>
        <v>-4.0619099999999912</v>
      </c>
      <c r="Z602" s="6">
        <f>C602*B602/(AC602+AD602)/720</f>
        <v>2024.4161358811043</v>
      </c>
      <c r="AA602" s="6">
        <f t="shared" si="67"/>
        <v>-5.7310739547675738E-3</v>
      </c>
      <c r="AB602" s="6">
        <f t="shared" si="68"/>
        <v>-183.51973997797984</v>
      </c>
      <c r="AC602" s="6">
        <f t="shared" si="69"/>
        <v>3.2230000000000001E-5</v>
      </c>
      <c r="AD602" s="6">
        <f>1.225*(B602*10^-6)</f>
        <v>4.73781E-4</v>
      </c>
    </row>
    <row r="603" spans="1:30" x14ac:dyDescent="0.2">
      <c r="A603" s="6">
        <v>230</v>
      </c>
      <c r="B603" s="6">
        <v>384.63</v>
      </c>
      <c r="C603" s="6">
        <v>1.8819999999999999</v>
      </c>
      <c r="D603" s="6">
        <v>1.7350000000000001</v>
      </c>
      <c r="E603" s="6">
        <v>1.839</v>
      </c>
      <c r="F603" s="6">
        <v>1.6930000000000001</v>
      </c>
      <c r="G603" s="6">
        <v>2.262</v>
      </c>
      <c r="H603" s="6">
        <f t="shared" si="63"/>
        <v>2.5999999999999801E-2</v>
      </c>
      <c r="I603" s="6">
        <f>(C603*10^5)*(B603*10^-6)/(AD603*287)</f>
        <v>535.30541136315151</v>
      </c>
      <c r="J603" s="6">
        <f>I604-I603</f>
        <v>-7.3952926118182631</v>
      </c>
      <c r="K603" s="6">
        <f t="shared" si="64"/>
        <v>525.58270391931956</v>
      </c>
      <c r="L603" s="6"/>
      <c r="M603" s="6"/>
      <c r="N603" s="6"/>
      <c r="O603" s="6"/>
      <c r="P603" s="6"/>
      <c r="Q603" s="6"/>
      <c r="R603" s="6"/>
      <c r="S603" s="6">
        <f t="shared" si="65"/>
        <v>2.4702342481345254</v>
      </c>
      <c r="T603" s="6">
        <f>LOG(B603)</f>
        <v>2.5850431549059416</v>
      </c>
      <c r="U603" s="6">
        <f>LOG(C603)</f>
        <v>0.27461961909123805</v>
      </c>
      <c r="V603" s="6">
        <f t="shared" si="66"/>
        <v>7.5073279394939019E-2</v>
      </c>
      <c r="W603" s="6"/>
      <c r="X603" s="6"/>
      <c r="Y603" s="6">
        <f>C603*(B604-B603)</f>
        <v>-4.0651199999999399</v>
      </c>
      <c r="Z603" s="6">
        <f>C603*B603/(AC603+AD603)/720</f>
        <v>1997.8768577494691</v>
      </c>
      <c r="AA603" s="6">
        <f t="shared" si="67"/>
        <v>-6.0416472083947848E-3</v>
      </c>
      <c r="AB603" s="6">
        <f t="shared" si="68"/>
        <v>-1248.3882147923955</v>
      </c>
      <c r="AC603" s="6">
        <f t="shared" si="69"/>
        <v>3.2052499999999998E-5</v>
      </c>
      <c r="AD603" s="6">
        <f>1.225*(B603*10^-6)</f>
        <v>4.7117174999999998E-4</v>
      </c>
    </row>
    <row r="604" spans="1:30" x14ac:dyDescent="0.2">
      <c r="A604" s="6">
        <v>231</v>
      </c>
      <c r="B604" s="6">
        <v>382.47</v>
      </c>
      <c r="C604" s="6">
        <v>1.8560000000000001</v>
      </c>
      <c r="D604" s="6">
        <v>1.7190000000000001</v>
      </c>
      <c r="E604" s="6">
        <v>1.825</v>
      </c>
      <c r="F604" s="6">
        <v>1.68</v>
      </c>
      <c r="G604" s="6">
        <v>2.1989999999999998</v>
      </c>
      <c r="H604" s="6">
        <f t="shared" si="63"/>
        <v>3.300000000000014E-2</v>
      </c>
      <c r="I604" s="6">
        <f>(C604*10^5)*(B604*10^-6)/(AD604*287)</f>
        <v>527.91011875133324</v>
      </c>
      <c r="J604" s="6">
        <f>I605-I604</f>
        <v>-9.3863329303846967</v>
      </c>
      <c r="K604" s="6">
        <f t="shared" si="64"/>
        <v>516.23846063154883</v>
      </c>
      <c r="L604" s="6"/>
      <c r="M604" s="6"/>
      <c r="N604" s="6"/>
      <c r="O604" s="6"/>
      <c r="P604" s="6"/>
      <c r="Q604" s="6"/>
      <c r="R604" s="6"/>
      <c r="S604" s="6">
        <f t="shared" si="65"/>
        <v>3.0958017359420706</v>
      </c>
      <c r="T604" s="6">
        <f>LOG(B604)</f>
        <v>2.5825973758414835</v>
      </c>
      <c r="U604" s="6">
        <f>LOG(C604)</f>
        <v>0.26857797188284327</v>
      </c>
      <c r="V604" s="6">
        <f t="shared" si="66"/>
        <v>4.3053472921347258E-2</v>
      </c>
      <c r="W604" s="6"/>
      <c r="X604" s="6"/>
      <c r="Y604" s="6">
        <f>C604*(B605-B604)</f>
        <v>-4.101760000000068</v>
      </c>
      <c r="Z604" s="6">
        <f>C604*B604/(AC604+AD604)/720</f>
        <v>1970.2760084925694</v>
      </c>
      <c r="AA604" s="6">
        <f t="shared" si="67"/>
        <v>-7.7913032278669747E-3</v>
      </c>
      <c r="AB604" s="6">
        <f t="shared" si="68"/>
        <v>-1450.7352614225676</v>
      </c>
      <c r="AC604" s="6">
        <f t="shared" si="69"/>
        <v>3.1872500000000004E-5</v>
      </c>
      <c r="AD604" s="6">
        <f>1.225*(B604*10^-6)</f>
        <v>4.6852575E-4</v>
      </c>
    </row>
    <row r="605" spans="1:30" x14ac:dyDescent="0.2">
      <c r="A605" s="6">
        <v>232</v>
      </c>
      <c r="B605" s="6">
        <v>380.26</v>
      </c>
      <c r="C605" s="6">
        <v>1.823</v>
      </c>
      <c r="D605" s="6">
        <v>1.704</v>
      </c>
      <c r="E605" s="6">
        <v>1.8080000000000001</v>
      </c>
      <c r="F605" s="6">
        <v>1.66</v>
      </c>
      <c r="G605" s="6">
        <v>2.12</v>
      </c>
      <c r="H605" s="6">
        <f t="shared" si="63"/>
        <v>3.2000000000000028E-2</v>
      </c>
      <c r="I605" s="6">
        <f>(C605*10^5)*(B605*10^-6)/(AD605*287)</f>
        <v>518.52378582094855</v>
      </c>
      <c r="J605" s="6">
        <f>I606-I605</f>
        <v>-9.1018985991609611</v>
      </c>
      <c r="K605" s="6">
        <f t="shared" si="64"/>
        <v>507.18687090359384</v>
      </c>
      <c r="L605" s="6"/>
      <c r="M605" s="6"/>
      <c r="N605" s="6"/>
      <c r="O605" s="6"/>
      <c r="P605" s="6"/>
      <c r="Q605" s="6"/>
      <c r="R605" s="6"/>
      <c r="S605" s="6">
        <f t="shared" si="65"/>
        <v>2.9840992363130163</v>
      </c>
      <c r="T605" s="6">
        <f>LOG(B605)</f>
        <v>2.5800806438630075</v>
      </c>
      <c r="U605" s="6">
        <f>LOG(C605)</f>
        <v>0.26078666865497629</v>
      </c>
      <c r="V605" s="6">
        <f t="shared" si="66"/>
        <v>5.8436837189627389E-3</v>
      </c>
      <c r="W605" s="6"/>
      <c r="X605" s="6"/>
      <c r="Y605" s="6">
        <f>C605*(B606-B605)</f>
        <v>-4.10175</v>
      </c>
      <c r="Z605" s="6">
        <f>C605*B605/(AC605+AD605)/720</f>
        <v>1935.244161358811</v>
      </c>
      <c r="AA605" s="6">
        <f t="shared" si="67"/>
        <v>-7.6910828059447711E-3</v>
      </c>
      <c r="AB605" s="6">
        <f t="shared" si="68"/>
        <v>42.560719175717217</v>
      </c>
      <c r="AC605" s="6">
        <f t="shared" si="69"/>
        <v>3.1688333333333333E-5</v>
      </c>
      <c r="AD605" s="6">
        <f>1.225*(B605*10^-6)</f>
        <v>4.6581850000000001E-4</v>
      </c>
    </row>
    <row r="606" spans="1:30" x14ac:dyDescent="0.2">
      <c r="A606" s="6">
        <v>233</v>
      </c>
      <c r="B606" s="6">
        <v>378.01</v>
      </c>
      <c r="C606" s="6">
        <v>1.7909999999999999</v>
      </c>
      <c r="D606" s="6">
        <v>1.6910000000000001</v>
      </c>
      <c r="E606" s="6">
        <v>1.794</v>
      </c>
      <c r="F606" s="6">
        <v>1.653</v>
      </c>
      <c r="G606" s="6">
        <v>2.0270000000000001</v>
      </c>
      <c r="H606" s="6">
        <f t="shared" si="63"/>
        <v>3.2999999999999918E-2</v>
      </c>
      <c r="I606" s="6">
        <f>(C606*10^5)*(B606*10^-6)/(AD606*287)</f>
        <v>509.42188722178759</v>
      </c>
      <c r="J606" s="6">
        <f>I607-I606</f>
        <v>-9.3863329303846399</v>
      </c>
      <c r="K606" s="6">
        <f t="shared" si="64"/>
        <v>497.84919426040813</v>
      </c>
      <c r="L606" s="6"/>
      <c r="M606" s="6"/>
      <c r="N606" s="6"/>
      <c r="O606" s="6"/>
      <c r="P606" s="6"/>
      <c r="Q606" s="6"/>
      <c r="R606" s="6"/>
      <c r="S606" s="6">
        <f t="shared" si="65"/>
        <v>3.0605497268409407</v>
      </c>
      <c r="T606" s="6">
        <f>LOG(B606)</f>
        <v>2.5775032889572613</v>
      </c>
      <c r="U606" s="6">
        <f>LOG(C606)</f>
        <v>0.25309558584903152</v>
      </c>
      <c r="V606" s="6">
        <f t="shared" si="66"/>
        <v>6.9353200987646579E-3</v>
      </c>
      <c r="W606" s="6"/>
      <c r="X606" s="6"/>
      <c r="Y606" s="6">
        <f>C606*(B607-B606)</f>
        <v>-4.1013899999999346</v>
      </c>
      <c r="Z606" s="6">
        <f>C606*B606/(AC606+AD606)/720</f>
        <v>1901.2738853503183</v>
      </c>
      <c r="AA606" s="6">
        <f t="shared" si="67"/>
        <v>-8.076715111278443E-3</v>
      </c>
      <c r="AB606" s="6">
        <f t="shared" si="68"/>
        <v>1479.8101775669022</v>
      </c>
      <c r="AC606" s="6">
        <f t="shared" si="69"/>
        <v>3.1500833333333335E-5</v>
      </c>
      <c r="AD606" s="6">
        <f>1.225*(B606*10^-6)</f>
        <v>4.6306225000000001E-4</v>
      </c>
    </row>
    <row r="607" spans="1:30" x14ac:dyDescent="0.2">
      <c r="A607" s="6">
        <v>234</v>
      </c>
      <c r="B607" s="6">
        <v>375.72</v>
      </c>
      <c r="C607" s="6">
        <v>1.758</v>
      </c>
      <c r="D607" s="6">
        <v>1.6759999999999999</v>
      </c>
      <c r="E607" s="6">
        <v>1.7809999999999999</v>
      </c>
      <c r="F607" s="6">
        <v>1.641</v>
      </c>
      <c r="G607" s="6">
        <v>1.9319999999999999</v>
      </c>
      <c r="H607" s="6">
        <f t="shared" si="63"/>
        <v>3.400000000000003E-2</v>
      </c>
      <c r="I607" s="6">
        <f>(C607*10^5)*(B607*10^-6)/(AD607*287)</f>
        <v>500.03555429140295</v>
      </c>
      <c r="J607" s="6">
        <f>I608-I607</f>
        <v>-9.6707672616085461</v>
      </c>
      <c r="K607" s="6">
        <f t="shared" si="64"/>
        <v>488.22788295162599</v>
      </c>
      <c r="L607" s="6"/>
      <c r="M607" s="6"/>
      <c r="N607" s="6"/>
      <c r="O607" s="6"/>
      <c r="P607" s="6"/>
      <c r="Q607" s="6"/>
      <c r="R607" s="6"/>
      <c r="S607" s="6">
        <f t="shared" si="65"/>
        <v>3.1394402832633306</v>
      </c>
      <c r="T607" s="6">
        <f>LOG(B607)</f>
        <v>2.5748643136645399</v>
      </c>
      <c r="U607" s="6">
        <f>LOG(C607)</f>
        <v>0.24501887073775308</v>
      </c>
      <c r="V607" s="6">
        <f t="shared" si="66"/>
        <v>4.4890849430017921E-2</v>
      </c>
      <c r="W607" s="6"/>
      <c r="X607" s="6"/>
      <c r="Y607" s="6">
        <f>C607*(B608-B607)</f>
        <v>-4.0961400000000721</v>
      </c>
      <c r="Z607" s="6">
        <f>C607*B607/(AC607+AD607)/720</f>
        <v>1866.2420382165603</v>
      </c>
      <c r="AA607" s="6">
        <f t="shared" si="67"/>
        <v>-8.4816092490591077E-3</v>
      </c>
      <c r="AB607" s="6">
        <f t="shared" si="68"/>
        <v>1208.6383323392242</v>
      </c>
      <c r="AC607" s="6">
        <f t="shared" si="69"/>
        <v>3.1310000000000003E-5</v>
      </c>
      <c r="AD607" s="6">
        <f>1.225*(B607*10^-6)</f>
        <v>4.6025700000000005E-4</v>
      </c>
    </row>
    <row r="608" spans="1:30" x14ac:dyDescent="0.2">
      <c r="A608" s="6">
        <v>235</v>
      </c>
      <c r="B608" s="6">
        <v>373.39</v>
      </c>
      <c r="C608" s="6">
        <v>1.724</v>
      </c>
      <c r="D608" s="6">
        <v>1.663</v>
      </c>
      <c r="E608" s="6">
        <v>1.7729999999999999</v>
      </c>
      <c r="F608" s="6">
        <v>1.6279999999999999</v>
      </c>
      <c r="G608" s="6">
        <v>1.8340000000000001</v>
      </c>
      <c r="H608" s="6">
        <f t="shared" si="63"/>
        <v>2.8999999999999915E-2</v>
      </c>
      <c r="I608" s="6">
        <f>(C608*10^5)*(B608*10^-6)/(AD608*287)</f>
        <v>490.3647870297944</v>
      </c>
      <c r="J608" s="6">
        <f>I609-I608</f>
        <v>-8.2485956054895269</v>
      </c>
      <c r="K608" s="6">
        <f t="shared" si="64"/>
        <v>480.02953275609298</v>
      </c>
      <c r="L608" s="6"/>
      <c r="M608" s="6"/>
      <c r="N608" s="6"/>
      <c r="O608" s="6"/>
      <c r="P608" s="6"/>
      <c r="Q608" s="6"/>
      <c r="R608" s="6"/>
      <c r="S608" s="6">
        <f t="shared" si="65"/>
        <v>2.6642298981217101</v>
      </c>
      <c r="T608" s="6">
        <f>LOG(B608)</f>
        <v>2.5721626826463373</v>
      </c>
      <c r="U608" s="6">
        <f>LOG(C608)</f>
        <v>0.23653726148869397</v>
      </c>
      <c r="V608" s="6">
        <f t="shared" si="66"/>
        <v>7.5891114443335461E-2</v>
      </c>
      <c r="W608" s="6"/>
      <c r="X608" s="6"/>
      <c r="Y608" s="6">
        <f>C608*(B609-B608)</f>
        <v>-4.0858800000000075</v>
      </c>
      <c r="Z608" s="6">
        <f>C608*B608/(AC608+AD608)/720</f>
        <v>1830.148619957537</v>
      </c>
      <c r="AA608" s="6">
        <f t="shared" si="67"/>
        <v>-7.3675589495929839E-3</v>
      </c>
      <c r="AB608" s="6">
        <f t="shared" si="68"/>
        <v>133.87803600244098</v>
      </c>
      <c r="AC608" s="6">
        <f t="shared" si="69"/>
        <v>3.1115833333333338E-5</v>
      </c>
      <c r="AD608" s="6">
        <f>1.225*(B608*10^-6)</f>
        <v>4.5740275000000002E-4</v>
      </c>
    </row>
    <row r="609" spans="1:30" x14ac:dyDescent="0.2">
      <c r="A609" s="6">
        <v>236</v>
      </c>
      <c r="B609" s="6">
        <v>371.02</v>
      </c>
      <c r="C609" s="6">
        <v>1.6950000000000001</v>
      </c>
      <c r="D609" s="6">
        <v>1.65</v>
      </c>
      <c r="E609" s="6">
        <v>1.762</v>
      </c>
      <c r="F609" s="6">
        <v>1.62</v>
      </c>
      <c r="G609" s="6">
        <v>1.75</v>
      </c>
      <c r="H609" s="6">
        <f t="shared" si="63"/>
        <v>3.5000000000000142E-2</v>
      </c>
      <c r="I609" s="6">
        <f>(C609*10^5)*(B609*10^-6)/(AD609*287)</f>
        <v>482.11619142430487</v>
      </c>
      <c r="J609" s="6">
        <f>I610-I609</f>
        <v>-9.9552015928322248</v>
      </c>
      <c r="K609" s="6">
        <f t="shared" si="64"/>
        <v>470.11812461357306</v>
      </c>
      <c r="L609" s="6"/>
      <c r="M609" s="6"/>
      <c r="N609" s="6"/>
      <c r="O609" s="6"/>
      <c r="P609" s="6"/>
      <c r="Q609" s="6"/>
      <c r="R609" s="6"/>
      <c r="S609" s="6">
        <f t="shared" si="65"/>
        <v>3.2017484950173687</v>
      </c>
      <c r="T609" s="6">
        <f>LOG(B609)</f>
        <v>2.5693973210854648</v>
      </c>
      <c r="U609" s="6">
        <f>LOG(C609)</f>
        <v>0.22916970253910099</v>
      </c>
      <c r="V609" s="6">
        <f t="shared" si="66"/>
        <v>7.9324941159310658E-2</v>
      </c>
      <c r="W609" s="6"/>
      <c r="X609" s="6"/>
      <c r="Y609" s="6">
        <f>C609*(B610-B609)</f>
        <v>-4.0849499999999459</v>
      </c>
      <c r="Z609" s="6">
        <f>C609*B609/(AC609+AD609)/720</f>
        <v>1799.3630573248411</v>
      </c>
      <c r="AA609" s="6">
        <f t="shared" si="67"/>
        <v>-9.0616144990459113E-3</v>
      </c>
      <c r="AB609" s="6">
        <f t="shared" si="68"/>
        <v>-973.51397301002316</v>
      </c>
      <c r="AC609" s="6">
        <f t="shared" si="69"/>
        <v>3.0918333333333332E-5</v>
      </c>
      <c r="AD609" s="6">
        <f>1.225*(B609*10^-6)</f>
        <v>4.5449949999999998E-4</v>
      </c>
    </row>
    <row r="610" spans="1:30" x14ac:dyDescent="0.2">
      <c r="A610" s="6">
        <v>237</v>
      </c>
      <c r="B610" s="6">
        <v>368.61</v>
      </c>
      <c r="C610" s="6">
        <v>1.66</v>
      </c>
      <c r="D610" s="6">
        <v>1.6379999999999999</v>
      </c>
      <c r="E610" s="6">
        <v>1.7410000000000001</v>
      </c>
      <c r="F610" s="6">
        <v>1.601</v>
      </c>
      <c r="G610" s="6">
        <v>1.661</v>
      </c>
      <c r="H610" s="6">
        <f t="shared" si="63"/>
        <v>3.0000000000000027E-2</v>
      </c>
      <c r="I610" s="6">
        <f>(C610*10^5)*(B610*10^-6)/(AD610*287)</f>
        <v>472.16098983147265</v>
      </c>
      <c r="J610" s="6">
        <f>I611-I610</f>
        <v>-8.5330299367133762</v>
      </c>
      <c r="K610" s="6">
        <f t="shared" si="64"/>
        <v>461.63571943133536</v>
      </c>
      <c r="L610" s="6"/>
      <c r="M610" s="6"/>
      <c r="N610" s="6"/>
      <c r="O610" s="6"/>
      <c r="P610" s="6"/>
      <c r="Q610" s="6"/>
      <c r="R610" s="6"/>
      <c r="S610" s="6">
        <f t="shared" si="65"/>
        <v>2.7347719472448335</v>
      </c>
      <c r="T610" s="6">
        <f>LOG(B610)</f>
        <v>2.5665671129934964</v>
      </c>
      <c r="U610" s="6">
        <f>LOG(C610)</f>
        <v>0.22010808804005508</v>
      </c>
      <c r="V610" s="6">
        <f t="shared" si="66"/>
        <v>5.4355361467866542E-2</v>
      </c>
      <c r="W610" s="6"/>
      <c r="X610" s="6"/>
      <c r="Y610" s="6">
        <f>C610*(B611-B610)</f>
        <v>-4.0669999999999806</v>
      </c>
      <c r="Z610" s="6">
        <f>C610*B610/(AC610+AD610)/720</f>
        <v>1762.2080679405519</v>
      </c>
      <c r="AA610" s="6">
        <f t="shared" si="67"/>
        <v>-7.9204836360972919E-3</v>
      </c>
      <c r="AB610" s="6">
        <f t="shared" si="68"/>
        <v>-1568.1181342131288</v>
      </c>
      <c r="AC610" s="6">
        <f t="shared" si="69"/>
        <v>3.0717500000000005E-5</v>
      </c>
      <c r="AD610" s="6">
        <f>1.225*(B610*10^-6)</f>
        <v>4.5154725000000004E-4</v>
      </c>
    </row>
    <row r="611" spans="1:30" x14ac:dyDescent="0.2">
      <c r="A611" s="6">
        <v>238</v>
      </c>
      <c r="B611" s="6">
        <v>366.16</v>
      </c>
      <c r="C611" s="6">
        <v>1.63</v>
      </c>
      <c r="D611" s="6">
        <v>1.633</v>
      </c>
      <c r="E611" s="6">
        <v>1.726</v>
      </c>
      <c r="F611" s="6">
        <v>1.595</v>
      </c>
      <c r="G611" s="6">
        <v>1.5640000000000001</v>
      </c>
      <c r="H611" s="6">
        <f t="shared" si="63"/>
        <v>2.6999999999999913E-2</v>
      </c>
      <c r="I611" s="6">
        <f>(C611*10^5)*(B611*10^-6)/(AD611*287)</f>
        <v>463.62795989475927</v>
      </c>
      <c r="J611" s="6">
        <f>I612-I611</f>
        <v>-7.6797269430420556</v>
      </c>
      <c r="K611" s="6">
        <f t="shared" si="64"/>
        <v>454.00021631350393</v>
      </c>
      <c r="L611" s="6"/>
      <c r="M611" s="6"/>
      <c r="N611" s="6"/>
      <c r="O611" s="6"/>
      <c r="P611" s="6"/>
      <c r="Q611" s="6"/>
      <c r="R611" s="6"/>
      <c r="S611" s="6">
        <f t="shared" si="65"/>
        <v>2.4380477647026746</v>
      </c>
      <c r="T611" s="6">
        <f>LOG(B611)</f>
        <v>2.5636708994192432</v>
      </c>
      <c r="U611" s="6">
        <f>LOG(C611)</f>
        <v>0.21218760440395779</v>
      </c>
      <c r="V611" s="6">
        <f t="shared" si="66"/>
        <v>1.4134828631785473E-2</v>
      </c>
      <c r="W611" s="6"/>
      <c r="X611" s="6"/>
      <c r="Y611" s="6">
        <f>C611*(B612-B611)</f>
        <v>-4.0749999999999993</v>
      </c>
      <c r="Z611" s="6">
        <f>C611*B611/(AC611+AD611)/720</f>
        <v>1730.3609341825902</v>
      </c>
      <c r="AA611" s="6">
        <f t="shared" si="67"/>
        <v>-7.2540820498129543E-3</v>
      </c>
      <c r="AB611" s="6">
        <f t="shared" si="68"/>
        <v>-492.77838242936525</v>
      </c>
      <c r="AC611" s="6">
        <f t="shared" si="69"/>
        <v>3.0513333333333342E-5</v>
      </c>
      <c r="AD611" s="6">
        <f>1.225*(B611*10^-6)</f>
        <v>4.4854600000000008E-4</v>
      </c>
    </row>
    <row r="612" spans="1:30" x14ac:dyDescent="0.2">
      <c r="A612" s="6">
        <v>239</v>
      </c>
      <c r="B612" s="6">
        <v>363.66</v>
      </c>
      <c r="C612" s="6">
        <v>1.603</v>
      </c>
      <c r="D612" s="6">
        <v>1.6259999999999999</v>
      </c>
      <c r="E612" s="6">
        <v>1.714</v>
      </c>
      <c r="F612" s="6">
        <v>1.5860000000000001</v>
      </c>
      <c r="G612" s="6">
        <v>1.488</v>
      </c>
      <c r="H612" s="6">
        <f t="shared" si="63"/>
        <v>2.200000000000002E-2</v>
      </c>
      <c r="I612" s="6">
        <f>(C612*10^5)*(B612*10^-6)/(AD612*287)</f>
        <v>455.94823295171722</v>
      </c>
      <c r="J612" s="6">
        <f>I613-I612</f>
        <v>-6.2575552869230933</v>
      </c>
      <c r="K612" s="6">
        <f t="shared" si="64"/>
        <v>447.7829444725275</v>
      </c>
      <c r="L612" s="6"/>
      <c r="M612" s="6"/>
      <c r="N612" s="6"/>
      <c r="O612" s="6"/>
      <c r="P612" s="6"/>
      <c r="Q612" s="6"/>
      <c r="R612" s="6"/>
      <c r="S612" s="6">
        <f t="shared" si="65"/>
        <v>1.9794586813158559</v>
      </c>
      <c r="T612" s="6">
        <f>LOG(B612)</f>
        <v>2.5606955343936537</v>
      </c>
      <c r="U612" s="6">
        <f>LOG(C612)</f>
        <v>0.20493352235414483</v>
      </c>
      <c r="V612" s="6">
        <f t="shared" si="66"/>
        <v>1.4955964980682968E-3</v>
      </c>
      <c r="W612" s="6"/>
      <c r="X612" s="6"/>
      <c r="Y612" s="6">
        <f>C612*(B613-B612)</f>
        <v>-4.0555900000000475</v>
      </c>
      <c r="Z612" s="6">
        <f>C612*B612/(AC612+AD612)/720</f>
        <v>1701.6985138004245</v>
      </c>
      <c r="AA612" s="6">
        <f t="shared" si="67"/>
        <v>-6.0016524219357881E-3</v>
      </c>
      <c r="AB612" s="6">
        <f t="shared" si="68"/>
        <v>1226.5645047521136</v>
      </c>
      <c r="AC612" s="6">
        <f t="shared" si="69"/>
        <v>3.0305000000000005E-5</v>
      </c>
      <c r="AD612" s="6">
        <f>1.225*(B612*10^-6)</f>
        <v>4.4548350000000005E-4</v>
      </c>
    </row>
    <row r="613" spans="1:30" x14ac:dyDescent="0.2">
      <c r="A613" s="6">
        <v>240</v>
      </c>
      <c r="B613" s="6">
        <v>361.13</v>
      </c>
      <c r="C613" s="6">
        <v>1.581</v>
      </c>
      <c r="D613" s="6">
        <v>1.617</v>
      </c>
      <c r="E613" s="6">
        <v>1.706</v>
      </c>
      <c r="F613" s="6">
        <v>1.5720000000000001</v>
      </c>
      <c r="G613" s="6">
        <v>1.43</v>
      </c>
      <c r="H613" s="6">
        <f t="shared" si="63"/>
        <v>2.0000000000000018E-2</v>
      </c>
      <c r="I613" s="6">
        <f>(C613*10^5)*(B613*10^-6)/(AD613*287)</f>
        <v>449.69067766479412</v>
      </c>
      <c r="J613" s="6">
        <f>I614-I613</f>
        <v>-5.688686624475622</v>
      </c>
      <c r="K613" s="6">
        <f t="shared" si="64"/>
        <v>442.12827988338188</v>
      </c>
      <c r="L613" s="6"/>
      <c r="M613" s="6"/>
      <c r="N613" s="6"/>
      <c r="O613" s="6"/>
      <c r="P613" s="6"/>
      <c r="Q613" s="6"/>
      <c r="R613" s="6"/>
      <c r="S613" s="6">
        <f t="shared" ref="S611:S674" si="70">((U614-U613)/(T614-T613))</f>
        <v>1.7825436750446535</v>
      </c>
      <c r="T613" s="6">
        <f>LOG(B613)</f>
        <v>2.5576635678875652</v>
      </c>
      <c r="U613" s="6">
        <f>LOG(C613)</f>
        <v>0.19893186993220904</v>
      </c>
      <c r="V613" s="6">
        <f t="shared" si="66"/>
        <v>3.2955648430768453E-2</v>
      </c>
      <c r="W613" s="6"/>
      <c r="X613" s="6"/>
      <c r="Y613" s="6">
        <f>C613*(B614-B613)</f>
        <v>-4.0631699999999888</v>
      </c>
      <c r="Z613" s="6">
        <f>C613*B613/(AC613+AD613)/720</f>
        <v>1678.3439490445858</v>
      </c>
      <c r="AA613" s="6">
        <f t="shared" si="67"/>
        <v>-5.5289668697915684E-3</v>
      </c>
      <c r="AB613" s="6">
        <f t="shared" si="68"/>
        <v>1432.3001615284816</v>
      </c>
      <c r="AC613" s="6">
        <f t="shared" si="69"/>
        <v>3.0094166666666671E-5</v>
      </c>
      <c r="AD613" s="6">
        <f>1.225*(B613*10^-6)</f>
        <v>4.4238425000000002E-4</v>
      </c>
    </row>
    <row r="614" spans="1:30" x14ac:dyDescent="0.2">
      <c r="A614" s="6">
        <v>241</v>
      </c>
      <c r="B614" s="6">
        <v>358.56</v>
      </c>
      <c r="C614" s="6">
        <v>1.5609999999999999</v>
      </c>
      <c r="D614" s="6">
        <v>1.6080000000000001</v>
      </c>
      <c r="E614" s="6">
        <v>1.7</v>
      </c>
      <c r="F614" s="6">
        <v>1.5649999999999999</v>
      </c>
      <c r="G614" s="6">
        <v>1.37</v>
      </c>
      <c r="H614" s="6">
        <f t="shared" si="63"/>
        <v>2.4000000000000021E-2</v>
      </c>
      <c r="I614" s="6">
        <f>(C614*10^5)*(B614*10^-6)/(AD614*287)</f>
        <v>444.0019910403185</v>
      </c>
      <c r="J614" s="6">
        <f>I615-I614</f>
        <v>-6.8264239493706782</v>
      </c>
      <c r="K614" s="6">
        <f t="shared" si="64"/>
        <v>435.33323517791746</v>
      </c>
      <c r="L614" s="6"/>
      <c r="M614" s="6"/>
      <c r="N614" s="6"/>
      <c r="O614" s="6"/>
      <c r="P614" s="6"/>
      <c r="Q614" s="6"/>
      <c r="R614" s="6"/>
      <c r="S614" s="6">
        <f t="shared" si="70"/>
        <v>2.1208228259246771</v>
      </c>
      <c r="T614" s="6">
        <f>LOG(B614)</f>
        <v>2.5545618391909861</v>
      </c>
      <c r="U614" s="6">
        <f>LOG(C614)</f>
        <v>0.19340290306241747</v>
      </c>
      <c r="V614" s="6">
        <f t="shared" si="66"/>
        <v>6.9692597274732787E-2</v>
      </c>
      <c r="W614" s="6"/>
      <c r="X614" s="6"/>
      <c r="Y614" s="6">
        <f>C614*(B615-B614)</f>
        <v>-4.0742100000000212</v>
      </c>
      <c r="Z614" s="6">
        <f>C614*B614/(AC614+AD614)/720</f>
        <v>1657.1125265392782</v>
      </c>
      <c r="AA614" s="6">
        <f t="shared" si="67"/>
        <v>-6.7290355626723752E-3</v>
      </c>
      <c r="AB614" s="6">
        <f t="shared" si="68"/>
        <v>451.16052719301052</v>
      </c>
      <c r="AC614" s="6">
        <f t="shared" si="69"/>
        <v>2.9880000000000002E-5</v>
      </c>
      <c r="AD614" s="6">
        <f>1.225*(B614*10^-6)</f>
        <v>4.3923600000000002E-4</v>
      </c>
    </row>
    <row r="615" spans="1:30" x14ac:dyDescent="0.2">
      <c r="A615" s="6">
        <v>242</v>
      </c>
      <c r="B615" s="6">
        <v>355.95</v>
      </c>
      <c r="C615" s="6">
        <v>1.5369999999999999</v>
      </c>
      <c r="D615" s="6">
        <v>1.597</v>
      </c>
      <c r="E615" s="6">
        <v>1.69</v>
      </c>
      <c r="F615" s="6">
        <v>1.5489999999999999</v>
      </c>
      <c r="G615" s="6">
        <v>1.3109999999999999</v>
      </c>
      <c r="H615" s="6">
        <f t="shared" si="63"/>
        <v>2.6999999999999913E-2</v>
      </c>
      <c r="I615" s="6">
        <f>(C615*10^5)*(B615*10^-6)/(AD615*287)</f>
        <v>437.17556709094782</v>
      </c>
      <c r="J615" s="6">
        <f>I616-I615</f>
        <v>-7.6797269430419988</v>
      </c>
      <c r="K615" s="6">
        <f t="shared" si="64"/>
        <v>427.68932954009199</v>
      </c>
      <c r="L615" s="6"/>
      <c r="M615" s="6"/>
      <c r="N615" s="6"/>
      <c r="O615" s="6"/>
      <c r="P615" s="6"/>
      <c r="Q615" s="6"/>
      <c r="R615" s="6"/>
      <c r="S615" s="6">
        <f t="shared" si="70"/>
        <v>2.3716692725525377</v>
      </c>
      <c r="T615" s="6">
        <f>LOG(B615)</f>
        <v>2.5513889972730204</v>
      </c>
      <c r="U615" s="6">
        <f>LOG(C615)</f>
        <v>0.1866738674997451</v>
      </c>
      <c r="V615" s="6">
        <f t="shared" si="66"/>
        <v>8.1264376468151545E-2</v>
      </c>
      <c r="W615" s="6"/>
      <c r="X615" s="6"/>
      <c r="Y615" s="6">
        <f>C615*(B616-B615)</f>
        <v>-4.0730499999999648</v>
      </c>
      <c r="Z615" s="6">
        <f>C615*B615/(AC615+AD615)/720</f>
        <v>1631.6348195329088</v>
      </c>
      <c r="AA615" s="6">
        <f t="shared" si="67"/>
        <v>-7.6969202065756692E-3</v>
      </c>
      <c r="AB615" s="6">
        <f t="shared" si="68"/>
        <v>-667.94094544209668</v>
      </c>
      <c r="AC615" s="6">
        <f t="shared" si="69"/>
        <v>2.9662499999999999E-5</v>
      </c>
      <c r="AD615" s="6">
        <f>1.225*(B615*10^-6)</f>
        <v>4.3603874999999996E-4</v>
      </c>
    </row>
    <row r="616" spans="1:30" x14ac:dyDescent="0.2">
      <c r="A616" s="6">
        <v>243</v>
      </c>
      <c r="B616" s="6">
        <v>353.3</v>
      </c>
      <c r="C616" s="6">
        <v>1.51</v>
      </c>
      <c r="D616" s="6">
        <v>1.5880000000000001</v>
      </c>
      <c r="E616" s="6">
        <v>1.6719999999999999</v>
      </c>
      <c r="F616" s="6">
        <v>1.5369999999999999</v>
      </c>
      <c r="G616" s="6">
        <v>1.2410000000000001</v>
      </c>
      <c r="H616" s="6">
        <f t="shared" si="63"/>
        <v>2.0000000000000018E-2</v>
      </c>
      <c r="I616" s="6">
        <f>(C616*10^5)*(B616*10^-6)/(AD616*287)</f>
        <v>429.49584014790582</v>
      </c>
      <c r="J616" s="6">
        <f>I617-I616</f>
        <v>-5.6886866244755652</v>
      </c>
      <c r="K616" s="6">
        <f t="shared" si="64"/>
        <v>422.039680930229</v>
      </c>
      <c r="L616" s="6"/>
      <c r="M616" s="6"/>
      <c r="N616" s="6"/>
      <c r="O616" s="6"/>
      <c r="P616" s="6"/>
      <c r="Q616" s="6"/>
      <c r="R616" s="6"/>
      <c r="S616" s="6">
        <f t="shared" si="70"/>
        <v>1.7445278857211783</v>
      </c>
      <c r="T616" s="6">
        <f>LOG(B616)</f>
        <v>2.5481436374348454</v>
      </c>
      <c r="U616" s="6">
        <f>LOG(C616)</f>
        <v>0.17897694729316943</v>
      </c>
      <c r="V616" s="6">
        <f t="shared" si="66"/>
        <v>6.4132414186370057E-2</v>
      </c>
      <c r="W616" s="6"/>
      <c r="X616" s="6"/>
      <c r="Y616" s="6">
        <f>C616*(B617-B616)</f>
        <v>-4.061899999999997</v>
      </c>
      <c r="Z616" s="6">
        <f>C616*B616/(AC616+AD616)/720</f>
        <v>1602.9723991507431</v>
      </c>
      <c r="AA616" s="6">
        <f t="shared" si="67"/>
        <v>-5.7906788808954057E-3</v>
      </c>
      <c r="AB616" s="6">
        <f t="shared" si="68"/>
        <v>-1531.8907039624987</v>
      </c>
      <c r="AC616" s="6">
        <f t="shared" si="69"/>
        <v>2.944166666666667E-5</v>
      </c>
      <c r="AD616" s="6">
        <f>1.225*(B616*10^-6)</f>
        <v>4.3279250000000005E-4</v>
      </c>
    </row>
    <row r="617" spans="1:30" x14ac:dyDescent="0.2">
      <c r="A617" s="6">
        <v>244</v>
      </c>
      <c r="B617" s="6">
        <v>350.61</v>
      </c>
      <c r="C617" s="6">
        <v>1.49</v>
      </c>
      <c r="D617" s="6">
        <v>1.5840000000000001</v>
      </c>
      <c r="E617" s="6">
        <v>1.6619999999999999</v>
      </c>
      <c r="F617" s="6">
        <v>1.532</v>
      </c>
      <c r="G617" s="6">
        <v>1.18</v>
      </c>
      <c r="H617" s="6">
        <f t="shared" si="63"/>
        <v>1.2000000000000011E-2</v>
      </c>
      <c r="I617" s="6">
        <f>(C617*10^5)*(B617*10^-6)/(AD617*287)</f>
        <v>423.80715352343026</v>
      </c>
      <c r="J617" s="6">
        <f>I618-I617</f>
        <v>-3.4132119746853391</v>
      </c>
      <c r="K617" s="6">
        <f t="shared" si="64"/>
        <v>418.65702698512428</v>
      </c>
      <c r="L617" s="6"/>
      <c r="M617" s="6"/>
      <c r="N617" s="6"/>
      <c r="O617" s="6"/>
      <c r="P617" s="6"/>
      <c r="Q617" s="6"/>
      <c r="R617" s="6"/>
      <c r="S617" s="6">
        <f t="shared" si="70"/>
        <v>1.0382812878860068</v>
      </c>
      <c r="T617" s="6">
        <f>LOG(B617)</f>
        <v>2.5448242987597278</v>
      </c>
      <c r="U617" s="6">
        <f>LOG(C617)</f>
        <v>0.17318626841227402</v>
      </c>
      <c r="V617" s="6">
        <f t="shared" si="66"/>
        <v>2.4841075724215067E-2</v>
      </c>
      <c r="W617" s="6"/>
      <c r="X617" s="6"/>
      <c r="Y617" s="6">
        <f>C617*(B618-B617)</f>
        <v>-4.0528000000000404</v>
      </c>
      <c r="Z617" s="6">
        <f>C617*B617/(AC617+AD617)/720</f>
        <v>1581.7409766454352</v>
      </c>
      <c r="AA617" s="6">
        <f t="shared" si="67"/>
        <v>-3.5118343534671081E-3</v>
      </c>
      <c r="AB617" s="6">
        <f t="shared" si="68"/>
        <v>-966.49142626103048</v>
      </c>
      <c r="AC617" s="6">
        <f t="shared" si="69"/>
        <v>2.9217500000000003E-5</v>
      </c>
      <c r="AD617" s="6">
        <f>1.225*(B617*10^-6)</f>
        <v>4.2949725000000002E-4</v>
      </c>
    </row>
    <row r="618" spans="1:30" x14ac:dyDescent="0.2">
      <c r="A618" s="6">
        <v>245</v>
      </c>
      <c r="B618" s="6">
        <v>347.89</v>
      </c>
      <c r="C618" s="6">
        <v>1.478</v>
      </c>
      <c r="D618" s="6">
        <v>1.5720000000000001</v>
      </c>
      <c r="E618" s="6">
        <v>1.6639999999999999</v>
      </c>
      <c r="F618" s="6">
        <v>1.5229999999999999</v>
      </c>
      <c r="G618" s="6">
        <v>1.1519999999999999</v>
      </c>
      <c r="H618" s="6">
        <f t="shared" si="63"/>
        <v>-2.0000000000000018E-3</v>
      </c>
      <c r="I618" s="6">
        <f>(C618*10^5)*(B618*10^-6)/(AD618*287)</f>
        <v>420.39394154874492</v>
      </c>
      <c r="J618" s="6">
        <f>I619-I618</f>
        <v>0.5688686624475281</v>
      </c>
      <c r="K618" s="6">
        <f t="shared" si="64"/>
        <v>419.24691657221797</v>
      </c>
      <c r="L618" s="6"/>
      <c r="M618" s="6"/>
      <c r="N618" s="6"/>
      <c r="O618" s="6"/>
      <c r="P618" s="6"/>
      <c r="Q618" s="6"/>
      <c r="R618" s="6"/>
      <c r="S618" s="6">
        <f t="shared" si="70"/>
        <v>-0.16915674191331317</v>
      </c>
      <c r="T618" s="6">
        <f>LOG(B618)</f>
        <v>2.5414419452545256</v>
      </c>
      <c r="U618" s="6">
        <f>LOG(C618)</f>
        <v>0.16967443405880692</v>
      </c>
      <c r="V618" s="6">
        <f t="shared" si="66"/>
        <v>5.1616755788103097E-5</v>
      </c>
      <c r="W618" s="6"/>
      <c r="X618" s="6"/>
      <c r="Y618" s="6">
        <f>C618*(B619-B618)</f>
        <v>-4.0940599999999732</v>
      </c>
      <c r="Z618" s="6">
        <f>C618*B618/(AC618+AD618)/720</f>
        <v>1569.0021231422504</v>
      </c>
      <c r="AA618" s="6">
        <f t="shared" si="67"/>
        <v>5.8728133615046363E-4</v>
      </c>
      <c r="AB618" s="6">
        <f t="shared" si="68"/>
        <v>828.86783451241752</v>
      </c>
      <c r="AC618" s="6">
        <f t="shared" si="69"/>
        <v>2.8990833333333334E-5</v>
      </c>
      <c r="AD618" s="6">
        <f>1.225*(B618*10^-6)</f>
        <v>4.2616524999999997E-4</v>
      </c>
    </row>
    <row r="619" spans="1:30" x14ac:dyDescent="0.2">
      <c r="A619" s="6">
        <v>246</v>
      </c>
      <c r="B619" s="6">
        <v>345.12</v>
      </c>
      <c r="C619" s="6">
        <v>1.48</v>
      </c>
      <c r="D619" s="6">
        <v>1.5660000000000001</v>
      </c>
      <c r="E619" s="6">
        <v>1.655</v>
      </c>
      <c r="F619" s="6">
        <v>1.516</v>
      </c>
      <c r="G619" s="6">
        <v>1.1839999999999999</v>
      </c>
      <c r="H619" s="6">
        <f t="shared" si="63"/>
        <v>-1.9000000000000128E-2</v>
      </c>
      <c r="I619" s="6">
        <f>(C619*10^5)*(B619*10^-6)/(AD619*287)</f>
        <v>420.96281021119245</v>
      </c>
      <c r="J619" s="6">
        <f>I620-I619</f>
        <v>5.4042522932518295</v>
      </c>
      <c r="K619" s="6">
        <f t="shared" si="64"/>
        <v>424.65583156862641</v>
      </c>
      <c r="L619" s="6"/>
      <c r="M619" s="6"/>
      <c r="N619" s="6"/>
      <c r="O619" s="6"/>
      <c r="P619" s="6"/>
      <c r="Q619" s="6"/>
      <c r="R619" s="6"/>
      <c r="S619" s="6">
        <f t="shared" si="70"/>
        <v>-1.5658975782522533</v>
      </c>
      <c r="T619" s="6">
        <f>LOG(B619)</f>
        <v>2.5379701277584696</v>
      </c>
      <c r="U619" s="6">
        <f>LOG(C619)</f>
        <v>0.17026171539495738</v>
      </c>
      <c r="V619" s="6">
        <f t="shared" si="66"/>
        <v>2.131117955748138E-2</v>
      </c>
      <c r="W619" s="6"/>
      <c r="X619" s="6"/>
      <c r="Y619" s="6">
        <f>C619*(B620-B619)</f>
        <v>-4.144000000000017</v>
      </c>
      <c r="Z619" s="6">
        <f>C619*B619/(AC619+AD619)/720</f>
        <v>1571.1252653927811</v>
      </c>
      <c r="AA619" s="6">
        <f t="shared" si="67"/>
        <v>5.5399174533221074E-3</v>
      </c>
      <c r="AB619" s="6">
        <f t="shared" si="68"/>
        <v>1558.2926645578755</v>
      </c>
      <c r="AC619" s="6">
        <f t="shared" si="69"/>
        <v>2.8760000000000002E-5</v>
      </c>
      <c r="AD619" s="6">
        <f>1.225*(B619*10^-6)</f>
        <v>4.2277200000000002E-4</v>
      </c>
    </row>
    <row r="620" spans="1:30" x14ac:dyDescent="0.2">
      <c r="A620" s="6">
        <v>247</v>
      </c>
      <c r="B620" s="6">
        <v>342.32</v>
      </c>
      <c r="C620" s="6">
        <v>1.4990000000000001</v>
      </c>
      <c r="D620" s="6">
        <v>1.5649999999999999</v>
      </c>
      <c r="E620" s="6">
        <v>1.65</v>
      </c>
      <c r="F620" s="6">
        <v>1.512</v>
      </c>
      <c r="G620" s="6">
        <v>1.2689999999999999</v>
      </c>
      <c r="H620" s="6">
        <f t="shared" si="63"/>
        <v>-2.5999999999999801E-2</v>
      </c>
      <c r="I620" s="6">
        <f>(C620*10^5)*(B620*10^-6)/(AD620*287)</f>
        <v>426.36706250444428</v>
      </c>
      <c r="J620" s="6">
        <f>I621-I620</f>
        <v>7.3952926118182631</v>
      </c>
      <c r="K620" s="6">
        <f t="shared" si="64"/>
        <v>432.03617267697331</v>
      </c>
      <c r="L620" s="6"/>
      <c r="M620" s="6"/>
      <c r="N620" s="6"/>
      <c r="O620" s="6"/>
      <c r="P620" s="6"/>
      <c r="Q620" s="6"/>
      <c r="R620" s="6"/>
      <c r="S620" s="6">
        <f t="shared" si="70"/>
        <v>-2.0714607088176034</v>
      </c>
      <c r="T620" s="6">
        <f>LOG(B620)</f>
        <v>2.5344322734758764</v>
      </c>
      <c r="U620" s="6">
        <f>LOG(C620)</f>
        <v>0.17580163284827949</v>
      </c>
      <c r="V620" s="6">
        <f t="shared" si="66"/>
        <v>6.1279699731839526E-2</v>
      </c>
      <c r="W620" s="6"/>
      <c r="X620" s="6"/>
      <c r="Y620" s="6">
        <f>C620*(B621-B620)</f>
        <v>-4.2421699999999767</v>
      </c>
      <c r="Z620" s="6">
        <f>C620*B620/(AC620+AD620)/720</f>
        <v>1591.295116772824</v>
      </c>
      <c r="AA620" s="6">
        <f t="shared" si="67"/>
        <v>7.4682108345251186E-3</v>
      </c>
      <c r="AB620" s="6">
        <f t="shared" si="68"/>
        <v>765.18502220113817</v>
      </c>
      <c r="AC620" s="6">
        <f t="shared" si="69"/>
        <v>2.8526666666666666E-5</v>
      </c>
      <c r="AD620" s="6">
        <f>1.225*(B620*10^-6)</f>
        <v>4.1934199999999996E-4</v>
      </c>
    </row>
    <row r="621" spans="1:30" x14ac:dyDescent="0.2">
      <c r="A621" s="6">
        <v>248</v>
      </c>
      <c r="B621" s="6">
        <v>339.49</v>
      </c>
      <c r="C621" s="6">
        <v>1.5249999999999999</v>
      </c>
      <c r="D621" s="6">
        <v>1.5609999999999999</v>
      </c>
      <c r="E621" s="6">
        <v>1.6519999999999999</v>
      </c>
      <c r="F621" s="6">
        <v>1.508</v>
      </c>
      <c r="G621" s="6">
        <v>1.3779999999999999</v>
      </c>
      <c r="H621" s="6">
        <f t="shared" si="63"/>
        <v>-1.7000000000000126E-2</v>
      </c>
      <c r="I621" s="6">
        <f>(C621*10^5)*(B621*10^-6)/(AD621*287)</f>
        <v>433.76235511626254</v>
      </c>
      <c r="J621" s="6">
        <f>I622-I621</f>
        <v>4.8353836308042446</v>
      </c>
      <c r="K621" s="6">
        <f t="shared" si="64"/>
        <v>436.84869699256575</v>
      </c>
      <c r="L621" s="6"/>
      <c r="M621" s="6"/>
      <c r="N621" s="6"/>
      <c r="O621" s="6"/>
      <c r="P621" s="6"/>
      <c r="Q621" s="6"/>
      <c r="R621" s="6"/>
      <c r="S621" s="6">
        <f t="shared" si="70"/>
        <v>-1.3012340360649792</v>
      </c>
      <c r="T621" s="6">
        <f>LOG(B621)</f>
        <v>2.5308269862489765</v>
      </c>
      <c r="U621" s="6">
        <f>LOG(C621)</f>
        <v>0.18326984368280461</v>
      </c>
      <c r="V621" s="6">
        <f t="shared" si="66"/>
        <v>8.0905867327026204E-2</v>
      </c>
      <c r="W621" s="6"/>
      <c r="X621" s="6"/>
      <c r="Y621" s="6">
        <f>C621*(B622-B621)</f>
        <v>-4.3919999999999932</v>
      </c>
      <c r="Z621" s="6">
        <f>C621*B621/(AC621+AD621)/720</f>
        <v>1618.8959660297239</v>
      </c>
      <c r="AA621" s="6">
        <f t="shared" si="67"/>
        <v>4.8145300321335849E-3</v>
      </c>
      <c r="AB621" s="6">
        <f t="shared" si="68"/>
        <v>-352.13431353763684</v>
      </c>
      <c r="AC621" s="6">
        <f t="shared" si="69"/>
        <v>2.8290833333333337E-5</v>
      </c>
      <c r="AD621" s="6">
        <f>1.225*(B621*10^-6)</f>
        <v>4.1587525000000004E-4</v>
      </c>
    </row>
    <row r="622" spans="1:30" x14ac:dyDescent="0.2">
      <c r="A622" s="6">
        <v>249</v>
      </c>
      <c r="B622" s="6">
        <v>336.61</v>
      </c>
      <c r="C622" s="6">
        <v>1.542</v>
      </c>
      <c r="D622" s="6">
        <v>1.5589999999999999</v>
      </c>
      <c r="E622" s="6">
        <v>1.64</v>
      </c>
      <c r="F622" s="6">
        <v>1.5009999999999999</v>
      </c>
      <c r="G622" s="6">
        <v>1.468</v>
      </c>
      <c r="H622" s="6">
        <f t="shared" si="63"/>
        <v>-1.6000000000000014E-2</v>
      </c>
      <c r="I622" s="6">
        <f>(C622*10^5)*(B622*10^-6)/(AD622*287)</f>
        <v>438.59773874706678</v>
      </c>
      <c r="J622" s="6">
        <f>I623-I622</f>
        <v>4.5509492995803384</v>
      </c>
      <c r="K622" s="6">
        <f t="shared" si="64"/>
        <v>441.38725134485168</v>
      </c>
      <c r="L622" s="6"/>
      <c r="M622" s="6"/>
      <c r="N622" s="6"/>
      <c r="O622" s="6"/>
      <c r="P622" s="6"/>
      <c r="Q622" s="6"/>
      <c r="R622" s="6"/>
      <c r="S622" s="6">
        <f t="shared" si="70"/>
        <v>-1.1930087121775839</v>
      </c>
      <c r="T622" s="6">
        <f>LOG(B622)</f>
        <v>2.5271270138391762</v>
      </c>
      <c r="U622" s="6">
        <f>LOG(C622)</f>
        <v>0.18808437371493819</v>
      </c>
      <c r="V622" s="6">
        <f t="shared" si="66"/>
        <v>7.1874003329446517E-2</v>
      </c>
      <c r="W622" s="6"/>
      <c r="X622" s="6"/>
      <c r="Y622" s="6">
        <f>C622*(B623-B622)</f>
        <v>-4.4718000000000524</v>
      </c>
      <c r="Z622" s="6">
        <f>C622*B622/(AC622+AD622)/720</f>
        <v>1636.9426751592359</v>
      </c>
      <c r="AA622" s="6">
        <f t="shared" si="67"/>
        <v>4.4830796216074609E-3</v>
      </c>
      <c r="AB622" s="6">
        <f t="shared" si="68"/>
        <v>-1370.9820244741868</v>
      </c>
      <c r="AC622" s="6">
        <f t="shared" si="69"/>
        <v>2.8050833333333336E-5</v>
      </c>
      <c r="AD622" s="6">
        <f>1.225*(B622*10^-6)</f>
        <v>4.1234725000000001E-4</v>
      </c>
    </row>
    <row r="623" spans="1:30" x14ac:dyDescent="0.2">
      <c r="A623" s="6">
        <v>250</v>
      </c>
      <c r="B623" s="6">
        <v>333.71</v>
      </c>
      <c r="C623" s="6">
        <v>1.5580000000000001</v>
      </c>
      <c r="D623" s="6">
        <v>1.552</v>
      </c>
      <c r="E623" s="6">
        <v>1.6220000000000001</v>
      </c>
      <c r="F623" s="6">
        <v>1.49</v>
      </c>
      <c r="G623" s="6">
        <v>1.5680000000000001</v>
      </c>
      <c r="H623" s="6">
        <f t="shared" si="63"/>
        <v>-1.6000000000000014E-2</v>
      </c>
      <c r="I623" s="6">
        <f>(C623*10^5)*(B623*10^-6)/(AD623*287)</f>
        <v>443.14868804664712</v>
      </c>
      <c r="J623" s="6">
        <f>I624-I623</f>
        <v>4.550949299580509</v>
      </c>
      <c r="K623" s="6">
        <f t="shared" si="64"/>
        <v>445.92704259404104</v>
      </c>
      <c r="L623" s="6"/>
      <c r="M623" s="6"/>
      <c r="N623" s="6"/>
      <c r="O623" s="6"/>
      <c r="P623" s="6"/>
      <c r="Q623" s="6"/>
      <c r="R623" s="6"/>
      <c r="S623" s="6">
        <f t="shared" si="70"/>
        <v>-1.1506745714179989</v>
      </c>
      <c r="T623" s="6">
        <f>LOG(B623)</f>
        <v>2.5233692209782803</v>
      </c>
      <c r="U623" s="6">
        <f>LOG(C623)</f>
        <v>0.19256745333654565</v>
      </c>
      <c r="V623" s="6">
        <f t="shared" si="66"/>
        <v>3.6709798331134552E-2</v>
      </c>
      <c r="W623" s="6"/>
      <c r="X623" s="6"/>
      <c r="Y623" s="6">
        <f>C623*(B624-B623)</f>
        <v>-4.5960999999999821</v>
      </c>
      <c r="Z623" s="6">
        <f>C623*B623/(AC623+AD623)/720</f>
        <v>1653.9278131634819</v>
      </c>
      <c r="AA623" s="6">
        <f t="shared" si="67"/>
        <v>4.4372746865001256E-3</v>
      </c>
      <c r="AB623" s="6">
        <f t="shared" si="68"/>
        <v>-1322.5134114856114</v>
      </c>
      <c r="AC623" s="6">
        <f t="shared" si="69"/>
        <v>2.7809166666666668E-5</v>
      </c>
      <c r="AD623" s="6">
        <f>1.225*(B623*10^-6)</f>
        <v>4.0879475000000001E-4</v>
      </c>
    </row>
    <row r="624" spans="1:30" x14ac:dyDescent="0.2">
      <c r="A624" s="6">
        <v>251</v>
      </c>
      <c r="B624" s="6">
        <v>330.76</v>
      </c>
      <c r="C624" s="6">
        <v>1.5740000000000001</v>
      </c>
      <c r="D624" s="6">
        <v>1.5489999999999999</v>
      </c>
      <c r="E624" s="6">
        <v>1.599</v>
      </c>
      <c r="F624" s="6">
        <v>1.4750000000000001</v>
      </c>
      <c r="G624" s="6">
        <v>1.673</v>
      </c>
      <c r="H624" s="6">
        <f t="shared" si="63"/>
        <v>-1.4999999999999902E-2</v>
      </c>
      <c r="I624" s="6">
        <f>(C624*10^5)*(B624*10^-6)/(AD624*287)</f>
        <v>447.69963734622763</v>
      </c>
      <c r="J624" s="6">
        <f>I625-I624</f>
        <v>4.2665149683566597</v>
      </c>
      <c r="K624" s="6">
        <f t="shared" si="64"/>
        <v>450.18248842077463</v>
      </c>
      <c r="L624" s="6"/>
      <c r="M624" s="6"/>
      <c r="N624" s="6"/>
      <c r="O624" s="6"/>
      <c r="P624" s="6"/>
      <c r="Q624" s="6"/>
      <c r="R624" s="6"/>
      <c r="S624" s="6">
        <f t="shared" si="70"/>
        <v>-1.0515373016750236</v>
      </c>
      <c r="T624" s="6">
        <f>LOG(B624)</f>
        <v>2.5195129832576257</v>
      </c>
      <c r="U624" s="6">
        <f>LOG(C624)</f>
        <v>0.19700472802304578</v>
      </c>
      <c r="V624" s="6">
        <f t="shared" si="66"/>
        <v>2.7887607943126724E-3</v>
      </c>
      <c r="W624" s="6"/>
      <c r="X624" s="6"/>
      <c r="Y624" s="6">
        <f>C624*(B625-B624)</f>
        <v>-4.674779999999954</v>
      </c>
      <c r="Z624" s="6">
        <f>C624*B624/(AC624+AD624)/720</f>
        <v>1670.9129511677281</v>
      </c>
      <c r="AA624" s="6">
        <f t="shared" si="67"/>
        <v>4.1191691843337763E-3</v>
      </c>
      <c r="AB624" s="6">
        <f t="shared" si="68"/>
        <v>329.14498655528041</v>
      </c>
      <c r="AC624" s="6">
        <f t="shared" si="69"/>
        <v>2.7563333333333334E-5</v>
      </c>
      <c r="AD624" s="6">
        <f>1.225*(B624*10^-6)</f>
        <v>4.0518100000000001E-4</v>
      </c>
    </row>
    <row r="625" spans="1:30" x14ac:dyDescent="0.2">
      <c r="A625" s="6">
        <v>252</v>
      </c>
      <c r="B625" s="6">
        <v>327.79</v>
      </c>
      <c r="C625" s="6">
        <v>1.589</v>
      </c>
      <c r="D625" s="6">
        <v>1.54</v>
      </c>
      <c r="E625" s="6">
        <v>1.5880000000000001</v>
      </c>
      <c r="F625" s="6">
        <v>1.4710000000000001</v>
      </c>
      <c r="G625" s="6">
        <v>1.756</v>
      </c>
      <c r="H625" s="6">
        <f t="shared" si="63"/>
        <v>-8.0000000000000071E-3</v>
      </c>
      <c r="I625" s="6">
        <f>(C625*10^5)*(B625*10^-6)/(AD625*287)</f>
        <v>451.96615231458429</v>
      </c>
      <c r="J625" s="6">
        <f>I626-I625</f>
        <v>2.2754746497902829</v>
      </c>
      <c r="K625" s="6">
        <f t="shared" si="64"/>
        <v>452.44811048693578</v>
      </c>
      <c r="L625" s="6"/>
      <c r="M625" s="6"/>
      <c r="N625" s="6"/>
      <c r="O625" s="6"/>
      <c r="P625" s="6"/>
      <c r="Q625" s="6"/>
      <c r="R625" s="6"/>
      <c r="S625" s="6">
        <f t="shared" si="70"/>
        <v>-0.54256969661407672</v>
      </c>
      <c r="T625" s="6">
        <f>LOG(B625)</f>
        <v>2.5155957002684515</v>
      </c>
      <c r="U625" s="6">
        <f>LOG(C625)</f>
        <v>0.20112389720737955</v>
      </c>
      <c r="V625" s="6">
        <f t="shared" si="66"/>
        <v>1.1230973438082048E-2</v>
      </c>
      <c r="W625" s="6"/>
      <c r="X625" s="6"/>
      <c r="Y625" s="6">
        <f>C625*(B626-B625)</f>
        <v>-4.7987800000000611</v>
      </c>
      <c r="Z625" s="6">
        <f>C625*B625/(AC625+AD625)/720</f>
        <v>1686.836518046709</v>
      </c>
      <c r="AA625" s="6">
        <f t="shared" si="67"/>
        <v>2.1810189311033679E-3</v>
      </c>
      <c r="AB625" s="6">
        <f t="shared" si="68"/>
        <v>1548.7839538222761</v>
      </c>
      <c r="AC625" s="6">
        <f t="shared" si="69"/>
        <v>2.7315833333333337E-5</v>
      </c>
      <c r="AD625" s="6">
        <f>1.225*(B625*10^-6)</f>
        <v>4.0154275000000005E-4</v>
      </c>
    </row>
    <row r="626" spans="1:30" x14ac:dyDescent="0.2">
      <c r="A626" s="6">
        <v>253</v>
      </c>
      <c r="B626" s="6">
        <v>324.77</v>
      </c>
      <c r="C626" s="6">
        <v>1.597</v>
      </c>
      <c r="D626" s="6">
        <v>1.538</v>
      </c>
      <c r="E626" s="6">
        <v>1.5860000000000001</v>
      </c>
      <c r="F626" s="6">
        <v>1.47</v>
      </c>
      <c r="G626" s="6">
        <v>1.794</v>
      </c>
      <c r="H626" s="6">
        <f t="shared" si="63"/>
        <v>-6.0000000000000053E-3</v>
      </c>
      <c r="I626" s="6">
        <f>(C626*10^5)*(B626*10^-6)/(AD626*287)</f>
        <v>454.24162696437457</v>
      </c>
      <c r="J626" s="6">
        <f>I627-I626</f>
        <v>1.7066059873425843</v>
      </c>
      <c r="K626" s="6">
        <f t="shared" si="64"/>
        <v>454.15281150126509</v>
      </c>
      <c r="L626" s="6"/>
      <c r="M626" s="6"/>
      <c r="N626" s="6"/>
      <c r="O626" s="6"/>
      <c r="P626" s="6"/>
      <c r="Q626" s="6"/>
      <c r="R626" s="6"/>
      <c r="S626" s="6">
        <f t="shared" si="70"/>
        <v>-0.39874341651663553</v>
      </c>
      <c r="T626" s="6">
        <f>LOG(B626)</f>
        <v>2.511575905309916</v>
      </c>
      <c r="U626" s="6">
        <f>LOG(C626)</f>
        <v>0.20330491613848292</v>
      </c>
      <c r="V626" s="6">
        <f t="shared" si="66"/>
        <v>5.0955605474151511E-2</v>
      </c>
      <c r="W626" s="6"/>
      <c r="X626" s="6"/>
      <c r="Y626" s="6">
        <f>C626*(B627-B626)</f>
        <v>-4.8548799999999419</v>
      </c>
      <c r="Z626" s="6">
        <f>C626*B626/(AC626+AD626)/720</f>
        <v>1695.3290870488324</v>
      </c>
      <c r="AA626" s="6">
        <f t="shared" si="67"/>
        <v>1.6286062156619097E-3</v>
      </c>
      <c r="AB626" s="6">
        <f t="shared" si="68"/>
        <v>1063.9940882165472</v>
      </c>
      <c r="AC626" s="6">
        <f t="shared" si="69"/>
        <v>2.7064166666666667E-5</v>
      </c>
      <c r="AD626" s="6">
        <f>1.225*(B626*10^-6)</f>
        <v>3.9784324999999997E-4</v>
      </c>
    </row>
    <row r="627" spans="1:30" x14ac:dyDescent="0.2">
      <c r="A627" s="6">
        <v>254</v>
      </c>
      <c r="B627" s="6">
        <v>321.73</v>
      </c>
      <c r="C627" s="6">
        <v>1.603</v>
      </c>
      <c r="D627" s="6">
        <v>1.5349999999999999</v>
      </c>
      <c r="E627" s="6">
        <v>1.59</v>
      </c>
      <c r="F627" s="6">
        <v>1.466</v>
      </c>
      <c r="G627" s="6">
        <v>1.821</v>
      </c>
      <c r="H627" s="6">
        <f t="shared" si="63"/>
        <v>-2.0000000000000018E-3</v>
      </c>
      <c r="I627" s="6">
        <f>(C627*10^5)*(B627*10^-6)/(AD627*287)</f>
        <v>455.94823295171716</v>
      </c>
      <c r="J627" s="6">
        <f>I628-I627</f>
        <v>0.56886866244764178</v>
      </c>
      <c r="K627" s="6">
        <f t="shared" si="64"/>
        <v>454.72202983089034</v>
      </c>
      <c r="L627" s="6"/>
      <c r="M627" s="6"/>
      <c r="N627" s="6"/>
      <c r="O627" s="6"/>
      <c r="P627" s="6"/>
      <c r="Q627" s="6"/>
      <c r="R627" s="6"/>
      <c r="S627" s="6">
        <f t="shared" si="70"/>
        <v>-0.12962219958118237</v>
      </c>
      <c r="T627" s="6">
        <f>LOG(B627)</f>
        <v>2.507491558965369</v>
      </c>
      <c r="U627" s="6">
        <f>LOG(C627)</f>
        <v>0.20493352235414483</v>
      </c>
      <c r="V627" s="6">
        <f t="shared" si="66"/>
        <v>7.8245902186384692E-2</v>
      </c>
      <c r="W627" s="6"/>
      <c r="X627" s="6"/>
      <c r="Y627" s="6">
        <f>C627*(B628-B627)</f>
        <v>-4.9372400000000658</v>
      </c>
      <c r="Z627" s="6">
        <f>C627*B627/(AC627+AD627)/720</f>
        <v>1701.6985138004245</v>
      </c>
      <c r="AA627" s="6">
        <f t="shared" si="67"/>
        <v>5.415143867460448E-4</v>
      </c>
      <c r="AB627" s="6">
        <f t="shared" si="68"/>
        <v>-34.737881841511168</v>
      </c>
      <c r="AC627" s="6">
        <f t="shared" si="69"/>
        <v>2.6810833333333338E-5</v>
      </c>
      <c r="AD627" s="6">
        <f>1.225*(B627*10^-6)</f>
        <v>3.9411925000000004E-4</v>
      </c>
    </row>
    <row r="628" spans="1:30" x14ac:dyDescent="0.2">
      <c r="A628" s="6">
        <v>255</v>
      </c>
      <c r="B628" s="6">
        <v>318.64999999999998</v>
      </c>
      <c r="C628" s="6">
        <v>1.605</v>
      </c>
      <c r="D628" s="6">
        <v>1.5349999999999999</v>
      </c>
      <c r="E628" s="6">
        <v>1.595</v>
      </c>
      <c r="F628" s="6">
        <v>1.4630000000000001</v>
      </c>
      <c r="G628" s="6">
        <v>1.8260000000000001</v>
      </c>
      <c r="H628" s="6">
        <f t="shared" si="63"/>
        <v>2.0000000000000018E-3</v>
      </c>
      <c r="I628" s="6">
        <f>(C628*10^5)*(B628*10^-6)/(AD628*287)</f>
        <v>456.5171016141648</v>
      </c>
      <c r="J628" s="6">
        <f>I629-I628</f>
        <v>-0.56886866244758494</v>
      </c>
      <c r="K628" s="6">
        <f t="shared" si="64"/>
        <v>454.15796980813224</v>
      </c>
      <c r="L628" s="6"/>
      <c r="M628" s="6"/>
      <c r="N628" s="6"/>
      <c r="O628" s="6"/>
      <c r="P628" s="6"/>
      <c r="Q628" s="6"/>
      <c r="R628" s="6"/>
      <c r="S628" s="6">
        <f t="shared" si="70"/>
        <v>0.12713092638774076</v>
      </c>
      <c r="T628" s="6">
        <f>LOG(B628)</f>
        <v>2.5033139228158845</v>
      </c>
      <c r="U628" s="6">
        <f>LOG(C628)</f>
        <v>0.20547503674089088</v>
      </c>
      <c r="V628" s="6">
        <f t="shared" si="66"/>
        <v>7.7354913116888663E-2</v>
      </c>
      <c r="W628" s="6"/>
      <c r="X628" s="6"/>
      <c r="Y628" s="6">
        <f>C628*(B629-B628)</f>
        <v>-4.9915499999999309</v>
      </c>
      <c r="Z628" s="6">
        <f>C628*B628/(AC628+AD628)/720</f>
        <v>1703.821656050955</v>
      </c>
      <c r="AA628" s="6">
        <f t="shared" si="67"/>
        <v>-5.415143867460448E-4</v>
      </c>
      <c r="AB628" s="6">
        <f t="shared" si="68"/>
        <v>-1125.2032761474557</v>
      </c>
      <c r="AC628" s="6">
        <f t="shared" si="69"/>
        <v>2.6554166666666667E-5</v>
      </c>
      <c r="AD628" s="6">
        <f>1.225*(B628*10^-6)</f>
        <v>3.9034625E-4</v>
      </c>
    </row>
    <row r="629" spans="1:30" x14ac:dyDescent="0.2">
      <c r="A629" s="6">
        <v>256</v>
      </c>
      <c r="B629" s="6">
        <v>315.54000000000002</v>
      </c>
      <c r="C629" s="6">
        <v>1.603</v>
      </c>
      <c r="D629" s="6">
        <v>1.534</v>
      </c>
      <c r="E629" s="6">
        <v>1.599</v>
      </c>
      <c r="F629" s="6">
        <v>1.4590000000000001</v>
      </c>
      <c r="G629" s="6">
        <v>1.823</v>
      </c>
      <c r="H629" s="6">
        <f t="shared" si="63"/>
        <v>4.0000000000000036E-3</v>
      </c>
      <c r="I629" s="6">
        <f>(C629*10^5)*(B629*10^-6)/(AD629*287)</f>
        <v>455.94823295171722</v>
      </c>
      <c r="J629" s="6">
        <f>I630-I629</f>
        <v>-1.137737324895113</v>
      </c>
      <c r="K629" s="6">
        <f t="shared" si="64"/>
        <v>453.02944784185445</v>
      </c>
      <c r="L629" s="6"/>
      <c r="M629" s="6"/>
      <c r="N629" s="6"/>
      <c r="O629" s="6"/>
      <c r="P629" s="6"/>
      <c r="Q629" s="6"/>
      <c r="R629" s="6"/>
      <c r="S629" s="6">
        <f t="shared" si="70"/>
        <v>0.24981802487020763</v>
      </c>
      <c r="T629" s="6">
        <f>LOG(B629)</f>
        <v>2.4990544211971009</v>
      </c>
      <c r="U629" s="6">
        <f>LOG(C629)</f>
        <v>0.20493352235414483</v>
      </c>
      <c r="V629" s="6">
        <f t="shared" si="66"/>
        <v>4.8494666986093143E-2</v>
      </c>
      <c r="W629" s="6"/>
      <c r="X629" s="6"/>
      <c r="Y629" s="6">
        <f>C629*(B630-B629)</f>
        <v>-5.0334200000000688</v>
      </c>
      <c r="Z629" s="6">
        <f>C629*B629/(AC629+AD629)/720</f>
        <v>1701.6985138004245</v>
      </c>
      <c r="AA629" s="6">
        <f t="shared" si="67"/>
        <v>-1.0850586079101388E-3</v>
      </c>
      <c r="AB629" s="6">
        <f t="shared" si="68"/>
        <v>-1525.926291154819</v>
      </c>
      <c r="AC629" s="6">
        <f t="shared" si="69"/>
        <v>2.6295000000000005E-5</v>
      </c>
      <c r="AD629" s="6">
        <f>1.225*(B629*10^-6)</f>
        <v>3.8653650000000005E-4</v>
      </c>
    </row>
    <row r="630" spans="1:30" x14ac:dyDescent="0.2">
      <c r="A630" s="6">
        <v>257</v>
      </c>
      <c r="B630" s="6">
        <v>312.39999999999998</v>
      </c>
      <c r="C630" s="6">
        <v>1.599</v>
      </c>
      <c r="D630" s="6">
        <v>1.5349999999999999</v>
      </c>
      <c r="E630" s="6">
        <v>1.5960000000000001</v>
      </c>
      <c r="F630" s="6">
        <v>1.448</v>
      </c>
      <c r="G630" s="6">
        <v>1.8180000000000001</v>
      </c>
      <c r="H630" s="6">
        <f t="shared" si="63"/>
        <v>4.0000000000000036E-3</v>
      </c>
      <c r="I630" s="6">
        <f>(C630*10^5)*(B630*10^-6)/(AD630*287)</f>
        <v>454.8104956268221</v>
      </c>
      <c r="J630" s="6">
        <f>I631-I630</f>
        <v>-1.137737324895113</v>
      </c>
      <c r="K630" s="6">
        <f t="shared" si="64"/>
        <v>451.90306765746465</v>
      </c>
      <c r="L630" s="6"/>
      <c r="M630" s="6"/>
      <c r="N630" s="6"/>
      <c r="O630" s="6"/>
      <c r="P630" s="6"/>
      <c r="Q630" s="6"/>
      <c r="R630" s="6"/>
      <c r="S630" s="6">
        <f t="shared" si="70"/>
        <v>0.2455807069151032</v>
      </c>
      <c r="T630" s="6">
        <f>LOG(B630)</f>
        <v>2.4947110252052629</v>
      </c>
      <c r="U630" s="6">
        <f>LOG(C630)</f>
        <v>0.20384846374623469</v>
      </c>
      <c r="V630" s="6">
        <f t="shared" si="66"/>
        <v>9.3563092566682216E-3</v>
      </c>
      <c r="W630" s="6"/>
      <c r="X630" s="6"/>
      <c r="Y630" s="6">
        <f>C630*(B631-B630)</f>
        <v>-5.0688299999999344</v>
      </c>
      <c r="Z630" s="6">
        <f>C630*B630/(AC630+AD630)/720</f>
        <v>1697.4522292993629</v>
      </c>
      <c r="AA630" s="6">
        <f t="shared" si="67"/>
        <v>-1.0877763530347806E-3</v>
      </c>
      <c r="AB630" s="6">
        <f t="shared" si="68"/>
        <v>-211.90955813156486</v>
      </c>
      <c r="AC630" s="6">
        <f t="shared" si="69"/>
        <v>2.6033333333333334E-5</v>
      </c>
      <c r="AD630" s="6">
        <f>1.225*(B630*10^-6)</f>
        <v>3.8268999999999998E-4</v>
      </c>
    </row>
    <row r="631" spans="1:30" x14ac:dyDescent="0.2">
      <c r="A631" s="6">
        <v>258</v>
      </c>
      <c r="B631" s="6">
        <v>309.23</v>
      </c>
      <c r="C631" s="6">
        <v>1.595</v>
      </c>
      <c r="D631" s="6">
        <v>1.5389999999999999</v>
      </c>
      <c r="E631" s="6">
        <v>1.577</v>
      </c>
      <c r="F631" s="6">
        <v>1.448</v>
      </c>
      <c r="G631" s="6">
        <v>1.8140000000000001</v>
      </c>
      <c r="H631" s="6">
        <f t="shared" si="63"/>
        <v>6.0000000000000053E-3</v>
      </c>
      <c r="I631" s="6">
        <f>(C631*10^5)*(B631*10^-6)/(AD631*287)</f>
        <v>453.67275830192699</v>
      </c>
      <c r="J631" s="6">
        <f>I632-I631</f>
        <v>-1.7066059873425843</v>
      </c>
      <c r="K631" s="6">
        <f t="shared" si="64"/>
        <v>450.20773077077848</v>
      </c>
      <c r="L631" s="6"/>
      <c r="M631" s="6"/>
      <c r="N631" s="6"/>
      <c r="O631" s="6"/>
      <c r="P631" s="6"/>
      <c r="Q631" s="6"/>
      <c r="R631" s="6"/>
      <c r="S631" s="6">
        <f t="shared" si="70"/>
        <v>0.36231264551497899</v>
      </c>
      <c r="T631" s="6">
        <f>LOG(B631)</f>
        <v>2.4902816204417575</v>
      </c>
      <c r="U631" s="6">
        <f>LOG(C631)</f>
        <v>0.20276068739319991</v>
      </c>
      <c r="V631" s="6">
        <f t="shared" si="66"/>
        <v>3.9210584581772789E-3</v>
      </c>
      <c r="W631" s="6"/>
      <c r="X631" s="6"/>
      <c r="Y631" s="6">
        <f>C631*(B632-B631)</f>
        <v>-5.104000000000072</v>
      </c>
      <c r="Z631" s="6">
        <f>C631*B631/(AC631+AD631)/720</f>
        <v>1693.2059447983011</v>
      </c>
      <c r="AA631" s="6">
        <f t="shared" si="67"/>
        <v>-1.6367901858203582E-3</v>
      </c>
      <c r="AB631" s="6">
        <f t="shared" si="68"/>
        <v>1380.7968758492582</v>
      </c>
      <c r="AC631" s="6">
        <f t="shared" si="69"/>
        <v>2.5769166666666674E-5</v>
      </c>
      <c r="AD631" s="6">
        <f>1.225*(B631*10^-6)</f>
        <v>3.7880675000000007E-4</v>
      </c>
    </row>
    <row r="632" spans="1:30" x14ac:dyDescent="0.2">
      <c r="A632" s="6">
        <v>259</v>
      </c>
      <c r="B632" s="6">
        <v>306.02999999999997</v>
      </c>
      <c r="C632" s="6">
        <v>1.589</v>
      </c>
      <c r="D632" s="6">
        <v>1.534</v>
      </c>
      <c r="E632" s="6">
        <v>1.569</v>
      </c>
      <c r="F632" s="6">
        <v>1.4279999999999999</v>
      </c>
      <c r="G632" s="6">
        <v>1.8240000000000001</v>
      </c>
      <c r="H632" s="6">
        <f t="shared" si="63"/>
        <v>-6.0000000000000053E-3</v>
      </c>
      <c r="I632" s="6">
        <f>(C632*10^5)*(B632*10^-6)/(AD632*287)</f>
        <v>451.96615231458441</v>
      </c>
      <c r="J632" s="6">
        <f>I633-I632</f>
        <v>1.7066059873425843</v>
      </c>
      <c r="K632" s="6">
        <f t="shared" si="64"/>
        <v>451.92771524279732</v>
      </c>
      <c r="L632" s="6"/>
      <c r="M632" s="6"/>
      <c r="N632" s="6"/>
      <c r="O632" s="6"/>
      <c r="P632" s="6"/>
      <c r="Q632" s="6"/>
      <c r="R632" s="6"/>
      <c r="S632" s="6">
        <f t="shared" si="70"/>
        <v>-0.3551960704951625</v>
      </c>
      <c r="T632" s="6">
        <f>LOG(B632)</f>
        <v>2.4857640022849474</v>
      </c>
      <c r="U632" s="6">
        <f>LOG(C632)</f>
        <v>0.20112389720737955</v>
      </c>
      <c r="V632" s="6">
        <f t="shared" si="66"/>
        <v>3.9337003770818557E-2</v>
      </c>
      <c r="W632" s="6"/>
      <c r="X632" s="6"/>
      <c r="Y632" s="6">
        <f>C632*(B633-B632)</f>
        <v>-5.1324699999999384</v>
      </c>
      <c r="Z632" s="6">
        <f>C632*B632/(AC632+AD632)/720</f>
        <v>1686.8365180467094</v>
      </c>
      <c r="AA632" s="6">
        <f t="shared" si="67"/>
        <v>1.6367901858203582E-3</v>
      </c>
      <c r="AB632" s="6">
        <f t="shared" si="68"/>
        <v>1323.0094196464504</v>
      </c>
      <c r="AC632" s="6">
        <f t="shared" si="69"/>
        <v>2.5502499999999995E-5</v>
      </c>
      <c r="AD632" s="6">
        <f>1.225*(B632*10^-6)</f>
        <v>3.7488674999999993E-4</v>
      </c>
    </row>
    <row r="633" spans="1:30" x14ac:dyDescent="0.2">
      <c r="A633" s="6">
        <v>260</v>
      </c>
      <c r="B633" s="6">
        <v>302.8</v>
      </c>
      <c r="C633" s="6">
        <v>1.595</v>
      </c>
      <c r="D633" s="6">
        <v>1.534</v>
      </c>
      <c r="E633" s="6">
        <v>1.573</v>
      </c>
      <c r="F633" s="6">
        <v>1.4339999999999999</v>
      </c>
      <c r="G633" s="6">
        <v>1.8380000000000001</v>
      </c>
      <c r="H633" s="6">
        <f t="shared" si="63"/>
        <v>-1.0000000000001119E-3</v>
      </c>
      <c r="I633" s="6">
        <f>(C633*10^5)*(B633*10^-6)/(AD633*287)</f>
        <v>453.67275830192699</v>
      </c>
      <c r="J633" s="6">
        <f>I634-I633</f>
        <v>0.28443433122384931</v>
      </c>
      <c r="K633" s="6">
        <f t="shared" si="64"/>
        <v>452.21229740891266</v>
      </c>
      <c r="L633" s="6"/>
      <c r="M633" s="6"/>
      <c r="N633" s="6"/>
      <c r="O633" s="6"/>
      <c r="P633" s="6"/>
      <c r="Q633" s="6"/>
      <c r="R633" s="6"/>
      <c r="S633" s="6">
        <f t="shared" si="70"/>
        <v>-5.7901934542408509E-2</v>
      </c>
      <c r="T633" s="6">
        <f>LOG(B633)</f>
        <v>2.4811558708280352</v>
      </c>
      <c r="U633" s="6">
        <f>LOG(C633)</f>
        <v>0.20276068739319991</v>
      </c>
      <c r="V633" s="6">
        <f t="shared" si="66"/>
        <v>7.32707633800945E-2</v>
      </c>
      <c r="W633" s="6"/>
      <c r="X633" s="6"/>
      <c r="Y633" s="6">
        <f>C633*(B634-B633)</f>
        <v>-5.1996999999999858</v>
      </c>
      <c r="Z633" s="6">
        <f>C633*B633/(AC633+AD633)/720</f>
        <v>1693.2059447983015</v>
      </c>
      <c r="AA633" s="6">
        <f t="shared" si="67"/>
        <v>2.7219962151073251E-4</v>
      </c>
      <c r="AB633" s="6">
        <f t="shared" si="68"/>
        <v>282.66829166693935</v>
      </c>
      <c r="AC633" s="6">
        <f t="shared" si="69"/>
        <v>2.5233333333333335E-5</v>
      </c>
      <c r="AD633" s="6">
        <f>1.225*(B633*10^-6)</f>
        <v>3.7093E-4</v>
      </c>
    </row>
    <row r="634" spans="1:30" x14ac:dyDescent="0.2">
      <c r="A634" s="6">
        <v>261</v>
      </c>
      <c r="B634" s="6">
        <v>299.54000000000002</v>
      </c>
      <c r="C634" s="6">
        <v>1.5960000000000001</v>
      </c>
      <c r="D634" s="6">
        <v>1.5329999999999999</v>
      </c>
      <c r="E634" s="6">
        <v>1.575</v>
      </c>
      <c r="F634" s="6">
        <v>1.431</v>
      </c>
      <c r="G634" s="6">
        <v>1.847</v>
      </c>
      <c r="H634" s="6">
        <f t="shared" si="63"/>
        <v>-4.0000000000000036E-3</v>
      </c>
      <c r="I634" s="6">
        <f>(C634*10^5)*(B634*10^-6)/(AD634*287)</f>
        <v>453.95719263315084</v>
      </c>
      <c r="J634" s="6">
        <f>I635-I634</f>
        <v>1.137737324895113</v>
      </c>
      <c r="K634" s="6">
        <f t="shared" si="64"/>
        <v>453.35563036941318</v>
      </c>
      <c r="L634" s="6"/>
      <c r="M634" s="6"/>
      <c r="N634" s="6"/>
      <c r="O634" s="6"/>
      <c r="P634" s="6"/>
      <c r="Q634" s="6"/>
      <c r="R634" s="6"/>
      <c r="S634" s="6">
        <f t="shared" si="70"/>
        <v>-0.2273399264386097</v>
      </c>
      <c r="T634" s="6">
        <f>LOG(B634)</f>
        <v>2.4764548254543031</v>
      </c>
      <c r="U634" s="6">
        <f>LOG(C634)</f>
        <v>0.20303288701471064</v>
      </c>
      <c r="V634" s="6">
        <f t="shared" si="66"/>
        <v>8.0520899105623878E-2</v>
      </c>
      <c r="W634" s="6"/>
      <c r="X634" s="6"/>
      <c r="Y634" s="6">
        <f>C634*(B635-B634)</f>
        <v>-5.2348800000000475</v>
      </c>
      <c r="Z634" s="6">
        <f>C634*B634/(AC634+AD634)/720</f>
        <v>1694.2675159235669</v>
      </c>
      <c r="AA634" s="6">
        <f t="shared" si="67"/>
        <v>1.0870956412141475E-3</v>
      </c>
      <c r="AB634" s="6">
        <f t="shared" si="68"/>
        <v>-832.54218971272633</v>
      </c>
      <c r="AC634" s="6">
        <f t="shared" si="69"/>
        <v>2.4961666666666669E-5</v>
      </c>
      <c r="AD634" s="6">
        <f>1.225*(B634*10^-6)</f>
        <v>3.6693650000000001E-4</v>
      </c>
    </row>
    <row r="635" spans="1:30" x14ac:dyDescent="0.2">
      <c r="A635" s="6">
        <v>262</v>
      </c>
      <c r="B635" s="6">
        <v>296.26</v>
      </c>
      <c r="C635" s="6">
        <v>1.6</v>
      </c>
      <c r="D635" s="6">
        <v>1.538</v>
      </c>
      <c r="E635" s="6">
        <v>1.575</v>
      </c>
      <c r="F635" s="6">
        <v>1.4319999999999999</v>
      </c>
      <c r="G635" s="6">
        <v>1.857</v>
      </c>
      <c r="H635" s="6">
        <f t="shared" si="63"/>
        <v>-4.0000000000000036E-3</v>
      </c>
      <c r="I635" s="6">
        <f>(C635*10^5)*(B635*10^-6)/(AD635*287)</f>
        <v>455.09492995804595</v>
      </c>
      <c r="J635" s="6">
        <f>I636-I635</f>
        <v>1.1377373248950562</v>
      </c>
      <c r="K635" s="6">
        <f t="shared" si="64"/>
        <v>454.49566373348284</v>
      </c>
      <c r="L635" s="6"/>
      <c r="M635" s="6"/>
      <c r="N635" s="6"/>
      <c r="O635" s="6"/>
      <c r="P635" s="6"/>
      <c r="Q635" s="6"/>
      <c r="R635" s="6"/>
      <c r="S635" s="6">
        <f t="shared" si="70"/>
        <v>-0.22155816910094453</v>
      </c>
      <c r="T635" s="6">
        <f>LOG(B635)</f>
        <v>2.4716730185000912</v>
      </c>
      <c r="U635" s="6">
        <f>LOG(C635)</f>
        <v>0.20411998265592479</v>
      </c>
      <c r="V635" s="6">
        <f t="shared" si="66"/>
        <v>5.9167093070107146E-2</v>
      </c>
      <c r="W635" s="6"/>
      <c r="X635" s="6"/>
      <c r="Y635" s="6">
        <f>C635*(B636-B635)</f>
        <v>-5.3119999999999896</v>
      </c>
      <c r="Z635" s="6">
        <f>C635*B635/(AC635+AD635)/720</f>
        <v>1698.5138004246287</v>
      </c>
      <c r="AA635" s="6">
        <f t="shared" si="67"/>
        <v>1.0843812922199381E-3</v>
      </c>
      <c r="AB635" s="6">
        <f t="shared" si="68"/>
        <v>-1568.9089395752874</v>
      </c>
      <c r="AC635" s="6">
        <f t="shared" si="69"/>
        <v>2.4688333333333332E-5</v>
      </c>
      <c r="AD635" s="6">
        <f>1.225*(B635*10^-6)</f>
        <v>3.6291849999999995E-4</v>
      </c>
    </row>
    <row r="636" spans="1:30" x14ac:dyDescent="0.2">
      <c r="A636" s="6">
        <v>263</v>
      </c>
      <c r="B636" s="6">
        <v>292.94</v>
      </c>
      <c r="C636" s="6">
        <v>1.6040000000000001</v>
      </c>
      <c r="D636" s="6">
        <v>1.5369999999999999</v>
      </c>
      <c r="E636" s="6">
        <v>1.579</v>
      </c>
      <c r="F636" s="6">
        <v>1.446</v>
      </c>
      <c r="G636" s="6">
        <v>1.8560000000000001</v>
      </c>
      <c r="H636" s="6">
        <f t="shared" si="63"/>
        <v>5.0000000000001155E-3</v>
      </c>
      <c r="I636" s="6">
        <f>(C636*10^5)*(B636*10^-6)/(AD636*287)</f>
        <v>456.23266728294101</v>
      </c>
      <c r="J636" s="6">
        <f>I637-I636</f>
        <v>-1.4221716561189055</v>
      </c>
      <c r="K636" s="6">
        <f t="shared" si="64"/>
        <v>453.07577065616454</v>
      </c>
      <c r="L636" s="6"/>
      <c r="M636" s="6"/>
      <c r="N636" s="6"/>
      <c r="O636" s="6"/>
      <c r="P636" s="6"/>
      <c r="Q636" s="6"/>
      <c r="R636" s="6"/>
      <c r="S636" s="6">
        <f t="shared" si="70"/>
        <v>0.27308488386838936</v>
      </c>
      <c r="T636" s="6">
        <f>LOG(B636)</f>
        <v>2.4667786772233953</v>
      </c>
      <c r="U636" s="6">
        <f>LOG(C636)</f>
        <v>0.20520436394814473</v>
      </c>
      <c r="V636" s="6">
        <f t="shared" si="66"/>
        <v>1.8926276932442032E-2</v>
      </c>
      <c r="W636" s="6"/>
      <c r="X636" s="6"/>
      <c r="Y636" s="6">
        <f>C636*(B637-B636)</f>
        <v>-5.3413199999999748</v>
      </c>
      <c r="Z636" s="6">
        <f>C636*B636/(AC636+AD636)/720</f>
        <v>1702.7600849256899</v>
      </c>
      <c r="AA636" s="6">
        <f t="shared" si="67"/>
        <v>-1.3559002019100375E-3</v>
      </c>
      <c r="AB636" s="6">
        <f t="shared" si="68"/>
        <v>-726.30492113649348</v>
      </c>
      <c r="AC636" s="6">
        <f t="shared" si="69"/>
        <v>2.4411666666666672E-5</v>
      </c>
      <c r="AD636" s="6">
        <f>1.225*(B636*10^-6)</f>
        <v>3.5885150000000005E-4</v>
      </c>
    </row>
    <row r="637" spans="1:30" x14ac:dyDescent="0.2">
      <c r="A637" s="6">
        <v>264</v>
      </c>
      <c r="B637" s="6">
        <v>289.61</v>
      </c>
      <c r="C637" s="6">
        <v>1.599</v>
      </c>
      <c r="D637" s="6">
        <v>1.542</v>
      </c>
      <c r="E637" s="6">
        <v>1.58</v>
      </c>
      <c r="F637" s="6">
        <v>1.44</v>
      </c>
      <c r="G637" s="6">
        <v>1.8340000000000001</v>
      </c>
      <c r="H637" s="6">
        <f t="shared" si="63"/>
        <v>1.0999999999999899E-2</v>
      </c>
      <c r="I637" s="6">
        <f>(C637*10^5)*(B637*10^-6)/(AD637*287)</f>
        <v>454.8104956268221</v>
      </c>
      <c r="J637" s="6">
        <f>I638-I637</f>
        <v>-3.1287776434614898</v>
      </c>
      <c r="K637" s="6">
        <f t="shared" si="64"/>
        <v>449.95895095447116</v>
      </c>
      <c r="L637" s="6"/>
      <c r="M637" s="6"/>
      <c r="N637" s="6"/>
      <c r="O637" s="6"/>
      <c r="P637" s="6"/>
      <c r="Q637" s="6"/>
      <c r="R637" s="6"/>
      <c r="S637" s="6">
        <f t="shared" si="70"/>
        <v>0.58977567799350905</v>
      </c>
      <c r="T637" s="6">
        <f>LOG(B637)</f>
        <v>2.4618135536226196</v>
      </c>
      <c r="U637" s="6">
        <f>LOG(C637)</f>
        <v>0.20384846374623469</v>
      </c>
      <c r="V637" s="6">
        <f t="shared" si="66"/>
        <v>2.9734184635160643E-4</v>
      </c>
      <c r="W637" s="6"/>
      <c r="X637" s="6"/>
      <c r="Y637" s="6">
        <f>C637*(B638-B637)</f>
        <v>-5.3886300000000071</v>
      </c>
      <c r="Z637" s="6">
        <f>C637*B637/(AC637+AD637)/720</f>
        <v>1697.4522292993629</v>
      </c>
      <c r="AA637" s="6">
        <f t="shared" si="67"/>
        <v>-2.9979656551572254E-3</v>
      </c>
      <c r="AB637" s="6">
        <f t="shared" si="68"/>
        <v>1056.0863924082043</v>
      </c>
      <c r="AC637" s="6">
        <f t="shared" si="69"/>
        <v>2.413416666666667E-5</v>
      </c>
      <c r="AD637" s="6">
        <f>1.225*(B637*10^-6)</f>
        <v>3.5477225000000003E-4</v>
      </c>
    </row>
    <row r="638" spans="1:30" x14ac:dyDescent="0.2">
      <c r="A638" s="6">
        <v>265</v>
      </c>
      <c r="B638" s="6">
        <v>286.24</v>
      </c>
      <c r="C638" s="6">
        <v>1.5880000000000001</v>
      </c>
      <c r="D638" s="6">
        <v>1.5509999999999999</v>
      </c>
      <c r="E638" s="6">
        <v>1.573</v>
      </c>
      <c r="F638" s="6">
        <v>1.4319999999999999</v>
      </c>
      <c r="G638" s="6">
        <v>1.798</v>
      </c>
      <c r="H638" s="6">
        <f t="shared" si="63"/>
        <v>6.0000000000000053E-3</v>
      </c>
      <c r="I638" s="6">
        <f>(C638*10^5)*(B638*10^-6)/(AD638*287)</f>
        <v>451.68171798336061</v>
      </c>
      <c r="J638" s="6">
        <f>I639-I638</f>
        <v>-1.706605987342698</v>
      </c>
      <c r="K638" s="6">
        <f t="shared" si="64"/>
        <v>448.27065268287316</v>
      </c>
      <c r="L638" s="6"/>
      <c r="M638" s="6"/>
      <c r="N638" s="6"/>
      <c r="O638" s="6"/>
      <c r="P638" s="6"/>
      <c r="Q638" s="6"/>
      <c r="R638" s="6"/>
      <c r="S638" s="6">
        <f t="shared" si="70"/>
        <v>0.31868328525157874</v>
      </c>
      <c r="T638" s="6">
        <f>LOG(B638)</f>
        <v>2.4567303232232978</v>
      </c>
      <c r="U638" s="6">
        <f>LOG(C638)</f>
        <v>0.20085049809107747</v>
      </c>
      <c r="V638" s="6">
        <f t="shared" si="66"/>
        <v>2.738481472026677E-2</v>
      </c>
      <c r="W638" s="6"/>
      <c r="X638" s="6"/>
      <c r="Y638" s="6">
        <f>C638*(B639-B638)</f>
        <v>-5.3674399999999931</v>
      </c>
      <c r="Z638" s="6">
        <f>C638*B638/(AC638+AD638)/720</f>
        <v>1685.7749469214439</v>
      </c>
      <c r="AA638" s="6">
        <f t="shared" si="67"/>
        <v>-1.644018929419705E-3</v>
      </c>
      <c r="AB638" s="6">
        <f t="shared" si="68"/>
        <v>1506.0202872242967</v>
      </c>
      <c r="AC638" s="6">
        <f t="shared" si="69"/>
        <v>2.3853333333333334E-5</v>
      </c>
      <c r="AD638" s="6">
        <f>1.225*(B638*10^-6)</f>
        <v>3.50644E-4</v>
      </c>
    </row>
    <row r="639" spans="1:30" x14ac:dyDescent="0.2">
      <c r="A639" s="6">
        <v>266</v>
      </c>
      <c r="B639" s="6">
        <v>282.86</v>
      </c>
      <c r="C639" s="6">
        <v>1.5820000000000001</v>
      </c>
      <c r="D639" s="6">
        <v>1.5509999999999999</v>
      </c>
      <c r="E639" s="6">
        <v>1.569</v>
      </c>
      <c r="F639" s="6">
        <v>1.4390000000000001</v>
      </c>
      <c r="G639" s="6">
        <v>1.77</v>
      </c>
      <c r="H639" s="6">
        <f t="shared" si="63"/>
        <v>3.0000000000001137E-3</v>
      </c>
      <c r="I639" s="6">
        <f>(C639*10^5)*(B639*10^-6)/(AD639*287)</f>
        <v>449.97511199601792</v>
      </c>
      <c r="J639" s="6">
        <f>I640-I639</f>
        <v>-0.85330299367137741</v>
      </c>
      <c r="K639" s="6">
        <f t="shared" si="64"/>
        <v>447.43017324296301</v>
      </c>
      <c r="L639" s="6"/>
      <c r="M639" s="6"/>
      <c r="N639" s="6"/>
      <c r="O639" s="6"/>
      <c r="P639" s="6"/>
      <c r="Q639" s="6"/>
      <c r="R639" s="6"/>
      <c r="S639" s="6">
        <f t="shared" si="70"/>
        <v>0.15649951406639481</v>
      </c>
      <c r="T639" s="6">
        <f>LOG(B639)</f>
        <v>2.4515715370380673</v>
      </c>
      <c r="U639" s="6">
        <f>LOG(C639)</f>
        <v>0.19920647916165776</v>
      </c>
      <c r="V639" s="6">
        <f t="shared" si="66"/>
        <v>6.6012604994820395E-2</v>
      </c>
      <c r="W639" s="6"/>
      <c r="X639" s="6"/>
      <c r="Y639" s="6">
        <f>C639*(B640-B639)</f>
        <v>-5.3946200000000397</v>
      </c>
      <c r="Z639" s="6">
        <f>C639*B639/(AC639+AD639)/720</f>
        <v>1679.4055201698516</v>
      </c>
      <c r="AA639" s="6">
        <f t="shared" si="67"/>
        <v>-8.2434915336354608E-4</v>
      </c>
      <c r="AB639" s="6">
        <f t="shared" si="68"/>
        <v>599.22582194361325</v>
      </c>
      <c r="AC639" s="6">
        <f t="shared" si="69"/>
        <v>2.357166666666667E-5</v>
      </c>
      <c r="AD639" s="6">
        <f>1.225*(B639*10^-6)</f>
        <v>3.4650350000000002E-4</v>
      </c>
    </row>
    <row r="640" spans="1:30" x14ac:dyDescent="0.2">
      <c r="A640" s="6">
        <v>267</v>
      </c>
      <c r="B640" s="6">
        <v>279.45</v>
      </c>
      <c r="C640" s="6">
        <v>1.579</v>
      </c>
      <c r="D640" s="6">
        <v>1.5469999999999999</v>
      </c>
      <c r="E640" s="6">
        <v>1.581</v>
      </c>
      <c r="F640" s="6">
        <v>1.4339999999999999</v>
      </c>
      <c r="G640" s="6">
        <v>1.7549999999999999</v>
      </c>
      <c r="H640" s="6">
        <f t="shared" si="63"/>
        <v>-2.0000000000000018E-3</v>
      </c>
      <c r="I640" s="6">
        <f>(C640*10^5)*(B640*10^-6)/(AD640*287)</f>
        <v>449.12180900234654</v>
      </c>
      <c r="J640" s="6">
        <f>I641-I640</f>
        <v>0.56886866244758494</v>
      </c>
      <c r="K640" s="6">
        <f t="shared" si="64"/>
        <v>448.00857351122727</v>
      </c>
      <c r="L640" s="6"/>
      <c r="M640" s="6"/>
      <c r="N640" s="6"/>
      <c r="O640" s="6"/>
      <c r="P640" s="6"/>
      <c r="Q640" s="6"/>
      <c r="R640" s="6"/>
      <c r="S640" s="6">
        <f t="shared" si="70"/>
        <v>-0.10249529727820475</v>
      </c>
      <c r="T640" s="6">
        <f>LOG(B640)</f>
        <v>2.4463041139519239</v>
      </c>
      <c r="U640" s="6">
        <f>LOG(C640)</f>
        <v>0.19838213000829422</v>
      </c>
      <c r="V640" s="6">
        <f t="shared" si="66"/>
        <v>8.1382098735038239E-2</v>
      </c>
      <c r="W640" s="6"/>
      <c r="X640" s="6"/>
      <c r="Y640" s="6">
        <f>C640*(B641-B640)</f>
        <v>-5.4159700000000104</v>
      </c>
      <c r="Z640" s="6">
        <f>C640*B640/(AC640+AD640)/720</f>
        <v>1676.2208067940549</v>
      </c>
      <c r="AA640" s="6">
        <f t="shared" si="67"/>
        <v>5.4973992391482707E-4</v>
      </c>
      <c r="AB640" s="6">
        <f t="shared" si="68"/>
        <v>-520.42231209042654</v>
      </c>
      <c r="AC640" s="6">
        <f t="shared" si="69"/>
        <v>2.3287500000000004E-5</v>
      </c>
      <c r="AD640" s="6">
        <f>1.225*(B640*10^-6)</f>
        <v>3.4232625000000003E-4</v>
      </c>
    </row>
    <row r="641" spans="1:30" x14ac:dyDescent="0.2">
      <c r="A641" s="6">
        <v>268</v>
      </c>
      <c r="B641" s="6">
        <v>276.02</v>
      </c>
      <c r="C641" s="6">
        <v>1.581</v>
      </c>
      <c r="D641" s="6">
        <v>1.546</v>
      </c>
      <c r="E641" s="6">
        <v>1.5920000000000001</v>
      </c>
      <c r="F641" s="6">
        <v>1.4430000000000001</v>
      </c>
      <c r="G641" s="6">
        <v>1.7430000000000001</v>
      </c>
      <c r="H641" s="6">
        <f t="shared" si="63"/>
        <v>-3.0000000000001137E-3</v>
      </c>
      <c r="I641" s="6">
        <f>(C641*10^5)*(B641*10^-6)/(AD641*287)</f>
        <v>449.69067766479412</v>
      </c>
      <c r="J641" s="6">
        <f>I642-I641</f>
        <v>0.85330299367132056</v>
      </c>
      <c r="K641" s="6">
        <f t="shared" si="64"/>
        <v>448.86603036867143</v>
      </c>
      <c r="L641" s="6"/>
      <c r="M641" s="6"/>
      <c r="N641" s="6"/>
      <c r="O641" s="6"/>
      <c r="P641" s="6"/>
      <c r="Q641" s="6"/>
      <c r="R641" s="6"/>
      <c r="S641" s="6">
        <f t="shared" si="70"/>
        <v>-0.15028159053111484</v>
      </c>
      <c r="T641" s="6">
        <f>LOG(B641)</f>
        <v>2.4409405515396636</v>
      </c>
      <c r="U641" s="6">
        <f>LOG(C641)</f>
        <v>0.19893186993220904</v>
      </c>
      <c r="V641" s="6">
        <f t="shared" si="66"/>
        <v>6.8033829726870942E-2</v>
      </c>
      <c r="W641" s="6"/>
      <c r="X641" s="6"/>
      <c r="Y641" s="6">
        <f>C641*(B642-B641)</f>
        <v>-5.4702599999999677</v>
      </c>
      <c r="Z641" s="6">
        <f>C641*B641/(AC641+AD641)/720</f>
        <v>1678.343949044586</v>
      </c>
      <c r="AA641" s="6">
        <f t="shared" si="67"/>
        <v>8.2330732126567607E-4</v>
      </c>
      <c r="AB641" s="6">
        <f t="shared" si="68"/>
        <v>-1469.6628266243836</v>
      </c>
      <c r="AC641" s="6">
        <f t="shared" si="69"/>
        <v>2.3001666666666667E-5</v>
      </c>
      <c r="AD641" s="6">
        <f>1.225*(B641*10^-6)</f>
        <v>3.3812449999999998E-4</v>
      </c>
    </row>
    <row r="642" spans="1:30" x14ac:dyDescent="0.2">
      <c r="A642" s="6">
        <v>269</v>
      </c>
      <c r="B642" s="6">
        <v>272.56</v>
      </c>
      <c r="C642" s="6">
        <v>1.5840000000000001</v>
      </c>
      <c r="D642" s="6">
        <v>1.5549999999999999</v>
      </c>
      <c r="E642" s="6">
        <v>1.599</v>
      </c>
      <c r="F642" s="6">
        <v>1.4590000000000001</v>
      </c>
      <c r="G642" s="6">
        <v>1.7250000000000001</v>
      </c>
      <c r="H642" s="6">
        <f t="shared" si="63"/>
        <v>5.0000000000001155E-3</v>
      </c>
      <c r="I642" s="6">
        <f>(C642*10^5)*(B642*10^-6)/(AD642*287)</f>
        <v>450.54398065846544</v>
      </c>
      <c r="J642" s="6">
        <f>I643-I642</f>
        <v>-1.4221716561188487</v>
      </c>
      <c r="K642" s="6">
        <f t="shared" si="64"/>
        <v>447.4469243158839</v>
      </c>
      <c r="L642" s="6"/>
      <c r="M642" s="6"/>
      <c r="N642" s="6"/>
      <c r="O642" s="6"/>
      <c r="P642" s="6"/>
      <c r="Q642" s="6"/>
      <c r="R642" s="6"/>
      <c r="S642" s="6">
        <f t="shared" si="70"/>
        <v>0.24674849100399082</v>
      </c>
      <c r="T642" s="6">
        <f>LOG(B642)</f>
        <v>2.435462120559821</v>
      </c>
      <c r="U642" s="6">
        <f>LOG(C642)</f>
        <v>0.19975517725347472</v>
      </c>
      <c r="V642" s="6">
        <f t="shared" si="66"/>
        <v>3.03385689639597E-2</v>
      </c>
      <c r="W642" s="6"/>
      <c r="X642" s="6"/>
      <c r="Y642" s="6">
        <f>C642*(B643-B642)</f>
        <v>-5.4964800000000436</v>
      </c>
      <c r="Z642" s="6">
        <f>C642*B642/(AC642+AD642)/720</f>
        <v>1681.5286624203825</v>
      </c>
      <c r="AA642" s="6">
        <f t="shared" si="67"/>
        <v>-1.3730472451805031E-3</v>
      </c>
      <c r="AB642" s="6">
        <f t="shared" si="68"/>
        <v>-1150.7472050258814</v>
      </c>
      <c r="AC642" s="6">
        <f t="shared" si="69"/>
        <v>2.2713333333333332E-5</v>
      </c>
      <c r="AD642" s="6">
        <f>1.225*(B642*10^-6)</f>
        <v>3.3388599999999998E-4</v>
      </c>
    </row>
    <row r="643" spans="1:30" x14ac:dyDescent="0.2">
      <c r="A643" s="6">
        <v>270</v>
      </c>
      <c r="B643" s="6">
        <v>269.08999999999997</v>
      </c>
      <c r="C643" s="6">
        <v>1.579</v>
      </c>
      <c r="D643" s="6">
        <v>1.5569999999999999</v>
      </c>
      <c r="E643" s="6">
        <v>1.6080000000000001</v>
      </c>
      <c r="F643" s="6">
        <v>1.452</v>
      </c>
      <c r="G643" s="6">
        <v>1.7</v>
      </c>
      <c r="H643" s="6">
        <f t="shared" si="63"/>
        <v>-1.0000000000001119E-3</v>
      </c>
      <c r="I643" s="6">
        <f>(C643*10^5)*(B643*10^-6)/(AD643*287)</f>
        <v>449.12180900234659</v>
      </c>
      <c r="J643" s="6">
        <f>I644-I643</f>
        <v>0.28443433122379247</v>
      </c>
      <c r="K643" s="6">
        <f t="shared" si="64"/>
        <v>447.7428292261543</v>
      </c>
      <c r="L643" s="6"/>
      <c r="M643" s="6"/>
      <c r="N643" s="6"/>
      <c r="O643" s="6"/>
      <c r="P643" s="6"/>
      <c r="Q643" s="6"/>
      <c r="R643" s="6"/>
      <c r="S643" s="6">
        <f t="shared" si="70"/>
        <v>-4.8497667965214541E-2</v>
      </c>
      <c r="T643" s="6">
        <f>LOG(B643)</f>
        <v>2.4298975586871476</v>
      </c>
      <c r="U643" s="6">
        <f>LOG(C643)</f>
        <v>0.19838213000829422</v>
      </c>
      <c r="V643" s="6">
        <f t="shared" si="66"/>
        <v>8.2314870578073518E-4</v>
      </c>
      <c r="W643" s="6"/>
      <c r="X643" s="6"/>
      <c r="Y643" s="6">
        <f>C643*(B644-B643)</f>
        <v>-5.5107099999999241</v>
      </c>
      <c r="Z643" s="6">
        <f>C643*B643/(AC643+AD643)/720</f>
        <v>1676.2208067940549</v>
      </c>
      <c r="AA643" s="6">
        <f t="shared" si="67"/>
        <v>2.7495694612841848E-4</v>
      </c>
      <c r="AB643" s="6">
        <f t="shared" si="68"/>
        <v>603.93905914280128</v>
      </c>
      <c r="AC643" s="6">
        <f t="shared" si="69"/>
        <v>2.2424166666666671E-5</v>
      </c>
      <c r="AD643" s="6">
        <f>1.225*(B643*10^-6)</f>
        <v>3.2963525000000003E-4</v>
      </c>
    </row>
    <row r="644" spans="1:30" x14ac:dyDescent="0.2">
      <c r="A644" s="6">
        <v>271</v>
      </c>
      <c r="B644" s="6">
        <v>265.60000000000002</v>
      </c>
      <c r="C644" s="6">
        <v>1.58</v>
      </c>
      <c r="D644" s="6">
        <v>1.5660000000000001</v>
      </c>
      <c r="E644" s="6">
        <v>1.615</v>
      </c>
      <c r="F644" s="6">
        <v>1.4570000000000001</v>
      </c>
      <c r="G644" s="6">
        <v>1.68</v>
      </c>
      <c r="H644" s="6">
        <f t="shared" si="63"/>
        <v>3.0000000000001137E-3</v>
      </c>
      <c r="I644" s="6">
        <f>(C644*10^5)*(B644*10^-6)/(AD644*287)</f>
        <v>449.40624333357039</v>
      </c>
      <c r="J644" s="6">
        <f>I645-I644</f>
        <v>-0.85330299367137741</v>
      </c>
      <c r="K644" s="6">
        <f t="shared" si="64"/>
        <v>446.89461471874193</v>
      </c>
      <c r="L644" s="6"/>
      <c r="M644" s="6"/>
      <c r="N644" s="6"/>
      <c r="O644" s="6"/>
      <c r="P644" s="6"/>
      <c r="Q644" s="6"/>
      <c r="R644" s="6"/>
      <c r="S644" s="6">
        <f t="shared" si="70"/>
        <v>0.14286049352612898</v>
      </c>
      <c r="T644" s="6">
        <f>LOG(B644)</f>
        <v>2.42422807069598</v>
      </c>
      <c r="U644" s="6">
        <f>LOG(C644)</f>
        <v>0.19865708695442263</v>
      </c>
      <c r="V644" s="6">
        <f t="shared" si="66"/>
        <v>1.6313531878623694E-2</v>
      </c>
      <c r="W644" s="6"/>
      <c r="X644" s="6"/>
      <c r="Y644" s="6">
        <f>C644*(B645-B644)</f>
        <v>-5.5458000000000753</v>
      </c>
      <c r="Z644" s="6">
        <f>C644*B644/(AC644+AD644)/720</f>
        <v>1677.2823779193209</v>
      </c>
      <c r="AA644" s="6">
        <f t="shared" si="67"/>
        <v>-8.2539362551978246E-4</v>
      </c>
      <c r="AB644" s="6">
        <f t="shared" si="68"/>
        <v>1572.5960532892591</v>
      </c>
      <c r="AC644" s="6">
        <f t="shared" si="69"/>
        <v>2.2133333333333337E-5</v>
      </c>
      <c r="AD644" s="6">
        <f>1.225*(B644*10^-6)</f>
        <v>3.2536000000000002E-4</v>
      </c>
    </row>
    <row r="645" spans="1:30" x14ac:dyDescent="0.2">
      <c r="A645" s="6">
        <v>272</v>
      </c>
      <c r="B645" s="6">
        <v>262.08999999999997</v>
      </c>
      <c r="C645" s="6">
        <v>1.577</v>
      </c>
      <c r="D645" s="6">
        <v>1.5669999999999999</v>
      </c>
      <c r="E645" s="6">
        <v>1.6180000000000001</v>
      </c>
      <c r="F645" s="6">
        <v>1.4590000000000001</v>
      </c>
      <c r="G645" s="6">
        <v>1.6659999999999999</v>
      </c>
      <c r="H645" s="6">
        <f t="shared" si="63"/>
        <v>0</v>
      </c>
      <c r="I645" s="6">
        <f>(C645*10^5)*(B645*10^-6)/(AD645*287)</f>
        <v>448.55294033989901</v>
      </c>
      <c r="J645" s="6">
        <f>I646-I645</f>
        <v>0</v>
      </c>
      <c r="K645" s="6">
        <f t="shared" si="64"/>
        <v>446.90384864747284</v>
      </c>
      <c r="L645" s="6"/>
      <c r="M645" s="6"/>
      <c r="N645" s="6"/>
      <c r="O645" s="6"/>
      <c r="P645" s="6"/>
      <c r="Q645" s="6"/>
      <c r="R645" s="6"/>
      <c r="S645" s="6">
        <f t="shared" si="70"/>
        <v>0</v>
      </c>
      <c r="T645" s="6">
        <f>LOG(B645)</f>
        <v>2.4184504508295834</v>
      </c>
      <c r="U645" s="6">
        <f>LOG(C645)</f>
        <v>0.19783169332890285</v>
      </c>
      <c r="V645" s="6">
        <f t="shared" si="66"/>
        <v>5.6648918492178096E-2</v>
      </c>
      <c r="W645" s="6"/>
      <c r="X645" s="6"/>
      <c r="Y645" s="6">
        <f>C645*(B646-B645)</f>
        <v>-5.5510399999999711</v>
      </c>
      <c r="Z645" s="6">
        <f>C645*B645/(AC645+AD645)/720</f>
        <v>1674.0976645435239</v>
      </c>
      <c r="AA645" s="6">
        <f t="shared" si="67"/>
        <v>0</v>
      </c>
      <c r="AB645" s="6">
        <f t="shared" si="68"/>
        <v>908.32974411819669</v>
      </c>
      <c r="AC645" s="6">
        <f t="shared" si="69"/>
        <v>2.1840833333333333E-5</v>
      </c>
      <c r="AD645" s="6">
        <f>1.225*(B645*10^-6)</f>
        <v>3.2106025E-4</v>
      </c>
    </row>
    <row r="646" spans="1:30" x14ac:dyDescent="0.2">
      <c r="A646" s="6">
        <v>273</v>
      </c>
      <c r="B646" s="6">
        <v>258.57</v>
      </c>
      <c r="C646" s="6">
        <v>1.577</v>
      </c>
      <c r="D646" s="6">
        <v>1.5669999999999999</v>
      </c>
      <c r="E646" s="6">
        <v>1.623</v>
      </c>
      <c r="F646" s="6">
        <v>1.4610000000000001</v>
      </c>
      <c r="G646" s="6">
        <v>1.659</v>
      </c>
      <c r="H646" s="6">
        <f t="shared" si="63"/>
        <v>-4.0000000000000036E-3</v>
      </c>
      <c r="I646" s="6">
        <f>(C646*10^5)*(B646*10^-6)/(AD646*287)</f>
        <v>448.55294033989895</v>
      </c>
      <c r="J646" s="6">
        <f>I647-I646</f>
        <v>1.137737324895113</v>
      </c>
      <c r="K646" s="6">
        <f t="shared" si="64"/>
        <v>448.04762660127795</v>
      </c>
      <c r="L646" s="6"/>
      <c r="M646" s="6"/>
      <c r="N646" s="6"/>
      <c r="O646" s="6"/>
      <c r="P646" s="6"/>
      <c r="Q646" s="6"/>
      <c r="R646" s="6"/>
      <c r="S646" s="6">
        <f t="shared" si="70"/>
        <v>-0.18376507386062677</v>
      </c>
      <c r="T646" s="6">
        <f>LOG(B646)</f>
        <v>2.4125781354312723</v>
      </c>
      <c r="U646" s="6">
        <f>LOG(C646)</f>
        <v>0.19783169332890285</v>
      </c>
      <c r="V646" s="6">
        <f t="shared" si="66"/>
        <v>7.9946593266934346E-2</v>
      </c>
      <c r="W646" s="6"/>
      <c r="X646" s="6"/>
      <c r="Y646" s="6">
        <f>C646*(B647-B646)</f>
        <v>-5.5825799999999877</v>
      </c>
      <c r="Z646" s="6">
        <f>C646*B646/(AC646+AD646)/720</f>
        <v>1674.0976645435242</v>
      </c>
      <c r="AA646" s="6">
        <f t="shared" si="67"/>
        <v>1.100176603306191E-3</v>
      </c>
      <c r="AB646" s="6">
        <f t="shared" si="68"/>
        <v>-203.3634348452639</v>
      </c>
      <c r="AC646" s="6">
        <f t="shared" si="69"/>
        <v>2.15475E-5</v>
      </c>
      <c r="AD646" s="6">
        <f>1.225*(B646*10^-6)</f>
        <v>3.1674824999999997E-4</v>
      </c>
    </row>
    <row r="647" spans="1:30" x14ac:dyDescent="0.2">
      <c r="A647" s="6">
        <v>274</v>
      </c>
      <c r="B647" s="6">
        <v>255.03</v>
      </c>
      <c r="C647" s="6">
        <v>1.581</v>
      </c>
      <c r="D647" s="6">
        <v>1.5680000000000001</v>
      </c>
      <c r="E647" s="6">
        <v>1.633</v>
      </c>
      <c r="F647" s="6">
        <v>1.4690000000000001</v>
      </c>
      <c r="G647" s="6">
        <v>1.6539999999999999</v>
      </c>
      <c r="H647" s="6">
        <f t="shared" si="63"/>
        <v>-4.0000000000000036E-3</v>
      </c>
      <c r="I647" s="6">
        <f>(C647*10^5)*(B647*10^-6)/(AD647*287)</f>
        <v>449.69067766479407</v>
      </c>
      <c r="J647" s="6">
        <f>I648-I647</f>
        <v>1.1377373248952267</v>
      </c>
      <c r="K647" s="6">
        <f t="shared" si="64"/>
        <v>449.18720813689805</v>
      </c>
      <c r="L647" s="6"/>
      <c r="M647" s="6"/>
      <c r="N647" s="6"/>
      <c r="O647" s="6"/>
      <c r="P647" s="6"/>
      <c r="Q647" s="6"/>
      <c r="R647" s="6"/>
      <c r="S647" s="6">
        <f t="shared" si="70"/>
        <v>-0.17975112279559213</v>
      </c>
      <c r="T647" s="6">
        <f>LOG(B647)</f>
        <v>2.406591270897152</v>
      </c>
      <c r="U647" s="6">
        <f>LOG(C647)</f>
        <v>0.19893186993220904</v>
      </c>
      <c r="V647" s="6">
        <f t="shared" si="66"/>
        <v>7.4730541280547153E-2</v>
      </c>
      <c r="W647" s="6"/>
      <c r="X647" s="6"/>
      <c r="Y647" s="6">
        <f>C647*(B648-B647)</f>
        <v>-5.6283600000000034</v>
      </c>
      <c r="Z647" s="6">
        <f>C647*B647/(AC647+AD647)/720</f>
        <v>1678.343949044586</v>
      </c>
      <c r="AA647" s="6">
        <f t="shared" si="67"/>
        <v>1.0973966215612474E-3</v>
      </c>
      <c r="AB647" s="6">
        <f t="shared" si="68"/>
        <v>-1263.853879043462</v>
      </c>
      <c r="AC647" s="6">
        <f t="shared" si="69"/>
        <v>2.12525E-5</v>
      </c>
      <c r="AD647" s="6">
        <f>1.225*(B647*10^-6)</f>
        <v>3.1241175E-4</v>
      </c>
    </row>
    <row r="648" spans="1:30" x14ac:dyDescent="0.2">
      <c r="A648" s="6">
        <v>275</v>
      </c>
      <c r="B648" s="6">
        <v>251.47</v>
      </c>
      <c r="C648" s="6">
        <v>1.585</v>
      </c>
      <c r="D648" s="6">
        <v>1.57</v>
      </c>
      <c r="E648" s="6">
        <v>1.6459999999999999</v>
      </c>
      <c r="F648" s="6">
        <v>1.4850000000000001</v>
      </c>
      <c r="G648" s="6">
        <v>1.64</v>
      </c>
      <c r="H648" s="6">
        <f t="shared" si="63"/>
        <v>-4.0000000000000036E-3</v>
      </c>
      <c r="I648" s="6">
        <f>(C648*10^5)*(B648*10^-6)/(AD648*287)</f>
        <v>450.82841498968929</v>
      </c>
      <c r="J648" s="6">
        <f>I649-I648</f>
        <v>1.1377373248950562</v>
      </c>
      <c r="K648" s="6">
        <f t="shared" si="64"/>
        <v>450.32677626007637</v>
      </c>
      <c r="L648" s="6"/>
      <c r="M648" s="6"/>
      <c r="N648" s="6"/>
      <c r="O648" s="6"/>
      <c r="P648" s="6"/>
      <c r="Q648" s="6"/>
      <c r="R648" s="6"/>
      <c r="S648" s="6">
        <f t="shared" si="70"/>
        <v>-0.17627881895006647</v>
      </c>
      <c r="T648" s="6">
        <f>LOG(B648)</f>
        <v>2.4004861817912042</v>
      </c>
      <c r="U648" s="6">
        <f>LOG(C648)</f>
        <v>0.20002926655377029</v>
      </c>
      <c r="V648" s="6">
        <f t="shared" si="66"/>
        <v>4.2314057258708071E-2</v>
      </c>
      <c r="W648" s="6"/>
      <c r="X648" s="6"/>
      <c r="Y648" s="6">
        <f>C648*(B649-B648)</f>
        <v>-5.6584499999999887</v>
      </c>
      <c r="Z648" s="6">
        <f>C648*B648/(AC648+AD648)/720</f>
        <v>1682.5902335456472</v>
      </c>
      <c r="AA648" s="6">
        <f t="shared" si="67"/>
        <v>1.0946306536092631E-3</v>
      </c>
      <c r="AB648" s="6">
        <f t="shared" si="68"/>
        <v>-1437.9992362139487</v>
      </c>
      <c r="AC648" s="6">
        <f t="shared" si="69"/>
        <v>2.0955833333333337E-5</v>
      </c>
      <c r="AD648" s="6">
        <f>1.225*(B648*10^-6)</f>
        <v>3.0805075000000002E-4</v>
      </c>
    </row>
    <row r="649" spans="1:30" x14ac:dyDescent="0.2">
      <c r="A649" s="6">
        <v>276</v>
      </c>
      <c r="B649" s="6">
        <v>247.9</v>
      </c>
      <c r="C649" s="6">
        <v>1.589</v>
      </c>
      <c r="D649" s="6">
        <v>1.58</v>
      </c>
      <c r="E649" s="6">
        <v>1.655</v>
      </c>
      <c r="F649" s="6">
        <v>1.4930000000000001</v>
      </c>
      <c r="G649" s="6">
        <v>1.629</v>
      </c>
      <c r="H649" s="6">
        <f t="shared" si="63"/>
        <v>-5.0000000000001155E-3</v>
      </c>
      <c r="I649" s="6">
        <f>(C649*10^5)*(B649*10^-6)/(AD649*287)</f>
        <v>451.96615231458435</v>
      </c>
      <c r="J649" s="6">
        <f>I650-I649</f>
        <v>1.4221716561189055</v>
      </c>
      <c r="K649" s="6">
        <f t="shared" si="64"/>
        <v>451.75076544782434</v>
      </c>
      <c r="L649" s="6"/>
      <c r="M649" s="6"/>
      <c r="N649" s="6"/>
      <c r="O649" s="6"/>
      <c r="P649" s="6"/>
      <c r="Q649" s="6"/>
      <c r="R649" s="6"/>
      <c r="S649" s="6">
        <f t="shared" si="70"/>
        <v>-0.21597440900860498</v>
      </c>
      <c r="T649" s="6">
        <f>LOG(B649)</f>
        <v>2.3942765267678214</v>
      </c>
      <c r="U649" s="6">
        <f>LOG(C649)</f>
        <v>0.20112389720737955</v>
      </c>
      <c r="V649" s="6">
        <f t="shared" si="66"/>
        <v>5.4309333176505992E-3</v>
      </c>
      <c r="W649" s="6"/>
      <c r="X649" s="6"/>
      <c r="Y649" s="6">
        <f>C649*(B650-B649)</f>
        <v>-5.6886200000000198</v>
      </c>
      <c r="Z649" s="6">
        <f>C649*B649/(AC649+AD649)/720</f>
        <v>1686.836518046709</v>
      </c>
      <c r="AA649" s="6">
        <f t="shared" si="67"/>
        <v>1.3644198527140161E-3</v>
      </c>
      <c r="AB649" s="6">
        <f t="shared" si="68"/>
        <v>76.563791682430136</v>
      </c>
      <c r="AC649" s="6">
        <f t="shared" si="69"/>
        <v>2.0658333333333335E-5</v>
      </c>
      <c r="AD649" s="6">
        <f>1.225*(B649*10^-6)</f>
        <v>3.0367750000000003E-4</v>
      </c>
    </row>
    <row r="650" spans="1:30" x14ac:dyDescent="0.2">
      <c r="A650" s="6">
        <v>277</v>
      </c>
      <c r="B650" s="6">
        <v>244.32</v>
      </c>
      <c r="C650" s="6">
        <v>1.5940000000000001</v>
      </c>
      <c r="D650" s="6">
        <v>1.5860000000000001</v>
      </c>
      <c r="E650" s="6">
        <v>1.6579999999999999</v>
      </c>
      <c r="F650" s="6">
        <v>1.4970000000000001</v>
      </c>
      <c r="G650" s="6">
        <v>1.6359999999999999</v>
      </c>
      <c r="H650" s="6">
        <f t="shared" si="63"/>
        <v>-6.9999999999998952E-3</v>
      </c>
      <c r="I650" s="6">
        <f>(C650*10^5)*(B650*10^-6)/(AD650*287)</f>
        <v>453.38832397070325</v>
      </c>
      <c r="J650" s="6">
        <f>I651-I650</f>
        <v>1.9910403185664336</v>
      </c>
      <c r="K650" s="6">
        <f t="shared" si="64"/>
        <v>453.74258333630684</v>
      </c>
      <c r="L650" s="6"/>
      <c r="M650" s="6"/>
      <c r="N650" s="6"/>
      <c r="O650" s="6"/>
      <c r="P650" s="6"/>
      <c r="Q650" s="6"/>
      <c r="R650" s="6"/>
      <c r="S650" s="6">
        <f t="shared" si="70"/>
        <v>-0.29601383023801942</v>
      </c>
      <c r="T650" s="6">
        <f>LOG(B650)</f>
        <v>2.3879590197123459</v>
      </c>
      <c r="U650" s="6">
        <f>LOG(C650)</f>
        <v>0.20248831706009357</v>
      </c>
      <c r="V650" s="6">
        <f t="shared" si="66"/>
        <v>7.3947117028570764E-3</v>
      </c>
      <c r="W650" s="6"/>
      <c r="X650" s="6"/>
      <c r="Y650" s="6">
        <f>C650*(B651-B650)</f>
        <v>-5.7224600000000061</v>
      </c>
      <c r="Z650" s="6">
        <f>C650*B650/(AC650+AD650)/720</f>
        <v>1692.1443736730359</v>
      </c>
      <c r="AA650" s="6">
        <f t="shared" si="67"/>
        <v>1.9030148592061591E-3</v>
      </c>
      <c r="AB650" s="6">
        <f t="shared" si="68"/>
        <v>1490.3153367944419</v>
      </c>
      <c r="AC650" s="6">
        <f t="shared" si="69"/>
        <v>2.0360000000000002E-5</v>
      </c>
      <c r="AD650" s="6">
        <f>1.225*(B650*10^-6)</f>
        <v>2.9929199999999999E-4</v>
      </c>
    </row>
    <row r="651" spans="1:30" x14ac:dyDescent="0.2">
      <c r="A651" s="6">
        <v>278</v>
      </c>
      <c r="B651" s="6">
        <v>240.73</v>
      </c>
      <c r="C651" s="6">
        <v>1.601</v>
      </c>
      <c r="D651" s="6">
        <v>1.587</v>
      </c>
      <c r="E651" s="6">
        <v>1.6579999999999999</v>
      </c>
      <c r="F651" s="6">
        <v>1.5009999999999999</v>
      </c>
      <c r="G651" s="6">
        <v>1.657</v>
      </c>
      <c r="H651" s="6">
        <f t="shared" si="63"/>
        <v>-5.0000000000001155E-3</v>
      </c>
      <c r="I651" s="6">
        <f>(C651*10^5)*(B651*10^-6)/(AD651*287)</f>
        <v>455.37936428926969</v>
      </c>
      <c r="J651" s="6">
        <f>I652-I651</f>
        <v>1.4221716561189055</v>
      </c>
      <c r="K651" s="6">
        <f t="shared" si="64"/>
        <v>455.16348067816102</v>
      </c>
      <c r="L651" s="6"/>
      <c r="M651" s="6"/>
      <c r="N651" s="6"/>
      <c r="O651" s="6"/>
      <c r="P651" s="6"/>
      <c r="Q651" s="6"/>
      <c r="R651" s="6"/>
      <c r="S651" s="6">
        <f t="shared" si="70"/>
        <v>-0.20637045531710696</v>
      </c>
      <c r="T651" s="6">
        <f>LOG(B651)</f>
        <v>2.3815302158362703</v>
      </c>
      <c r="U651" s="6">
        <f>LOG(C651)</f>
        <v>0.20439133191929973</v>
      </c>
      <c r="V651" s="6">
        <f t="shared" si="66"/>
        <v>4.5619686997677072E-2</v>
      </c>
      <c r="W651" s="6"/>
      <c r="X651" s="6"/>
      <c r="Y651" s="6">
        <f>C651*(B652-B651)</f>
        <v>-5.7796099999999759</v>
      </c>
      <c r="Z651" s="6">
        <f>C651*B651/(AC651+AD651)/720</f>
        <v>1699.5753715498936</v>
      </c>
      <c r="AA651" s="6">
        <f t="shared" si="67"/>
        <v>1.354209023362446E-3</v>
      </c>
      <c r="AB651" s="6">
        <f t="shared" si="68"/>
        <v>1192.3502461880014</v>
      </c>
      <c r="AC651" s="6">
        <f t="shared" si="69"/>
        <v>2.0060833333333333E-5</v>
      </c>
      <c r="AD651" s="6">
        <f>1.225*(B651*10^-6)</f>
        <v>2.9489425E-4</v>
      </c>
    </row>
    <row r="652" spans="1:30" x14ac:dyDescent="0.2">
      <c r="A652" s="6">
        <v>279</v>
      </c>
      <c r="B652" s="6">
        <v>237.12</v>
      </c>
      <c r="C652" s="6">
        <v>1.6060000000000001</v>
      </c>
      <c r="D652" s="6">
        <v>1.593</v>
      </c>
      <c r="E652" s="6">
        <v>1.66</v>
      </c>
      <c r="F652" s="6">
        <v>1.492</v>
      </c>
      <c r="G652" s="6">
        <v>1.677</v>
      </c>
      <c r="H652" s="6">
        <f t="shared" si="63"/>
        <v>-1.0000000000000009E-2</v>
      </c>
      <c r="I652" s="6">
        <f>(C652*10^5)*(B652*10^-6)/(AD652*287)</f>
        <v>456.80153594538859</v>
      </c>
      <c r="J652" s="6">
        <f>I653-I652</f>
        <v>2.8443433122376973</v>
      </c>
      <c r="K652" s="6">
        <f t="shared" si="64"/>
        <v>458.0085977667826</v>
      </c>
      <c r="L652" s="6"/>
      <c r="M652" s="6"/>
      <c r="N652" s="6"/>
      <c r="O652" s="6"/>
      <c r="P652" s="6"/>
      <c r="Q652" s="6"/>
      <c r="R652" s="6"/>
      <c r="S652" s="6">
        <f t="shared" si="70"/>
        <v>-0.40461291977384883</v>
      </c>
      <c r="T652" s="6">
        <f>LOG(B652)</f>
        <v>2.3749681862992342</v>
      </c>
      <c r="U652" s="6">
        <f>LOG(C652)</f>
        <v>0.20574554094266218</v>
      </c>
      <c r="V652" s="6">
        <f t="shared" si="66"/>
        <v>7.6202180231184857E-2</v>
      </c>
      <c r="W652" s="6"/>
      <c r="X652" s="6"/>
      <c r="Y652" s="6">
        <f>C652*(B653-B652)</f>
        <v>-5.7976600000000227</v>
      </c>
      <c r="Z652" s="6">
        <f>C652*B652/(AC652+AD652)/720</f>
        <v>1704.8832271762208</v>
      </c>
      <c r="AA652" s="6">
        <f t="shared" si="67"/>
        <v>2.6958154959051961E-3</v>
      </c>
      <c r="AB652" s="6">
        <f t="shared" si="68"/>
        <v>114.03563312715202</v>
      </c>
      <c r="AC652" s="6">
        <f t="shared" si="69"/>
        <v>1.9760000000000001E-5</v>
      </c>
      <c r="AD652" s="6">
        <f>1.225*(B652*10^-6)</f>
        <v>2.9047200000000001E-4</v>
      </c>
    </row>
    <row r="653" spans="1:30" x14ac:dyDescent="0.2">
      <c r="A653" s="6">
        <v>280</v>
      </c>
      <c r="B653" s="6">
        <v>233.51</v>
      </c>
      <c r="C653" s="6">
        <v>1.6160000000000001</v>
      </c>
      <c r="D653" s="6">
        <v>1.5960000000000001</v>
      </c>
      <c r="E653" s="6">
        <v>1.667</v>
      </c>
      <c r="F653" s="6">
        <v>1.5129999999999999</v>
      </c>
      <c r="G653" s="6">
        <v>1.6890000000000001</v>
      </c>
      <c r="H653" s="6">
        <f t="shared" si="63"/>
        <v>-2.9999999999998916E-3</v>
      </c>
      <c r="I653" s="6">
        <f>(C653*10^5)*(B653*10^-6)/(AD653*287)</f>
        <v>459.64587925762629</v>
      </c>
      <c r="J653" s="6">
        <f>I654-I653</f>
        <v>0.85330299367143425</v>
      </c>
      <c r="K653" s="6">
        <f t="shared" si="64"/>
        <v>458.85758982537766</v>
      </c>
      <c r="L653" s="6"/>
      <c r="M653" s="6"/>
      <c r="N653" s="6"/>
      <c r="O653" s="6"/>
      <c r="P653" s="6"/>
      <c r="Q653" s="6"/>
      <c r="R653" s="6"/>
      <c r="S653" s="6">
        <f t="shared" si="70"/>
        <v>-0.11904098403320999</v>
      </c>
      <c r="T653" s="6">
        <f>LOG(B653)</f>
        <v>2.3683054838392832</v>
      </c>
      <c r="U653" s="6">
        <f>LOG(C653)</f>
        <v>0.20844135643856737</v>
      </c>
      <c r="V653" s="6">
        <f t="shared" si="66"/>
        <v>7.9127070790514703E-2</v>
      </c>
      <c r="W653" s="6"/>
      <c r="X653" s="6"/>
      <c r="Y653" s="6">
        <f>C653*(B654-B653)</f>
        <v>-5.8337599999999767</v>
      </c>
      <c r="Z653" s="6">
        <f>C653*B653/(AC653+AD653)/720</f>
        <v>1715.4989384288747</v>
      </c>
      <c r="AA653" s="6">
        <f t="shared" si="67"/>
        <v>8.0549231480636641E-4</v>
      </c>
      <c r="AB653" s="6">
        <f t="shared" si="68"/>
        <v>-991.88095236368679</v>
      </c>
      <c r="AC653" s="6">
        <f t="shared" si="69"/>
        <v>1.9459166666666668E-5</v>
      </c>
      <c r="AD653" s="6">
        <f>1.225*(B653*10^-6)</f>
        <v>2.8604975000000001E-4</v>
      </c>
    </row>
    <row r="654" spans="1:30" x14ac:dyDescent="0.2">
      <c r="A654" s="6">
        <v>281</v>
      </c>
      <c r="B654" s="6">
        <v>229.9</v>
      </c>
      <c r="C654" s="6">
        <v>1.619</v>
      </c>
      <c r="D654" s="6">
        <v>1.601</v>
      </c>
      <c r="E654" s="6">
        <v>1.6679999999999999</v>
      </c>
      <c r="F654" s="6">
        <v>1.5109999999999999</v>
      </c>
      <c r="G654" s="6">
        <v>1.6970000000000001</v>
      </c>
      <c r="H654" s="6">
        <f t="shared" ref="H654:H717" si="71">(C655-C654)/(A654-A655)</f>
        <v>-1.0999999999999899E-2</v>
      </c>
      <c r="I654" s="6">
        <f>(C654*10^5)*(B654*10^-6)/(AD654*287)</f>
        <v>460.49918225129773</v>
      </c>
      <c r="J654" s="6">
        <f>I655-I654</f>
        <v>3.1287776434616035</v>
      </c>
      <c r="K654" s="6">
        <f t="shared" ref="K654:K717" si="72">I655-I654/A654</f>
        <v>461.98917276930985</v>
      </c>
      <c r="L654" s="6"/>
      <c r="M654" s="6"/>
      <c r="N654" s="6"/>
      <c r="O654" s="6"/>
      <c r="P654" s="6"/>
      <c r="Q654" s="6"/>
      <c r="R654" s="6"/>
      <c r="S654" s="6">
        <f t="shared" si="70"/>
        <v>-0.42545689036383161</v>
      </c>
      <c r="T654" s="6">
        <f>LOG(B654)</f>
        <v>2.3615389712692791</v>
      </c>
      <c r="U654" s="6">
        <f>LOG(C654)</f>
        <v>0.20924684875337374</v>
      </c>
      <c r="V654" s="6">
        <f t="shared" ref="V654:V717" si="73">$W$19+$W$22-$W$19*(COS(A654))-$W$22*(COS(ASIN($W$19/$W$22*(SIN(A654)))))</f>
        <v>5.3686397958779636E-2</v>
      </c>
      <c r="W654" s="6"/>
      <c r="X654" s="6"/>
      <c r="Y654" s="6">
        <f>C654*(B655-B654)</f>
        <v>-5.8769699999999929</v>
      </c>
      <c r="Z654" s="6">
        <f>C654*B654/(AC654+AD654)/720</f>
        <v>1718.6836518046707</v>
      </c>
      <c r="AA654" s="6">
        <f t="shared" ref="AA654:AA717" si="74">U655-U654</f>
        <v>2.9407556505840482E-3</v>
      </c>
      <c r="AB654" s="6">
        <f t="shared" ref="AB654:AB717" si="75">(V655-V654)/$V$6</f>
        <v>-1565.4810255105519</v>
      </c>
      <c r="AC654" s="6">
        <f t="shared" ref="AC654:AC717" si="76">AD654/14.7</f>
        <v>1.9158333333333336E-5</v>
      </c>
      <c r="AD654" s="6">
        <f>1.225*(B654*10^-6)</f>
        <v>2.8162750000000001E-4</v>
      </c>
    </row>
    <row r="655" spans="1:30" x14ac:dyDescent="0.2">
      <c r="A655" s="6">
        <v>282</v>
      </c>
      <c r="B655" s="6">
        <v>226.27</v>
      </c>
      <c r="C655" s="6">
        <v>1.63</v>
      </c>
      <c r="D655" s="6">
        <v>1.609</v>
      </c>
      <c r="E655" s="6">
        <v>1.67</v>
      </c>
      <c r="F655" s="6">
        <v>1.516</v>
      </c>
      <c r="G655" s="6">
        <v>1.7230000000000001</v>
      </c>
      <c r="H655" s="6">
        <f t="shared" si="71"/>
        <v>-1.6000000000000014E-2</v>
      </c>
      <c r="I655" s="6">
        <f>(C655*10^5)*(B655*10^-6)/(AD655*287)</f>
        <v>463.62795989475933</v>
      </c>
      <c r="J655" s="6">
        <f>I656-I655</f>
        <v>4.5509492995804521</v>
      </c>
      <c r="K655" s="6">
        <f t="shared" si="72"/>
        <v>466.53483841457114</v>
      </c>
      <c r="L655" s="6"/>
      <c r="M655" s="6"/>
      <c r="N655" s="6"/>
      <c r="O655" s="6"/>
      <c r="P655" s="6"/>
      <c r="Q655" s="6"/>
      <c r="R655" s="6"/>
      <c r="S655" s="6">
        <f t="shared" si="70"/>
        <v>-0.60566226017117797</v>
      </c>
      <c r="T655" s="6">
        <f>LOG(B655)</f>
        <v>2.3546269768529489</v>
      </c>
      <c r="U655" s="6">
        <f>LOG(C655)</f>
        <v>0.21218760440395779</v>
      </c>
      <c r="V655" s="6">
        <f t="shared" si="73"/>
        <v>1.3533504106554545E-2</v>
      </c>
      <c r="W655" s="6"/>
      <c r="X655" s="6"/>
      <c r="Y655" s="6">
        <f>C655*(B656-B655)</f>
        <v>-5.900600000000007</v>
      </c>
      <c r="Z655" s="6">
        <f>C655*B655/(AC655+AD655)/720</f>
        <v>1730.36093418259</v>
      </c>
      <c r="AA655" s="6">
        <f t="shared" si="74"/>
        <v>4.2422264722932201E-3</v>
      </c>
      <c r="AB655" s="6">
        <f t="shared" si="75"/>
        <v>-460.45420713638089</v>
      </c>
      <c r="AC655" s="6">
        <f t="shared" si="76"/>
        <v>1.8855833333333333E-5</v>
      </c>
      <c r="AD655" s="6">
        <f>1.225*(B655*10^-6)</f>
        <v>2.7718075000000001E-4</v>
      </c>
    </row>
    <row r="656" spans="1:30" x14ac:dyDescent="0.2">
      <c r="A656" s="6">
        <v>283</v>
      </c>
      <c r="B656" s="6">
        <v>222.65</v>
      </c>
      <c r="C656" s="6">
        <v>1.6459999999999999</v>
      </c>
      <c r="D656" s="6">
        <v>1.62</v>
      </c>
      <c r="E656" s="6">
        <v>1.677</v>
      </c>
      <c r="F656" s="6">
        <v>1.5269999999999999</v>
      </c>
      <c r="G656" s="6">
        <v>1.7609999999999999</v>
      </c>
      <c r="H656" s="6">
        <f t="shared" si="71"/>
        <v>-1.0000000000000009E-2</v>
      </c>
      <c r="I656" s="6">
        <f>(C656*10^5)*(B656*10^-6)/(AD656*287)</f>
        <v>468.17890919433978</v>
      </c>
      <c r="J656" s="6">
        <f>I657-I656</f>
        <v>2.8443433122376405</v>
      </c>
      <c r="K656" s="6">
        <f t="shared" si="72"/>
        <v>469.36891007126172</v>
      </c>
      <c r="L656" s="6"/>
      <c r="M656" s="6"/>
      <c r="N656" s="6"/>
      <c r="O656" s="6"/>
      <c r="P656" s="6"/>
      <c r="Q656" s="6"/>
      <c r="R656" s="6"/>
      <c r="S656" s="6">
        <f t="shared" si="70"/>
        <v>-0.36745241827460229</v>
      </c>
      <c r="T656" s="6">
        <f>LOG(B656)</f>
        <v>2.3476226994672418</v>
      </c>
      <c r="U656" s="6">
        <f>LOG(C656)</f>
        <v>0.21642983087625101</v>
      </c>
      <c r="V656" s="6">
        <f t="shared" si="73"/>
        <v>1.723352081921814E-3</v>
      </c>
      <c r="W656" s="6"/>
      <c r="X656" s="6"/>
      <c r="Y656" s="6">
        <f>C656*(B657-B656)</f>
        <v>-5.9914400000000239</v>
      </c>
      <c r="Z656" s="6">
        <f>C656*B656/(AC656+AD656)/720</f>
        <v>1747.3460721868362</v>
      </c>
      <c r="AA656" s="6">
        <f t="shared" si="74"/>
        <v>2.6305015726102998E-3</v>
      </c>
      <c r="AB656" s="6">
        <f t="shared" si="75"/>
        <v>1246.9406912447068</v>
      </c>
      <c r="AC656" s="6">
        <f t="shared" si="76"/>
        <v>1.8554166666666669E-5</v>
      </c>
      <c r="AD656" s="6">
        <f>1.225*(B656*10^-6)</f>
        <v>2.7274625000000001E-4</v>
      </c>
    </row>
    <row r="657" spans="1:30" x14ac:dyDescent="0.2">
      <c r="A657" s="6">
        <v>284</v>
      </c>
      <c r="B657" s="6">
        <v>219.01</v>
      </c>
      <c r="C657" s="6">
        <v>1.6559999999999999</v>
      </c>
      <c r="D657" s="6">
        <v>1.6180000000000001</v>
      </c>
      <c r="E657" s="6">
        <v>1.6870000000000001</v>
      </c>
      <c r="F657" s="6">
        <v>1.522</v>
      </c>
      <c r="G657" s="6">
        <v>1.796</v>
      </c>
      <c r="H657" s="6">
        <f t="shared" si="71"/>
        <v>-1.1000000000000121E-2</v>
      </c>
      <c r="I657" s="6">
        <f>(C657*10^5)*(B657*10^-6)/(AD657*287)</f>
        <v>471.02325250657742</v>
      </c>
      <c r="J657" s="6">
        <f>I658-I657</f>
        <v>3.1287776434616603</v>
      </c>
      <c r="K657" s="6">
        <f t="shared" si="72"/>
        <v>472.49349757079057</v>
      </c>
      <c r="L657" s="6"/>
      <c r="M657" s="6"/>
      <c r="N657" s="6"/>
      <c r="O657" s="6"/>
      <c r="P657" s="6"/>
      <c r="Q657" s="6"/>
      <c r="R657" s="6"/>
      <c r="S657" s="6">
        <f t="shared" si="70"/>
        <v>-0.39612022271069836</v>
      </c>
      <c r="T657" s="6">
        <f>LOG(B657)</f>
        <v>2.3404639451856344</v>
      </c>
      <c r="U657" s="6">
        <f>LOG(C657)</f>
        <v>0.21906033244886131</v>
      </c>
      <c r="V657" s="6">
        <f t="shared" si="73"/>
        <v>3.3706031143292153E-2</v>
      </c>
      <c r="W657" s="6"/>
      <c r="X657" s="6"/>
      <c r="Y657" s="6">
        <f>C657*(B658-B657)</f>
        <v>-6.0112799999999922</v>
      </c>
      <c r="Z657" s="6">
        <f>C657*B657/(AC657+AD657)/720</f>
        <v>1757.9617834394905</v>
      </c>
      <c r="AA657" s="6">
        <f t="shared" si="74"/>
        <v>2.8752673791440364E-3</v>
      </c>
      <c r="AB657" s="6">
        <f t="shared" si="75"/>
        <v>1420.7508432803729</v>
      </c>
      <c r="AC657" s="6">
        <f t="shared" si="76"/>
        <v>1.8250833333333335E-5</v>
      </c>
      <c r="AD657" s="6">
        <f>1.225*(B657*10^-6)</f>
        <v>2.6828725000000001E-4</v>
      </c>
    </row>
    <row r="658" spans="1:30" x14ac:dyDescent="0.2">
      <c r="A658" s="6">
        <v>285</v>
      </c>
      <c r="B658" s="6">
        <v>215.38</v>
      </c>
      <c r="C658" s="6">
        <v>1.667</v>
      </c>
      <c r="D658" s="6">
        <v>1.621</v>
      </c>
      <c r="E658" s="6">
        <v>1.698</v>
      </c>
      <c r="F658" s="6">
        <v>1.53</v>
      </c>
      <c r="G658" s="6">
        <v>1.82</v>
      </c>
      <c r="H658" s="6">
        <f t="shared" si="71"/>
        <v>-1.4000000000000012E-2</v>
      </c>
      <c r="I658" s="6">
        <f>(C658*10^5)*(B658*10^-6)/(AD658*287)</f>
        <v>474.15203015003908</v>
      </c>
      <c r="J658" s="6">
        <f>I659-I658</f>
        <v>3.9820806371328672</v>
      </c>
      <c r="K658" s="6">
        <f t="shared" si="72"/>
        <v>476.47041945331216</v>
      </c>
      <c r="L658" s="6"/>
      <c r="M658" s="6"/>
      <c r="N658" s="6"/>
      <c r="O658" s="6"/>
      <c r="P658" s="6"/>
      <c r="Q658" s="6"/>
      <c r="R658" s="6"/>
      <c r="S658" s="6">
        <f t="shared" si="70"/>
        <v>-0.49202606750958949</v>
      </c>
      <c r="T658" s="6">
        <f>LOG(B658)</f>
        <v>2.3332053726253439</v>
      </c>
      <c r="U658" s="6">
        <f>LOG(C658)</f>
        <v>0.22193559982800534</v>
      </c>
      <c r="V658" s="6">
        <f t="shared" si="73"/>
        <v>7.0146752474993523E-2</v>
      </c>
      <c r="W658" s="6"/>
      <c r="X658" s="6"/>
      <c r="Y658" s="6">
        <f>C658*(B659-B658)</f>
        <v>-6.0512099999999922</v>
      </c>
      <c r="Z658" s="6">
        <f>C658*B658/(AC658+AD658)/720</f>
        <v>1769.6390658174098</v>
      </c>
      <c r="AA658" s="6">
        <f t="shared" si="74"/>
        <v>3.6321136114656483E-3</v>
      </c>
      <c r="AB658" s="6">
        <f t="shared" si="75"/>
        <v>431.35597276670569</v>
      </c>
      <c r="AC658" s="6">
        <f t="shared" si="76"/>
        <v>1.7948333333333336E-5</v>
      </c>
      <c r="AD658" s="6">
        <f>1.225*(B658*10^-6)</f>
        <v>2.638405E-4</v>
      </c>
    </row>
    <row r="659" spans="1:30" x14ac:dyDescent="0.2">
      <c r="A659" s="6">
        <v>286</v>
      </c>
      <c r="B659" s="6">
        <v>211.75</v>
      </c>
      <c r="C659" s="6">
        <v>1.681</v>
      </c>
      <c r="D659" s="6">
        <v>1.627</v>
      </c>
      <c r="E659" s="6">
        <v>1.708</v>
      </c>
      <c r="F659" s="6">
        <v>1.5429999999999999</v>
      </c>
      <c r="G659" s="6">
        <v>1.8460000000000001</v>
      </c>
      <c r="H659" s="6">
        <f t="shared" si="71"/>
        <v>-1.0999999999999899E-2</v>
      </c>
      <c r="I659" s="6">
        <f>(C659*10^5)*(B659*10^-6)/(AD659*287)</f>
        <v>478.13411078717195</v>
      </c>
      <c r="J659" s="6">
        <f>I660-I659</f>
        <v>3.1287776434615466</v>
      </c>
      <c r="K659" s="6">
        <f t="shared" si="72"/>
        <v>479.59109084046855</v>
      </c>
      <c r="L659" s="6"/>
      <c r="M659" s="6"/>
      <c r="N659" s="6"/>
      <c r="O659" s="6"/>
      <c r="P659" s="6"/>
      <c r="Q659" s="6"/>
      <c r="R659" s="6"/>
      <c r="S659" s="6">
        <f t="shared" si="70"/>
        <v>-0.3772031256771699</v>
      </c>
      <c r="T659" s="6">
        <f>LOG(B659)</f>
        <v>2.3258234190027447</v>
      </c>
      <c r="U659" s="6">
        <f>LOG(C659)</f>
        <v>0.22556771343947099</v>
      </c>
      <c r="V659" s="6">
        <f t="shared" si="73"/>
        <v>8.1210566283516805E-2</v>
      </c>
      <c r="W659" s="6"/>
      <c r="X659" s="6"/>
      <c r="Y659" s="6">
        <f>C659*(B660-B659)</f>
        <v>-6.102029999999993</v>
      </c>
      <c r="Z659" s="6">
        <f>C659*B659/(AC659+AD659)/720</f>
        <v>1784.5010615711253</v>
      </c>
      <c r="AA659" s="6">
        <f t="shared" si="74"/>
        <v>2.8326452635337174E-3</v>
      </c>
      <c r="AB659" s="6">
        <f t="shared" si="75"/>
        <v>-687.48926265466173</v>
      </c>
      <c r="AC659" s="6">
        <f t="shared" si="76"/>
        <v>1.7645833333333333E-5</v>
      </c>
      <c r="AD659" s="6">
        <f>1.225*(B659*10^-6)</f>
        <v>2.5939375E-4</v>
      </c>
    </row>
    <row r="660" spans="1:30" x14ac:dyDescent="0.2">
      <c r="A660" s="6">
        <v>287</v>
      </c>
      <c r="B660" s="6">
        <v>208.12</v>
      </c>
      <c r="C660" s="6">
        <v>1.6919999999999999</v>
      </c>
      <c r="D660" s="6">
        <v>1.6379999999999999</v>
      </c>
      <c r="E660" s="6">
        <v>1.7090000000000001</v>
      </c>
      <c r="F660" s="6">
        <v>1.548</v>
      </c>
      <c r="G660" s="6">
        <v>1.8720000000000001</v>
      </c>
      <c r="H660" s="6">
        <f t="shared" si="71"/>
        <v>-1.1000000000000121E-2</v>
      </c>
      <c r="I660" s="6">
        <f>(C660*10^5)*(B660*10^-6)/(AD660*287)</f>
        <v>481.2628884306335</v>
      </c>
      <c r="J660" s="6">
        <f>I661-I660</f>
        <v>3.1287776434616603</v>
      </c>
      <c r="K660" s="6">
        <f t="shared" si="72"/>
        <v>482.71479189837868</v>
      </c>
      <c r="L660" s="6"/>
      <c r="M660" s="6"/>
      <c r="N660" s="6"/>
      <c r="O660" s="6"/>
      <c r="P660" s="6"/>
      <c r="Q660" s="6"/>
      <c r="R660" s="6"/>
      <c r="S660" s="6">
        <f t="shared" si="70"/>
        <v>-0.36827848301714522</v>
      </c>
      <c r="T660" s="6">
        <f>LOG(B660)</f>
        <v>2.318313817223999</v>
      </c>
      <c r="U660" s="6">
        <f>LOG(C660)</f>
        <v>0.22840035870300471</v>
      </c>
      <c r="V660" s="6">
        <f t="shared" si="73"/>
        <v>6.3577210824025121E-2</v>
      </c>
      <c r="W660" s="6"/>
      <c r="X660" s="6"/>
      <c r="Y660" s="6">
        <f>C660*(B661-B660)</f>
        <v>-6.1419599999999921</v>
      </c>
      <c r="Z660" s="6">
        <f>C660*B660/(AC660+AD660)/720</f>
        <v>1796.1783439490443</v>
      </c>
      <c r="AA660" s="6">
        <f t="shared" si="74"/>
        <v>2.814289259596342E-3</v>
      </c>
      <c r="AB660" s="6">
        <f t="shared" si="75"/>
        <v>-1538.19142840982</v>
      </c>
      <c r="AC660" s="6">
        <f t="shared" si="76"/>
        <v>1.7343333333333337E-5</v>
      </c>
      <c r="AD660" s="6">
        <f>1.225*(B660*10^-6)</f>
        <v>2.5494700000000005E-4</v>
      </c>
    </row>
    <row r="661" spans="1:30" x14ac:dyDescent="0.2">
      <c r="A661" s="6">
        <v>288</v>
      </c>
      <c r="B661" s="6">
        <v>204.49</v>
      </c>
      <c r="C661" s="6">
        <v>1.7030000000000001</v>
      </c>
      <c r="D661" s="6">
        <v>1.643</v>
      </c>
      <c r="E661" s="6">
        <v>1.708</v>
      </c>
      <c r="F661" s="6">
        <v>1.55</v>
      </c>
      <c r="G661" s="6">
        <v>1.91</v>
      </c>
      <c r="H661" s="6">
        <f t="shared" si="71"/>
        <v>-1.8000000000000016E-2</v>
      </c>
      <c r="I661" s="6">
        <f>(C661*10^5)*(B661*10^-6)/(AD661*287)</f>
        <v>484.39166607409516</v>
      </c>
      <c r="J661" s="6">
        <f>I662-I661</f>
        <v>5.1198179620280371</v>
      </c>
      <c r="K661" s="6">
        <f t="shared" si="72"/>
        <v>487.82956852892147</v>
      </c>
      <c r="L661" s="6"/>
      <c r="M661" s="6"/>
      <c r="N661" s="6"/>
      <c r="O661" s="6"/>
      <c r="P661" s="6"/>
      <c r="Q661" s="6"/>
      <c r="R661" s="6"/>
      <c r="S661" s="6">
        <f t="shared" si="70"/>
        <v>-0.58702242509880254</v>
      </c>
      <c r="T661" s="6">
        <f>LOG(B661)</f>
        <v>2.3106720749301237</v>
      </c>
      <c r="U661" s="6">
        <f>LOG(C661)</f>
        <v>0.23121464796260105</v>
      </c>
      <c r="V661" s="6">
        <f t="shared" si="73"/>
        <v>2.4124265599601707E-2</v>
      </c>
      <c r="W661" s="6"/>
      <c r="X661" s="6"/>
      <c r="Y661" s="6">
        <f>C661*(B662-B661)</f>
        <v>-6.1818899999999921</v>
      </c>
      <c r="Z661" s="6">
        <f>C661*B661/(AC661+AD661)/720</f>
        <v>1807.8556263269641</v>
      </c>
      <c r="AA661" s="6">
        <f t="shared" si="74"/>
        <v>4.5662223649592382E-3</v>
      </c>
      <c r="AB661" s="6">
        <f t="shared" si="75"/>
        <v>-939.83292628079869</v>
      </c>
      <c r="AC661" s="6">
        <f t="shared" si="76"/>
        <v>1.7040833333333335E-5</v>
      </c>
      <c r="AD661" s="6">
        <f>1.225*(B661*10^-6)</f>
        <v>2.5050024999999999E-4</v>
      </c>
    </row>
    <row r="662" spans="1:30" x14ac:dyDescent="0.2">
      <c r="A662" s="6">
        <v>289</v>
      </c>
      <c r="B662" s="6">
        <v>200.86</v>
      </c>
      <c r="C662" s="6">
        <v>1.7210000000000001</v>
      </c>
      <c r="D662" s="6">
        <v>1.65</v>
      </c>
      <c r="E662" s="6">
        <v>1.7150000000000001</v>
      </c>
      <c r="F662" s="6">
        <v>1.556</v>
      </c>
      <c r="G662" s="6">
        <v>1.962</v>
      </c>
      <c r="H662" s="6">
        <f t="shared" si="71"/>
        <v>-1.8000000000000016E-2</v>
      </c>
      <c r="I662" s="6">
        <f>(C662*10^5)*(B662*10^-6)/(AD662*287)</f>
        <v>489.51148403612319</v>
      </c>
      <c r="J662" s="6">
        <f>I663-I662</f>
        <v>5.1198179620279234</v>
      </c>
      <c r="K662" s="6">
        <f t="shared" si="72"/>
        <v>492.93749063470432</v>
      </c>
      <c r="L662" s="6"/>
      <c r="M662" s="6"/>
      <c r="N662" s="6"/>
      <c r="O662" s="6"/>
      <c r="P662" s="6"/>
      <c r="Q662" s="6"/>
      <c r="R662" s="6"/>
      <c r="S662" s="6">
        <f t="shared" si="70"/>
        <v>-0.57210001724218984</v>
      </c>
      <c r="T662" s="6">
        <f>LOG(B662)</f>
        <v>2.3028934583565053</v>
      </c>
      <c r="U662" s="6">
        <f>LOG(C662)</f>
        <v>0.23578087032756029</v>
      </c>
      <c r="V662" s="6">
        <f t="shared" si="73"/>
        <v>1.8568300925225767E-5</v>
      </c>
      <c r="W662" s="6"/>
      <c r="X662" s="6"/>
      <c r="Y662" s="6">
        <f>C662*(B663-B662)</f>
        <v>-6.2300200000000086</v>
      </c>
      <c r="Z662" s="6">
        <f>C662*B662/(AC662+AD662)/720</f>
        <v>1826.963906581741</v>
      </c>
      <c r="AA662" s="6">
        <f t="shared" si="74"/>
        <v>4.5187116751521927E-3</v>
      </c>
      <c r="AB662" s="6">
        <f t="shared" si="75"/>
        <v>857.27143399747013</v>
      </c>
      <c r="AC662" s="6">
        <f t="shared" si="76"/>
        <v>1.6738333333333332E-5</v>
      </c>
      <c r="AD662" s="6">
        <f>1.225*(B662*10^-6)</f>
        <v>2.4605349999999999E-4</v>
      </c>
    </row>
    <row r="663" spans="1:30" x14ac:dyDescent="0.2">
      <c r="A663" s="6">
        <v>290</v>
      </c>
      <c r="B663" s="6">
        <v>197.24</v>
      </c>
      <c r="C663" s="6">
        <v>1.7390000000000001</v>
      </c>
      <c r="D663" s="6">
        <v>1.6479999999999999</v>
      </c>
      <c r="E663" s="6">
        <v>1.724</v>
      </c>
      <c r="F663" s="6">
        <v>1.5649999999999999</v>
      </c>
      <c r="G663" s="6">
        <v>2.02</v>
      </c>
      <c r="H663" s="6">
        <f t="shared" si="71"/>
        <v>-2.1999999999999797E-2</v>
      </c>
      <c r="I663" s="6">
        <f>(C663*10^5)*(B663*10^-6)/(AD663*287)</f>
        <v>494.63130199815112</v>
      </c>
      <c r="J663" s="6">
        <f>I664-I663</f>
        <v>6.2575552869232069</v>
      </c>
      <c r="K663" s="6">
        <f t="shared" si="72"/>
        <v>499.18323210577034</v>
      </c>
      <c r="L663" s="6"/>
      <c r="M663" s="6"/>
      <c r="N663" s="6"/>
      <c r="O663" s="6"/>
      <c r="P663" s="6"/>
      <c r="Q663" s="6"/>
      <c r="R663" s="6"/>
      <c r="S663" s="6">
        <f t="shared" si="70"/>
        <v>-0.67867303684505387</v>
      </c>
      <c r="T663" s="6">
        <f>LOG(B663)</f>
        <v>2.2949949938591003</v>
      </c>
      <c r="U663" s="6">
        <f>LOG(C663)</f>
        <v>0.24029958200271248</v>
      </c>
      <c r="V663" s="6">
        <f t="shared" si="73"/>
        <v>2.2006652685799294E-2</v>
      </c>
      <c r="W663" s="6"/>
      <c r="X663" s="6"/>
      <c r="Y663" s="6">
        <f>C663*(B664-B663)</f>
        <v>-6.2951800000000082</v>
      </c>
      <c r="Z663" s="6">
        <f>C663*B663/(AC663+AD663)/720</f>
        <v>1846.0721868365181</v>
      </c>
      <c r="AA663" s="6">
        <f t="shared" si="74"/>
        <v>5.4597739645644017E-3</v>
      </c>
      <c r="AB663" s="6">
        <f t="shared" si="75"/>
        <v>1554.0428648560608</v>
      </c>
      <c r="AC663" s="6">
        <f t="shared" si="76"/>
        <v>1.6436666666666668E-5</v>
      </c>
      <c r="AD663" s="6">
        <f>1.225*(B663*10^-6)</f>
        <v>2.4161900000000002E-4</v>
      </c>
    </row>
    <row r="664" spans="1:30" x14ac:dyDescent="0.2">
      <c r="A664" s="6">
        <v>291</v>
      </c>
      <c r="B664" s="6">
        <v>193.62</v>
      </c>
      <c r="C664" s="6">
        <v>1.7609999999999999</v>
      </c>
      <c r="D664" s="6">
        <v>1.6539999999999999</v>
      </c>
      <c r="E664" s="6">
        <v>1.736</v>
      </c>
      <c r="F664" s="6">
        <v>1.57</v>
      </c>
      <c r="G664" s="6">
        <v>2.0830000000000002</v>
      </c>
      <c r="H664" s="6">
        <f t="shared" si="71"/>
        <v>-2.5000000000000133E-2</v>
      </c>
      <c r="I664" s="6">
        <f>(C664*10^5)*(B664*10^-6)/(AD664*287)</f>
        <v>500.88885728507432</v>
      </c>
      <c r="J664" s="6">
        <f>I665-I664</f>
        <v>7.1108582805944138</v>
      </c>
      <c r="K664" s="6">
        <f t="shared" si="72"/>
        <v>506.27844801486094</v>
      </c>
      <c r="L664" s="6"/>
      <c r="M664" s="6"/>
      <c r="N664" s="6"/>
      <c r="O664" s="6"/>
      <c r="P664" s="6"/>
      <c r="Q664" s="6"/>
      <c r="R664" s="6"/>
      <c r="S664" s="6">
        <f t="shared" si="70"/>
        <v>-0.75109461029231317</v>
      </c>
      <c r="T664" s="6">
        <f>LOG(B664)</f>
        <v>2.2869502157875488</v>
      </c>
      <c r="U664" s="6">
        <f>LOG(C664)</f>
        <v>0.24575935596727688</v>
      </c>
      <c r="V664" s="6">
        <f t="shared" si="73"/>
        <v>6.1866170097722467E-2</v>
      </c>
      <c r="W664" s="6"/>
      <c r="X664" s="6"/>
      <c r="Y664" s="6">
        <f>C664*(B665-B664)</f>
        <v>-6.3395999999999892</v>
      </c>
      <c r="Z664" s="6">
        <f>C664*B664/(AC664+AD664)/720</f>
        <v>1869.4267515923566</v>
      </c>
      <c r="AA664" s="6">
        <f t="shared" si="74"/>
        <v>6.122098585250757E-3</v>
      </c>
      <c r="AB664" s="6">
        <f t="shared" si="75"/>
        <v>745.81684967660408</v>
      </c>
      <c r="AC664" s="6">
        <f t="shared" si="76"/>
        <v>1.6135000000000001E-5</v>
      </c>
      <c r="AD664" s="6">
        <f>1.225*(B664*10^-6)</f>
        <v>2.3718450000000002E-4</v>
      </c>
    </row>
    <row r="665" spans="1:30" x14ac:dyDescent="0.2">
      <c r="A665" s="6">
        <v>292</v>
      </c>
      <c r="B665" s="6">
        <v>190.02</v>
      </c>
      <c r="C665" s="6">
        <v>1.786</v>
      </c>
      <c r="D665" s="6">
        <v>1.6619999999999999</v>
      </c>
      <c r="E665" s="6">
        <v>1.742</v>
      </c>
      <c r="F665" s="6">
        <v>1.5720000000000001</v>
      </c>
      <c r="G665" s="6">
        <v>2.17</v>
      </c>
      <c r="H665" s="6">
        <f t="shared" si="71"/>
        <v>-2.6999999999999913E-2</v>
      </c>
      <c r="I665" s="6">
        <f>(C665*10^5)*(B665*10^-6)/(AD665*287)</f>
        <v>507.99971556566874</v>
      </c>
      <c r="J665" s="6">
        <f>I666-I665</f>
        <v>7.6797269430419988</v>
      </c>
      <c r="K665" s="6">
        <f t="shared" si="72"/>
        <v>513.93971745540364</v>
      </c>
      <c r="L665" s="6"/>
      <c r="M665" s="6"/>
      <c r="N665" s="6"/>
      <c r="O665" s="6"/>
      <c r="P665" s="6"/>
      <c r="Q665" s="6"/>
      <c r="R665" s="6"/>
      <c r="S665" s="6">
        <f t="shared" si="70"/>
        <v>-0.78445870932984441</v>
      </c>
      <c r="T665" s="6">
        <f>LOG(B665)</f>
        <v>2.2787993137555556</v>
      </c>
      <c r="U665" s="6">
        <f>LOG(C665)</f>
        <v>0.25188145455252764</v>
      </c>
      <c r="V665" s="6">
        <f t="shared" si="73"/>
        <v>8.0995565031461159E-2</v>
      </c>
      <c r="W665" s="6"/>
      <c r="X665" s="6"/>
      <c r="Y665" s="6">
        <f>C665*(B666-B665)</f>
        <v>-6.4296000000000406</v>
      </c>
      <c r="Z665" s="6">
        <f>C665*B665/(AC665+AD665)/720</f>
        <v>1895.9660297239914</v>
      </c>
      <c r="AA665" s="6">
        <f t="shared" si="74"/>
        <v>6.5163495429810259E-3</v>
      </c>
      <c r="AB665" s="6">
        <f t="shared" si="75"/>
        <v>-371.96488448778649</v>
      </c>
      <c r="AC665" s="6">
        <f t="shared" si="76"/>
        <v>1.5835000000000003E-5</v>
      </c>
      <c r="AD665" s="6">
        <f>1.225*(B665*10^-6)</f>
        <v>2.3277450000000003E-4</v>
      </c>
    </row>
    <row r="666" spans="1:30" x14ac:dyDescent="0.2">
      <c r="A666" s="6">
        <v>293</v>
      </c>
      <c r="B666" s="6">
        <v>186.42</v>
      </c>
      <c r="C666" s="6">
        <v>1.8129999999999999</v>
      </c>
      <c r="D666" s="6">
        <v>1.6659999999999999</v>
      </c>
      <c r="E666" s="6">
        <v>1.7509999999999999</v>
      </c>
      <c r="F666" s="6">
        <v>1.583</v>
      </c>
      <c r="G666" s="6">
        <v>2.254</v>
      </c>
      <c r="H666" s="6">
        <f t="shared" si="71"/>
        <v>-2.3000000000000131E-2</v>
      </c>
      <c r="I666" s="6">
        <f>(C666*10^5)*(B666*10^-6)/(AD666*287)</f>
        <v>515.67944250871074</v>
      </c>
      <c r="J666" s="6">
        <f>I667-I666</f>
        <v>6.5419896181469994</v>
      </c>
      <c r="K666" s="6">
        <f t="shared" si="72"/>
        <v>520.4614340295584</v>
      </c>
      <c r="L666" s="6"/>
      <c r="M666" s="6"/>
      <c r="N666" s="6"/>
      <c r="O666" s="6"/>
      <c r="P666" s="6"/>
      <c r="Q666" s="6"/>
      <c r="R666" s="6"/>
      <c r="S666" s="6">
        <f t="shared" si="70"/>
        <v>-0.64829413857206797</v>
      </c>
      <c r="T666" s="6">
        <f>LOG(B666)</f>
        <v>2.2704925036386179</v>
      </c>
      <c r="U666" s="6">
        <f>LOG(C666)</f>
        <v>0.25839780409550867</v>
      </c>
      <c r="V666" s="6">
        <f t="shared" si="73"/>
        <v>7.1455068353309253E-2</v>
      </c>
      <c r="W666" s="6"/>
      <c r="X666" s="6"/>
      <c r="Y666" s="6">
        <f>C666*(B667-B666)</f>
        <v>-6.5086699999999542</v>
      </c>
      <c r="Z666" s="6">
        <f>C666*B666/(AC666+AD666)/720</f>
        <v>1924.6284501061571</v>
      </c>
      <c r="AA666" s="6">
        <f t="shared" si="74"/>
        <v>5.4748727697149779E-3</v>
      </c>
      <c r="AB666" s="6">
        <f t="shared" si="75"/>
        <v>-1383.9561649747627</v>
      </c>
      <c r="AC666" s="6">
        <f t="shared" si="76"/>
        <v>1.5534999999999999E-5</v>
      </c>
      <c r="AD666" s="6">
        <f>1.225*(B666*10^-6)</f>
        <v>2.2836449999999998E-4</v>
      </c>
    </row>
    <row r="667" spans="1:30" x14ac:dyDescent="0.2">
      <c r="A667" s="6">
        <v>294</v>
      </c>
      <c r="B667" s="6">
        <v>182.83</v>
      </c>
      <c r="C667" s="6">
        <v>1.8360000000000001</v>
      </c>
      <c r="D667" s="6">
        <v>1.67</v>
      </c>
      <c r="E667" s="6">
        <v>1.7569999999999999</v>
      </c>
      <c r="F667" s="6">
        <v>1.593</v>
      </c>
      <c r="G667" s="6">
        <v>2.3239999999999998</v>
      </c>
      <c r="H667" s="6">
        <f t="shared" si="71"/>
        <v>-1.0999999999999899E-2</v>
      </c>
      <c r="I667" s="6">
        <f>(C667*10^5)*(B667*10^-6)/(AD667*287)</f>
        <v>522.22143212685774</v>
      </c>
      <c r="J667" s="6">
        <f>I668-I667</f>
        <v>3.1287776434614898</v>
      </c>
      <c r="K667" s="6">
        <f t="shared" si="72"/>
        <v>523.57394639573806</v>
      </c>
      <c r="L667" s="6"/>
      <c r="M667" s="6"/>
      <c r="N667" s="6"/>
      <c r="O667" s="6"/>
      <c r="P667" s="6"/>
      <c r="Q667" s="6"/>
      <c r="R667" s="6"/>
      <c r="S667" s="6">
        <f t="shared" si="70"/>
        <v>-0.30291898956248464</v>
      </c>
      <c r="T667" s="6">
        <f>LOG(B667)</f>
        <v>2.2620474592614253</v>
      </c>
      <c r="U667" s="6">
        <f>LOG(C667)</f>
        <v>0.26387267686522364</v>
      </c>
      <c r="V667" s="6">
        <f t="shared" si="73"/>
        <v>3.5958090694163808E-2</v>
      </c>
      <c r="W667" s="6"/>
      <c r="X667" s="6"/>
      <c r="Y667" s="6">
        <f>C667*(B668-B667)</f>
        <v>-6.5545200000000401</v>
      </c>
      <c r="Z667" s="6">
        <f>C667*B667/(AC667+AD667)/720</f>
        <v>1949.0445859872614</v>
      </c>
      <c r="AA667" s="6">
        <f t="shared" si="74"/>
        <v>2.5942185750177371E-3</v>
      </c>
      <c r="AB667" s="6">
        <f t="shared" si="75"/>
        <v>-1304.4967908281244</v>
      </c>
      <c r="AC667" s="6">
        <f t="shared" si="76"/>
        <v>1.5235833333333336E-5</v>
      </c>
      <c r="AD667" s="6">
        <f>1.225*(B667*10^-6)</f>
        <v>2.2396675000000002E-4</v>
      </c>
    </row>
    <row r="668" spans="1:30" x14ac:dyDescent="0.2">
      <c r="A668" s="6">
        <v>295</v>
      </c>
      <c r="B668" s="6">
        <v>179.26</v>
      </c>
      <c r="C668" s="6">
        <v>1.847</v>
      </c>
      <c r="D668" s="6">
        <v>1.677</v>
      </c>
      <c r="E668" s="6">
        <v>1.7629999999999999</v>
      </c>
      <c r="F668" s="6">
        <v>1.6040000000000001</v>
      </c>
      <c r="G668" s="6">
        <v>2.3460000000000001</v>
      </c>
      <c r="H668" s="6">
        <f t="shared" si="71"/>
        <v>-1.0000000000001119E-3</v>
      </c>
      <c r="I668" s="6">
        <f>(C668*10^5)*(B668*10^-6)/(AD668*287)</f>
        <v>525.35020977031922</v>
      </c>
      <c r="J668" s="6">
        <f>I669-I668</f>
        <v>0.28443433122379247</v>
      </c>
      <c r="K668" s="6">
        <f t="shared" si="72"/>
        <v>523.85379593283005</v>
      </c>
      <c r="L668" s="6"/>
      <c r="M668" s="6"/>
      <c r="N668" s="6"/>
      <c r="O668" s="6"/>
      <c r="P668" s="6"/>
      <c r="Q668" s="6"/>
      <c r="R668" s="6"/>
      <c r="S668" s="6">
        <f t="shared" si="70"/>
        <v>-2.6983633129483282E-2</v>
      </c>
      <c r="T668" s="6">
        <f>LOG(B668)</f>
        <v>2.2534833920870145</v>
      </c>
      <c r="U668" s="6">
        <f>LOG(C668)</f>
        <v>0.26646689544024138</v>
      </c>
      <c r="V668" s="6">
        <f t="shared" si="73"/>
        <v>2.4991599762987093E-3</v>
      </c>
      <c r="W668" s="6"/>
      <c r="X668" s="6"/>
      <c r="Y668" s="6">
        <f>C668*(B669-B668)</f>
        <v>-6.5753200000000041</v>
      </c>
      <c r="Z668" s="6">
        <f>C668*B668/(AC668+AD668)/720</f>
        <v>1960.7218683651804</v>
      </c>
      <c r="AA668" s="6">
        <f t="shared" si="74"/>
        <v>2.3507144384654621E-4</v>
      </c>
      <c r="AB668" s="6">
        <f t="shared" si="75"/>
        <v>362.28660390428809</v>
      </c>
      <c r="AC668" s="6">
        <f t="shared" si="76"/>
        <v>1.4938333333333334E-5</v>
      </c>
      <c r="AD668" s="6">
        <f>1.225*(B668*10^-6)</f>
        <v>2.195935E-4</v>
      </c>
    </row>
    <row r="669" spans="1:30" x14ac:dyDescent="0.2">
      <c r="A669" s="6">
        <v>296</v>
      </c>
      <c r="B669" s="6">
        <v>175.7</v>
      </c>
      <c r="C669" s="6">
        <v>1.8480000000000001</v>
      </c>
      <c r="D669" s="6">
        <v>1.6830000000000001</v>
      </c>
      <c r="E669" s="6">
        <v>1.7729999999999999</v>
      </c>
      <c r="F669" s="6">
        <v>1.611</v>
      </c>
      <c r="G669" s="6">
        <v>2.3260000000000001</v>
      </c>
      <c r="H669" s="6">
        <f t="shared" si="71"/>
        <v>6.0000000000000053E-3</v>
      </c>
      <c r="I669" s="6">
        <f>(C669*10^5)*(B669*10^-6)/(AD669*287)</f>
        <v>525.63464410154302</v>
      </c>
      <c r="J669" s="6">
        <f>I670-I669</f>
        <v>-1.7066059873427548</v>
      </c>
      <c r="K669" s="6">
        <f t="shared" si="72"/>
        <v>522.15224539764097</v>
      </c>
      <c r="L669" s="6"/>
      <c r="M669" s="6"/>
      <c r="N669" s="6"/>
      <c r="O669" s="6"/>
      <c r="P669" s="6"/>
      <c r="Q669" s="6"/>
      <c r="R669" s="6"/>
      <c r="S669" s="6">
        <f t="shared" si="70"/>
        <v>0.15977598546297103</v>
      </c>
      <c r="T669" s="6">
        <f>LOG(B669)</f>
        <v>2.2447717614952949</v>
      </c>
      <c r="U669" s="6">
        <f>LOG(C669)</f>
        <v>0.26670196688408793</v>
      </c>
      <c r="V669" s="6">
        <f t="shared" si="73"/>
        <v>1.1791419233103062E-2</v>
      </c>
      <c r="W669" s="6"/>
      <c r="X669" s="6"/>
      <c r="Y669" s="6">
        <f>C669*(B670-B669)</f>
        <v>-6.541919999999986</v>
      </c>
      <c r="Z669" s="6">
        <f>C669*B669/(AC669+AD669)/720</f>
        <v>1961.7834394904457</v>
      </c>
      <c r="AA669" s="6">
        <f t="shared" si="74"/>
        <v>-1.4123410232577682E-3</v>
      </c>
      <c r="AB669" s="6">
        <f t="shared" si="75"/>
        <v>1553.8937335148344</v>
      </c>
      <c r="AC669" s="6">
        <f t="shared" si="76"/>
        <v>1.4641666666666667E-5</v>
      </c>
      <c r="AD669" s="6">
        <f>1.225*(B669*10^-6)</f>
        <v>2.152325E-4</v>
      </c>
    </row>
    <row r="670" spans="1:30" x14ac:dyDescent="0.2">
      <c r="A670" s="6">
        <v>297</v>
      </c>
      <c r="B670" s="6">
        <v>172.16</v>
      </c>
      <c r="C670" s="6">
        <v>1.8420000000000001</v>
      </c>
      <c r="D670" s="6">
        <v>1.69</v>
      </c>
      <c r="E670" s="6">
        <v>1.7769999999999999</v>
      </c>
      <c r="F670" s="6">
        <v>1.6140000000000001</v>
      </c>
      <c r="G670" s="6">
        <v>2.2850000000000001</v>
      </c>
      <c r="H670" s="6">
        <f t="shared" si="71"/>
        <v>1.1000000000000121E-2</v>
      </c>
      <c r="I670" s="6">
        <f>(C670*10^5)*(B670*10^-6)/(AD670*287)</f>
        <v>523.92803811420026</v>
      </c>
      <c r="J670" s="6">
        <f>I671-I670</f>
        <v>-3.1287776434614898</v>
      </c>
      <c r="K670" s="6">
        <f t="shared" si="72"/>
        <v>519.03519300234075</v>
      </c>
      <c r="L670" s="6"/>
      <c r="M670" s="6"/>
      <c r="N670" s="6"/>
      <c r="O670" s="6"/>
      <c r="P670" s="6"/>
      <c r="Q670" s="6"/>
      <c r="R670" s="6"/>
      <c r="S670" s="6">
        <f t="shared" si="70"/>
        <v>0.28911435738523372</v>
      </c>
      <c r="T670" s="6">
        <f>LOG(B670)</f>
        <v>2.2359322539862951</v>
      </c>
      <c r="U670" s="6">
        <f>LOG(C670)</f>
        <v>0.26528962586083016</v>
      </c>
      <c r="V670" s="6">
        <f t="shared" si="73"/>
        <v>5.1647111587541206E-2</v>
      </c>
      <c r="W670" s="6"/>
      <c r="X670" s="6"/>
      <c r="Y670" s="6">
        <f>C670*(B671-B670)</f>
        <v>-6.5022600000000024</v>
      </c>
      <c r="Z670" s="6">
        <f>C670*B670/(AC670+AD670)/720</f>
        <v>1955.4140127388537</v>
      </c>
      <c r="AA670" s="6">
        <f t="shared" si="74"/>
        <v>-2.6012815591336946E-3</v>
      </c>
      <c r="AB670" s="6">
        <f t="shared" si="75"/>
        <v>1046.1586749399185</v>
      </c>
      <c r="AC670" s="6">
        <f t="shared" si="76"/>
        <v>1.4346666666666668E-5</v>
      </c>
      <c r="AD670" s="6">
        <f>1.225*(B670*10^-6)</f>
        <v>2.1089599999999999E-4</v>
      </c>
    </row>
    <row r="671" spans="1:30" x14ac:dyDescent="0.2">
      <c r="A671" s="6">
        <v>298</v>
      </c>
      <c r="B671" s="6">
        <v>168.63</v>
      </c>
      <c r="C671" s="6">
        <v>1.831</v>
      </c>
      <c r="D671" s="6">
        <v>1.6919999999999999</v>
      </c>
      <c r="E671" s="6">
        <v>1.784</v>
      </c>
      <c r="F671" s="6">
        <v>1.6259999999999999</v>
      </c>
      <c r="G671" s="6">
        <v>2.2210000000000001</v>
      </c>
      <c r="H671" s="6">
        <f t="shared" si="71"/>
        <v>1.6000000000000014E-2</v>
      </c>
      <c r="I671" s="6">
        <f>(C671*10^5)*(B671*10^-6)/(AD671*287)</f>
        <v>520.79926047073877</v>
      </c>
      <c r="J671" s="6">
        <f>I672-I671</f>
        <v>-4.5509492995804521</v>
      </c>
      <c r="K671" s="6">
        <f t="shared" si="72"/>
        <v>514.5006626460887</v>
      </c>
      <c r="L671" s="6"/>
      <c r="M671" s="6"/>
      <c r="N671" s="6"/>
      <c r="O671" s="6"/>
      <c r="P671" s="6"/>
      <c r="Q671" s="6"/>
      <c r="R671" s="6"/>
      <c r="S671" s="6">
        <f t="shared" si="70"/>
        <v>0.41725759617147412</v>
      </c>
      <c r="T671" s="6">
        <f>LOG(B671)</f>
        <v>2.2269348400126003</v>
      </c>
      <c r="U671" s="6">
        <f>LOG(C671)</f>
        <v>0.26268834430169646</v>
      </c>
      <c r="V671" s="6">
        <f t="shared" si="73"/>
        <v>7.8479949254000592E-2</v>
      </c>
      <c r="W671" s="6"/>
      <c r="X671" s="6"/>
      <c r="Y671" s="6">
        <f>C671*(B672-B671)</f>
        <v>-6.4268099999999828</v>
      </c>
      <c r="Z671" s="6">
        <f>C671*B671/(AC671+AD671)/720</f>
        <v>1943.736730360934</v>
      </c>
      <c r="AA671" s="6">
        <f t="shared" si="74"/>
        <v>-3.8117149295651687E-3</v>
      </c>
      <c r="AB671" s="6">
        <f t="shared" si="75"/>
        <v>-54.57868410635453</v>
      </c>
      <c r="AC671" s="6">
        <f t="shared" si="76"/>
        <v>1.40525E-5</v>
      </c>
      <c r="AD671" s="6">
        <f>1.225*(B671*10^-6)</f>
        <v>2.0657175E-4</v>
      </c>
    </row>
    <row r="672" spans="1:30" x14ac:dyDescent="0.2">
      <c r="A672" s="6">
        <v>299</v>
      </c>
      <c r="B672" s="6">
        <v>165.12</v>
      </c>
      <c r="C672" s="6">
        <v>1.8149999999999999</v>
      </c>
      <c r="D672" s="6">
        <v>1.6919999999999999</v>
      </c>
      <c r="E672" s="6">
        <v>1.7929999999999999</v>
      </c>
      <c r="F672" s="6">
        <v>1.639</v>
      </c>
      <c r="G672" s="6">
        <v>2.1349999999999998</v>
      </c>
      <c r="H672" s="6">
        <f t="shared" si="71"/>
        <v>1.2999999999999901E-2</v>
      </c>
      <c r="I672" s="6">
        <f>(C672*10^5)*(B672*10^-6)/(AD672*287)</f>
        <v>516.24831117115832</v>
      </c>
      <c r="J672" s="6">
        <f>I673-I672</f>
        <v>-3.6976463059091884</v>
      </c>
      <c r="K672" s="6">
        <f t="shared" si="72"/>
        <v>510.82408188474358</v>
      </c>
      <c r="L672" s="6"/>
      <c r="M672" s="6"/>
      <c r="N672" s="6"/>
      <c r="O672" s="6"/>
      <c r="P672" s="6"/>
      <c r="Q672" s="6"/>
      <c r="R672" s="6"/>
      <c r="S672" s="6">
        <f t="shared" si="70"/>
        <v>0.33648860907223138</v>
      </c>
      <c r="T672" s="6">
        <f>LOG(B672)</f>
        <v>2.2177996799471171</v>
      </c>
      <c r="U672" s="6">
        <f>LOG(C672)</f>
        <v>0.25887662937213129</v>
      </c>
      <c r="V672" s="6">
        <f t="shared" si="73"/>
        <v>7.7080065081784666E-2</v>
      </c>
      <c r="W672" s="6"/>
      <c r="X672" s="6"/>
      <c r="Y672" s="6">
        <f>C672*(B673-B672)</f>
        <v>-6.3343500000000166</v>
      </c>
      <c r="Z672" s="6">
        <f>C672*B672/(AC672+AD672)/720</f>
        <v>1926.7515923566878</v>
      </c>
      <c r="AA672" s="6">
        <f t="shared" si="74"/>
        <v>-3.1218427290871098E-3</v>
      </c>
      <c r="AB672" s="6">
        <f t="shared" si="75"/>
        <v>-1142.2944706647727</v>
      </c>
      <c r="AC672" s="6">
        <f t="shared" si="76"/>
        <v>1.376E-5</v>
      </c>
      <c r="AD672" s="6">
        <f>1.225*(B672*10^-6)</f>
        <v>2.02272E-4</v>
      </c>
    </row>
    <row r="673" spans="1:30" x14ac:dyDescent="0.2">
      <c r="A673" s="6">
        <v>300</v>
      </c>
      <c r="B673" s="6">
        <v>161.63</v>
      </c>
      <c r="C673" s="6">
        <v>1.802</v>
      </c>
      <c r="D673" s="6">
        <v>1.6930000000000001</v>
      </c>
      <c r="E673" s="6">
        <v>1.8029999999999999</v>
      </c>
      <c r="F673" s="6">
        <v>1.645</v>
      </c>
      <c r="G673" s="6">
        <v>2.0649999999999999</v>
      </c>
      <c r="H673" s="6">
        <f t="shared" si="71"/>
        <v>7.0000000000001172E-3</v>
      </c>
      <c r="I673" s="6">
        <f>(C673*10^5)*(B673*10^-6)/(AD673*287)</f>
        <v>512.55066486524913</v>
      </c>
      <c r="J673" s="6">
        <f>I674-I673</f>
        <v>-1.9910403185664336</v>
      </c>
      <c r="K673" s="6">
        <f t="shared" si="72"/>
        <v>508.85112233046522</v>
      </c>
      <c r="L673" s="6"/>
      <c r="M673" s="6"/>
      <c r="N673" s="6"/>
      <c r="O673" s="6"/>
      <c r="P673" s="6"/>
      <c r="Q673" s="6"/>
      <c r="R673" s="6"/>
      <c r="S673" s="6">
        <f t="shared" si="70"/>
        <v>0.17933972892498615</v>
      </c>
      <c r="T673" s="6">
        <f>LOG(B673)</f>
        <v>2.2085219729314334</v>
      </c>
      <c r="U673" s="6">
        <f>LOG(C673)</f>
        <v>0.25575478664304419</v>
      </c>
      <c r="V673" s="6">
        <f t="shared" si="73"/>
        <v>4.778144831086098E-2</v>
      </c>
      <c r="W673" s="6"/>
      <c r="X673" s="6"/>
      <c r="Y673" s="6">
        <f>C673*(B674-B673)</f>
        <v>-6.2529399999999979</v>
      </c>
      <c r="Z673" s="6">
        <f>C673*B673/(AC673+AD673)/720</f>
        <v>1912.9511677282378</v>
      </c>
      <c r="AA673" s="6">
        <f t="shared" si="74"/>
        <v>-1.6903337287062503E-3</v>
      </c>
      <c r="AB673" s="6">
        <f t="shared" si="75"/>
        <v>-1517.9713930651487</v>
      </c>
      <c r="AC673" s="6">
        <f t="shared" si="76"/>
        <v>1.3469166666666666E-5</v>
      </c>
      <c r="AD673" s="6">
        <f>1.225*(B673*10^-6)</f>
        <v>1.9799674999999999E-4</v>
      </c>
    </row>
    <row r="674" spans="1:30" x14ac:dyDescent="0.2">
      <c r="A674" s="6">
        <v>301</v>
      </c>
      <c r="B674" s="6">
        <v>158.16</v>
      </c>
      <c r="C674" s="6">
        <v>1.7949999999999999</v>
      </c>
      <c r="D674" s="6">
        <v>1.7</v>
      </c>
      <c r="E674" s="6">
        <v>1.81</v>
      </c>
      <c r="F674" s="6">
        <v>1.649</v>
      </c>
      <c r="G674" s="6">
        <v>2.0219999999999998</v>
      </c>
      <c r="H674" s="6">
        <f t="shared" si="71"/>
        <v>1.0000000000000009E-2</v>
      </c>
      <c r="I674" s="6">
        <f>(C674*10^5)*(B674*10^-6)/(AD674*287)</f>
        <v>510.5596245466827</v>
      </c>
      <c r="J674" s="6">
        <f>I675-I674</f>
        <v>-2.844343312237811</v>
      </c>
      <c r="K674" s="6">
        <f t="shared" si="72"/>
        <v>506.01906985721337</v>
      </c>
      <c r="L674" s="6"/>
      <c r="M674" s="6"/>
      <c r="N674" s="6"/>
      <c r="O674" s="6"/>
      <c r="P674" s="6"/>
      <c r="Q674" s="6"/>
      <c r="R674" s="6"/>
      <c r="S674" s="6">
        <f t="shared" si="70"/>
        <v>0.25405044671406984</v>
      </c>
      <c r="T674" s="6">
        <f>LOG(B674)</f>
        <v>2.199096656305616</v>
      </c>
      <c r="U674" s="6">
        <f>LOG(C674)</f>
        <v>0.25406445291433793</v>
      </c>
      <c r="V674" s="6">
        <f t="shared" si="73"/>
        <v>8.8471251071791102E-3</v>
      </c>
      <c r="W674" s="6"/>
      <c r="X674" s="6"/>
      <c r="Y674" s="6">
        <f>C674*(B675-B674)</f>
        <v>-6.1747999999999958</v>
      </c>
      <c r="Z674" s="6">
        <f>C674*B674/(AC674+AD674)/720</f>
        <v>1905.5201698513799</v>
      </c>
      <c r="AA674" s="6">
        <f t="shared" si="74"/>
        <v>-2.4262324661259438E-3</v>
      </c>
      <c r="AB674" s="6">
        <f t="shared" si="75"/>
        <v>-178.16068439817769</v>
      </c>
      <c r="AC674" s="6">
        <f t="shared" si="76"/>
        <v>1.3180000000000001E-5</v>
      </c>
      <c r="AD674" s="6">
        <f>1.225*(B674*10^-6)</f>
        <v>1.9374600000000001E-4</v>
      </c>
    </row>
    <row r="675" spans="1:30" x14ac:dyDescent="0.2">
      <c r="A675" s="6">
        <v>302</v>
      </c>
      <c r="B675" s="6">
        <v>154.72</v>
      </c>
      <c r="C675" s="6">
        <v>1.7849999999999999</v>
      </c>
      <c r="D675" s="6">
        <v>1.698</v>
      </c>
      <c r="E675" s="6">
        <v>1.8109999999999999</v>
      </c>
      <c r="F675" s="6">
        <v>1.65</v>
      </c>
      <c r="G675" s="6">
        <v>1.9810000000000001</v>
      </c>
      <c r="H675" s="6">
        <f t="shared" si="71"/>
        <v>1.0999999999999899E-2</v>
      </c>
      <c r="I675" s="6">
        <f>(C675*10^5)*(B675*10^-6)/(AD675*287)</f>
        <v>507.71528123444489</v>
      </c>
      <c r="J675" s="6">
        <f>I676-I675</f>
        <v>-3.1287776434614898</v>
      </c>
      <c r="K675" s="6">
        <f t="shared" si="72"/>
        <v>502.90532716305478</v>
      </c>
      <c r="L675" s="6"/>
      <c r="M675" s="6"/>
      <c r="N675" s="6"/>
      <c r="O675" s="6"/>
      <c r="P675" s="6"/>
      <c r="Q675" s="6"/>
      <c r="R675" s="6"/>
      <c r="S675" s="6">
        <f t="shared" ref="S675:S732" si="77">((U676-U675)/(T676-T675))</f>
        <v>0.27654875211974139</v>
      </c>
      <c r="T675" s="6">
        <f>LOG(B675)</f>
        <v>2.1895464567389267</v>
      </c>
      <c r="U675" s="6">
        <f>LOG(C675)</f>
        <v>0.25163822044821199</v>
      </c>
      <c r="V675" s="6">
        <f t="shared" si="73"/>
        <v>4.2774963906976882E-3</v>
      </c>
      <c r="W675" s="6"/>
      <c r="X675" s="6"/>
      <c r="Y675" s="6">
        <f>C675*(B676-B675)</f>
        <v>-6.1046999999999771</v>
      </c>
      <c r="Z675" s="6">
        <f>C675*B675/(AC675+AD675)/720</f>
        <v>1894.904458598726</v>
      </c>
      <c r="AA675" s="6">
        <f t="shared" si="74"/>
        <v>-2.684604952504388E-3</v>
      </c>
      <c r="AB675" s="6">
        <f t="shared" si="75"/>
        <v>1396.0497514492565</v>
      </c>
      <c r="AC675" s="6">
        <f t="shared" si="76"/>
        <v>1.2893333333333332E-5</v>
      </c>
      <c r="AD675" s="6">
        <f>1.225*(B675*10^-6)</f>
        <v>1.8953199999999999E-4</v>
      </c>
    </row>
    <row r="676" spans="1:30" x14ac:dyDescent="0.2">
      <c r="A676" s="6">
        <v>303</v>
      </c>
      <c r="B676" s="6">
        <v>151.30000000000001</v>
      </c>
      <c r="C676" s="6">
        <v>1.774</v>
      </c>
      <c r="D676" s="6">
        <v>1.6990000000000001</v>
      </c>
      <c r="E676" s="6">
        <v>1.798</v>
      </c>
      <c r="F676" s="6">
        <v>1.6539999999999999</v>
      </c>
      <c r="G676" s="6">
        <v>1.9430000000000001</v>
      </c>
      <c r="H676" s="6">
        <f t="shared" si="71"/>
        <v>1.4000000000000012E-2</v>
      </c>
      <c r="I676" s="6">
        <f>(C676*10^5)*(B676*10^-6)/(AD676*287)</f>
        <v>504.5865035909834</v>
      </c>
      <c r="J676" s="6">
        <f>I677-I676</f>
        <v>-3.9820806371329809</v>
      </c>
      <c r="K676" s="6">
        <f t="shared" si="72"/>
        <v>498.939120961801</v>
      </c>
      <c r="L676" s="6"/>
      <c r="M676" s="6"/>
      <c r="N676" s="6"/>
      <c r="O676" s="6"/>
      <c r="P676" s="6"/>
      <c r="Q676" s="6"/>
      <c r="R676" s="6"/>
      <c r="S676" s="6">
        <f t="shared" si="77"/>
        <v>0.34860028650207381</v>
      </c>
      <c r="T676" s="6">
        <f>LOG(B676)</f>
        <v>2.1798389280231869</v>
      </c>
      <c r="U676" s="6">
        <f>LOG(C676)</f>
        <v>0.2489536154957076</v>
      </c>
      <c r="V676" s="6">
        <f t="shared" si="73"/>
        <v>4.0084661453005488E-2</v>
      </c>
      <c r="W676" s="6"/>
      <c r="X676" s="6"/>
      <c r="Y676" s="6">
        <f>C676*(B677-B676)</f>
        <v>-6.0316000000000098</v>
      </c>
      <c r="Z676" s="6">
        <f>C676*B676/(AC676+AD676)/720</f>
        <v>1883.227176220807</v>
      </c>
      <c r="AA676" s="6">
        <f t="shared" si="74"/>
        <v>-3.4409476815577822E-3</v>
      </c>
      <c r="AB676" s="6">
        <f t="shared" si="75"/>
        <v>1308.6257812410242</v>
      </c>
      <c r="AC676" s="6">
        <f t="shared" si="76"/>
        <v>1.2608333333333334E-5</v>
      </c>
      <c r="AD676" s="6">
        <f>1.225*(B676*10^-6)</f>
        <v>1.853425E-4</v>
      </c>
    </row>
    <row r="677" spans="1:30" x14ac:dyDescent="0.2">
      <c r="A677" s="6">
        <v>304</v>
      </c>
      <c r="B677" s="6">
        <v>147.9</v>
      </c>
      <c r="C677" s="6">
        <v>1.76</v>
      </c>
      <c r="D677" s="6">
        <v>1.7</v>
      </c>
      <c r="E677" s="6">
        <v>1.7969999999999999</v>
      </c>
      <c r="F677" s="6">
        <v>1.66</v>
      </c>
      <c r="G677" s="6">
        <v>1.885</v>
      </c>
      <c r="H677" s="6">
        <f t="shared" si="71"/>
        <v>0</v>
      </c>
      <c r="I677" s="6">
        <f>(C677*10^5)*(B677*10^-6)/(AD677*287)</f>
        <v>500.60442295385042</v>
      </c>
      <c r="J677" s="6">
        <f>I678-I677</f>
        <v>0</v>
      </c>
      <c r="K677" s="6">
        <f t="shared" si="72"/>
        <v>498.95769787834445</v>
      </c>
      <c r="L677" s="6"/>
      <c r="M677" s="6"/>
      <c r="N677" s="6"/>
      <c r="O677" s="6"/>
      <c r="P677" s="6"/>
      <c r="Q677" s="6"/>
      <c r="R677" s="6"/>
      <c r="S677" s="6">
        <f t="shared" si="77"/>
        <v>0</v>
      </c>
      <c r="T677" s="6">
        <f>LOG(B677)</f>
        <v>2.1699681739968923</v>
      </c>
      <c r="U677" s="6">
        <f>LOG(C677)</f>
        <v>0.24551266781414982</v>
      </c>
      <c r="V677" s="6">
        <f t="shared" si="73"/>
        <v>7.3649496305806972E-2</v>
      </c>
      <c r="W677" s="6"/>
      <c r="X677" s="6"/>
      <c r="Y677" s="6">
        <f>C677*(B678-B677)</f>
        <v>-5.9312000000000085</v>
      </c>
      <c r="Z677" s="6">
        <f>C677*B677/(AC677+AD677)/720</f>
        <v>1868.3651804670912</v>
      </c>
      <c r="AA677" s="6">
        <f t="shared" si="74"/>
        <v>0</v>
      </c>
      <c r="AB677" s="6">
        <f t="shared" si="75"/>
        <v>262.82618547948817</v>
      </c>
      <c r="AC677" s="6">
        <f t="shared" si="76"/>
        <v>1.2325000000000001E-5</v>
      </c>
      <c r="AD677" s="6">
        <f>1.225*(B677*10^-6)</f>
        <v>1.8117750000000001E-4</v>
      </c>
    </row>
    <row r="678" spans="1:30" x14ac:dyDescent="0.2">
      <c r="A678" s="6">
        <v>305</v>
      </c>
      <c r="B678" s="6">
        <v>144.53</v>
      </c>
      <c r="C678" s="6">
        <v>1.76</v>
      </c>
      <c r="D678" s="6">
        <v>1.696</v>
      </c>
      <c r="E678" s="6">
        <v>1.8120000000000001</v>
      </c>
      <c r="F678" s="6">
        <v>1.6659999999999999</v>
      </c>
      <c r="G678" s="6">
        <v>1.865</v>
      </c>
      <c r="H678" s="6">
        <f t="shared" si="71"/>
        <v>-1.4999999999999902E-2</v>
      </c>
      <c r="I678" s="6">
        <f>(C678*10^5)*(B678*10^-6)/(AD678*287)</f>
        <v>500.60442295385053</v>
      </c>
      <c r="J678" s="6">
        <f>I679-I678</f>
        <v>4.2665149683566028</v>
      </c>
      <c r="K678" s="6">
        <f t="shared" si="72"/>
        <v>503.22961194530927</v>
      </c>
      <c r="L678" s="6"/>
      <c r="M678" s="6"/>
      <c r="N678" s="6"/>
      <c r="O678" s="6"/>
      <c r="P678" s="6"/>
      <c r="Q678" s="6"/>
      <c r="R678" s="6"/>
      <c r="S678" s="6">
        <f t="shared" si="77"/>
        <v>-0.36297677590768379</v>
      </c>
      <c r="T678" s="6">
        <f>LOG(B678)</f>
        <v>2.1599580026785188</v>
      </c>
      <c r="U678" s="6">
        <f>LOG(C678)</f>
        <v>0.24551266781414982</v>
      </c>
      <c r="V678" s="6">
        <f t="shared" si="73"/>
        <v>8.0390703484412906E-2</v>
      </c>
      <c r="W678" s="6"/>
      <c r="X678" s="6"/>
      <c r="Y678" s="6">
        <f>C678*(B679-B678)</f>
        <v>-5.8784000000000063</v>
      </c>
      <c r="Z678" s="6">
        <f>C678*B678/(AC678+AD678)/720</f>
        <v>1868.3651804670912</v>
      </c>
      <c r="AA678" s="6">
        <f t="shared" si="74"/>
        <v>3.6856895769630527E-3</v>
      </c>
      <c r="AB678" s="6">
        <f t="shared" si="75"/>
        <v>-851.62570395473495</v>
      </c>
      <c r="AC678" s="6">
        <f t="shared" si="76"/>
        <v>1.2044166666666667E-5</v>
      </c>
      <c r="AD678" s="6">
        <f>1.225*(B678*10^-6)</f>
        <v>1.7704925000000001E-4</v>
      </c>
    </row>
    <row r="679" spans="1:30" x14ac:dyDescent="0.2">
      <c r="A679" s="6">
        <v>306</v>
      </c>
      <c r="B679" s="6">
        <v>141.19</v>
      </c>
      <c r="C679" s="6">
        <v>1.7749999999999999</v>
      </c>
      <c r="D679" s="6">
        <v>1.7010000000000001</v>
      </c>
      <c r="E679" s="6">
        <v>1.8169999999999999</v>
      </c>
      <c r="F679" s="6">
        <v>1.667</v>
      </c>
      <c r="G679" s="6">
        <v>1.913</v>
      </c>
      <c r="H679" s="6">
        <f t="shared" si="71"/>
        <v>-1.7000000000000126E-2</v>
      </c>
      <c r="I679" s="6">
        <f>(C679*10^5)*(B679*10^-6)/(AD679*287)</f>
        <v>504.87093792220713</v>
      </c>
      <c r="J679" s="6">
        <f>I680-I679</f>
        <v>4.8353836308042446</v>
      </c>
      <c r="K679" s="6">
        <f t="shared" si="72"/>
        <v>508.05641652712183</v>
      </c>
      <c r="L679" s="6"/>
      <c r="M679" s="6"/>
      <c r="N679" s="6"/>
      <c r="O679" s="6"/>
      <c r="P679" s="6"/>
      <c r="Q679" s="6"/>
      <c r="R679" s="6"/>
      <c r="S679" s="6">
        <f t="shared" si="77"/>
        <v>-0.40303580737090522</v>
      </c>
      <c r="T679" s="6">
        <f>LOG(B679)</f>
        <v>2.1498039382270222</v>
      </c>
      <c r="U679" s="6">
        <f>LOG(C679)</f>
        <v>0.24919835739111287</v>
      </c>
      <c r="V679" s="6">
        <f t="shared" si="73"/>
        <v>5.8547425964285305E-2</v>
      </c>
      <c r="W679" s="6"/>
      <c r="X679" s="6"/>
      <c r="Y679" s="6">
        <f>C679*(B680-B679)</f>
        <v>-5.8575000000000195</v>
      </c>
      <c r="Z679" s="6">
        <f>C679*B679/(AC679+AD679)/720</f>
        <v>1884.2887473460721</v>
      </c>
      <c r="AA679" s="6">
        <f t="shared" si="74"/>
        <v>4.1396479349935233E-3</v>
      </c>
      <c r="AB679" s="6">
        <f t="shared" si="75"/>
        <v>-1570.6905755742232</v>
      </c>
      <c r="AC679" s="6">
        <f t="shared" si="76"/>
        <v>1.1765833333333335E-5</v>
      </c>
      <c r="AD679" s="6">
        <f>1.225*(B679*10^-6)</f>
        <v>1.7295775000000002E-4</v>
      </c>
    </row>
    <row r="680" spans="1:30" x14ac:dyDescent="0.2">
      <c r="A680" s="6">
        <v>307</v>
      </c>
      <c r="B680" s="6">
        <v>137.88999999999999</v>
      </c>
      <c r="C680" s="6">
        <v>1.792</v>
      </c>
      <c r="D680" s="6">
        <v>1.698</v>
      </c>
      <c r="E680" s="6">
        <v>1.8140000000000001</v>
      </c>
      <c r="F680" s="6">
        <v>1.67</v>
      </c>
      <c r="G680" s="6">
        <v>1.986</v>
      </c>
      <c r="H680" s="6">
        <f t="shared" si="71"/>
        <v>-8.0000000000000071E-3</v>
      </c>
      <c r="I680" s="6">
        <f>(C680*10^5)*(B680*10^-6)/(AD680*287)</f>
        <v>509.70632155301138</v>
      </c>
      <c r="J680" s="6">
        <f>I681-I680</f>
        <v>2.2754746497902261</v>
      </c>
      <c r="K680" s="6">
        <f t="shared" si="72"/>
        <v>510.32151502510447</v>
      </c>
      <c r="L680" s="6"/>
      <c r="M680" s="6"/>
      <c r="N680" s="6"/>
      <c r="O680" s="6"/>
      <c r="P680" s="6"/>
      <c r="Q680" s="6"/>
      <c r="R680" s="6"/>
      <c r="S680" s="6">
        <f t="shared" si="77"/>
        <v>-0.18502314758318908</v>
      </c>
      <c r="T680" s="6">
        <f>LOG(B680)</f>
        <v>2.1395327715979393</v>
      </c>
      <c r="U680" s="6">
        <f>LOG(C680)</f>
        <v>0.2533380053261064</v>
      </c>
      <c r="V680" s="6">
        <f t="shared" si="73"/>
        <v>1.8260912791662365E-2</v>
      </c>
      <c r="W680" s="6"/>
      <c r="X680" s="6"/>
      <c r="Y680" s="6">
        <f>C680*(B681-B680)</f>
        <v>-5.8777599999999515</v>
      </c>
      <c r="Z680" s="6">
        <f>C680*B680/(AC680+AD680)/720</f>
        <v>1902.3354564755839</v>
      </c>
      <c r="AA680" s="6">
        <f t="shared" si="74"/>
        <v>1.9344997771996719E-3</v>
      </c>
      <c r="AB680" s="6">
        <f t="shared" si="75"/>
        <v>-696.1861389105228</v>
      </c>
      <c r="AC680" s="6">
        <f t="shared" si="76"/>
        <v>1.1490833333333332E-5</v>
      </c>
      <c r="AD680" s="6">
        <f>1.225*(B680*10^-6)</f>
        <v>1.6891524999999998E-4</v>
      </c>
    </row>
    <row r="681" spans="1:30" x14ac:dyDescent="0.2">
      <c r="A681" s="6">
        <v>308</v>
      </c>
      <c r="B681" s="6">
        <v>134.61000000000001</v>
      </c>
      <c r="C681" s="6">
        <v>1.8</v>
      </c>
      <c r="D681" s="6">
        <v>1.6950000000000001</v>
      </c>
      <c r="E681" s="6">
        <v>1.8029999999999999</v>
      </c>
      <c r="F681" s="6">
        <v>1.6639999999999999</v>
      </c>
      <c r="G681" s="6">
        <v>2.0369999999999999</v>
      </c>
      <c r="H681" s="6">
        <f t="shared" si="71"/>
        <v>2.0000000000000018E-3</v>
      </c>
      <c r="I681" s="6">
        <f>(C681*10^5)*(B681*10^-6)/(AD681*287)</f>
        <v>511.9817962028016</v>
      </c>
      <c r="J681" s="6">
        <f>I682-I681</f>
        <v>-0.56886866244747125</v>
      </c>
      <c r="K681" s="6">
        <f t="shared" si="72"/>
        <v>509.75064898125413</v>
      </c>
      <c r="L681" s="6"/>
      <c r="M681" s="6"/>
      <c r="N681" s="6"/>
      <c r="O681" s="6"/>
      <c r="P681" s="6"/>
      <c r="Q681" s="6"/>
      <c r="R681" s="6"/>
      <c r="S681" s="6">
        <f t="shared" si="77"/>
        <v>4.5630094736491864E-2</v>
      </c>
      <c r="T681" s="6">
        <f>LOG(B681)</f>
        <v>2.1290773242527368</v>
      </c>
      <c r="U681" s="6">
        <f>LOG(C681)</f>
        <v>0.25527250510330607</v>
      </c>
      <c r="V681" s="6">
        <f t="shared" si="73"/>
        <v>4.0449186957036698E-4</v>
      </c>
      <c r="W681" s="6"/>
      <c r="X681" s="6"/>
      <c r="Y681" s="6">
        <f>C681*(B682-B681)</f>
        <v>-5.8320000000000167</v>
      </c>
      <c r="Z681" s="6">
        <f>C681*B681/(AC681+AD681)/720</f>
        <v>1910.8280254777069</v>
      </c>
      <c r="AA681" s="6">
        <f t="shared" si="74"/>
        <v>-4.8281770609609476E-4</v>
      </c>
      <c r="AB681" s="6">
        <f t="shared" si="75"/>
        <v>1080.5545051148606</v>
      </c>
      <c r="AC681" s="6">
        <f t="shared" si="76"/>
        <v>1.1217500000000002E-5</v>
      </c>
      <c r="AD681" s="6">
        <f>1.225*(B681*10^-6)</f>
        <v>1.6489725000000003E-4</v>
      </c>
    </row>
    <row r="682" spans="1:30" x14ac:dyDescent="0.2">
      <c r="A682" s="6">
        <v>309</v>
      </c>
      <c r="B682" s="6">
        <v>131.37</v>
      </c>
      <c r="C682" s="6">
        <v>1.798</v>
      </c>
      <c r="D682" s="6">
        <v>1.694</v>
      </c>
      <c r="E682" s="6">
        <v>1.802</v>
      </c>
      <c r="F682" s="6">
        <v>1.657</v>
      </c>
      <c r="G682" s="6">
        <v>2.0390000000000001</v>
      </c>
      <c r="H682" s="6">
        <f t="shared" si="71"/>
        <v>-6.9999999999998952E-3</v>
      </c>
      <c r="I682" s="6">
        <f>(C682*10^5)*(B682*10^-6)/(AD682*287)</f>
        <v>511.41292754035413</v>
      </c>
      <c r="J682" s="6">
        <f>I683-I682</f>
        <v>1.9910403185663768</v>
      </c>
      <c r="K682" s="6">
        <f t="shared" si="72"/>
        <v>511.74890984099056</v>
      </c>
      <c r="L682" s="6"/>
      <c r="M682" s="6"/>
      <c r="N682" s="6"/>
      <c r="O682" s="6"/>
      <c r="P682" s="6"/>
      <c r="Q682" s="6"/>
      <c r="R682" s="6"/>
      <c r="S682" s="6">
        <f t="shared" si="77"/>
        <v>-0.15707053067741078</v>
      </c>
      <c r="T682" s="6">
        <f>LOG(B682)</f>
        <v>2.1184961999117879</v>
      </c>
      <c r="U682" s="6">
        <f>LOG(C682)</f>
        <v>0.25478968739720997</v>
      </c>
      <c r="V682" s="6">
        <f t="shared" si="73"/>
        <v>2.8119545350509645E-2</v>
      </c>
      <c r="W682" s="6"/>
      <c r="X682" s="6"/>
      <c r="Y682" s="6">
        <f>C682*(B683-B682)</f>
        <v>-5.7715800000000144</v>
      </c>
      <c r="Z682" s="6">
        <f>C682*B682/(AC682+AD682)/720</f>
        <v>1908.704883227176</v>
      </c>
      <c r="AA682" s="6">
        <f t="shared" si="74"/>
        <v>1.6875188444667177E-3</v>
      </c>
      <c r="AB682" s="6">
        <f t="shared" si="75"/>
        <v>1497.5842660359415</v>
      </c>
      <c r="AC682" s="6">
        <f t="shared" si="76"/>
        <v>1.0947500000000001E-5</v>
      </c>
      <c r="AD682" s="6">
        <f>1.225*(B682*10^-6)</f>
        <v>1.6092825000000002E-4</v>
      </c>
    </row>
    <row r="683" spans="1:30" x14ac:dyDescent="0.2">
      <c r="A683" s="6">
        <v>310</v>
      </c>
      <c r="B683" s="6">
        <v>128.16</v>
      </c>
      <c r="C683" s="6">
        <v>1.8049999999999999</v>
      </c>
      <c r="D683" s="6">
        <v>1.6990000000000001</v>
      </c>
      <c r="E683" s="6">
        <v>1.81</v>
      </c>
      <c r="F683" s="6">
        <v>1.66</v>
      </c>
      <c r="G683" s="6">
        <v>2.0499999999999998</v>
      </c>
      <c r="H683" s="6">
        <f t="shared" si="71"/>
        <v>9.9999999999988987E-4</v>
      </c>
      <c r="I683" s="6">
        <f>(C683*10^5)*(B683*10^-6)/(AD683*287)</f>
        <v>513.40396785892051</v>
      </c>
      <c r="J683" s="6">
        <f>I684-I683</f>
        <v>-0.28443433122367878</v>
      </c>
      <c r="K683" s="6">
        <f t="shared" si="72"/>
        <v>511.46339169589385</v>
      </c>
      <c r="L683" s="6"/>
      <c r="M683" s="6"/>
      <c r="N683" s="6"/>
      <c r="O683" s="6"/>
      <c r="P683" s="6"/>
      <c r="Q683" s="6"/>
      <c r="R683" s="6"/>
      <c r="S683" s="6">
        <f t="shared" si="77"/>
        <v>2.2126315311651417E-2</v>
      </c>
      <c r="T683" s="6">
        <f>LOG(B683)</f>
        <v>2.1077524987401626</v>
      </c>
      <c r="U683" s="6">
        <f>LOG(C683)</f>
        <v>0.25647720624167669</v>
      </c>
      <c r="V683" s="6">
        <f t="shared" si="73"/>
        <v>6.6530960812599044E-2</v>
      </c>
      <c r="W683" s="6"/>
      <c r="X683" s="6"/>
      <c r="Y683" s="6">
        <f>C683*(B684-B683)</f>
        <v>-5.7218500000000025</v>
      </c>
      <c r="Z683" s="6">
        <f>C683*B683/(AC683+AD683)/720</f>
        <v>1916.1358811040334</v>
      </c>
      <c r="AA683" s="6">
        <f t="shared" si="74"/>
        <v>-2.4067303575375787E-4</v>
      </c>
      <c r="AB683" s="6">
        <f t="shared" si="75"/>
        <v>579.5399155697653</v>
      </c>
      <c r="AC683" s="6">
        <f t="shared" si="76"/>
        <v>1.0680000000000001E-5</v>
      </c>
      <c r="AD683" s="6">
        <f>1.225*(B683*10^-6)</f>
        <v>1.5699600000000001E-4</v>
      </c>
    </row>
    <row r="684" spans="1:30" x14ac:dyDescent="0.2">
      <c r="A684" s="6">
        <v>311</v>
      </c>
      <c r="B684" s="6">
        <v>124.99</v>
      </c>
      <c r="C684" s="6">
        <v>1.804</v>
      </c>
      <c r="D684" s="6">
        <v>1.6950000000000001</v>
      </c>
      <c r="E684" s="6">
        <v>1.8009999999999999</v>
      </c>
      <c r="F684" s="6">
        <v>1.663</v>
      </c>
      <c r="G684" s="6">
        <v>2.0579999999999998</v>
      </c>
      <c r="H684" s="6">
        <f t="shared" si="71"/>
        <v>7.0000000000001172E-3</v>
      </c>
      <c r="I684" s="6">
        <f>(C684*10^5)*(B684*10^-6)/(AD684*287)</f>
        <v>513.11953352769683</v>
      </c>
      <c r="J684" s="6">
        <f>I685-I684</f>
        <v>-1.9910403185664904</v>
      </c>
      <c r="K684" s="6">
        <f t="shared" si="72"/>
        <v>509.47859117206377</v>
      </c>
      <c r="L684" s="6"/>
      <c r="M684" s="6"/>
      <c r="N684" s="6"/>
      <c r="O684" s="6"/>
      <c r="P684" s="6"/>
      <c r="Q684" s="6"/>
      <c r="R684" s="6"/>
      <c r="S684" s="6">
        <f t="shared" si="77"/>
        <v>0.15280512767054982</v>
      </c>
      <c r="T684" s="6">
        <f>LOG(B684)</f>
        <v>2.0968752680596876</v>
      </c>
      <c r="U684" s="6">
        <f>LOG(C684)</f>
        <v>0.25623653320592293</v>
      </c>
      <c r="V684" s="6">
        <f t="shared" si="73"/>
        <v>8.1395532362044137E-2</v>
      </c>
      <c r="W684" s="6"/>
      <c r="X684" s="6"/>
      <c r="Y684" s="6">
        <f>C684*(B685-B684)</f>
        <v>-5.6645600000000016</v>
      </c>
      <c r="Z684" s="6">
        <f>C684*B684/(AC684+AD684)/720</f>
        <v>1915.0743099787687</v>
      </c>
      <c r="AA684" s="6">
        <f t="shared" si="74"/>
        <v>-1.6884560969491202E-3</v>
      </c>
      <c r="AB684" s="6">
        <f t="shared" si="75"/>
        <v>-540.16938325463036</v>
      </c>
      <c r="AC684" s="6">
        <f t="shared" si="76"/>
        <v>1.0415833333333333E-5</v>
      </c>
      <c r="AD684" s="6">
        <f>1.225*(B684*10^-6)</f>
        <v>1.5311274999999999E-4</v>
      </c>
    </row>
    <row r="685" spans="1:30" x14ac:dyDescent="0.2">
      <c r="A685" s="6">
        <v>312</v>
      </c>
      <c r="B685" s="6">
        <v>121.85</v>
      </c>
      <c r="C685" s="6">
        <v>1.7969999999999999</v>
      </c>
      <c r="D685" s="6">
        <v>1.6890000000000001</v>
      </c>
      <c r="E685" s="6">
        <v>1.7889999999999999</v>
      </c>
      <c r="F685" s="6">
        <v>1.66</v>
      </c>
      <c r="G685" s="6">
        <v>2.048</v>
      </c>
      <c r="H685" s="6">
        <f t="shared" si="71"/>
        <v>8.999999999999897E-3</v>
      </c>
      <c r="I685" s="6">
        <f>(C685*10^5)*(B685*10^-6)/(AD685*287)</f>
        <v>511.12849320913034</v>
      </c>
      <c r="J685" s="6">
        <f>I686-I685</f>
        <v>-2.5599089810140185</v>
      </c>
      <c r="K685" s="6">
        <f t="shared" si="72"/>
        <v>506.93035187808704</v>
      </c>
      <c r="L685" s="6"/>
      <c r="M685" s="6"/>
      <c r="N685" s="6"/>
      <c r="O685" s="6"/>
      <c r="P685" s="6"/>
      <c r="Q685" s="6"/>
      <c r="R685" s="6"/>
      <c r="S685" s="6">
        <f t="shared" si="77"/>
        <v>0.19547245987479112</v>
      </c>
      <c r="T685" s="6">
        <f>LOG(B685)</f>
        <v>2.085825533520743</v>
      </c>
      <c r="U685" s="6">
        <f>LOG(C685)</f>
        <v>0.25454807710897381</v>
      </c>
      <c r="V685" s="6">
        <f t="shared" si="73"/>
        <v>6.7540772352435274E-2</v>
      </c>
      <c r="W685" s="6"/>
      <c r="X685" s="6"/>
      <c r="Y685" s="6">
        <f>C685*(B686-B685)</f>
        <v>-5.55272999999998</v>
      </c>
      <c r="Z685" s="6">
        <f>C685*B685/(AC685+AD685)/720</f>
        <v>1907.6433121019104</v>
      </c>
      <c r="AA685" s="6">
        <f t="shared" si="74"/>
        <v>-2.1805626490749574E-3</v>
      </c>
      <c r="AB685" s="6">
        <f t="shared" si="75"/>
        <v>-1479.4111115997705</v>
      </c>
      <c r="AC685" s="6">
        <f t="shared" si="76"/>
        <v>1.0154166666666668E-5</v>
      </c>
      <c r="AD685" s="6">
        <f>1.225*(B685*10^-6)</f>
        <v>1.4926625000000001E-4</v>
      </c>
    </row>
    <row r="686" spans="1:30" x14ac:dyDescent="0.2">
      <c r="A686" s="6">
        <v>313</v>
      </c>
      <c r="B686" s="6">
        <v>118.76</v>
      </c>
      <c r="C686" s="6">
        <v>1.788</v>
      </c>
      <c r="D686" s="6">
        <v>1.6759999999999999</v>
      </c>
      <c r="E686" s="6">
        <v>1.78</v>
      </c>
      <c r="F686" s="6">
        <v>1.663</v>
      </c>
      <c r="G686" s="6">
        <v>2.032</v>
      </c>
      <c r="H686" s="6">
        <f t="shared" si="71"/>
        <v>1.5000000000000124E-2</v>
      </c>
      <c r="I686" s="6">
        <f>(C686*10^5)*(B686*10^-6)/(AD686*287)</f>
        <v>508.56858422811632</v>
      </c>
      <c r="J686" s="6">
        <f>I687-I686</f>
        <v>-4.2665149683567165</v>
      </c>
      <c r="K686" s="6">
        <f t="shared" si="72"/>
        <v>502.67724950184231</v>
      </c>
      <c r="L686" s="6"/>
      <c r="M686" s="6"/>
      <c r="N686" s="6"/>
      <c r="O686" s="6"/>
      <c r="P686" s="6"/>
      <c r="Q686" s="6"/>
      <c r="R686" s="6"/>
      <c r="S686" s="6">
        <f t="shared" si="77"/>
        <v>0.32273385663669979</v>
      </c>
      <c r="T686" s="6">
        <f>LOG(B686)</f>
        <v>2.0746701889240069</v>
      </c>
      <c r="U686" s="6">
        <f>LOG(C686)</f>
        <v>0.25236751445989886</v>
      </c>
      <c r="V686" s="6">
        <f t="shared" si="73"/>
        <v>2.959547863129619E-2</v>
      </c>
      <c r="W686" s="6"/>
      <c r="X686" s="6"/>
      <c r="Y686" s="6">
        <f>C686*(B687-B686)</f>
        <v>-5.4712800000000046</v>
      </c>
      <c r="Z686" s="6">
        <f>C686*B686/(AC686+AD686)/720</f>
        <v>1898.0891719745223</v>
      </c>
      <c r="AA686" s="6">
        <f t="shared" si="74"/>
        <v>-3.6587788589810821E-3</v>
      </c>
      <c r="AB686" s="6">
        <f t="shared" si="75"/>
        <v>-1127.8542432413415</v>
      </c>
      <c r="AC686" s="6">
        <f t="shared" si="76"/>
        <v>9.8966666666666679E-6</v>
      </c>
      <c r="AD686" s="6">
        <f>1.225*(B686*10^-6)</f>
        <v>1.4548100000000001E-4</v>
      </c>
    </row>
    <row r="687" spans="1:30" x14ac:dyDescent="0.2">
      <c r="A687" s="6">
        <v>314</v>
      </c>
      <c r="B687" s="6">
        <v>115.7</v>
      </c>
      <c r="C687" s="6">
        <v>1.7729999999999999</v>
      </c>
      <c r="D687" s="6">
        <v>1.6619999999999999</v>
      </c>
      <c r="E687" s="6">
        <v>1.78</v>
      </c>
      <c r="F687" s="6">
        <v>1.657</v>
      </c>
      <c r="G687" s="6">
        <v>1.9930000000000001</v>
      </c>
      <c r="H687" s="6">
        <f t="shared" si="71"/>
        <v>2.9999999999998916E-3</v>
      </c>
      <c r="I687" s="6">
        <f>(C687*10^5)*(B687*10^-6)/(AD687*287)</f>
        <v>504.30206925975961</v>
      </c>
      <c r="J687" s="6">
        <f>I688-I687</f>
        <v>-0.85330299367132056</v>
      </c>
      <c r="K687" s="6">
        <f t="shared" si="72"/>
        <v>501.84270872067503</v>
      </c>
      <c r="L687" s="6"/>
      <c r="M687" s="6"/>
      <c r="N687" s="6"/>
      <c r="O687" s="6"/>
      <c r="P687" s="6"/>
      <c r="Q687" s="6"/>
      <c r="R687" s="6"/>
      <c r="S687" s="6">
        <f t="shared" si="77"/>
        <v>6.4244454928802E-2</v>
      </c>
      <c r="T687" s="6">
        <f>LOG(B687)</f>
        <v>2.0633333589517497</v>
      </c>
      <c r="U687" s="6">
        <f>LOG(C687)</f>
        <v>0.24870873560091777</v>
      </c>
      <c r="V687" s="6">
        <f t="shared" si="73"/>
        <v>6.6723806390772689E-4</v>
      </c>
      <c r="W687" s="6"/>
      <c r="X687" s="6"/>
      <c r="Y687" s="6">
        <f>C687*(B688-B687)</f>
        <v>-5.3367300000000091</v>
      </c>
      <c r="Z687" s="6">
        <f>C687*B687/(AC687+AD687)/720</f>
        <v>1882.1656050955412</v>
      </c>
      <c r="AA687" s="6">
        <f t="shared" si="74"/>
        <v>-7.3546923911113615E-4</v>
      </c>
      <c r="AB687" s="6">
        <f t="shared" si="75"/>
        <v>635.04075667147379</v>
      </c>
      <c r="AC687" s="6">
        <f t="shared" si="76"/>
        <v>9.6416666666666678E-6</v>
      </c>
      <c r="AD687" s="6">
        <f>1.225*(B687*10^-6)</f>
        <v>1.417325E-4</v>
      </c>
    </row>
    <row r="688" spans="1:30" x14ac:dyDescent="0.2">
      <c r="A688" s="6">
        <v>315</v>
      </c>
      <c r="B688" s="6">
        <v>112.69</v>
      </c>
      <c r="C688" s="6">
        <v>1.77</v>
      </c>
      <c r="D688" s="6">
        <v>1.66</v>
      </c>
      <c r="E688" s="6">
        <v>1.78</v>
      </c>
      <c r="F688" s="6">
        <v>1.657</v>
      </c>
      <c r="G688" s="6">
        <v>1.984</v>
      </c>
      <c r="H688" s="6">
        <f t="shared" si="71"/>
        <v>9.000000000000119E-3</v>
      </c>
      <c r="I688" s="6">
        <f>(C688*10^5)*(B688*10^-6)/(AD688*287)</f>
        <v>503.44876626608828</v>
      </c>
      <c r="J688" s="6">
        <f>I689-I688</f>
        <v>-2.5599089810140185</v>
      </c>
      <c r="K688" s="6">
        <f t="shared" si="72"/>
        <v>499.29060723343588</v>
      </c>
      <c r="L688" s="6"/>
      <c r="M688" s="6"/>
      <c r="N688" s="6"/>
      <c r="O688" s="6"/>
      <c r="P688" s="6"/>
      <c r="Q688" s="6"/>
      <c r="R688" s="6"/>
      <c r="S688" s="6">
        <f t="shared" si="77"/>
        <v>0.19086125555099523</v>
      </c>
      <c r="T688" s="6">
        <f>LOG(B688)</f>
        <v>2.0518853788898719</v>
      </c>
      <c r="U688" s="6">
        <f>LOG(C688)</f>
        <v>0.24797326636180664</v>
      </c>
      <c r="V688" s="6">
        <f t="shared" si="73"/>
        <v>1.69553461143713E-2</v>
      </c>
      <c r="W688" s="6"/>
      <c r="X688" s="6"/>
      <c r="Y688" s="6">
        <f>C688*(B689-B688)</f>
        <v>-5.2568999999999981</v>
      </c>
      <c r="Z688" s="6">
        <f>C688*B688/(AC688+AD688)/720</f>
        <v>1878.9808917197452</v>
      </c>
      <c r="AA688" s="6">
        <f t="shared" si="74"/>
        <v>-2.2139103945297556E-3</v>
      </c>
      <c r="AB688" s="6">
        <f t="shared" si="75"/>
        <v>1572.5392632343769</v>
      </c>
      <c r="AC688" s="6">
        <f t="shared" si="76"/>
        <v>9.3908333333333333E-6</v>
      </c>
      <c r="AD688" s="6">
        <f>1.225*(B688*10^-6)</f>
        <v>1.3804525E-4</v>
      </c>
    </row>
    <row r="689" spans="1:30" x14ac:dyDescent="0.2">
      <c r="A689" s="6">
        <v>316</v>
      </c>
      <c r="B689" s="6">
        <v>109.72</v>
      </c>
      <c r="C689" s="6">
        <v>1.7609999999999999</v>
      </c>
      <c r="D689" s="6">
        <v>1.645</v>
      </c>
      <c r="E689" s="6">
        <v>1.776</v>
      </c>
      <c r="F689" s="6">
        <v>1.643</v>
      </c>
      <c r="G689" s="6">
        <v>1.9790000000000001</v>
      </c>
      <c r="H689" s="6">
        <f t="shared" si="71"/>
        <v>6.9999999999998952E-3</v>
      </c>
      <c r="I689" s="6">
        <f>(C689*10^5)*(B689*10^-6)/(AD689*287)</f>
        <v>500.88885728507427</v>
      </c>
      <c r="J689" s="6">
        <f>I690-I689</f>
        <v>-1.9910403185663768</v>
      </c>
      <c r="K689" s="6">
        <f t="shared" si="72"/>
        <v>497.31272564598549</v>
      </c>
      <c r="L689" s="6"/>
      <c r="M689" s="6"/>
      <c r="N689" s="6"/>
      <c r="O689" s="6"/>
      <c r="P689" s="6"/>
      <c r="Q689" s="6"/>
      <c r="R689" s="6"/>
      <c r="S689" s="6">
        <f t="shared" si="77"/>
        <v>0.14765974727689707</v>
      </c>
      <c r="T689" s="6">
        <f>LOG(B689)</f>
        <v>2.0402857989324916</v>
      </c>
      <c r="U689" s="6">
        <f>LOG(C689)</f>
        <v>0.24575935596727688</v>
      </c>
      <c r="V689" s="6">
        <f t="shared" si="73"/>
        <v>5.7289276124486643E-2</v>
      </c>
      <c r="W689" s="6"/>
      <c r="X689" s="6"/>
      <c r="Y689" s="6">
        <f>C689*(B690-B689)</f>
        <v>-5.1421200000000029</v>
      </c>
      <c r="Z689" s="6">
        <f>C689*B689/(AC689+AD689)/720</f>
        <v>1869.4267515923566</v>
      </c>
      <c r="AA689" s="6">
        <f t="shared" si="74"/>
        <v>-1.7297669372551561E-3</v>
      </c>
      <c r="AB689" s="6">
        <f t="shared" si="75"/>
        <v>889.49266777622279</v>
      </c>
      <c r="AC689" s="6">
        <f t="shared" si="76"/>
        <v>9.1433333333333344E-6</v>
      </c>
      <c r="AD689" s="6">
        <f>1.225*(B689*10^-6)</f>
        <v>1.3440700000000002E-4</v>
      </c>
    </row>
    <row r="690" spans="1:30" x14ac:dyDescent="0.2">
      <c r="A690" s="6">
        <v>317</v>
      </c>
      <c r="B690" s="6">
        <v>106.8</v>
      </c>
      <c r="C690" s="6">
        <v>1.754</v>
      </c>
      <c r="D690" s="6">
        <v>1.6439999999999999</v>
      </c>
      <c r="E690" s="6">
        <v>1.76</v>
      </c>
      <c r="F690" s="6">
        <v>1.635</v>
      </c>
      <c r="G690" s="6">
        <v>1.9770000000000001</v>
      </c>
      <c r="H690" s="6">
        <f t="shared" si="71"/>
        <v>-4.0000000000000036E-3</v>
      </c>
      <c r="I690" s="6">
        <f>(C690*10^5)*(B690*10^-6)/(AD690*287)</f>
        <v>498.89781696650789</v>
      </c>
      <c r="J690" s="6">
        <f>I691-I690</f>
        <v>1.1377373248949993</v>
      </c>
      <c r="K690" s="6">
        <f t="shared" si="72"/>
        <v>498.46174414324355</v>
      </c>
      <c r="L690" s="6"/>
      <c r="M690" s="6"/>
      <c r="N690" s="6"/>
      <c r="O690" s="6"/>
      <c r="P690" s="6"/>
      <c r="Q690" s="6"/>
      <c r="R690" s="6"/>
      <c r="S690" s="6">
        <f t="shared" si="77"/>
        <v>-8.3328180258159787E-2</v>
      </c>
      <c r="T690" s="6">
        <f>LOG(B690)</f>
        <v>2.0285712526925375</v>
      </c>
      <c r="U690" s="6">
        <f>LOG(C690)</f>
        <v>0.24402958903002173</v>
      </c>
      <c r="V690" s="6">
        <f t="shared" si="73"/>
        <v>8.0103800280027393E-2</v>
      </c>
      <c r="W690" s="6"/>
      <c r="X690" s="6"/>
      <c r="Y690" s="6">
        <f>C690*(B691-B690)</f>
        <v>-5.051519999999992</v>
      </c>
      <c r="Z690" s="6">
        <f>C690*B690/(AC690+AD690)/720</f>
        <v>1861.9957537154989</v>
      </c>
      <c r="AA690" s="6">
        <f t="shared" si="74"/>
        <v>9.8928170773135427E-4</v>
      </c>
      <c r="AB690" s="6">
        <f t="shared" si="75"/>
        <v>-223.20718374942285</v>
      </c>
      <c r="AC690" s="6">
        <f t="shared" si="76"/>
        <v>8.8999999999999995E-6</v>
      </c>
      <c r="AD690" s="6">
        <f>1.225*(B690*10^-6)</f>
        <v>1.3082999999999999E-4</v>
      </c>
    </row>
    <row r="691" spans="1:30" x14ac:dyDescent="0.2">
      <c r="A691" s="6">
        <v>318</v>
      </c>
      <c r="B691" s="6">
        <v>103.92</v>
      </c>
      <c r="C691" s="6">
        <v>1.758</v>
      </c>
      <c r="D691" s="6">
        <v>1.637</v>
      </c>
      <c r="E691" s="6">
        <v>1.758</v>
      </c>
      <c r="F691" s="6">
        <v>1.639</v>
      </c>
      <c r="G691" s="6">
        <v>2</v>
      </c>
      <c r="H691" s="6">
        <f t="shared" si="71"/>
        <v>-9.9999999999988987E-4</v>
      </c>
      <c r="I691" s="6">
        <f>(C691*10^5)*(B691*10^-6)/(AD691*287)</f>
        <v>500.03555429140289</v>
      </c>
      <c r="J691" s="6">
        <f>I692-I691</f>
        <v>0.28443433122379247</v>
      </c>
      <c r="K691" s="6">
        <f t="shared" si="72"/>
        <v>498.74754977265371</v>
      </c>
      <c r="L691" s="6"/>
      <c r="M691" s="6"/>
      <c r="N691" s="6"/>
      <c r="O691" s="6"/>
      <c r="P691" s="6"/>
      <c r="Q691" s="6"/>
      <c r="R691" s="6"/>
      <c r="S691" s="6">
        <f t="shared" si="77"/>
        <v>-2.0596274219431429E-2</v>
      </c>
      <c r="T691" s="6">
        <f>LOG(B691)</f>
        <v>2.0166991380649715</v>
      </c>
      <c r="U691" s="6">
        <f>LOG(C691)</f>
        <v>0.24501887073775308</v>
      </c>
      <c r="V691" s="6">
        <f t="shared" si="73"/>
        <v>7.4378777612811253E-2</v>
      </c>
      <c r="W691" s="6"/>
      <c r="X691" s="6"/>
      <c r="Y691" s="6">
        <f>C691*(B692-B691)</f>
        <v>-4.975139999999997</v>
      </c>
      <c r="Z691" s="6">
        <f>C691*B691/(AC691+AD691)/720</f>
        <v>1866.2420382165606</v>
      </c>
      <c r="AA691" s="6">
        <f t="shared" si="74"/>
        <v>2.4696871970816825E-4</v>
      </c>
      <c r="AB691" s="6">
        <f t="shared" si="75"/>
        <v>-1279.0634092946245</v>
      </c>
      <c r="AC691" s="6">
        <f t="shared" si="76"/>
        <v>8.6600000000000018E-6</v>
      </c>
      <c r="AD691" s="6">
        <f>1.225*(B691*10^-6)</f>
        <v>1.2730200000000001E-4</v>
      </c>
    </row>
    <row r="692" spans="1:30" x14ac:dyDescent="0.2">
      <c r="A692" s="6">
        <v>319</v>
      </c>
      <c r="B692" s="6">
        <v>101.09</v>
      </c>
      <c r="C692" s="6">
        <v>1.7589999999999999</v>
      </c>
      <c r="D692" s="6">
        <v>1.631</v>
      </c>
      <c r="E692" s="6">
        <v>1.7470000000000001</v>
      </c>
      <c r="F692" s="6">
        <v>1.617</v>
      </c>
      <c r="G692" s="6">
        <v>2.0409999999999999</v>
      </c>
      <c r="H692" s="6">
        <f t="shared" si="71"/>
        <v>-7.0000000000001172E-3</v>
      </c>
      <c r="I692" s="6">
        <f>(C692*10^5)*(B692*10^-6)/(AD692*287)</f>
        <v>500.31998862262668</v>
      </c>
      <c r="J692" s="6">
        <f>I693-I692</f>
        <v>1.9910403185663768</v>
      </c>
      <c r="K692" s="6">
        <f t="shared" si="72"/>
        <v>500.74262772294031</v>
      </c>
      <c r="L692" s="6"/>
      <c r="M692" s="6"/>
      <c r="N692" s="6"/>
      <c r="O692" s="6"/>
      <c r="P692" s="6"/>
      <c r="Q692" s="6"/>
      <c r="R692" s="6"/>
      <c r="S692" s="6">
        <f t="shared" si="77"/>
        <v>-0.14190912198749886</v>
      </c>
      <c r="T692" s="6">
        <f>LOG(B692)</f>
        <v>2.0047081965443363</v>
      </c>
      <c r="U692" s="6">
        <f>LOG(C692)</f>
        <v>0.24526583945746125</v>
      </c>
      <c r="V692" s="6">
        <f t="shared" si="73"/>
        <v>4.1572185602586964E-2</v>
      </c>
      <c r="W692" s="6"/>
      <c r="X692" s="6"/>
      <c r="Y692" s="6">
        <f>C692*(B693-B692)</f>
        <v>-4.9076100000000107</v>
      </c>
      <c r="Z692" s="6">
        <f>C692*B692/(AC692+AD692)/720</f>
        <v>1867.3036093418257</v>
      </c>
      <c r="AA692" s="6">
        <f t="shared" si="74"/>
        <v>1.7248597840885393E-3</v>
      </c>
      <c r="AB692" s="6">
        <f t="shared" si="75"/>
        <v>-1424.6295386724294</v>
      </c>
      <c r="AC692" s="6">
        <f t="shared" si="76"/>
        <v>8.424166666666668E-6</v>
      </c>
      <c r="AD692" s="6">
        <f>1.225*(B692*10^-6)</f>
        <v>1.2383525000000001E-4</v>
      </c>
    </row>
    <row r="693" spans="1:30" x14ac:dyDescent="0.2">
      <c r="A693" s="6">
        <v>320</v>
      </c>
      <c r="B693" s="6">
        <v>98.3</v>
      </c>
      <c r="C693" s="6">
        <v>1.766</v>
      </c>
      <c r="D693" s="6">
        <v>1.625</v>
      </c>
      <c r="E693" s="6">
        <v>1.7370000000000001</v>
      </c>
      <c r="F693" s="6">
        <v>1.61</v>
      </c>
      <c r="G693" s="6">
        <v>2.093</v>
      </c>
      <c r="H693" s="6">
        <f t="shared" si="71"/>
        <v>2.0000000000000018E-3</v>
      </c>
      <c r="I693" s="6">
        <f>(C693*10^5)*(B693*10^-6)/(AD693*287)</f>
        <v>502.31102894119306</v>
      </c>
      <c r="J693" s="6">
        <f>I694-I693</f>
        <v>-0.56886866244741441</v>
      </c>
      <c r="K693" s="6">
        <f t="shared" si="72"/>
        <v>500.17243831330444</v>
      </c>
      <c r="L693" s="6"/>
      <c r="M693" s="6"/>
      <c r="N693" s="6"/>
      <c r="O693" s="6"/>
      <c r="P693" s="6"/>
      <c r="Q693" s="6"/>
      <c r="R693" s="6"/>
      <c r="S693" s="6">
        <f t="shared" si="77"/>
        <v>4.023227506944313E-2</v>
      </c>
      <c r="T693" s="6">
        <f>LOG(B693)</f>
        <v>1.9925535178321356</v>
      </c>
      <c r="U693" s="6">
        <f>LOG(C693)</f>
        <v>0.24699069924154979</v>
      </c>
      <c r="V693" s="6">
        <f t="shared" si="73"/>
        <v>5.0319799323184367E-3</v>
      </c>
      <c r="W693" s="6"/>
      <c r="X693" s="6"/>
      <c r="Y693" s="6">
        <f>C693*(B694-B693)</f>
        <v>-4.8211800000000071</v>
      </c>
      <c r="Z693" s="6">
        <f>C693*B693/(AC693+AD693)/720</f>
        <v>1874.7346072186835</v>
      </c>
      <c r="AA693" s="6">
        <f t="shared" si="74"/>
        <v>-4.9211844574886809E-4</v>
      </c>
      <c r="AB693" s="6">
        <f t="shared" si="75"/>
        <v>110.52862281520177</v>
      </c>
      <c r="AC693" s="6">
        <f t="shared" si="76"/>
        <v>8.1916666666666681E-6</v>
      </c>
      <c r="AD693" s="6">
        <f>1.225*(B693*10^-6)</f>
        <v>1.204175E-4</v>
      </c>
    </row>
    <row r="694" spans="1:30" x14ac:dyDescent="0.2">
      <c r="A694" s="6">
        <v>321</v>
      </c>
      <c r="B694" s="6">
        <v>95.57</v>
      </c>
      <c r="C694" s="6">
        <v>1.764</v>
      </c>
      <c r="D694" s="6">
        <v>1.601</v>
      </c>
      <c r="E694" s="6">
        <v>1.724</v>
      </c>
      <c r="F694" s="6">
        <v>1.595</v>
      </c>
      <c r="G694" s="6">
        <v>2.1360000000000001</v>
      </c>
      <c r="H694" s="6">
        <f t="shared" si="71"/>
        <v>7.0000000000001172E-3</v>
      </c>
      <c r="I694" s="6">
        <f>(C694*10^5)*(B694*10^-6)/(AD694*287)</f>
        <v>501.74216027874564</v>
      </c>
      <c r="J694" s="6">
        <f>I695-I694</f>
        <v>-1.9910403185664904</v>
      </c>
      <c r="K694" s="6">
        <f t="shared" si="72"/>
        <v>498.18806027083724</v>
      </c>
      <c r="L694" s="6"/>
      <c r="M694" s="6"/>
      <c r="N694" s="6"/>
      <c r="O694" s="6"/>
      <c r="P694" s="6"/>
      <c r="Q694" s="6"/>
      <c r="R694" s="6"/>
      <c r="S694" s="6">
        <f t="shared" si="77"/>
        <v>0.13979373306574813</v>
      </c>
      <c r="T694" s="6">
        <f>LOG(B694)</f>
        <v>1.9803215860087564</v>
      </c>
      <c r="U694" s="6">
        <f>LOG(C694)</f>
        <v>0.24649858079580092</v>
      </c>
      <c r="V694" s="6">
        <f t="shared" si="73"/>
        <v>7.866919473079742E-3</v>
      </c>
      <c r="W694" s="6"/>
      <c r="X694" s="6"/>
      <c r="Y694" s="6">
        <f>C694*(B695-B694)</f>
        <v>-4.7275199999999868</v>
      </c>
      <c r="Z694" s="6">
        <f>C694*B694/(AC694+AD694)/720</f>
        <v>1872.6114649681529</v>
      </c>
      <c r="AA694" s="6">
        <f t="shared" si="74"/>
        <v>-1.7268193005059718E-3</v>
      </c>
      <c r="AB694" s="6">
        <f t="shared" si="75"/>
        <v>1500.1818216813776</v>
      </c>
      <c r="AC694" s="6">
        <f t="shared" si="76"/>
        <v>7.9641666666666674E-6</v>
      </c>
      <c r="AD694" s="6">
        <f>1.225*(B694*10^-6)</f>
        <v>1.1707325E-4</v>
      </c>
    </row>
    <row r="695" spans="1:30" x14ac:dyDescent="0.2">
      <c r="A695" s="6">
        <v>322</v>
      </c>
      <c r="B695" s="6">
        <v>92.89</v>
      </c>
      <c r="C695" s="6">
        <v>1.7569999999999999</v>
      </c>
      <c r="D695" s="6">
        <v>1.581</v>
      </c>
      <c r="E695" s="6">
        <v>1.706</v>
      </c>
      <c r="F695" s="6">
        <v>1.581</v>
      </c>
      <c r="G695" s="6">
        <v>2.16</v>
      </c>
      <c r="H695" s="6">
        <f t="shared" si="71"/>
        <v>1.0999999999999899E-2</v>
      </c>
      <c r="I695" s="6">
        <f>(C695*10^5)*(B695*10^-6)/(AD695*287)</f>
        <v>499.75111996017915</v>
      </c>
      <c r="J695" s="6">
        <f>I696-I695</f>
        <v>-3.1287776434615466</v>
      </c>
      <c r="K695" s="6">
        <f t="shared" si="72"/>
        <v>495.07032020504005</v>
      </c>
      <c r="L695" s="6"/>
      <c r="M695" s="6"/>
      <c r="N695" s="6"/>
      <c r="O695" s="6"/>
      <c r="P695" s="6"/>
      <c r="Q695" s="6"/>
      <c r="R695" s="6"/>
      <c r="S695" s="6">
        <f t="shared" si="77"/>
        <v>0.21866299688858276</v>
      </c>
      <c r="T695" s="6">
        <f>LOG(B695)</f>
        <v>1.9679689628786923</v>
      </c>
      <c r="U695" s="6">
        <f>LOG(C695)</f>
        <v>0.24477176149529495</v>
      </c>
      <c r="V695" s="6">
        <f t="shared" si="73"/>
        <v>4.6344959425921067E-2</v>
      </c>
      <c r="W695" s="6"/>
      <c r="X695" s="6"/>
      <c r="Y695" s="6">
        <f>C695*(B696-B695)</f>
        <v>-4.6209099999999914</v>
      </c>
      <c r="Z695" s="6">
        <f>C695*B695/(AC695+AD695)/720</f>
        <v>1865.180467091295</v>
      </c>
      <c r="AA695" s="6">
        <f t="shared" si="74"/>
        <v>-2.7275221257440363E-3</v>
      </c>
      <c r="AB695" s="6">
        <f t="shared" si="75"/>
        <v>1175.8480022806366</v>
      </c>
      <c r="AC695" s="6">
        <f t="shared" si="76"/>
        <v>7.7408333333333339E-6</v>
      </c>
      <c r="AD695" s="6">
        <f>1.225*(B695*10^-6)</f>
        <v>1.1379025000000001E-4</v>
      </c>
    </row>
    <row r="696" spans="1:30" x14ac:dyDescent="0.2">
      <c r="A696" s="6">
        <v>323</v>
      </c>
      <c r="B696" s="6">
        <v>90.26</v>
      </c>
      <c r="C696" s="6">
        <v>1.746</v>
      </c>
      <c r="D696" s="6">
        <v>1.5680000000000001</v>
      </c>
      <c r="E696" s="6">
        <v>1.6930000000000001</v>
      </c>
      <c r="F696" s="6">
        <v>1.5760000000000001</v>
      </c>
      <c r="G696" s="6">
        <v>2.1480000000000001</v>
      </c>
      <c r="H696" s="6">
        <f t="shared" si="71"/>
        <v>1.6000000000000014E-2</v>
      </c>
      <c r="I696" s="6">
        <f>(C696*10^5)*(B696*10^-6)/(AD696*287)</f>
        <v>496.62234231671761</v>
      </c>
      <c r="J696" s="6">
        <f>I697-I696</f>
        <v>-4.550949299580509</v>
      </c>
      <c r="K696" s="6">
        <f t="shared" si="72"/>
        <v>490.5338625455683</v>
      </c>
      <c r="L696" s="6"/>
      <c r="M696" s="6"/>
      <c r="N696" s="6"/>
      <c r="O696" s="6"/>
      <c r="P696" s="6"/>
      <c r="Q696" s="6"/>
      <c r="R696" s="6"/>
      <c r="S696" s="6">
        <f t="shared" si="77"/>
        <v>0.31869698398780877</v>
      </c>
      <c r="T696" s="6">
        <f>LOG(B696)</f>
        <v>1.9554953291841271</v>
      </c>
      <c r="U696" s="6">
        <f>LOG(C696)</f>
        <v>0.24204423936955091</v>
      </c>
      <c r="V696" s="6">
        <f t="shared" si="73"/>
        <v>7.6504187964975046E-2</v>
      </c>
      <c r="W696" s="6"/>
      <c r="X696" s="6"/>
      <c r="Y696" s="6">
        <f>C696*(B697-B696)</f>
        <v>-4.4872200000000131</v>
      </c>
      <c r="Z696" s="6">
        <f>C696*B696/(AC696+AD696)/720</f>
        <v>1853.5031847133757</v>
      </c>
      <c r="AA696" s="6">
        <f t="shared" si="74"/>
        <v>-3.9981362407555121E-3</v>
      </c>
      <c r="AB696" s="6">
        <f t="shared" si="75"/>
        <v>94.193702832735326</v>
      </c>
      <c r="AC696" s="6">
        <f t="shared" si="76"/>
        <v>7.5216666666666678E-6</v>
      </c>
      <c r="AD696" s="6">
        <f>1.225*(B696*10^-6)</f>
        <v>1.1056850000000001E-4</v>
      </c>
    </row>
    <row r="697" spans="1:30" x14ac:dyDescent="0.2">
      <c r="A697" s="6">
        <v>324</v>
      </c>
      <c r="B697" s="6">
        <v>87.69</v>
      </c>
      <c r="C697" s="6">
        <v>1.73</v>
      </c>
      <c r="D697" s="6">
        <v>1.554</v>
      </c>
      <c r="E697" s="6">
        <v>1.6839999999999999</v>
      </c>
      <c r="F697" s="6">
        <v>1.5589999999999999</v>
      </c>
      <c r="G697" s="6">
        <v>2.121</v>
      </c>
      <c r="H697" s="6">
        <f t="shared" si="71"/>
        <v>1.6999999999999904E-2</v>
      </c>
      <c r="I697" s="6">
        <f>(C697*10^5)*(B697*10^-6)/(AD697*287)</f>
        <v>492.0713930171371</v>
      </c>
      <c r="J697" s="6">
        <f>I698-I697</f>
        <v>-4.8353836308042446</v>
      </c>
      <c r="K697" s="6">
        <f t="shared" si="72"/>
        <v>485.71727051899603</v>
      </c>
      <c r="L697" s="6"/>
      <c r="M697" s="6"/>
      <c r="N697" s="6"/>
      <c r="O697" s="6"/>
      <c r="P697" s="6"/>
      <c r="Q697" s="6"/>
      <c r="R697" s="6"/>
      <c r="S697" s="6">
        <f t="shared" si="77"/>
        <v>0.33867148087244886</v>
      </c>
      <c r="T697" s="6">
        <f>LOG(B697)</f>
        <v>1.9429500700770987</v>
      </c>
      <c r="U697" s="6">
        <f>LOG(C697)</f>
        <v>0.2380461031287954</v>
      </c>
      <c r="V697" s="6">
        <f t="shared" si="73"/>
        <v>7.8920154488847399E-2</v>
      </c>
      <c r="W697" s="6"/>
      <c r="X697" s="6"/>
      <c r="Y697" s="6">
        <f>C697*(B698-B697)</f>
        <v>-4.3595999999999933</v>
      </c>
      <c r="Z697" s="6">
        <f>C697*B697/(AC697+AD697)/720</f>
        <v>1836.5180467091293</v>
      </c>
      <c r="AA697" s="6">
        <f t="shared" si="74"/>
        <v>-4.2887401632848987E-3</v>
      </c>
      <c r="AB697" s="6">
        <f t="shared" si="75"/>
        <v>-1010.1255753590849</v>
      </c>
      <c r="AC697" s="6">
        <f t="shared" si="76"/>
        <v>7.3075000000000008E-6</v>
      </c>
      <c r="AD697" s="6">
        <f>1.225*(B697*10^-6)</f>
        <v>1.0742025E-4</v>
      </c>
    </row>
    <row r="698" spans="1:30" x14ac:dyDescent="0.2">
      <c r="A698" s="6">
        <v>325</v>
      </c>
      <c r="B698" s="6">
        <v>85.17</v>
      </c>
      <c r="C698" s="6">
        <v>1.7130000000000001</v>
      </c>
      <c r="D698" s="6">
        <v>1.538</v>
      </c>
      <c r="E698" s="6">
        <v>1.6659999999999999</v>
      </c>
      <c r="F698" s="6">
        <v>1.5449999999999999</v>
      </c>
      <c r="G698" s="6">
        <v>2.1019999999999999</v>
      </c>
      <c r="H698" s="6">
        <f t="shared" si="71"/>
        <v>2.100000000000013E-2</v>
      </c>
      <c r="I698" s="6">
        <f>(C698*10^5)*(B698*10^-6)/(AD698*287)</f>
        <v>487.23600938633285</v>
      </c>
      <c r="J698" s="6">
        <f>I699-I698</f>
        <v>-5.9731209556993008</v>
      </c>
      <c r="K698" s="6">
        <f t="shared" si="72"/>
        <v>479.76370070944483</v>
      </c>
      <c r="L698" s="6"/>
      <c r="M698" s="6"/>
      <c r="N698" s="6"/>
      <c r="O698" s="6"/>
      <c r="P698" s="6"/>
      <c r="Q698" s="6"/>
      <c r="R698" s="6"/>
      <c r="S698" s="6">
        <f t="shared" si="77"/>
        <v>0.42086271414592114</v>
      </c>
      <c r="T698" s="6">
        <f>LOG(B698)</f>
        <v>1.9302866472455196</v>
      </c>
      <c r="U698" s="6">
        <f>LOG(C698)</f>
        <v>0.2337573629655105</v>
      </c>
      <c r="V698" s="6">
        <f t="shared" si="73"/>
        <v>5.3011526824974287E-2</v>
      </c>
      <c r="W698" s="6"/>
      <c r="X698" s="6"/>
      <c r="Y698" s="6">
        <f>C698*(B699-B698)</f>
        <v>-4.2139800000000136</v>
      </c>
      <c r="Z698" s="6">
        <f>C698*B698/(AC698+AD698)/720</f>
        <v>1818.4713375796175</v>
      </c>
      <c r="AA698" s="6">
        <f t="shared" si="74"/>
        <v>-5.3570042625057934E-3</v>
      </c>
      <c r="AB698" s="6">
        <f t="shared" si="75"/>
        <v>-1562.2313747985361</v>
      </c>
      <c r="AC698" s="6">
        <f t="shared" si="76"/>
        <v>7.0975000000000011E-6</v>
      </c>
      <c r="AD698" s="6">
        <f>1.225*(B698*10^-6)</f>
        <v>1.0433325000000001E-4</v>
      </c>
    </row>
    <row r="699" spans="1:30" x14ac:dyDescent="0.2">
      <c r="A699" s="6">
        <v>326</v>
      </c>
      <c r="B699" s="6">
        <v>82.71</v>
      </c>
      <c r="C699" s="6">
        <v>1.6919999999999999</v>
      </c>
      <c r="D699" s="6">
        <v>1.5249999999999999</v>
      </c>
      <c r="E699" s="6">
        <v>1.6459999999999999</v>
      </c>
      <c r="F699" s="6">
        <v>1.5269999999999999</v>
      </c>
      <c r="G699" s="6">
        <v>2.069</v>
      </c>
      <c r="H699" s="6">
        <f t="shared" si="71"/>
        <v>3.0000000000000027E-2</v>
      </c>
      <c r="I699" s="6">
        <f>(C699*10^5)*(B699*10^-6)/(AD699*287)</f>
        <v>481.26288843063355</v>
      </c>
      <c r="J699" s="6">
        <f>I700-I699</f>
        <v>-8.5330299367133193</v>
      </c>
      <c r="K699" s="6">
        <f t="shared" si="72"/>
        <v>471.25359196499193</v>
      </c>
      <c r="L699" s="6"/>
      <c r="M699" s="6"/>
      <c r="N699" s="6"/>
      <c r="O699" s="6"/>
      <c r="P699" s="6"/>
      <c r="Q699" s="6"/>
      <c r="R699" s="6"/>
      <c r="S699" s="6">
        <f t="shared" si="77"/>
        <v>0.60753044492441177</v>
      </c>
      <c r="T699" s="6">
        <f>LOG(B699)</f>
        <v>1.9175580208254361</v>
      </c>
      <c r="U699" s="6">
        <f>LOG(C699)</f>
        <v>0.22840035870300471</v>
      </c>
      <c r="V699" s="6">
        <f t="shared" si="73"/>
        <v>1.294198299614141E-2</v>
      </c>
      <c r="W699" s="6"/>
      <c r="X699" s="6"/>
      <c r="Y699" s="6">
        <f>C699*(B700-B699)</f>
        <v>-4.0607999999999853</v>
      </c>
      <c r="Z699" s="6">
        <f>C699*B699/(AC699+AD699)/720</f>
        <v>1796.1783439490446</v>
      </c>
      <c r="AA699" s="6">
        <f t="shared" si="74"/>
        <v>-7.7693392549125495E-3</v>
      </c>
      <c r="AB699" s="6">
        <f t="shared" si="75"/>
        <v>-427.90141487685617</v>
      </c>
      <c r="AC699" s="6">
        <f t="shared" si="76"/>
        <v>6.8924999999999997E-6</v>
      </c>
      <c r="AD699" s="6">
        <f>1.225*(B699*10^-6)</f>
        <v>1.0131974999999999E-4</v>
      </c>
    </row>
    <row r="700" spans="1:30" x14ac:dyDescent="0.2">
      <c r="A700" s="6">
        <v>327</v>
      </c>
      <c r="B700" s="6">
        <v>80.31</v>
      </c>
      <c r="C700" s="6">
        <v>1.6619999999999999</v>
      </c>
      <c r="D700" s="6">
        <v>1.5049999999999999</v>
      </c>
      <c r="E700" s="6">
        <v>1.63</v>
      </c>
      <c r="F700" s="6">
        <v>1.5109999999999999</v>
      </c>
      <c r="G700" s="6">
        <v>2</v>
      </c>
      <c r="H700" s="6">
        <f t="shared" si="71"/>
        <v>3.6000000000000032E-2</v>
      </c>
      <c r="I700" s="6">
        <f>(C700*10^5)*(B700*10^-6)/(AD700*287)</f>
        <v>472.72985849392023</v>
      </c>
      <c r="J700" s="6">
        <f>I701-I700</f>
        <v>-10.239635924056017</v>
      </c>
      <c r="K700" s="6">
        <f t="shared" si="72"/>
        <v>461.04456551024975</v>
      </c>
      <c r="L700" s="6"/>
      <c r="M700" s="6"/>
      <c r="N700" s="6"/>
      <c r="O700" s="6"/>
      <c r="P700" s="6"/>
      <c r="Q700" s="6"/>
      <c r="R700" s="6"/>
      <c r="S700" s="6">
        <f t="shared" si="77"/>
        <v>0.7373723842025498</v>
      </c>
      <c r="T700" s="6">
        <f>LOG(B700)</f>
        <v>1.9047696259065952</v>
      </c>
      <c r="U700" s="6">
        <f>LOG(C700)</f>
        <v>0.22063101944809216</v>
      </c>
      <c r="V700" s="6">
        <f t="shared" si="73"/>
        <v>1.9667748583334643E-3</v>
      </c>
      <c r="W700" s="6"/>
      <c r="X700" s="6"/>
      <c r="Y700" s="6">
        <f>C700*(B701-B700)</f>
        <v>-3.9057000000000142</v>
      </c>
      <c r="Z700" s="6">
        <f>C700*B700/(AC700+AD700)/720</f>
        <v>1764.3312101910828</v>
      </c>
      <c r="AA700" s="6">
        <f t="shared" si="74"/>
        <v>-9.5104781900428315E-3</v>
      </c>
      <c r="AB700" s="6">
        <f t="shared" si="75"/>
        <v>1266.736388650603</v>
      </c>
      <c r="AC700" s="6">
        <f t="shared" si="76"/>
        <v>6.6924999999999999E-6</v>
      </c>
      <c r="AD700" s="6">
        <f>1.225*(B700*10^-6)</f>
        <v>9.8379749999999999E-5</v>
      </c>
    </row>
    <row r="701" spans="1:30" x14ac:dyDescent="0.2">
      <c r="A701" s="6">
        <v>328</v>
      </c>
      <c r="B701" s="6">
        <v>77.959999999999994</v>
      </c>
      <c r="C701" s="6">
        <v>1.6259999999999999</v>
      </c>
      <c r="D701" s="6">
        <v>1.4910000000000001</v>
      </c>
      <c r="E701" s="6">
        <v>1.611</v>
      </c>
      <c r="F701" s="6">
        <v>1.492</v>
      </c>
      <c r="G701" s="6">
        <v>1.91</v>
      </c>
      <c r="H701" s="6">
        <f t="shared" si="71"/>
        <v>3.1999999999999806E-2</v>
      </c>
      <c r="I701" s="6">
        <f>(C701*10^5)*(B701*10^-6)/(AD701*287)</f>
        <v>462.49022256986422</v>
      </c>
      <c r="J701" s="6">
        <f>I702-I701</f>
        <v>-9.1018985991609611</v>
      </c>
      <c r="K701" s="6">
        <f t="shared" si="72"/>
        <v>451.97829280433172</v>
      </c>
      <c r="L701" s="6"/>
      <c r="M701" s="6"/>
      <c r="N701" s="6"/>
      <c r="O701" s="6"/>
      <c r="P701" s="6"/>
      <c r="Q701" s="6"/>
      <c r="R701" s="6"/>
      <c r="S701" s="6">
        <f t="shared" si="77"/>
        <v>0.66667901437186117</v>
      </c>
      <c r="T701" s="6">
        <f>LOG(B701)</f>
        <v>1.8918718304455837</v>
      </c>
      <c r="U701" s="6">
        <f>LOG(C701)</f>
        <v>0.21112054125804933</v>
      </c>
      <c r="V701" s="6">
        <f t="shared" si="73"/>
        <v>3.4457192131612496E-2</v>
      </c>
      <c r="W701" s="6"/>
      <c r="X701" s="6"/>
      <c r="Y701" s="6">
        <f>C701*(B702-B701)</f>
        <v>-3.723539999999987</v>
      </c>
      <c r="Z701" s="6">
        <f>C701*B701/(AC701+AD701)/720</f>
        <v>1726.1146496815284</v>
      </c>
      <c r="AA701" s="6">
        <f t="shared" si="74"/>
        <v>-8.6322241979557568E-3</v>
      </c>
      <c r="AB701" s="6">
        <f t="shared" si="75"/>
        <v>1408.8296136995225</v>
      </c>
      <c r="AC701" s="6">
        <f t="shared" si="76"/>
        <v>6.4966666666666666E-6</v>
      </c>
      <c r="AD701" s="6">
        <f>1.225*(B701*10^-6)</f>
        <v>9.5500999999999992E-5</v>
      </c>
    </row>
    <row r="702" spans="1:30" x14ac:dyDescent="0.2">
      <c r="A702" s="6">
        <v>329</v>
      </c>
      <c r="B702" s="6">
        <v>75.67</v>
      </c>
      <c r="C702" s="6">
        <v>1.5940000000000001</v>
      </c>
      <c r="D702" s="6">
        <v>1.472</v>
      </c>
      <c r="E702" s="6">
        <v>1.5960000000000001</v>
      </c>
      <c r="F702" s="6">
        <v>1.4650000000000001</v>
      </c>
      <c r="G702" s="6">
        <v>1.843</v>
      </c>
      <c r="H702" s="6">
        <f t="shared" si="71"/>
        <v>2.8000000000000025E-2</v>
      </c>
      <c r="I702" s="6">
        <f>(C702*10^5)*(B702*10^-6)/(AD702*287)</f>
        <v>453.38832397070325</v>
      </c>
      <c r="J702" s="6">
        <f>I703-I702</f>
        <v>-7.9641612742657912</v>
      </c>
      <c r="K702" s="6">
        <f t="shared" si="72"/>
        <v>444.04608268436846</v>
      </c>
      <c r="L702" s="6"/>
      <c r="M702" s="6"/>
      <c r="N702" s="6"/>
      <c r="O702" s="6"/>
      <c r="P702" s="6"/>
      <c r="Q702" s="6"/>
      <c r="R702" s="6"/>
      <c r="S702" s="6">
        <f t="shared" si="77"/>
        <v>0.59515919526232941</v>
      </c>
      <c r="T702" s="6">
        <f>LOG(B702)</f>
        <v>1.8789237339675673</v>
      </c>
      <c r="U702" s="6">
        <f>LOG(C702)</f>
        <v>0.20248831706009357</v>
      </c>
      <c r="V702" s="6">
        <f t="shared" si="73"/>
        <v>7.0592146827917063E-2</v>
      </c>
      <c r="W702" s="6"/>
      <c r="X702" s="6"/>
      <c r="Y702" s="6">
        <f>C702*(B703-B702)</f>
        <v>-3.5386799999999985</v>
      </c>
      <c r="Z702" s="6">
        <f>C702*B702/(AC702+AD702)/720</f>
        <v>1692.1443736730359</v>
      </c>
      <c r="AA702" s="6">
        <f t="shared" si="74"/>
        <v>-7.6965593381689568E-3</v>
      </c>
      <c r="AB702" s="6">
        <f t="shared" si="75"/>
        <v>411.54307573446988</v>
      </c>
      <c r="AC702" s="6">
        <f t="shared" si="76"/>
        <v>6.3058333333333341E-6</v>
      </c>
      <c r="AD702" s="6">
        <f>1.225*(B702*10^-6)</f>
        <v>9.2695750000000004E-5</v>
      </c>
    </row>
    <row r="703" spans="1:30" x14ac:dyDescent="0.2">
      <c r="A703" s="6">
        <v>330</v>
      </c>
      <c r="B703" s="6">
        <v>73.45</v>
      </c>
      <c r="C703" s="6">
        <v>1.5660000000000001</v>
      </c>
      <c r="D703" s="6">
        <v>1.4470000000000001</v>
      </c>
      <c r="E703" s="6">
        <v>1.577</v>
      </c>
      <c r="F703" s="6">
        <v>1.444</v>
      </c>
      <c r="G703" s="6">
        <v>1.798</v>
      </c>
      <c r="H703" s="6">
        <f t="shared" si="71"/>
        <v>2.200000000000002E-2</v>
      </c>
      <c r="I703" s="6">
        <f>(C703*10^5)*(B703*10^-6)/(AD703*287)</f>
        <v>445.42416269643746</v>
      </c>
      <c r="J703" s="6">
        <f>I704-I703</f>
        <v>-6.2575552869231501</v>
      </c>
      <c r="K703" s="6">
        <f t="shared" si="72"/>
        <v>437.8168372195251</v>
      </c>
      <c r="L703" s="6"/>
      <c r="M703" s="6"/>
      <c r="N703" s="6"/>
      <c r="O703" s="6"/>
      <c r="P703" s="6"/>
      <c r="Q703" s="6"/>
      <c r="R703" s="6"/>
      <c r="S703" s="6">
        <f t="shared" si="77"/>
        <v>0.47399319891775504</v>
      </c>
      <c r="T703" s="6">
        <f>LOG(B703)</f>
        <v>1.8659918001262754</v>
      </c>
      <c r="U703" s="6">
        <f>LOG(C703)</f>
        <v>0.19479175772192461</v>
      </c>
      <c r="V703" s="6">
        <f t="shared" si="73"/>
        <v>8.1147781272732644E-2</v>
      </c>
      <c r="W703" s="6"/>
      <c r="X703" s="6"/>
      <c r="Y703" s="6">
        <f>C703*(B704-B703)</f>
        <v>-3.3825599999999949</v>
      </c>
      <c r="Z703" s="6">
        <f>C703*B703/(AC703+AD703)/720</f>
        <v>1662.4203821656056</v>
      </c>
      <c r="AA703" s="6">
        <f t="shared" si="74"/>
        <v>-6.1444617222072562E-3</v>
      </c>
      <c r="AB703" s="6">
        <f t="shared" si="75"/>
        <v>-706.99815099436694</v>
      </c>
      <c r="AC703" s="6">
        <f t="shared" si="76"/>
        <v>6.1208333333333333E-6</v>
      </c>
      <c r="AD703" s="6">
        <f>1.225*(B703*10^-6)</f>
        <v>8.9976249999999998E-5</v>
      </c>
    </row>
    <row r="704" spans="1:30" x14ac:dyDescent="0.2">
      <c r="A704" s="6">
        <v>331</v>
      </c>
      <c r="B704" s="6">
        <v>71.290000000000006</v>
      </c>
      <c r="C704" s="6">
        <v>1.544</v>
      </c>
      <c r="D704" s="6">
        <v>1.423</v>
      </c>
      <c r="E704" s="6">
        <v>1.5549999999999999</v>
      </c>
      <c r="F704" s="6">
        <v>1.429</v>
      </c>
      <c r="G704" s="6">
        <v>1.7689999999999999</v>
      </c>
      <c r="H704" s="6">
        <f t="shared" si="71"/>
        <v>2.3000000000000131E-2</v>
      </c>
      <c r="I704" s="6">
        <f>(C704*10^5)*(B704*10^-6)/(AD704*287)</f>
        <v>439.16660740951431</v>
      </c>
      <c r="J704" s="6">
        <f>I705-I704</f>
        <v>-6.5419896181469426</v>
      </c>
      <c r="K704" s="6">
        <f t="shared" si="72"/>
        <v>431.29783045780391</v>
      </c>
      <c r="L704" s="6"/>
      <c r="M704" s="6"/>
      <c r="N704" s="6"/>
      <c r="O704" s="6"/>
      <c r="P704" s="6"/>
      <c r="Q704" s="6"/>
      <c r="R704" s="6"/>
      <c r="S704" s="6">
        <f t="shared" si="77"/>
        <v>0.50195913248848312</v>
      </c>
      <c r="T704" s="6">
        <f>LOG(B704)</f>
        <v>1.8530286147129897</v>
      </c>
      <c r="U704" s="6">
        <f>LOG(C704)</f>
        <v>0.18864729599971736</v>
      </c>
      <c r="V704" s="6">
        <f t="shared" si="73"/>
        <v>6.3014043943442427E-2</v>
      </c>
      <c r="W704" s="6"/>
      <c r="X704" s="6"/>
      <c r="Y704" s="6">
        <f>C704*(B705-B704)</f>
        <v>-3.2424000000000133</v>
      </c>
      <c r="Z704" s="6">
        <f>C704*B704/(AC704+AD704)/720</f>
        <v>1639.0658174097664</v>
      </c>
      <c r="AA704" s="6">
        <f t="shared" si="74"/>
        <v>-6.5180819467189621E-3</v>
      </c>
      <c r="AB704" s="6">
        <f t="shared" si="75"/>
        <v>-1543.9921900721786</v>
      </c>
      <c r="AC704" s="6">
        <f t="shared" si="76"/>
        <v>5.9408333333333342E-6</v>
      </c>
      <c r="AD704" s="6">
        <f>1.225*(B704*10^-6)</f>
        <v>8.733025000000001E-5</v>
      </c>
    </row>
    <row r="705" spans="1:30" x14ac:dyDescent="0.2">
      <c r="A705" s="6">
        <v>332</v>
      </c>
      <c r="B705" s="6">
        <v>69.19</v>
      </c>
      <c r="C705" s="6">
        <v>1.5209999999999999</v>
      </c>
      <c r="D705" s="6">
        <v>1.3979999999999999</v>
      </c>
      <c r="E705" s="6">
        <v>1.534</v>
      </c>
      <c r="F705" s="6">
        <v>1.4119999999999999</v>
      </c>
      <c r="G705" s="6">
        <v>1.7410000000000001</v>
      </c>
      <c r="H705" s="6">
        <f t="shared" si="71"/>
        <v>1.6000000000000014E-2</v>
      </c>
      <c r="I705" s="6">
        <f>(C705*10^5)*(B705*10^-6)/(AD705*287)</f>
        <v>432.62461779136737</v>
      </c>
      <c r="J705" s="6">
        <f>I706-I705</f>
        <v>-4.5509492995803953</v>
      </c>
      <c r="K705" s="6">
        <f t="shared" si="72"/>
        <v>426.77058229362018</v>
      </c>
      <c r="L705" s="6"/>
      <c r="M705" s="6"/>
      <c r="N705" s="6"/>
      <c r="O705" s="6"/>
      <c r="P705" s="6"/>
      <c r="Q705" s="6"/>
      <c r="R705" s="6"/>
      <c r="S705" s="6">
        <f t="shared" si="77"/>
        <v>0.35335872203426111</v>
      </c>
      <c r="T705" s="6">
        <f>LOG(B705)</f>
        <v>1.840043330603494</v>
      </c>
      <c r="U705" s="6">
        <f>LOG(C705)</f>
        <v>0.18212921405299839</v>
      </c>
      <c r="V705" s="6">
        <f t="shared" si="73"/>
        <v>2.3412315461033006E-2</v>
      </c>
      <c r="W705" s="6"/>
      <c r="X705" s="6"/>
      <c r="Y705" s="6">
        <f>C705*(B706-B705)</f>
        <v>-3.1028399999999876</v>
      </c>
      <c r="Z705" s="6">
        <f>C705*B705/(AC705+AD705)/720</f>
        <v>1614.6496815286623</v>
      </c>
      <c r="AA705" s="6">
        <f t="shared" si="74"/>
        <v>-4.5927141231362767E-3</v>
      </c>
      <c r="AB705" s="6">
        <f t="shared" si="75"/>
        <v>-912.71927577512429</v>
      </c>
      <c r="AC705" s="6">
        <f t="shared" si="76"/>
        <v>5.7658333333333333E-6</v>
      </c>
      <c r="AD705" s="6">
        <f>1.225*(B705*10^-6)</f>
        <v>8.475775E-5</v>
      </c>
    </row>
    <row r="706" spans="1:30" x14ac:dyDescent="0.2">
      <c r="A706" s="6">
        <v>333</v>
      </c>
      <c r="B706" s="6">
        <v>67.150000000000006</v>
      </c>
      <c r="C706" s="6">
        <v>1.5049999999999999</v>
      </c>
      <c r="D706" s="6">
        <v>1.3779999999999999</v>
      </c>
      <c r="E706" s="6">
        <v>1.512</v>
      </c>
      <c r="F706" s="6">
        <v>1.395</v>
      </c>
      <c r="G706" s="6">
        <v>1.736</v>
      </c>
      <c r="H706" s="6">
        <f t="shared" si="71"/>
        <v>1.2999999999999901E-2</v>
      </c>
      <c r="I706" s="6">
        <f>(C706*10^5)*(B706*10^-6)/(AD706*287)</f>
        <v>428.07366849178698</v>
      </c>
      <c r="J706" s="6">
        <f>I707-I706</f>
        <v>-3.6976463059091884</v>
      </c>
      <c r="K706" s="6">
        <f t="shared" si="72"/>
        <v>423.09051567389042</v>
      </c>
      <c r="L706" s="6"/>
      <c r="M706" s="6"/>
      <c r="N706" s="6"/>
      <c r="O706" s="6"/>
      <c r="P706" s="6"/>
      <c r="Q706" s="6"/>
      <c r="R706" s="6"/>
      <c r="S706" s="6">
        <f t="shared" si="77"/>
        <v>0.29135289190258662</v>
      </c>
      <c r="T706" s="6">
        <f>LOG(B706)</f>
        <v>1.8270460170047342</v>
      </c>
      <c r="U706" s="6">
        <f>LOG(C706)</f>
        <v>0.17753649992986212</v>
      </c>
      <c r="V706" s="6">
        <f t="shared" si="73"/>
        <v>2.0539504368144446E-6</v>
      </c>
      <c r="W706" s="6"/>
      <c r="X706" s="6"/>
      <c r="Y706" s="6">
        <f>C706*(B707-B706)</f>
        <v>-2.964849999999998</v>
      </c>
      <c r="Z706" s="6">
        <f>C706*B706/(AC706+AD706)/720</f>
        <v>1597.6645435244159</v>
      </c>
      <c r="AA706" s="6">
        <f t="shared" si="74"/>
        <v>-3.7676767932121324E-3</v>
      </c>
      <c r="AB706" s="6">
        <f t="shared" si="75"/>
        <v>885.25720078752795</v>
      </c>
      <c r="AC706" s="6">
        <f t="shared" si="76"/>
        <v>5.5958333333333341E-6</v>
      </c>
      <c r="AD706" s="6">
        <f>1.225*(B706*10^-6)</f>
        <v>8.2258750000000009E-5</v>
      </c>
    </row>
    <row r="707" spans="1:30" x14ac:dyDescent="0.2">
      <c r="A707" s="6">
        <v>334</v>
      </c>
      <c r="B707" s="6">
        <v>65.180000000000007</v>
      </c>
      <c r="C707" s="6">
        <v>1.492</v>
      </c>
      <c r="D707" s="6">
        <v>1.357</v>
      </c>
      <c r="E707" s="6">
        <v>1.484</v>
      </c>
      <c r="F707" s="6">
        <v>1.37</v>
      </c>
      <c r="G707" s="6">
        <v>1.758</v>
      </c>
      <c r="H707" s="6">
        <f t="shared" si="71"/>
        <v>1.2999999999999901E-2</v>
      </c>
      <c r="I707" s="6">
        <f>(C707*10^5)*(B707*10^-6)/(AD707*287)</f>
        <v>424.37602218587779</v>
      </c>
      <c r="J707" s="6">
        <f>I708-I707</f>
        <v>-3.6976463059090747</v>
      </c>
      <c r="K707" s="6">
        <f t="shared" si="72"/>
        <v>419.40778898719662</v>
      </c>
      <c r="L707" s="6"/>
      <c r="M707" s="6"/>
      <c r="N707" s="6"/>
      <c r="O707" s="6"/>
      <c r="P707" s="6"/>
      <c r="Q707" s="6"/>
      <c r="R707" s="6"/>
      <c r="S707" s="6">
        <f t="shared" si="77"/>
        <v>0.29581903562957229</v>
      </c>
      <c r="T707" s="6">
        <f>LOG(B707)</f>
        <v>1.8141143561291255</v>
      </c>
      <c r="U707" s="6">
        <f>LOG(C707)</f>
        <v>0.17376882313664999</v>
      </c>
      <c r="V707" s="6">
        <f t="shared" si="73"/>
        <v>2.2707942962120614E-2</v>
      </c>
      <c r="W707" s="6"/>
      <c r="X707" s="6"/>
      <c r="Y707" s="6">
        <f>C707*(B708-B707)</f>
        <v>-2.8348000000000084</v>
      </c>
      <c r="Z707" s="6">
        <f>C707*B707/(AC707+AD707)/720</f>
        <v>1583.8641188959659</v>
      </c>
      <c r="AA707" s="6">
        <f t="shared" si="74"/>
        <v>-3.8006491397575004E-3</v>
      </c>
      <c r="AB707" s="6">
        <f t="shared" si="75"/>
        <v>1549.2668941545501</v>
      </c>
      <c r="AC707" s="6">
        <f t="shared" si="76"/>
        <v>5.4316666666666675E-6</v>
      </c>
      <c r="AD707" s="6">
        <f>1.225*(B707*10^-6)</f>
        <v>7.9845500000000013E-5</v>
      </c>
    </row>
    <row r="708" spans="1:30" x14ac:dyDescent="0.2">
      <c r="A708" s="6">
        <v>335</v>
      </c>
      <c r="B708" s="6">
        <v>63.28</v>
      </c>
      <c r="C708" s="6">
        <v>1.4790000000000001</v>
      </c>
      <c r="D708" s="6">
        <v>1.337</v>
      </c>
      <c r="E708" s="6">
        <v>1.454</v>
      </c>
      <c r="F708" s="6">
        <v>1.349</v>
      </c>
      <c r="G708" s="6">
        <v>1.7769999999999999</v>
      </c>
      <c r="H708" s="6">
        <f t="shared" si="71"/>
        <v>1.5000000000000124E-2</v>
      </c>
      <c r="I708" s="6">
        <f>(C708*10^5)*(B708*10^-6)/(AD708*287)</f>
        <v>420.67837587996871</v>
      </c>
      <c r="J708" s="6">
        <f>I709-I708</f>
        <v>-4.2665149683567165</v>
      </c>
      <c r="K708" s="6">
        <f t="shared" si="72"/>
        <v>415.15610456570164</v>
      </c>
      <c r="L708" s="6"/>
      <c r="M708" s="6"/>
      <c r="N708" s="6"/>
      <c r="O708" s="6"/>
      <c r="P708" s="6"/>
      <c r="Q708" s="6"/>
      <c r="R708" s="6"/>
      <c r="S708" s="6">
        <f t="shared" si="77"/>
        <v>0.34545503385146986</v>
      </c>
      <c r="T708" s="6">
        <f>LOG(B708)</f>
        <v>1.8012664704896202</v>
      </c>
      <c r="U708" s="6">
        <f>LOG(C708)</f>
        <v>0.16996817399689249</v>
      </c>
      <c r="V708" s="6">
        <f t="shared" si="73"/>
        <v>6.2444961894985856E-2</v>
      </c>
      <c r="W708" s="6"/>
      <c r="X708" s="6"/>
      <c r="Y708" s="6">
        <f>C708*(B709-B708)</f>
        <v>-2.7213600000000051</v>
      </c>
      <c r="Z708" s="6">
        <f>C708*B708/(AC708+AD708)/720</f>
        <v>1570.0636942675155</v>
      </c>
      <c r="AA708" s="6">
        <f t="shared" si="74"/>
        <v>-4.4270972745194259E-3</v>
      </c>
      <c r="AB708" s="6">
        <f t="shared" si="75"/>
        <v>726.39775881425044</v>
      </c>
      <c r="AC708" s="6">
        <f t="shared" si="76"/>
        <v>5.2733333333333342E-6</v>
      </c>
      <c r="AD708" s="6">
        <f>1.225*(B708*10^-6)</f>
        <v>7.7518000000000012E-5</v>
      </c>
    </row>
    <row r="709" spans="1:30" x14ac:dyDescent="0.2">
      <c r="A709" s="6">
        <v>336</v>
      </c>
      <c r="B709" s="6">
        <v>61.44</v>
      </c>
      <c r="C709" s="6">
        <v>1.464</v>
      </c>
      <c r="D709" s="6">
        <v>1.319</v>
      </c>
      <c r="E709" s="6">
        <v>1.4259999999999999</v>
      </c>
      <c r="F709" s="6">
        <v>1.3240000000000001</v>
      </c>
      <c r="G709" s="6">
        <v>1.7869999999999999</v>
      </c>
      <c r="H709" s="6">
        <f t="shared" si="71"/>
        <v>2.0999999999999908E-2</v>
      </c>
      <c r="I709" s="6">
        <f>(C709*10^5)*(B709*10^-6)/(AD709*287)</f>
        <v>416.411860911612</v>
      </c>
      <c r="J709" s="6">
        <f>I710-I709</f>
        <v>-5.9731209556993008</v>
      </c>
      <c r="K709" s="6">
        <f t="shared" si="72"/>
        <v>409.19941894129482</v>
      </c>
      <c r="L709" s="6"/>
      <c r="M709" s="6"/>
      <c r="N709" s="6"/>
      <c r="O709" s="6"/>
      <c r="P709" s="6"/>
      <c r="Q709" s="6"/>
      <c r="R709" s="6"/>
      <c r="S709" s="6">
        <f t="shared" si="77"/>
        <v>0.49426246631526832</v>
      </c>
      <c r="T709" s="6">
        <f>LOG(B709)</f>
        <v>1.7884512070234555</v>
      </c>
      <c r="U709" s="6">
        <f>LOG(C709)</f>
        <v>0.16554107672237306</v>
      </c>
      <c r="V709" s="6">
        <f t="shared" si="73"/>
        <v>8.1076278167024701E-2</v>
      </c>
      <c r="W709" s="6"/>
      <c r="X709" s="6"/>
      <c r="Y709" s="6">
        <f>C709*(B710-B709)</f>
        <v>-2.591279999999994</v>
      </c>
      <c r="Z709" s="6">
        <f>C709*B709/(AC709+AD709)/720</f>
        <v>1554.1401273885351</v>
      </c>
      <c r="AA709" s="6">
        <f t="shared" si="74"/>
        <v>-6.2747456288788361E-3</v>
      </c>
      <c r="AB709" s="6">
        <f t="shared" si="75"/>
        <v>-391.79065328506914</v>
      </c>
      <c r="AC709" s="6">
        <f t="shared" si="76"/>
        <v>5.1200000000000001E-6</v>
      </c>
      <c r="AD709" s="6">
        <f>1.225*(B709*10^-6)</f>
        <v>7.5264000000000003E-5</v>
      </c>
    </row>
    <row r="710" spans="1:30" x14ac:dyDescent="0.2">
      <c r="A710" s="6">
        <v>337</v>
      </c>
      <c r="B710" s="6">
        <v>59.67</v>
      </c>
      <c r="C710" s="6">
        <v>1.4430000000000001</v>
      </c>
      <c r="D710" s="6">
        <v>1.296</v>
      </c>
      <c r="E710" s="6">
        <v>1.3919999999999999</v>
      </c>
      <c r="F710" s="6">
        <v>1.29</v>
      </c>
      <c r="G710" s="6">
        <v>1.792</v>
      </c>
      <c r="H710" s="6">
        <f t="shared" si="71"/>
        <v>8.0000000000000071E-3</v>
      </c>
      <c r="I710" s="6">
        <f>(C710*10^5)*(B710*10^-6)/(AD710*287)</f>
        <v>410.43873995591269</v>
      </c>
      <c r="J710" s="6">
        <f>I711-I710</f>
        <v>-2.2754746497902261</v>
      </c>
      <c r="K710" s="6">
        <f t="shared" si="72"/>
        <v>406.945346196461</v>
      </c>
      <c r="L710" s="6"/>
      <c r="M710" s="6"/>
      <c r="N710" s="6"/>
      <c r="O710" s="6"/>
      <c r="P710" s="6"/>
      <c r="Q710" s="6"/>
      <c r="R710" s="6"/>
      <c r="S710" s="6">
        <f t="shared" si="77"/>
        <v>0.19234290756208103</v>
      </c>
      <c r="T710" s="6">
        <f>LOG(B710)</f>
        <v>1.775756037844098</v>
      </c>
      <c r="U710" s="6">
        <f>LOG(C710)</f>
        <v>0.15926633109349422</v>
      </c>
      <c r="V710" s="6">
        <f t="shared" si="73"/>
        <v>7.1027271978323842E-2</v>
      </c>
      <c r="W710" s="6"/>
      <c r="X710" s="6"/>
      <c r="Y710" s="6">
        <f>C710*(B711-B710)</f>
        <v>-2.4531000000000041</v>
      </c>
      <c r="Z710" s="6">
        <f>C710*B710/(AC710+AD710)/720</f>
        <v>1531.8471337579617</v>
      </c>
      <c r="AA710" s="6">
        <f t="shared" si="74"/>
        <v>-2.4144300234830718E-3</v>
      </c>
      <c r="AB710" s="6">
        <f t="shared" si="75"/>
        <v>-1396.5891892822772</v>
      </c>
      <c r="AC710" s="6">
        <f t="shared" si="76"/>
        <v>4.9725000000000002E-6</v>
      </c>
      <c r="AD710" s="6">
        <f>1.225*(B710*10^-6)</f>
        <v>7.3095750000000002E-5</v>
      </c>
    </row>
    <row r="711" spans="1:30" x14ac:dyDescent="0.2">
      <c r="A711" s="6">
        <v>338</v>
      </c>
      <c r="B711" s="6">
        <v>57.97</v>
      </c>
      <c r="C711" s="6">
        <v>1.4350000000000001</v>
      </c>
      <c r="D711" s="6">
        <v>1.2689999999999999</v>
      </c>
      <c r="E711" s="6">
        <v>1.3680000000000001</v>
      </c>
      <c r="F711" s="6">
        <v>1.2729999999999999</v>
      </c>
      <c r="G711" s="6">
        <v>1.829</v>
      </c>
      <c r="H711" s="6">
        <f t="shared" si="71"/>
        <v>1.0000000000001119E-3</v>
      </c>
      <c r="I711" s="6">
        <f>(C711*10^5)*(B711*10^-6)/(AD711*287)</f>
        <v>408.16326530612247</v>
      </c>
      <c r="J711" s="6">
        <f>I712-I711</f>
        <v>-0.28443433122384931</v>
      </c>
      <c r="K711" s="6">
        <f t="shared" si="72"/>
        <v>406.6712473497326</v>
      </c>
      <c r="L711" s="6"/>
      <c r="M711" s="6"/>
      <c r="N711" s="6"/>
      <c r="O711" s="6"/>
      <c r="P711" s="6"/>
      <c r="Q711" s="6"/>
      <c r="R711" s="6"/>
      <c r="S711" s="6">
        <f t="shared" si="77"/>
        <v>2.4441995044003371E-2</v>
      </c>
      <c r="T711" s="6">
        <f>LOG(B711)</f>
        <v>1.7632033003707717</v>
      </c>
      <c r="U711" s="6">
        <f>LOG(C711)</f>
        <v>0.15685190107001115</v>
      </c>
      <c r="V711" s="6">
        <f t="shared" si="73"/>
        <v>3.5206270919478116E-2</v>
      </c>
      <c r="W711" s="6"/>
      <c r="X711" s="6"/>
      <c r="Y711" s="6">
        <f>C711*(B712-B711)</f>
        <v>-2.3390499999999936</v>
      </c>
      <c r="Z711" s="6">
        <f>C711*B711/(AC711+AD711)/720</f>
        <v>1523.3545647558387</v>
      </c>
      <c r="AA711" s="6">
        <f t="shared" si="74"/>
        <v>-3.0274973822985718E-4</v>
      </c>
      <c r="AB711" s="6">
        <f t="shared" si="75"/>
        <v>-1285.8802933973373</v>
      </c>
      <c r="AC711" s="6">
        <f t="shared" si="76"/>
        <v>4.830833333333333E-6</v>
      </c>
      <c r="AD711" s="6">
        <f>1.225*(B711*10^-6)</f>
        <v>7.1013249999999996E-5</v>
      </c>
    </row>
    <row r="712" spans="1:30" x14ac:dyDescent="0.2">
      <c r="A712" s="6">
        <v>339</v>
      </c>
      <c r="B712" s="6">
        <v>56.34</v>
      </c>
      <c r="C712" s="6">
        <v>1.4339999999999999</v>
      </c>
      <c r="D712" s="6">
        <v>1.244</v>
      </c>
      <c r="E712" s="6">
        <v>1.34</v>
      </c>
      <c r="F712" s="6">
        <v>1.252</v>
      </c>
      <c r="G712" s="6">
        <v>1.9019999999999999</v>
      </c>
      <c r="H712" s="6">
        <f t="shared" si="71"/>
        <v>-2.0000000000000018E-3</v>
      </c>
      <c r="I712" s="6">
        <f>(C712*10^5)*(B712*10^-6)/(AD712*287)</f>
        <v>407.87883097489862</v>
      </c>
      <c r="J712" s="6">
        <f>I713-I712</f>
        <v>0.5688686624475281</v>
      </c>
      <c r="K712" s="6">
        <f t="shared" si="72"/>
        <v>407.24451724508981</v>
      </c>
      <c r="L712" s="6"/>
      <c r="M712" s="6"/>
      <c r="N712" s="6"/>
      <c r="O712" s="6"/>
      <c r="P712" s="6"/>
      <c r="Q712" s="6"/>
      <c r="R712" s="6"/>
      <c r="S712" s="6">
        <f t="shared" si="77"/>
        <v>-4.9634913511334124E-2</v>
      </c>
      <c r="T712" s="6">
        <f>LOG(B712)</f>
        <v>1.7508168426497546</v>
      </c>
      <c r="U712" s="6">
        <f>LOG(C712)</f>
        <v>0.15654915133178129</v>
      </c>
      <c r="V712" s="6">
        <f t="shared" si="73"/>
        <v>2.2248332105077318E-3</v>
      </c>
      <c r="W712" s="6"/>
      <c r="X712" s="6"/>
      <c r="Y712" s="6">
        <f>C712*(B713-B712)</f>
        <v>-2.237040000000003</v>
      </c>
      <c r="Z712" s="6">
        <f>C712*B712/(AC712+AD712)/720</f>
        <v>1522.2929936305734</v>
      </c>
      <c r="AA712" s="6">
        <f t="shared" si="74"/>
        <v>6.0528857450023454E-4</v>
      </c>
      <c r="AB712" s="6">
        <f t="shared" si="75"/>
        <v>395.24791068158481</v>
      </c>
      <c r="AC712" s="6">
        <f t="shared" si="76"/>
        <v>4.6949999999999999E-6</v>
      </c>
      <c r="AD712" s="6">
        <f>1.225*(B712*10^-6)</f>
        <v>6.9016499999999999E-5</v>
      </c>
    </row>
    <row r="713" spans="1:30" x14ac:dyDescent="0.2">
      <c r="A713" s="6">
        <v>340</v>
      </c>
      <c r="B713" s="6">
        <v>54.78</v>
      </c>
      <c r="C713" s="6">
        <v>1.4359999999999999</v>
      </c>
      <c r="D713" s="6">
        <v>1.224</v>
      </c>
      <c r="E713" s="6">
        <v>1.3160000000000001</v>
      </c>
      <c r="F713" s="6">
        <v>1.232</v>
      </c>
      <c r="G713" s="6">
        <v>1.972</v>
      </c>
      <c r="H713" s="6">
        <f t="shared" si="71"/>
        <v>2.9999999999998916E-3</v>
      </c>
      <c r="I713" s="6">
        <f>(C713*10^5)*(B713*10^-6)/(AD713*287)</f>
        <v>408.44769963734615</v>
      </c>
      <c r="J713" s="6">
        <f>I714-I713</f>
        <v>-0.85330299367126372</v>
      </c>
      <c r="K713" s="6">
        <f t="shared" si="72"/>
        <v>406.39307988003566</v>
      </c>
      <c r="L713" s="6"/>
      <c r="M713" s="6"/>
      <c r="N713" s="6"/>
      <c r="O713" s="6"/>
      <c r="P713" s="6"/>
      <c r="Q713" s="6"/>
      <c r="R713" s="6"/>
      <c r="S713" s="6">
        <f t="shared" si="77"/>
        <v>7.5837189009343525E-2</v>
      </c>
      <c r="T713" s="6">
        <f>LOG(B713)</f>
        <v>1.7386220279179425</v>
      </c>
      <c r="U713" s="6">
        <f>LOG(C713)</f>
        <v>0.15715443990628153</v>
      </c>
      <c r="V713" s="6">
        <f t="shared" si="73"/>
        <v>1.2362514309348011E-2</v>
      </c>
      <c r="W713" s="6"/>
      <c r="X713" s="6"/>
      <c r="Y713" s="6">
        <f>C713*(B714-B713)</f>
        <v>-2.1396400000000027</v>
      </c>
      <c r="Z713" s="6">
        <f>C713*B713/(AC713+AD713)/720</f>
        <v>1524.4161358811039</v>
      </c>
      <c r="AA713" s="6">
        <f t="shared" si="74"/>
        <v>-9.0824950893703127E-4</v>
      </c>
      <c r="AB713" s="6">
        <f t="shared" si="75"/>
        <v>1558.3790441873609</v>
      </c>
      <c r="AC713" s="6">
        <f t="shared" si="76"/>
        <v>4.5650000000000012E-6</v>
      </c>
      <c r="AD713" s="6">
        <f>1.225*(B713*10^-6)</f>
        <v>6.710550000000001E-5</v>
      </c>
    </row>
    <row r="714" spans="1:30" x14ac:dyDescent="0.2">
      <c r="A714" s="6">
        <v>341</v>
      </c>
      <c r="B714" s="6">
        <v>53.29</v>
      </c>
      <c r="C714" s="6">
        <v>1.4330000000000001</v>
      </c>
      <c r="D714" s="6">
        <v>1.2090000000000001</v>
      </c>
      <c r="E714" s="6">
        <v>1.2869999999999999</v>
      </c>
      <c r="F714" s="6">
        <v>1.2150000000000001</v>
      </c>
      <c r="G714" s="6">
        <v>2.02</v>
      </c>
      <c r="H714" s="6">
        <f t="shared" si="71"/>
        <v>1.4000000000000012E-2</v>
      </c>
      <c r="I714" s="6">
        <f>(C714*10^5)*(B714*10^-6)/(AD714*287)</f>
        <v>407.59439664367488</v>
      </c>
      <c r="J714" s="6">
        <f>I715-I714</f>
        <v>-3.982080637132924</v>
      </c>
      <c r="K714" s="6">
        <f t="shared" si="72"/>
        <v>402.4170245207834</v>
      </c>
      <c r="L714" s="6"/>
      <c r="M714" s="6"/>
      <c r="N714" s="6"/>
      <c r="O714" s="6"/>
      <c r="P714" s="6"/>
      <c r="Q714" s="6"/>
      <c r="R714" s="6"/>
      <c r="S714" s="6">
        <f t="shared" si="77"/>
        <v>0.36351123477377051</v>
      </c>
      <c r="T714" s="6">
        <f>LOG(B714)</f>
        <v>1.7266457202409118</v>
      </c>
      <c r="U714" s="6">
        <f>LOG(C714)</f>
        <v>0.1562461903973445</v>
      </c>
      <c r="V714" s="6">
        <f t="shared" si="73"/>
        <v>5.2333250027706502E-2</v>
      </c>
      <c r="W714" s="6"/>
      <c r="X714" s="6"/>
      <c r="Y714" s="6">
        <f>C714*(B715-B714)</f>
        <v>-2.0348600000000023</v>
      </c>
      <c r="Z714" s="6">
        <f>C714*B714/(AC714+AD714)/720</f>
        <v>1521.2314225053078</v>
      </c>
      <c r="AA714" s="6">
        <f t="shared" si="74"/>
        <v>-4.2637949398704744E-3</v>
      </c>
      <c r="AB714" s="6">
        <f t="shared" si="75"/>
        <v>1028.1794052758082</v>
      </c>
      <c r="AC714" s="6">
        <f t="shared" si="76"/>
        <v>4.4408333333333333E-6</v>
      </c>
      <c r="AD714" s="6">
        <f>1.225*(B714*10^-6)</f>
        <v>6.5280250000000002E-5</v>
      </c>
    </row>
    <row r="715" spans="1:30" x14ac:dyDescent="0.2">
      <c r="A715" s="6">
        <v>342</v>
      </c>
      <c r="B715" s="6">
        <v>51.87</v>
      </c>
      <c r="C715" s="6">
        <v>1.419</v>
      </c>
      <c r="D715" s="6">
        <v>1.1890000000000001</v>
      </c>
      <c r="E715" s="6">
        <v>1.27</v>
      </c>
      <c r="F715" s="6">
        <v>1.1819999999999999</v>
      </c>
      <c r="G715" s="6">
        <v>2.0339999999999998</v>
      </c>
      <c r="H715" s="6">
        <f t="shared" si="71"/>
        <v>6.0000000000000053E-3</v>
      </c>
      <c r="I715" s="6">
        <f>(C715*10^5)*(B715*10^-6)/(AD715*287)</f>
        <v>403.61231600654196</v>
      </c>
      <c r="J715" s="6">
        <f>I716-I715</f>
        <v>-1.7066059873426411</v>
      </c>
      <c r="K715" s="6">
        <f t="shared" si="72"/>
        <v>400.72555704841994</v>
      </c>
      <c r="L715" s="6"/>
      <c r="M715" s="6"/>
      <c r="N715" s="6"/>
      <c r="O715" s="6"/>
      <c r="P715" s="6"/>
      <c r="Q715" s="6"/>
      <c r="R715" s="6"/>
      <c r="S715" s="6">
        <f t="shared" si="77"/>
        <v>0.16189335296820337</v>
      </c>
      <c r="T715" s="6">
        <f>LOG(B715)</f>
        <v>1.7149162479935849</v>
      </c>
      <c r="U715" s="6">
        <f>LOG(C715)</f>
        <v>0.15198239545747402</v>
      </c>
      <c r="V715" s="6">
        <f t="shared" si="73"/>
        <v>7.8704938887761089E-2</v>
      </c>
      <c r="W715" s="6"/>
      <c r="X715" s="6"/>
      <c r="Y715" s="6">
        <f>C715*(B716-B715)</f>
        <v>-1.9014599999999948</v>
      </c>
      <c r="Z715" s="6">
        <f>C715*B715/(AC715+AD715)/720</f>
        <v>1506.3694267515921</v>
      </c>
      <c r="AA715" s="6">
        <f t="shared" si="74"/>
        <v>-1.8402336089154148E-3</v>
      </c>
      <c r="AB715" s="6">
        <f t="shared" si="75"/>
        <v>-74.419787568947541</v>
      </c>
      <c r="AC715" s="6">
        <f t="shared" si="76"/>
        <v>4.3225000000000005E-6</v>
      </c>
      <c r="AD715" s="6">
        <f>1.225*(B715*10^-6)</f>
        <v>6.3540750000000003E-5</v>
      </c>
    </row>
    <row r="716" spans="1:30" x14ac:dyDescent="0.2">
      <c r="A716" s="6">
        <v>343</v>
      </c>
      <c r="B716" s="6">
        <v>50.53</v>
      </c>
      <c r="C716" s="6">
        <v>1.413</v>
      </c>
      <c r="D716" s="6">
        <v>1.1759999999999999</v>
      </c>
      <c r="E716" s="6">
        <v>1.252</v>
      </c>
      <c r="F716" s="6">
        <v>1.1759999999999999</v>
      </c>
      <c r="G716" s="6">
        <v>2.0489999999999999</v>
      </c>
      <c r="H716" s="6">
        <f t="shared" si="71"/>
        <v>1.5000000000000124E-2</v>
      </c>
      <c r="I716" s="6">
        <f>(C716*10^5)*(B716*10^-6)/(AD716*287)</f>
        <v>401.90571001919932</v>
      </c>
      <c r="J716" s="6">
        <f>I717-I716</f>
        <v>-4.2665149683567165</v>
      </c>
      <c r="K716" s="6">
        <f t="shared" si="72"/>
        <v>396.46745828693821</v>
      </c>
      <c r="L716" s="6"/>
      <c r="M716" s="6"/>
      <c r="N716" s="6"/>
      <c r="O716" s="6"/>
      <c r="P716" s="6"/>
      <c r="Q716" s="6"/>
      <c r="R716" s="6"/>
      <c r="S716" s="6">
        <f t="shared" si="77"/>
        <v>0.41927057896287173</v>
      </c>
      <c r="T716" s="6">
        <f>LOG(B716)</f>
        <v>1.7035492982382305</v>
      </c>
      <c r="U716" s="6">
        <f>LOG(C716)</f>
        <v>0.15014216184855861</v>
      </c>
      <c r="V716" s="6">
        <f t="shared" si="73"/>
        <v>7.6796151887428998E-2</v>
      </c>
      <c r="W716" s="6"/>
      <c r="X716" s="6"/>
      <c r="Y716" s="6">
        <f>C716*(B717-B716)</f>
        <v>-1.7945100000000045</v>
      </c>
      <c r="Z716" s="6">
        <f>C716*B716/(AC716+AD716)/720</f>
        <v>1500.0000000000002</v>
      </c>
      <c r="AA716" s="6">
        <f t="shared" si="74"/>
        <v>-4.6349904388960361E-3</v>
      </c>
      <c r="AB716" s="6">
        <f t="shared" si="75"/>
        <v>-1159.1977625894745</v>
      </c>
      <c r="AC716" s="6">
        <f t="shared" si="76"/>
        <v>4.2108333333333338E-6</v>
      </c>
      <c r="AD716" s="6">
        <f>1.225*(B716*10^-6)</f>
        <v>6.1899250000000002E-5</v>
      </c>
    </row>
    <row r="717" spans="1:30" x14ac:dyDescent="0.2">
      <c r="A717" s="6">
        <v>344</v>
      </c>
      <c r="B717" s="6">
        <v>49.26</v>
      </c>
      <c r="C717" s="6">
        <v>1.3979999999999999</v>
      </c>
      <c r="D717" s="6">
        <v>1.1519999999999999</v>
      </c>
      <c r="E717" s="6">
        <v>1.232</v>
      </c>
      <c r="F717" s="6">
        <v>1.153</v>
      </c>
      <c r="G717" s="6">
        <v>2.0539999999999998</v>
      </c>
      <c r="H717" s="6">
        <f t="shared" si="71"/>
        <v>2.0999999999999908E-2</v>
      </c>
      <c r="I717" s="6">
        <f>(C717*10^5)*(B717*10^-6)/(AD717*287)</f>
        <v>397.6391950508426</v>
      </c>
      <c r="J717" s="6">
        <f>I718-I717</f>
        <v>-5.9731209556993576</v>
      </c>
      <c r="K717" s="6">
        <f t="shared" si="72"/>
        <v>390.51014620255359</v>
      </c>
      <c r="L717" s="6"/>
      <c r="M717" s="6"/>
      <c r="N717" s="6"/>
      <c r="O717" s="6"/>
      <c r="P717" s="6"/>
      <c r="Q717" s="6"/>
      <c r="R717" s="6"/>
      <c r="S717" s="6">
        <f t="shared" si="77"/>
        <v>0.6137103401313232</v>
      </c>
      <c r="T717" s="6">
        <f>LOG(B717)</f>
        <v>1.6924944075030843</v>
      </c>
      <c r="U717" s="6">
        <f>LOG(C717)</f>
        <v>0.14550717140966257</v>
      </c>
      <c r="V717" s="6">
        <f t="shared" si="73"/>
        <v>4.7063983974494905E-2</v>
      </c>
      <c r="W717" s="6"/>
      <c r="X717" s="6"/>
      <c r="Y717" s="6">
        <f>C717*(B718-B717)</f>
        <v>-1.677599999999994</v>
      </c>
      <c r="Z717" s="6">
        <f>C717*B717/(AC717+AD717)/720</f>
        <v>1484.0764331210191</v>
      </c>
      <c r="AA717" s="6">
        <f t="shared" si="74"/>
        <v>-6.5732311527388898E-3</v>
      </c>
      <c r="AB717" s="6">
        <f t="shared" si="75"/>
        <v>-1509.3793802419389</v>
      </c>
      <c r="AC717" s="6">
        <f t="shared" si="76"/>
        <v>4.1049999999999997E-6</v>
      </c>
      <c r="AD717" s="6">
        <f>1.225*(B717*10^-6)</f>
        <v>6.0343499999999996E-5</v>
      </c>
    </row>
    <row r="718" spans="1:30" x14ac:dyDescent="0.2">
      <c r="A718" s="6">
        <v>345</v>
      </c>
      <c r="B718" s="6">
        <v>48.06</v>
      </c>
      <c r="C718" s="6">
        <v>1.377</v>
      </c>
      <c r="D718" s="6">
        <v>1.1339999999999999</v>
      </c>
      <c r="E718" s="6">
        <v>1.2090000000000001</v>
      </c>
      <c r="F718" s="6">
        <v>1.127</v>
      </c>
      <c r="G718" s="6">
        <v>2.0369999999999999</v>
      </c>
      <c r="H718" s="6">
        <f t="shared" ref="H718:H732" si="78">(C719-C718)/(A718-A719)</f>
        <v>2.0999999999999908E-2</v>
      </c>
      <c r="I718" s="6">
        <f>(C718*10^5)*(B718*10^-6)/(AD718*287)</f>
        <v>391.66607409514324</v>
      </c>
      <c r="J718" s="6">
        <f>I719-I718</f>
        <v>-5.9731209556993008</v>
      </c>
      <c r="K718" s="6">
        <f t="shared" ref="K718:K732" si="79">I719-I718/A718</f>
        <v>384.55768915655949</v>
      </c>
      <c r="L718" s="6"/>
      <c r="M718" s="6"/>
      <c r="N718" s="6"/>
      <c r="O718" s="6"/>
      <c r="P718" s="6"/>
      <c r="Q718" s="6"/>
      <c r="R718" s="6"/>
      <c r="S718" s="6">
        <f t="shared" si="77"/>
        <v>0.64590279972230169</v>
      </c>
      <c r="T718" s="6">
        <f>LOG(B718)</f>
        <v>1.6817837664678814</v>
      </c>
      <c r="U718" s="6">
        <f>LOG(C718)</f>
        <v>0.13893394025692368</v>
      </c>
      <c r="V718" s="6">
        <f t="shared" ref="V718:V732" si="80">$W$19+$W$22-$W$19*(COS(A718))-$W$22*(COS(ASIN($W$19/$W$22*(SIN(A718)))))</f>
        <v>8.3500365998683823E-3</v>
      </c>
      <c r="W718" s="6"/>
      <c r="X718" s="6"/>
      <c r="Y718" s="6">
        <f>C718*(B719-B718)</f>
        <v>-1.5560100000000034</v>
      </c>
      <c r="Z718" s="6">
        <f>C718*B718/(AC718+AD718)/720</f>
        <v>1461.7834394904462</v>
      </c>
      <c r="AA718" s="6">
        <f t="shared" ref="AA718:AA732" si="81">U719-U718</f>
        <v>-6.6742507258790995E-3</v>
      </c>
      <c r="AB718" s="6">
        <f t="shared" ref="AB718:AB732" si="82">(V719-V718)/$V$6</f>
        <v>-144.32288812453476</v>
      </c>
      <c r="AC718" s="6">
        <f t="shared" ref="AC718:AC732" si="83">AD718/14.7</f>
        <v>4.0049999999999998E-6</v>
      </c>
      <c r="AD718" s="6">
        <f>1.225*(B718*10^-6)</f>
        <v>5.8873499999999998E-5</v>
      </c>
    </row>
    <row r="719" spans="1:30" x14ac:dyDescent="0.2">
      <c r="A719" s="6">
        <v>346</v>
      </c>
      <c r="B719" s="6">
        <v>46.93</v>
      </c>
      <c r="C719" s="6">
        <v>1.3560000000000001</v>
      </c>
      <c r="D719" s="6">
        <v>1.1140000000000001</v>
      </c>
      <c r="E719" s="6">
        <v>1.194</v>
      </c>
      <c r="F719" s="6">
        <v>1.1180000000000001</v>
      </c>
      <c r="G719" s="6">
        <v>1.998</v>
      </c>
      <c r="H719" s="6">
        <f t="shared" si="78"/>
        <v>2.5000000000000133E-2</v>
      </c>
      <c r="I719" s="6">
        <f>(C719*10^5)*(B719*10^-6)/(AD719*287)</f>
        <v>385.69295313944394</v>
      </c>
      <c r="J719" s="6">
        <f>I720-I719</f>
        <v>-7.1108582805944707</v>
      </c>
      <c r="K719" s="6">
        <f t="shared" si="79"/>
        <v>377.46737534110542</v>
      </c>
      <c r="L719" s="6"/>
      <c r="M719" s="6"/>
      <c r="N719" s="6"/>
      <c r="O719" s="6"/>
      <c r="P719" s="6"/>
      <c r="Q719" s="6"/>
      <c r="R719" s="6"/>
      <c r="S719" s="6">
        <f t="shared" si="77"/>
        <v>0.83037625973555762</v>
      </c>
      <c r="T719" s="6">
        <f>LOG(B719)</f>
        <v>1.6714505542124947</v>
      </c>
      <c r="U719" s="6">
        <f>LOG(C719)</f>
        <v>0.13225968953104458</v>
      </c>
      <c r="V719" s="6">
        <f t="shared" si="80"/>
        <v>4.6483107323056772E-3</v>
      </c>
      <c r="W719" s="6"/>
      <c r="X719" s="6"/>
      <c r="Y719" s="6">
        <f>C719*(B720-B719)</f>
        <v>-1.410239999999999</v>
      </c>
      <c r="Z719" s="6">
        <f>C719*B719/(AC719+AD719)/720</f>
        <v>1439.4904458598726</v>
      </c>
      <c r="AA719" s="6">
        <f t="shared" si="81"/>
        <v>-8.0816340563694689E-3</v>
      </c>
      <c r="AB719" s="6">
        <f t="shared" si="82"/>
        <v>1410.6772431717973</v>
      </c>
      <c r="AC719" s="6">
        <f t="shared" si="83"/>
        <v>3.9108333333333333E-6</v>
      </c>
      <c r="AD719" s="6">
        <f>1.225*(B719*10^-6)</f>
        <v>5.7489250000000002E-5</v>
      </c>
    </row>
    <row r="720" spans="1:30" x14ac:dyDescent="0.2">
      <c r="A720" s="6">
        <v>347</v>
      </c>
      <c r="B720" s="6">
        <v>45.89</v>
      </c>
      <c r="C720" s="6">
        <v>1.331</v>
      </c>
      <c r="D720" s="6">
        <v>1.101</v>
      </c>
      <c r="E720" s="6">
        <v>1.1739999999999999</v>
      </c>
      <c r="F720" s="6">
        <v>1.0960000000000001</v>
      </c>
      <c r="G720" s="6">
        <v>1.952</v>
      </c>
      <c r="H720" s="6">
        <f t="shared" si="78"/>
        <v>3.0000000000000027E-2</v>
      </c>
      <c r="I720" s="6">
        <f>(C720*10^5)*(B720*10^-6)/(AD720*287)</f>
        <v>378.58209485884947</v>
      </c>
      <c r="J720" s="6">
        <f>I721-I720</f>
        <v>-8.533029936713433</v>
      </c>
      <c r="K720" s="6">
        <f t="shared" si="79"/>
        <v>368.95805023954568</v>
      </c>
      <c r="L720" s="6"/>
      <c r="M720" s="6"/>
      <c r="N720" s="6"/>
      <c r="O720" s="6"/>
      <c r="P720" s="6"/>
      <c r="Q720" s="6"/>
      <c r="R720" s="6"/>
      <c r="S720" s="6">
        <f t="shared" si="77"/>
        <v>1.0560806542446006</v>
      </c>
      <c r="T720" s="6">
        <f>LOG(B720)</f>
        <v>1.6617180576946593</v>
      </c>
      <c r="U720" s="6">
        <f>LOG(C720)</f>
        <v>0.12417805547467511</v>
      </c>
      <c r="V720" s="6">
        <f t="shared" si="80"/>
        <v>4.0830655124728915E-2</v>
      </c>
      <c r="W720" s="6"/>
      <c r="X720" s="6"/>
      <c r="Y720" s="6">
        <f>C720*(B721-B720)</f>
        <v>-1.3043800000000052</v>
      </c>
      <c r="Z720" s="6">
        <f>C720*B720/(AC720+AD720)/720</f>
        <v>1412.9511677282376</v>
      </c>
      <c r="AA720" s="6">
        <f t="shared" si="81"/>
        <v>-9.9007589130888779E-3</v>
      </c>
      <c r="AB720" s="6">
        <f t="shared" si="82"/>
        <v>1293.9566995892046</v>
      </c>
      <c r="AC720" s="6">
        <f t="shared" si="83"/>
        <v>3.8241666666666672E-6</v>
      </c>
      <c r="AD720" s="6">
        <f>1.225*(B720*10^-6)</f>
        <v>5.621525E-5</v>
      </c>
    </row>
    <row r="721" spans="1:30" x14ac:dyDescent="0.2">
      <c r="A721" s="6">
        <v>348</v>
      </c>
      <c r="B721" s="6">
        <v>44.91</v>
      </c>
      <c r="C721" s="6">
        <v>1.3009999999999999</v>
      </c>
      <c r="D721" s="6">
        <v>1.079</v>
      </c>
      <c r="E721" s="6">
        <v>1.147</v>
      </c>
      <c r="F721" s="6">
        <v>1.081</v>
      </c>
      <c r="G721" s="6">
        <v>1.895</v>
      </c>
      <c r="H721" s="6">
        <f t="shared" si="78"/>
        <v>3.0000000000000027E-2</v>
      </c>
      <c r="I721" s="6">
        <f>(C721*10^5)*(B721*10^-6)/(AD721*287)</f>
        <v>370.04906492213604</v>
      </c>
      <c r="J721" s="6">
        <f>I722-I721</f>
        <v>-8.5330299367133762</v>
      </c>
      <c r="K721" s="6">
        <f t="shared" si="79"/>
        <v>360.45267560346252</v>
      </c>
      <c r="L721" s="6"/>
      <c r="M721" s="6"/>
      <c r="N721" s="6"/>
      <c r="O721" s="6"/>
      <c r="P721" s="6"/>
      <c r="Q721" s="6"/>
      <c r="R721" s="6"/>
      <c r="S721" s="6">
        <f t="shared" si="77"/>
        <v>1.1655040117581503</v>
      </c>
      <c r="T721" s="6">
        <f>LOG(B721)</f>
        <v>1.6523430550627147</v>
      </c>
      <c r="U721" s="6">
        <f>LOG(C721)</f>
        <v>0.11427729656158624</v>
      </c>
      <c r="V721" s="6">
        <f t="shared" si="80"/>
        <v>7.4019243910745242E-2</v>
      </c>
      <c r="W721" s="6"/>
      <c r="X721" s="6"/>
      <c r="Y721" s="6">
        <f>C721*(B722-B721)</f>
        <v>-1.1578899999999914</v>
      </c>
      <c r="Z721" s="6">
        <f>C721*B721/(AC721+AD721)/720</f>
        <v>1381.1040339702759</v>
      </c>
      <c r="AA721" s="6">
        <f t="shared" si="81"/>
        <v>-1.0131746007578088E-2</v>
      </c>
      <c r="AB721" s="6">
        <f t="shared" si="82"/>
        <v>242.98315567228971</v>
      </c>
      <c r="AC721" s="6">
        <f t="shared" si="83"/>
        <v>3.7425000000000002E-6</v>
      </c>
      <c r="AD721" s="6">
        <f>1.225*(B721*10^-6)</f>
        <v>5.5014749999999997E-5</v>
      </c>
    </row>
    <row r="722" spans="1:30" x14ac:dyDescent="0.2">
      <c r="A722" s="6">
        <v>349</v>
      </c>
      <c r="B722" s="6">
        <v>44.02</v>
      </c>
      <c r="C722" s="6">
        <v>1.2709999999999999</v>
      </c>
      <c r="D722" s="6">
        <v>1.0649999999999999</v>
      </c>
      <c r="E722" s="6">
        <v>1.125</v>
      </c>
      <c r="F722" s="6">
        <v>1.0669999999999999</v>
      </c>
      <c r="G722" s="6">
        <v>1.8260000000000001</v>
      </c>
      <c r="H722" s="6">
        <f t="shared" si="78"/>
        <v>3.1999999999999806E-2</v>
      </c>
      <c r="I722" s="6">
        <f>(C722*10^5)*(B722*10^-6)/(AD722*287)</f>
        <v>361.51603498542266</v>
      </c>
      <c r="J722" s="6">
        <f>I723-I722</f>
        <v>-9.1018985991607906</v>
      </c>
      <c r="K722" s="6">
        <f t="shared" si="79"/>
        <v>351.37827382183372</v>
      </c>
      <c r="L722" s="6"/>
      <c r="M722" s="6"/>
      <c r="N722" s="6"/>
      <c r="O722" s="6"/>
      <c r="P722" s="6"/>
      <c r="Q722" s="6"/>
      <c r="R722" s="6"/>
      <c r="S722" s="6">
        <f t="shared" si="77"/>
        <v>1.356092212759761</v>
      </c>
      <c r="T722" s="6">
        <f>LOG(B722)</f>
        <v>1.6436500382173291</v>
      </c>
      <c r="U722" s="6">
        <f>LOG(C722)</f>
        <v>0.10414555055400815</v>
      </c>
      <c r="V722" s="6">
        <f t="shared" si="80"/>
        <v>8.0251498852580927E-2</v>
      </c>
      <c r="W722" s="6"/>
      <c r="X722" s="6"/>
      <c r="Y722" s="6">
        <f>C722*(B723-B722)</f>
        <v>-1.0422200000000004</v>
      </c>
      <c r="Z722" s="6">
        <f>C722*B722/(AC722+AD722)/720</f>
        <v>1349.2569002123139</v>
      </c>
      <c r="AA722" s="6">
        <f t="shared" si="81"/>
        <v>-1.1074244177944656E-2</v>
      </c>
      <c r="AB722" s="6">
        <f t="shared" si="82"/>
        <v>-870.63242662305845</v>
      </c>
      <c r="AC722" s="6">
        <f t="shared" si="83"/>
        <v>3.6683333333333339E-6</v>
      </c>
      <c r="AD722" s="6">
        <f>1.225*(B722*10^-6)</f>
        <v>5.3924500000000009E-5</v>
      </c>
    </row>
    <row r="723" spans="1:30" x14ac:dyDescent="0.2">
      <c r="A723" s="6">
        <v>350</v>
      </c>
      <c r="B723" s="6">
        <v>43.2</v>
      </c>
      <c r="C723" s="6">
        <v>1.2390000000000001</v>
      </c>
      <c r="D723" s="6">
        <v>1.0580000000000001</v>
      </c>
      <c r="E723" s="6">
        <v>1.1060000000000001</v>
      </c>
      <c r="F723" s="6">
        <v>1.038</v>
      </c>
      <c r="G723" s="6">
        <v>1.756</v>
      </c>
      <c r="H723" s="6">
        <f t="shared" si="78"/>
        <v>2.4000000000000021E-2</v>
      </c>
      <c r="I723" s="6">
        <f>(C723*10^5)*(B723*10^-6)/(AD723*287)</f>
        <v>352.41413638626187</v>
      </c>
      <c r="J723" s="6">
        <f>I724-I723</f>
        <v>-6.8264239493706782</v>
      </c>
      <c r="K723" s="6">
        <f t="shared" si="79"/>
        <v>344.58081490435904</v>
      </c>
      <c r="L723" s="6"/>
      <c r="M723" s="6"/>
      <c r="N723" s="6"/>
      <c r="O723" s="6"/>
      <c r="P723" s="6"/>
      <c r="Q723" s="6"/>
      <c r="R723" s="6"/>
      <c r="S723" s="6">
        <f t="shared" si="77"/>
        <v>1.1168774785305977</v>
      </c>
      <c r="T723" s="6">
        <f>LOG(B723)</f>
        <v>1.6354837468149122</v>
      </c>
      <c r="U723" s="6">
        <f>LOG(C723)</f>
        <v>9.3071306376063492E-2</v>
      </c>
      <c r="V723" s="6">
        <f t="shared" si="80"/>
        <v>5.7920719468589482E-2</v>
      </c>
      <c r="W723" s="6"/>
      <c r="X723" s="6"/>
      <c r="Y723" s="6">
        <f>C723*(B724-B723)</f>
        <v>-0.92925000000000013</v>
      </c>
      <c r="Z723" s="6">
        <f>C723*B723/(AC723+AD723)/720</f>
        <v>1315.2866242038219</v>
      </c>
      <c r="AA723" s="6">
        <f t="shared" si="81"/>
        <v>-8.4950284417324717E-3</v>
      </c>
      <c r="AB723" s="6">
        <f t="shared" si="82"/>
        <v>-1571.9033688606212</v>
      </c>
      <c r="AC723" s="6">
        <f t="shared" si="83"/>
        <v>3.6000000000000003E-6</v>
      </c>
      <c r="AD723" s="6">
        <f>1.225*(B723*10^-6)</f>
        <v>5.2920000000000002E-5</v>
      </c>
    </row>
    <row r="724" spans="1:30" x14ac:dyDescent="0.2">
      <c r="A724" s="6">
        <v>351</v>
      </c>
      <c r="B724" s="6">
        <v>42.45</v>
      </c>
      <c r="C724" s="6">
        <v>1.2150000000000001</v>
      </c>
      <c r="D724" s="6">
        <v>1.0409999999999999</v>
      </c>
      <c r="E724" s="6">
        <v>1.091</v>
      </c>
      <c r="F724" s="6">
        <v>1.036</v>
      </c>
      <c r="G724" s="6">
        <v>1.694</v>
      </c>
      <c r="H724" s="6">
        <f t="shared" si="78"/>
        <v>3.7000000000000144E-2</v>
      </c>
      <c r="I724" s="6">
        <f>(C724*10^5)*(B724*10^-6)/(AD724*287)</f>
        <v>345.5877124368912</v>
      </c>
      <c r="J724" s="6">
        <f>I725-I724</f>
        <v>-10.524070255279923</v>
      </c>
      <c r="K724" s="6">
        <f t="shared" si="79"/>
        <v>334.07906180429819</v>
      </c>
      <c r="L724" s="6"/>
      <c r="M724" s="6"/>
      <c r="N724" s="6"/>
      <c r="O724" s="6"/>
      <c r="P724" s="6"/>
      <c r="Q724" s="6"/>
      <c r="R724" s="6"/>
      <c r="S724" s="6">
        <f t="shared" si="77"/>
        <v>1.9736001688790306</v>
      </c>
      <c r="T724" s="6">
        <f>LOG(B724)</f>
        <v>1.6278776945799716</v>
      </c>
      <c r="U724" s="6">
        <f>LOG(C724)</f>
        <v>8.4576277934331021E-2</v>
      </c>
      <c r="V724" s="6">
        <f t="shared" si="80"/>
        <v>1.7603099460878874E-2</v>
      </c>
      <c r="W724" s="6"/>
      <c r="X724" s="6"/>
      <c r="Y724" s="6">
        <f>C724*(B725-B724)</f>
        <v>-0.8019000000000045</v>
      </c>
      <c r="Z724" s="6">
        <f>C724*B724/(AC724+AD724)/720</f>
        <v>1289.8089171974523</v>
      </c>
      <c r="AA724" s="6">
        <f t="shared" si="81"/>
        <v>-1.3430987483248211E-2</v>
      </c>
      <c r="AB724" s="6">
        <f t="shared" si="82"/>
        <v>-665.72478087893387</v>
      </c>
      <c r="AC724" s="6">
        <f t="shared" si="83"/>
        <v>3.5375000000000004E-6</v>
      </c>
      <c r="AD724" s="6">
        <f>1.225*(B724*10^-6)</f>
        <v>5.2001250000000003E-5</v>
      </c>
    </row>
    <row r="725" spans="1:30" x14ac:dyDescent="0.2">
      <c r="A725" s="6">
        <v>352</v>
      </c>
      <c r="B725" s="6">
        <v>41.79</v>
      </c>
      <c r="C725" s="6">
        <v>1.1779999999999999</v>
      </c>
      <c r="D725" s="6">
        <v>1.0229999999999999</v>
      </c>
      <c r="E725" s="6">
        <v>1.079</v>
      </c>
      <c r="F725" s="6">
        <v>1.0209999999999999</v>
      </c>
      <c r="G725" s="6">
        <v>1.59</v>
      </c>
      <c r="H725" s="6">
        <f t="shared" si="78"/>
        <v>4.0999999999999925E-2</v>
      </c>
      <c r="I725" s="6">
        <f>(C725*10^5)*(B725*10^-6)/(AD725*287)</f>
        <v>335.06364218161127</v>
      </c>
      <c r="J725" s="6">
        <f>I726-I725</f>
        <v>-11.661807580174923</v>
      </c>
      <c r="K725" s="6">
        <f t="shared" si="79"/>
        <v>322.44994925432951</v>
      </c>
      <c r="L725" s="6"/>
      <c r="M725" s="6"/>
      <c r="N725" s="6"/>
      <c r="O725" s="6"/>
      <c r="P725" s="6"/>
      <c r="Q725" s="6"/>
      <c r="R725" s="6"/>
      <c r="S725" s="6">
        <f t="shared" si="77"/>
        <v>2.4914071773208946</v>
      </c>
      <c r="T725" s="6">
        <f>LOG(B725)</f>
        <v>1.6210723711436259</v>
      </c>
      <c r="U725" s="6">
        <f>LOG(C725)</f>
        <v>7.114529045108281E-2</v>
      </c>
      <c r="V725" s="6">
        <f t="shared" si="80"/>
        <v>5.2797940140072996E-4</v>
      </c>
      <c r="W725" s="6"/>
      <c r="X725" s="6"/>
      <c r="Y725" s="6">
        <f>C725*(B726-B725)</f>
        <v>-0.69501999999999564</v>
      </c>
      <c r="Z725" s="6">
        <f>C725*B725/(AC725+AD725)/720</f>
        <v>1250.5307855626327</v>
      </c>
      <c r="AA725" s="6">
        <f t="shared" si="81"/>
        <v>-1.5384825763348028E-2</v>
      </c>
      <c r="AB725" s="6">
        <f t="shared" si="82"/>
        <v>1104.5067075742793</v>
      </c>
      <c r="AC725" s="6">
        <f t="shared" si="83"/>
        <v>3.4825000000000001E-6</v>
      </c>
      <c r="AD725" s="6">
        <f>1.225*(B725*10^-6)</f>
        <v>5.1192749999999999E-5</v>
      </c>
    </row>
    <row r="726" spans="1:30" x14ac:dyDescent="0.2">
      <c r="A726" s="6">
        <v>353</v>
      </c>
      <c r="B726" s="6">
        <v>41.2</v>
      </c>
      <c r="C726" s="6">
        <v>1.137</v>
      </c>
      <c r="D726" s="6">
        <v>1.004</v>
      </c>
      <c r="E726" s="6">
        <v>1.0629999999999999</v>
      </c>
      <c r="F726" s="6">
        <v>1.004</v>
      </c>
      <c r="G726" s="6">
        <v>1.478</v>
      </c>
      <c r="H726" s="6">
        <f t="shared" si="78"/>
        <v>2.8999999999999915E-2</v>
      </c>
      <c r="I726" s="6">
        <f>(C726*10^5)*(B726*10^-6)/(AD726*287)</f>
        <v>323.40183460143635</v>
      </c>
      <c r="J726" s="6">
        <f>I727-I726</f>
        <v>-8.2485956054895269</v>
      </c>
      <c r="K726" s="6">
        <f t="shared" si="79"/>
        <v>314.23708648999377</v>
      </c>
      <c r="L726" s="6"/>
      <c r="M726" s="6"/>
      <c r="N726" s="6"/>
      <c r="O726" s="6"/>
      <c r="P726" s="6"/>
      <c r="Q726" s="6"/>
      <c r="R726" s="6"/>
      <c r="S726" s="6">
        <f t="shared" si="77"/>
        <v>2.0742490048613651</v>
      </c>
      <c r="T726" s="6">
        <f>LOG(B726)</f>
        <v>1.6148972160331345</v>
      </c>
      <c r="U726" s="6">
        <f>LOG(C726)</f>
        <v>5.5760464687734781E-2</v>
      </c>
      <c r="V726" s="6">
        <f t="shared" si="80"/>
        <v>2.8857380949935646E-2</v>
      </c>
      <c r="W726" s="6"/>
      <c r="X726" s="6"/>
      <c r="Y726" s="6">
        <f>C726*(B727-B726)</f>
        <v>-0.57987000000000577</v>
      </c>
      <c r="Z726" s="6">
        <f>C726*B726/(AC726+AD726)/720</f>
        <v>1207.0063694267517</v>
      </c>
      <c r="AA726" s="6">
        <f t="shared" si="81"/>
        <v>-1.1220704295323798E-2</v>
      </c>
      <c r="AB726" s="6">
        <f t="shared" si="82"/>
        <v>1488.7004162963922</v>
      </c>
      <c r="AC726" s="6">
        <f t="shared" si="83"/>
        <v>3.4333333333333336E-6</v>
      </c>
      <c r="AD726" s="6">
        <f>1.225*(B726*10^-6)</f>
        <v>5.0470000000000003E-5</v>
      </c>
    </row>
    <row r="727" spans="1:30" x14ac:dyDescent="0.2">
      <c r="A727" s="6">
        <v>354</v>
      </c>
      <c r="B727" s="6">
        <v>40.69</v>
      </c>
      <c r="C727" s="6">
        <v>1.1080000000000001</v>
      </c>
      <c r="D727" s="6">
        <v>0.98699999999999999</v>
      </c>
      <c r="E727" s="6">
        <v>1.046</v>
      </c>
      <c r="F727" s="6">
        <v>0.99399999999999999</v>
      </c>
      <c r="G727" s="6">
        <v>1.4059999999999999</v>
      </c>
      <c r="H727" s="6">
        <f t="shared" si="78"/>
        <v>1.9000000000000128E-2</v>
      </c>
      <c r="I727" s="6">
        <f>(C727*10^5)*(B727*10^-6)/(AD727*287)</f>
        <v>315.15323899594682</v>
      </c>
      <c r="J727" s="6">
        <f>I728-I727</f>
        <v>-5.4042522932518295</v>
      </c>
      <c r="K727" s="6">
        <f t="shared" si="79"/>
        <v>308.85872331570079</v>
      </c>
      <c r="L727" s="6"/>
      <c r="M727" s="6"/>
      <c r="N727" s="6"/>
      <c r="O727" s="6"/>
      <c r="P727" s="6"/>
      <c r="Q727" s="6"/>
      <c r="R727" s="6"/>
      <c r="S727" s="6">
        <f t="shared" si="77"/>
        <v>1.6280910321900215</v>
      </c>
      <c r="T727" s="6">
        <f>LOG(B727)</f>
        <v>1.6094876898532853</v>
      </c>
      <c r="U727" s="6">
        <f>LOG(C727)</f>
        <v>4.4539760392410983E-2</v>
      </c>
      <c r="V727" s="6">
        <f t="shared" si="80"/>
        <v>6.7040935281945296E-2</v>
      </c>
      <c r="W727" s="6"/>
      <c r="X727" s="6"/>
      <c r="Y727" s="6">
        <f>C727*(B728-B727)</f>
        <v>-0.47643999999999975</v>
      </c>
      <c r="Z727" s="6">
        <f>C727*B727/(AC727+AD727)/720</f>
        <v>1176.2208067940553</v>
      </c>
      <c r="AA727" s="6">
        <f t="shared" si="81"/>
        <v>-7.5118806366360411E-3</v>
      </c>
      <c r="AB727" s="6">
        <f t="shared" si="82"/>
        <v>559.83121472074356</v>
      </c>
      <c r="AC727" s="6">
        <f t="shared" si="83"/>
        <v>3.3908333333333332E-6</v>
      </c>
      <c r="AD727" s="6">
        <f>1.225*(B727*10^-6)</f>
        <v>4.9845249999999998E-5</v>
      </c>
    </row>
    <row r="728" spans="1:30" x14ac:dyDescent="0.2">
      <c r="A728" s="6">
        <v>355</v>
      </c>
      <c r="B728" s="6">
        <v>40.26</v>
      </c>
      <c r="C728" s="6">
        <v>1.089</v>
      </c>
      <c r="D728" s="6">
        <v>0.97599999999999998</v>
      </c>
      <c r="E728" s="6">
        <v>1.022</v>
      </c>
      <c r="F728" s="6">
        <v>0.97399999999999998</v>
      </c>
      <c r="G728" s="6">
        <v>1.385</v>
      </c>
      <c r="H728" s="6">
        <f t="shared" si="78"/>
        <v>1.4999999999999902E-2</v>
      </c>
      <c r="I728" s="6">
        <f>(C728*10^5)*(B728*10^-6)/(AD728*287)</f>
        <v>309.74898670269499</v>
      </c>
      <c r="J728" s="6">
        <f>I729-I728</f>
        <v>-4.2665149683566597</v>
      </c>
      <c r="K728" s="6">
        <f t="shared" si="79"/>
        <v>304.60993937742933</v>
      </c>
      <c r="L728" s="6"/>
      <c r="M728" s="6"/>
      <c r="N728" s="6"/>
      <c r="O728" s="6"/>
      <c r="P728" s="6"/>
      <c r="Q728" s="6"/>
      <c r="R728" s="6"/>
      <c r="S728" s="6">
        <f t="shared" si="77"/>
        <v>1.544166013863566</v>
      </c>
      <c r="T728" s="6">
        <f>LOG(B728)</f>
        <v>1.6048737705526357</v>
      </c>
      <c r="U728" s="6">
        <f>LOG(C728)</f>
        <v>3.7027879755774942E-2</v>
      </c>
      <c r="V728" s="6">
        <f t="shared" si="80"/>
        <v>8.1399999987001814E-2</v>
      </c>
      <c r="W728" s="6"/>
      <c r="X728" s="6"/>
      <c r="Y728" s="6">
        <f>C728*(B729-B728)</f>
        <v>-0.39203999999999939</v>
      </c>
      <c r="Z728" s="6">
        <f>C728*B728/(AC728+AD728)/720</f>
        <v>1156.0509554140128</v>
      </c>
      <c r="AA728" s="6">
        <f t="shared" si="81"/>
        <v>-6.0235983922381151E-3</v>
      </c>
      <c r="AB728" s="6">
        <f t="shared" si="82"/>
        <v>-559.89837041580302</v>
      </c>
      <c r="AC728" s="6">
        <f t="shared" si="83"/>
        <v>3.3550000000000001E-6</v>
      </c>
      <c r="AD728" s="6">
        <f>1.225*(B728*10^-6)</f>
        <v>4.9318499999999999E-5</v>
      </c>
    </row>
    <row r="729" spans="1:30" x14ac:dyDescent="0.2">
      <c r="A729" s="6">
        <v>356</v>
      </c>
      <c r="B729" s="6">
        <v>39.9</v>
      </c>
      <c r="C729" s="6">
        <v>1.0740000000000001</v>
      </c>
      <c r="D729" s="6">
        <v>0.95899999999999996</v>
      </c>
      <c r="E729" s="6">
        <v>1.0009999999999999</v>
      </c>
      <c r="F729" s="6">
        <v>0.96499999999999997</v>
      </c>
      <c r="G729" s="6">
        <v>1.373</v>
      </c>
      <c r="H729" s="6">
        <f t="shared" si="78"/>
        <v>2.0000000000000018E-2</v>
      </c>
      <c r="I729" s="6">
        <f>(C729*10^5)*(B729*10^-6)/(AD729*287)</f>
        <v>305.48247173433833</v>
      </c>
      <c r="J729" s="6">
        <f>I730-I729</f>
        <v>-5.688686624475622</v>
      </c>
      <c r="K729" s="6">
        <f t="shared" si="79"/>
        <v>298.93568827914828</v>
      </c>
      <c r="L729" s="6"/>
      <c r="M729" s="6"/>
      <c r="N729" s="6"/>
      <c r="O729" s="6"/>
      <c r="P729" s="6"/>
      <c r="Q729" s="6"/>
      <c r="R729" s="6"/>
      <c r="S729" s="6">
        <f t="shared" si="77"/>
        <v>2.7684501616300103</v>
      </c>
      <c r="T729" s="6">
        <f>LOG(B729)</f>
        <v>1.6009728956867482</v>
      </c>
      <c r="U729" s="6">
        <f>LOG(C729)</f>
        <v>3.1004281363536827E-2</v>
      </c>
      <c r="V729" s="6">
        <f t="shared" si="80"/>
        <v>6.7039212811055293E-2</v>
      </c>
      <c r="W729" s="6"/>
      <c r="X729" s="6"/>
      <c r="Y729" s="6">
        <f>C729*(B730-B729)</f>
        <v>-0.28997999999999574</v>
      </c>
      <c r="Z729" s="6">
        <f>C729*B729/(AC729+AD729)/720</f>
        <v>1140.127388535032</v>
      </c>
      <c r="AA729" s="6">
        <f t="shared" si="81"/>
        <v>-8.1636704870090039E-3</v>
      </c>
      <c r="AB729" s="6">
        <f t="shared" si="82"/>
        <v>-1488.7314198921231</v>
      </c>
      <c r="AC729" s="6">
        <f t="shared" si="83"/>
        <v>3.3249999999999999E-6</v>
      </c>
      <c r="AD729" s="6">
        <f>1.225*(B729*10^-6)</f>
        <v>4.8877499999999994E-5</v>
      </c>
    </row>
    <row r="730" spans="1:30" x14ac:dyDescent="0.2">
      <c r="A730" s="6">
        <v>357</v>
      </c>
      <c r="B730" s="6">
        <v>39.630000000000003</v>
      </c>
      <c r="C730" s="6">
        <v>1.054</v>
      </c>
      <c r="D730" s="6">
        <v>0.94799999999999995</v>
      </c>
      <c r="E730" s="6">
        <v>0.98399999999999999</v>
      </c>
      <c r="F730" s="6">
        <v>0.94899999999999995</v>
      </c>
      <c r="G730" s="6">
        <v>1.3360000000000001</v>
      </c>
      <c r="H730" s="6">
        <f t="shared" si="78"/>
        <v>9.000000000000119E-3</v>
      </c>
      <c r="I730" s="6">
        <f>(C730*10^5)*(B730*10^-6)/(AD730*287)</f>
        <v>299.79378510986271</v>
      </c>
      <c r="J730" s="6">
        <f>I731-I730</f>
        <v>-2.5599089810139617</v>
      </c>
      <c r="K730" s="6">
        <f t="shared" si="79"/>
        <v>296.39411762714047</v>
      </c>
      <c r="L730" s="6"/>
      <c r="M730" s="6"/>
      <c r="N730" s="6"/>
      <c r="O730" s="6"/>
      <c r="P730" s="6"/>
      <c r="Q730" s="6"/>
      <c r="R730" s="6"/>
      <c r="S730" s="6">
        <f t="shared" si="77"/>
        <v>1.6949567477867087</v>
      </c>
      <c r="T730" s="6">
        <f>LOG(B730)</f>
        <v>1.5980240723341896</v>
      </c>
      <c r="U730" s="6">
        <f>LOG(C730)</f>
        <v>2.2840610876527823E-2</v>
      </c>
      <c r="V730" s="6">
        <f t="shared" si="80"/>
        <v>2.8854863270372955E-2</v>
      </c>
      <c r="W730" s="6"/>
      <c r="X730" s="6"/>
      <c r="Y730" s="6">
        <f>C730*(B731-B730)</f>
        <v>-0.21080000000000301</v>
      </c>
      <c r="Z730" s="6">
        <f>C730*B730/(AC730+AD730)/720</f>
        <v>1118.8959660297239</v>
      </c>
      <c r="AA730" s="6">
        <f t="shared" si="81"/>
        <v>-3.7243204294550442E-3</v>
      </c>
      <c r="AB730" s="6">
        <f t="shared" si="82"/>
        <v>-1104.4260228755211</v>
      </c>
      <c r="AC730" s="6">
        <f t="shared" si="83"/>
        <v>3.3025000000000006E-6</v>
      </c>
      <c r="AD730" s="6">
        <f>1.225*(B730*10^-6)</f>
        <v>4.8546750000000004E-5</v>
      </c>
    </row>
    <row r="731" spans="1:30" x14ac:dyDescent="0.2">
      <c r="A731" s="6">
        <v>358</v>
      </c>
      <c r="B731" s="6">
        <v>39.43</v>
      </c>
      <c r="C731" s="6">
        <v>1.0449999999999999</v>
      </c>
      <c r="D731" s="6">
        <v>0.93700000000000006</v>
      </c>
      <c r="E731" s="6">
        <v>0.97199999999999998</v>
      </c>
      <c r="F731" s="6">
        <v>0.93700000000000006</v>
      </c>
      <c r="G731" s="6">
        <v>1.3360000000000001</v>
      </c>
      <c r="H731" s="6">
        <f t="shared" si="78"/>
        <v>-1.8000000000000016E-2</v>
      </c>
      <c r="I731" s="6">
        <f>(C731*10^5)*(B731*10^-6)/(AD731*287)</f>
        <v>297.23387612884875</v>
      </c>
      <c r="J731" s="6">
        <f>I732-I731</f>
        <v>5.1198179620279802</v>
      </c>
      <c r="K731" s="6">
        <f t="shared" si="79"/>
        <v>301.52343186705315</v>
      </c>
      <c r="L731" s="6"/>
      <c r="M731" s="6"/>
      <c r="N731" s="6"/>
      <c r="O731" s="6"/>
      <c r="P731" s="6"/>
      <c r="Q731" s="6"/>
      <c r="R731" s="6"/>
      <c r="S731" s="6">
        <f t="shared" si="77"/>
        <v>-5.6030730199337313</v>
      </c>
      <c r="T731" s="6">
        <f>LOG(B731)</f>
        <v>1.5958267770732231</v>
      </c>
      <c r="U731" s="6">
        <f>LOG(C731)</f>
        <v>1.9116290447072779E-2</v>
      </c>
      <c r="V731" s="6">
        <f t="shared" si="80"/>
        <v>5.2753119702933504E-4</v>
      </c>
      <c r="W731" s="6"/>
      <c r="X731" s="6"/>
      <c r="Y731" s="6">
        <f>C731*(B732-B731)</f>
        <v>-0.12539999999999732</v>
      </c>
      <c r="Z731" s="6">
        <f>C731*B731/(AC731+AD731)/720</f>
        <v>1109.3418259023351</v>
      </c>
      <c r="AA731" s="6">
        <f t="shared" si="81"/>
        <v>7.416974076223954E-3</v>
      </c>
      <c r="AB731" s="6">
        <f t="shared" si="82"/>
        <v>665.82908490171519</v>
      </c>
      <c r="AC731" s="6">
        <f t="shared" si="83"/>
        <v>3.2858333333333338E-6</v>
      </c>
      <c r="AD731" s="6">
        <f>1.225*(B731*10^-6)</f>
        <v>4.8301750000000002E-5</v>
      </c>
    </row>
    <row r="732" spans="1:30" x14ac:dyDescent="0.2">
      <c r="A732" s="6">
        <v>359</v>
      </c>
      <c r="B732" s="6">
        <v>39.31</v>
      </c>
      <c r="C732" s="6">
        <v>1.0629999999999999</v>
      </c>
      <c r="D732" s="6">
        <v>0.92300000000000004</v>
      </c>
      <c r="E732" s="6">
        <v>0.95699999999999996</v>
      </c>
      <c r="F732" s="6">
        <v>0.92700000000000005</v>
      </c>
      <c r="G732" s="6">
        <v>1.446</v>
      </c>
      <c r="H732" s="6">
        <f t="shared" si="78"/>
        <v>-2.9610027855153202E-3</v>
      </c>
      <c r="I732" s="6">
        <f>(C732*10^5)*(B732*10^-6)/(AD732*287)</f>
        <v>302.35369409087673</v>
      </c>
      <c r="J732" s="6">
        <f>I733-I732</f>
        <v>-302.35369409087673</v>
      </c>
      <c r="K732" s="6">
        <f t="shared" si="79"/>
        <v>-0.84221084704979587</v>
      </c>
      <c r="L732" s="6"/>
      <c r="M732" s="6"/>
      <c r="N732" s="6"/>
      <c r="O732" s="6"/>
      <c r="P732" s="6"/>
      <c r="Q732" s="6"/>
      <c r="R732" s="6"/>
      <c r="S732" s="6">
        <f t="shared" si="77"/>
        <v>1.6640460252574176E-2</v>
      </c>
      <c r="T732" s="6">
        <f>LOG(B732)</f>
        <v>1.5945030438200891</v>
      </c>
      <c r="U732" s="6">
        <f>LOG(C732)</f>
        <v>2.6533264523296733E-2</v>
      </c>
      <c r="V732" s="6">
        <f t="shared" si="80"/>
        <v>1.760532654179478E-2</v>
      </c>
      <c r="W732" s="6"/>
      <c r="X732" s="6"/>
      <c r="Y732" s="6">
        <f>C732*(B733-B732)</f>
        <v>-41.786529999999999</v>
      </c>
      <c r="Z732" s="6">
        <f>C732*B732/(AC732+AD732)/720</f>
        <v>1128.4501061571123</v>
      </c>
      <c r="AA732" s="6">
        <f t="shared" si="81"/>
        <v>-2.6533264523296733E-2</v>
      </c>
      <c r="AB732" s="6">
        <f t="shared" si="82"/>
        <v>-686.39647121149494</v>
      </c>
      <c r="AC732" s="6">
        <f t="shared" si="83"/>
        <v>3.2758333333333339E-6</v>
      </c>
      <c r="AD732" s="6">
        <f>1.225*(B732*10^-6)</f>
        <v>4.8154750000000005E-5</v>
      </c>
    </row>
  </sheetData>
  <phoneticPr fontId="0"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F7625-132F-46BE-943A-2D7A37135770}">
  <dimension ref="A1:L721"/>
  <sheetViews>
    <sheetView workbookViewId="0">
      <selection activeCell="L13" sqref="L13"/>
    </sheetView>
  </sheetViews>
  <sheetFormatPr defaultRowHeight="12.75" x14ac:dyDescent="0.2"/>
  <cols>
    <col min="2" max="2" width="19" bestFit="1" customWidth="1"/>
    <col min="3" max="3" width="14.140625" bestFit="1" customWidth="1"/>
    <col min="5" max="5" width="36.85546875" style="3" bestFit="1" customWidth="1"/>
    <col min="7" max="7" width="21.42578125" bestFit="1" customWidth="1"/>
    <col min="12" max="12" width="12.85546875" bestFit="1" customWidth="1"/>
  </cols>
  <sheetData>
    <row r="1" spans="1:12" x14ac:dyDescent="0.2">
      <c r="A1" t="s">
        <v>32</v>
      </c>
      <c r="B1" t="s">
        <v>1023</v>
      </c>
      <c r="C1" t="s">
        <v>1026</v>
      </c>
      <c r="E1" s="3" t="s">
        <v>1027</v>
      </c>
      <c r="G1" t="s">
        <v>1029</v>
      </c>
      <c r="I1" t="s">
        <v>1028</v>
      </c>
      <c r="J1" t="s">
        <v>1034</v>
      </c>
      <c r="K1" t="s">
        <v>1035</v>
      </c>
      <c r="L1" s="4" t="s">
        <v>1036</v>
      </c>
    </row>
    <row r="2" spans="1:12" x14ac:dyDescent="0.2">
      <c r="A2">
        <v>-360</v>
      </c>
      <c r="B2">
        <f>0.0407</f>
        <v>4.07E-2</v>
      </c>
      <c r="C2">
        <v>0.13700000000000001</v>
      </c>
      <c r="E2" s="3">
        <f>0.0407+0.137-(0.0407*COS(A2))-0.137*COS(ASIN(0.0407/0.137*SIN(A2)))</f>
        <v>5.7922865573009824E-2</v>
      </c>
      <c r="G2">
        <v>39.270000000000003</v>
      </c>
      <c r="I2">
        <f>39.27+((G12*G8/4)*E2)</f>
        <v>39.270283918768889</v>
      </c>
      <c r="J2">
        <f>MAX(I2:I721)</f>
        <v>39.270398995937938</v>
      </c>
      <c r="K2">
        <f>MIN(I2:I721)</f>
        <v>39.270000000000003</v>
      </c>
      <c r="L2">
        <f>J2-K2</f>
        <v>3.989959379353536E-4</v>
      </c>
    </row>
    <row r="3" spans="1:12" x14ac:dyDescent="0.2">
      <c r="A3">
        <v>-359</v>
      </c>
      <c r="E3" s="3">
        <f t="shared" ref="E3:E10" si="0">0.0407+0.137-(0.0407*COS(A3))-0.137*COS(ASIN(0.0407/0.137*SIN(A3)))</f>
        <v>1.760532654179478E-2</v>
      </c>
      <c r="I3">
        <f>39.27+ (0.00490167*E3)</f>
        <v>39.270086295500953</v>
      </c>
    </row>
    <row r="4" spans="1:12" x14ac:dyDescent="0.2">
      <c r="A4">
        <v>-358</v>
      </c>
      <c r="E4" s="3">
        <f t="shared" si="0"/>
        <v>5.2753119702933504E-4</v>
      </c>
      <c r="G4" t="s">
        <v>1030</v>
      </c>
      <c r="I4">
        <f t="shared" ref="I4:I67" si="1">39.27+ (0.00490167*E4)</f>
        <v>39.270002585783843</v>
      </c>
    </row>
    <row r="5" spans="1:12" x14ac:dyDescent="0.2">
      <c r="A5">
        <v>-357</v>
      </c>
      <c r="E5" s="3">
        <f t="shared" si="0"/>
        <v>2.8854863270372955E-2</v>
      </c>
      <c r="G5">
        <v>7.9000000000000001E-2</v>
      </c>
      <c r="I5">
        <f t="shared" si="1"/>
        <v>39.270141437017649</v>
      </c>
    </row>
    <row r="6" spans="1:12" x14ac:dyDescent="0.2">
      <c r="A6">
        <v>-356</v>
      </c>
      <c r="E6" s="3">
        <f t="shared" si="0"/>
        <v>6.7039212811055293E-2</v>
      </c>
      <c r="I6">
        <f t="shared" si="1"/>
        <v>39.27032860409826</v>
      </c>
    </row>
    <row r="7" spans="1:12" x14ac:dyDescent="0.2">
      <c r="A7">
        <v>-355</v>
      </c>
      <c r="E7" s="3">
        <f t="shared" si="0"/>
        <v>8.1399999987001814E-2</v>
      </c>
      <c r="G7" t="s">
        <v>1031</v>
      </c>
      <c r="I7">
        <f t="shared" si="1"/>
        <v>39.270398995937938</v>
      </c>
    </row>
    <row r="8" spans="1:12" x14ac:dyDescent="0.2">
      <c r="A8">
        <v>-354</v>
      </c>
      <c r="E8" s="3">
        <f t="shared" si="0"/>
        <v>6.7040935281945296E-2</v>
      </c>
      <c r="G8">
        <f>G5*G5</f>
        <v>6.241E-3</v>
      </c>
      <c r="I8">
        <f t="shared" si="1"/>
        <v>39.270328612541249</v>
      </c>
    </row>
    <row r="9" spans="1:12" x14ac:dyDescent="0.2">
      <c r="A9">
        <v>-353</v>
      </c>
      <c r="E9" s="3">
        <f t="shared" si="0"/>
        <v>2.8857380949935646E-2</v>
      </c>
      <c r="I9">
        <f t="shared" si="1"/>
        <v>39.270141449358483</v>
      </c>
    </row>
    <row r="10" spans="1:12" x14ac:dyDescent="0.2">
      <c r="A10">
        <v>-352</v>
      </c>
      <c r="E10" s="3">
        <f t="shared" si="0"/>
        <v>5.2797940140072996E-4</v>
      </c>
      <c r="I10">
        <f t="shared" si="1"/>
        <v>39.270002587980798</v>
      </c>
    </row>
    <row r="11" spans="1:12" x14ac:dyDescent="0.2">
      <c r="A11">
        <v>-351</v>
      </c>
      <c r="E11" s="3">
        <f t="shared" ref="E11:E42" si="2">0.0407+0.137-(0.0407*COS(A11))-0.137*COS(ASIN(0.0407/0.137*SIN(A11)))</f>
        <v>1.7603099460878874E-2</v>
      </c>
      <c r="G11" t="s">
        <v>1032</v>
      </c>
      <c r="I11">
        <f t="shared" si="1"/>
        <v>39.270086284584536</v>
      </c>
    </row>
    <row r="12" spans="1:12" x14ac:dyDescent="0.2">
      <c r="A12">
        <v>-350</v>
      </c>
      <c r="E12" s="3">
        <f t="shared" si="2"/>
        <v>5.7920719468589482E-2</v>
      </c>
      <c r="G12">
        <f>PI()</f>
        <v>3.1415926535897931</v>
      </c>
      <c r="I12">
        <f t="shared" si="1"/>
        <v>39.270283908252999</v>
      </c>
    </row>
    <row r="13" spans="1:12" x14ac:dyDescent="0.2">
      <c r="A13">
        <v>-349</v>
      </c>
      <c r="E13" s="3">
        <f t="shared" si="2"/>
        <v>8.0251498852580927E-2</v>
      </c>
      <c r="I13">
        <f t="shared" si="1"/>
        <v>39.270393366364381</v>
      </c>
    </row>
    <row r="14" spans="1:12" x14ac:dyDescent="0.2">
      <c r="A14">
        <v>-348</v>
      </c>
      <c r="E14" s="3">
        <f t="shared" si="2"/>
        <v>7.4019243910745242E-2</v>
      </c>
      <c r="G14" t="s">
        <v>1033</v>
      </c>
      <c r="I14">
        <f t="shared" si="1"/>
        <v>39.270362817907305</v>
      </c>
    </row>
    <row r="15" spans="1:12" x14ac:dyDescent="0.2">
      <c r="A15">
        <v>-347</v>
      </c>
      <c r="E15" s="3">
        <f t="shared" si="2"/>
        <v>4.0830655124728915E-2</v>
      </c>
      <c r="G15">
        <f>(G12*G8)/4</f>
        <v>4.9016699377634745E-3</v>
      </c>
      <c r="I15">
        <f t="shared" si="1"/>
        <v>39.270200138397307</v>
      </c>
    </row>
    <row r="16" spans="1:12" x14ac:dyDescent="0.2">
      <c r="A16">
        <v>-346</v>
      </c>
      <c r="E16" s="3">
        <f t="shared" si="2"/>
        <v>4.6483107323056772E-3</v>
      </c>
      <c r="I16">
        <f t="shared" si="1"/>
        <v>39.270022784485271</v>
      </c>
    </row>
    <row r="17" spans="1:9" x14ac:dyDescent="0.2">
      <c r="A17">
        <v>-345</v>
      </c>
      <c r="E17" s="3">
        <f t="shared" si="2"/>
        <v>8.3500365998683823E-3</v>
      </c>
      <c r="I17">
        <f t="shared" si="1"/>
        <v>39.270040929123901</v>
      </c>
    </row>
    <row r="18" spans="1:9" x14ac:dyDescent="0.2">
      <c r="A18">
        <v>-344</v>
      </c>
      <c r="E18" s="3">
        <f t="shared" si="2"/>
        <v>4.7063983974494905E-2</v>
      </c>
      <c r="I18">
        <f t="shared" si="1"/>
        <v>39.270230692118332</v>
      </c>
    </row>
    <row r="19" spans="1:9" x14ac:dyDescent="0.2">
      <c r="A19">
        <v>-343</v>
      </c>
      <c r="E19" s="3">
        <f t="shared" si="2"/>
        <v>7.6796151887428998E-2</v>
      </c>
      <c r="I19">
        <f t="shared" si="1"/>
        <v>39.270376429393828</v>
      </c>
    </row>
    <row r="20" spans="1:9" x14ac:dyDescent="0.2">
      <c r="A20">
        <v>-342</v>
      </c>
      <c r="E20" s="3">
        <f t="shared" si="2"/>
        <v>7.8704938887761089E-2</v>
      </c>
      <c r="I20">
        <f t="shared" si="1"/>
        <v>39.270385785637799</v>
      </c>
    </row>
    <row r="21" spans="1:9" x14ac:dyDescent="0.2">
      <c r="A21">
        <v>-341</v>
      </c>
      <c r="E21" s="3">
        <f t="shared" si="2"/>
        <v>5.2333250027706502E-2</v>
      </c>
      <c r="I21">
        <f t="shared" si="1"/>
        <v>39.270256520321666</v>
      </c>
    </row>
    <row r="22" spans="1:9" x14ac:dyDescent="0.2">
      <c r="A22">
        <v>-340</v>
      </c>
      <c r="E22" s="3">
        <f t="shared" si="2"/>
        <v>1.2362514309348011E-2</v>
      </c>
      <c r="I22">
        <f t="shared" si="1"/>
        <v>39.270060596965514</v>
      </c>
    </row>
    <row r="23" spans="1:9" x14ac:dyDescent="0.2">
      <c r="A23">
        <v>-339</v>
      </c>
      <c r="E23" s="3">
        <f t="shared" si="2"/>
        <v>2.2248332105077318E-3</v>
      </c>
      <c r="I23">
        <f t="shared" si="1"/>
        <v>39.270010905398209</v>
      </c>
    </row>
    <row r="24" spans="1:9" x14ac:dyDescent="0.2">
      <c r="A24">
        <v>-338</v>
      </c>
      <c r="E24" s="3">
        <f t="shared" si="2"/>
        <v>3.5206270919478116E-2</v>
      </c>
      <c r="I24">
        <f t="shared" si="1"/>
        <v>39.270172569521982</v>
      </c>
    </row>
    <row r="25" spans="1:9" x14ac:dyDescent="0.2">
      <c r="A25">
        <v>-337</v>
      </c>
      <c r="E25" s="3">
        <f t="shared" si="2"/>
        <v>7.1027271978323842E-2</v>
      </c>
      <c r="I25">
        <f t="shared" si="1"/>
        <v>39.270348152248239</v>
      </c>
    </row>
    <row r="26" spans="1:9" x14ac:dyDescent="0.2">
      <c r="A26">
        <v>-336</v>
      </c>
      <c r="E26" s="3">
        <f t="shared" si="2"/>
        <v>8.1076278167024701E-2</v>
      </c>
      <c r="I26">
        <f t="shared" si="1"/>
        <v>39.27039740916041</v>
      </c>
    </row>
    <row r="27" spans="1:9" x14ac:dyDescent="0.2">
      <c r="A27">
        <v>-335</v>
      </c>
      <c r="E27" s="3">
        <f t="shared" si="2"/>
        <v>6.2444961894985856E-2</v>
      </c>
      <c r="I27">
        <f t="shared" si="1"/>
        <v>39.270306084596378</v>
      </c>
    </row>
    <row r="28" spans="1:9" x14ac:dyDescent="0.2">
      <c r="A28">
        <v>-334</v>
      </c>
      <c r="E28" s="3">
        <f t="shared" si="2"/>
        <v>2.2707942962120614E-2</v>
      </c>
      <c r="I28">
        <f t="shared" si="1"/>
        <v>39.270111306842779</v>
      </c>
    </row>
    <row r="29" spans="1:9" x14ac:dyDescent="0.2">
      <c r="A29">
        <v>-333</v>
      </c>
      <c r="E29" s="3">
        <f t="shared" si="2"/>
        <v>2.0539504368144446E-6</v>
      </c>
      <c r="I29">
        <f t="shared" si="1"/>
        <v>39.27000001006779</v>
      </c>
    </row>
    <row r="30" spans="1:9" x14ac:dyDescent="0.2">
      <c r="A30">
        <v>-332</v>
      </c>
      <c r="E30" s="3">
        <f t="shared" si="2"/>
        <v>2.3412315461033006E-2</v>
      </c>
      <c r="I30">
        <f t="shared" si="1"/>
        <v>39.270114759444326</v>
      </c>
    </row>
    <row r="31" spans="1:9" x14ac:dyDescent="0.2">
      <c r="A31">
        <v>-331</v>
      </c>
      <c r="E31" s="3">
        <f t="shared" si="2"/>
        <v>6.3014043943442427E-2</v>
      </c>
      <c r="I31">
        <f t="shared" si="1"/>
        <v>39.27030887404878</v>
      </c>
    </row>
    <row r="32" spans="1:9" x14ac:dyDescent="0.2">
      <c r="A32">
        <v>-330</v>
      </c>
      <c r="E32" s="3">
        <f t="shared" si="2"/>
        <v>8.1147781272732644E-2</v>
      </c>
      <c r="I32">
        <f t="shared" si="1"/>
        <v>39.270397759645036</v>
      </c>
    </row>
    <row r="33" spans="1:9" x14ac:dyDescent="0.2">
      <c r="A33">
        <v>-329</v>
      </c>
      <c r="E33" s="3">
        <f t="shared" si="2"/>
        <v>7.0592146827917063E-2</v>
      </c>
      <c r="I33">
        <f t="shared" si="1"/>
        <v>39.270346019408343</v>
      </c>
    </row>
    <row r="34" spans="1:9" x14ac:dyDescent="0.2">
      <c r="A34">
        <v>-328</v>
      </c>
      <c r="E34" s="3">
        <f t="shared" si="2"/>
        <v>3.4457192131612496E-2</v>
      </c>
      <c r="I34">
        <f t="shared" si="1"/>
        <v>39.270168897784956</v>
      </c>
    </row>
    <row r="35" spans="1:9" x14ac:dyDescent="0.2">
      <c r="A35">
        <v>-327</v>
      </c>
      <c r="E35" s="3">
        <f t="shared" si="2"/>
        <v>1.9667748583334643E-3</v>
      </c>
      <c r="I35">
        <f t="shared" si="1"/>
        <v>39.270009640481319</v>
      </c>
    </row>
    <row r="36" spans="1:9" x14ac:dyDescent="0.2">
      <c r="A36">
        <v>-326</v>
      </c>
      <c r="E36" s="3">
        <f t="shared" si="2"/>
        <v>1.294198299614141E-2</v>
      </c>
      <c r="I36">
        <f t="shared" si="1"/>
        <v>39.270063437329796</v>
      </c>
    </row>
    <row r="37" spans="1:9" x14ac:dyDescent="0.2">
      <c r="A37">
        <v>-325</v>
      </c>
      <c r="E37" s="3">
        <f t="shared" si="2"/>
        <v>5.3011526824974287E-2</v>
      </c>
      <c r="I37">
        <f t="shared" si="1"/>
        <v>39.270259845010692</v>
      </c>
    </row>
    <row r="38" spans="1:9" x14ac:dyDescent="0.2">
      <c r="A38">
        <v>-324</v>
      </c>
      <c r="E38" s="3">
        <f t="shared" si="2"/>
        <v>7.8920154488847399E-2</v>
      </c>
      <c r="I38">
        <f t="shared" si="1"/>
        <v>39.270386840553655</v>
      </c>
    </row>
    <row r="39" spans="1:9" x14ac:dyDescent="0.2">
      <c r="A39">
        <v>-323</v>
      </c>
      <c r="E39" s="3">
        <f t="shared" si="2"/>
        <v>7.6504187964975046E-2</v>
      </c>
      <c r="I39">
        <f t="shared" si="1"/>
        <v>39.270374998283025</v>
      </c>
    </row>
    <row r="40" spans="1:9" x14ac:dyDescent="0.2">
      <c r="A40">
        <v>-322</v>
      </c>
      <c r="E40" s="3">
        <f t="shared" si="2"/>
        <v>4.6344959425921067E-2</v>
      </c>
      <c r="I40">
        <f t="shared" si="1"/>
        <v>39.270227167697271</v>
      </c>
    </row>
    <row r="41" spans="1:9" x14ac:dyDescent="0.2">
      <c r="A41">
        <v>-321</v>
      </c>
      <c r="E41" s="3">
        <f t="shared" si="2"/>
        <v>7.866919473079742E-3</v>
      </c>
      <c r="I41">
        <f t="shared" si="1"/>
        <v>39.270038561043179</v>
      </c>
    </row>
    <row r="42" spans="1:9" x14ac:dyDescent="0.2">
      <c r="A42">
        <v>-320</v>
      </c>
      <c r="E42" s="3">
        <f t="shared" si="2"/>
        <v>5.0319799323184367E-3</v>
      </c>
      <c r="I42">
        <f t="shared" si="1"/>
        <v>39.270024665105076</v>
      </c>
    </row>
    <row r="43" spans="1:9" x14ac:dyDescent="0.2">
      <c r="A43">
        <v>-319</v>
      </c>
      <c r="E43" s="3">
        <f t="shared" ref="E43:E66" si="3">0.0407+0.137-(0.0407*COS(A43))-0.137*COS(ASIN(0.0407/0.137*SIN(A43)))</f>
        <v>4.1572185602586964E-2</v>
      </c>
      <c r="I43">
        <f t="shared" si="1"/>
        <v>39.270203773135009</v>
      </c>
    </row>
    <row r="44" spans="1:9" x14ac:dyDescent="0.2">
      <c r="A44">
        <v>-318</v>
      </c>
      <c r="E44" s="3">
        <f t="shared" si="3"/>
        <v>7.4378777612811253E-2</v>
      </c>
      <c r="I44">
        <f t="shared" si="1"/>
        <v>39.270364580222868</v>
      </c>
    </row>
    <row r="45" spans="1:9" x14ac:dyDescent="0.2">
      <c r="A45">
        <v>-317</v>
      </c>
      <c r="E45" s="3">
        <f t="shared" si="3"/>
        <v>8.0103800280027393E-2</v>
      </c>
      <c r="I45">
        <f t="shared" si="1"/>
        <v>39.270392642394725</v>
      </c>
    </row>
    <row r="46" spans="1:9" x14ac:dyDescent="0.2">
      <c r="A46">
        <v>-316</v>
      </c>
      <c r="E46" s="3">
        <f t="shared" si="3"/>
        <v>5.7289276124486643E-2</v>
      </c>
      <c r="I46">
        <f t="shared" si="1"/>
        <v>39.270280813126107</v>
      </c>
    </row>
    <row r="47" spans="1:9" x14ac:dyDescent="0.2">
      <c r="A47">
        <v>-315</v>
      </c>
      <c r="E47" s="3">
        <f t="shared" si="3"/>
        <v>1.69553461143713E-2</v>
      </c>
      <c r="I47">
        <f t="shared" si="1"/>
        <v>39.27008310951139</v>
      </c>
    </row>
    <row r="48" spans="1:9" x14ac:dyDescent="0.2">
      <c r="A48">
        <v>-314</v>
      </c>
      <c r="E48" s="3">
        <f t="shared" si="3"/>
        <v>6.6723806390772689E-4</v>
      </c>
      <c r="I48">
        <f t="shared" si="1"/>
        <v>39.270003270580801</v>
      </c>
    </row>
    <row r="49" spans="1:9" x14ac:dyDescent="0.2">
      <c r="A49">
        <v>-313</v>
      </c>
      <c r="E49" s="3">
        <f t="shared" si="3"/>
        <v>2.959547863129619E-2</v>
      </c>
      <c r="I49">
        <f t="shared" si="1"/>
        <v>39.270145067269745</v>
      </c>
    </row>
    <row r="50" spans="1:9" x14ac:dyDescent="0.2">
      <c r="A50">
        <v>-312</v>
      </c>
      <c r="E50" s="3">
        <f t="shared" si="3"/>
        <v>6.7540772352435274E-2</v>
      </c>
      <c r="I50">
        <f t="shared" si="1"/>
        <v>39.270331062577618</v>
      </c>
    </row>
    <row r="51" spans="1:9" x14ac:dyDescent="0.2">
      <c r="A51">
        <v>-311</v>
      </c>
      <c r="E51" s="3">
        <f t="shared" si="3"/>
        <v>8.1395532362044137E-2</v>
      </c>
      <c r="I51">
        <f t="shared" si="1"/>
        <v>39.270398974039118</v>
      </c>
    </row>
    <row r="52" spans="1:9" x14ac:dyDescent="0.2">
      <c r="A52">
        <v>-310</v>
      </c>
      <c r="E52" s="3">
        <f t="shared" si="3"/>
        <v>6.6530960812599044E-2</v>
      </c>
      <c r="I52">
        <f t="shared" si="1"/>
        <v>39.270326112814686</v>
      </c>
    </row>
    <row r="53" spans="1:9" x14ac:dyDescent="0.2">
      <c r="A53">
        <v>-309</v>
      </c>
      <c r="E53" s="3">
        <f t="shared" si="3"/>
        <v>2.8119545350509645E-2</v>
      </c>
      <c r="I53">
        <f t="shared" si="1"/>
        <v>39.270137832731862</v>
      </c>
    </row>
    <row r="54" spans="1:9" x14ac:dyDescent="0.2">
      <c r="A54">
        <v>-308</v>
      </c>
      <c r="E54" s="3">
        <f t="shared" si="3"/>
        <v>4.0449186957036698E-4</v>
      </c>
      <c r="I54">
        <f t="shared" si="1"/>
        <v>39.270001982685663</v>
      </c>
    </row>
    <row r="55" spans="1:9" x14ac:dyDescent="0.2">
      <c r="A55">
        <v>-307</v>
      </c>
      <c r="E55" s="3">
        <f t="shared" si="3"/>
        <v>1.8260912791662365E-2</v>
      </c>
      <c r="I55">
        <f t="shared" si="1"/>
        <v>39.270089508968404</v>
      </c>
    </row>
    <row r="56" spans="1:9" x14ac:dyDescent="0.2">
      <c r="A56">
        <v>-306</v>
      </c>
      <c r="E56" s="3">
        <f t="shared" si="3"/>
        <v>5.8547425964285305E-2</v>
      </c>
      <c r="I56">
        <f t="shared" si="1"/>
        <v>39.27028698016143</v>
      </c>
    </row>
    <row r="57" spans="1:9" x14ac:dyDescent="0.2">
      <c r="A57">
        <v>-305</v>
      </c>
      <c r="E57" s="3">
        <f t="shared" si="3"/>
        <v>8.0390703484412906E-2</v>
      </c>
      <c r="I57">
        <f t="shared" si="1"/>
        <v>39.270394048699551</v>
      </c>
    </row>
    <row r="58" spans="1:9" x14ac:dyDescent="0.2">
      <c r="A58">
        <v>-304</v>
      </c>
      <c r="E58" s="3">
        <f t="shared" si="3"/>
        <v>7.3649496305806972E-2</v>
      </c>
      <c r="I58">
        <f t="shared" si="1"/>
        <v>39.27036100552656</v>
      </c>
    </row>
    <row r="59" spans="1:9" x14ac:dyDescent="0.2">
      <c r="A59">
        <v>-303</v>
      </c>
      <c r="E59" s="3">
        <f t="shared" si="3"/>
        <v>4.0084661453005516E-2</v>
      </c>
      <c r="I59">
        <f t="shared" si="1"/>
        <v>39.270196481782506</v>
      </c>
    </row>
    <row r="60" spans="1:9" x14ac:dyDescent="0.2">
      <c r="A60">
        <v>-302</v>
      </c>
      <c r="E60" s="3">
        <f t="shared" si="3"/>
        <v>4.2774963906976882E-3</v>
      </c>
      <c r="I60">
        <f t="shared" si="1"/>
        <v>39.270020966875734</v>
      </c>
    </row>
    <row r="61" spans="1:9" x14ac:dyDescent="0.2">
      <c r="A61">
        <v>-301</v>
      </c>
      <c r="E61" s="3">
        <f t="shared" si="3"/>
        <v>8.8471251071791102E-3</v>
      </c>
      <c r="I61">
        <f t="shared" si="1"/>
        <v>39.270043365687727</v>
      </c>
    </row>
    <row r="62" spans="1:9" x14ac:dyDescent="0.2">
      <c r="A62">
        <v>-300</v>
      </c>
      <c r="E62" s="3">
        <f t="shared" si="3"/>
        <v>4.778144831086098E-2</v>
      </c>
      <c r="I62">
        <f t="shared" si="1"/>
        <v>39.270234208891743</v>
      </c>
    </row>
    <row r="63" spans="1:9" x14ac:dyDescent="0.2">
      <c r="A63">
        <v>-299</v>
      </c>
      <c r="E63" s="3">
        <f t="shared" si="3"/>
        <v>7.7080065081784666E-2</v>
      </c>
      <c r="I63">
        <f t="shared" si="1"/>
        <v>39.270377821042615</v>
      </c>
    </row>
    <row r="64" spans="1:9" x14ac:dyDescent="0.2">
      <c r="A64">
        <v>-298</v>
      </c>
      <c r="E64" s="3">
        <f t="shared" si="3"/>
        <v>7.8479949254000592E-2</v>
      </c>
      <c r="I64">
        <f t="shared" si="1"/>
        <v>39.27038468281286</v>
      </c>
    </row>
    <row r="65" spans="1:9" x14ac:dyDescent="0.2">
      <c r="A65">
        <v>-297</v>
      </c>
      <c r="E65" s="3">
        <f t="shared" si="3"/>
        <v>5.1647111587541206E-2</v>
      </c>
      <c r="I65">
        <f t="shared" si="1"/>
        <v>39.270253157097457</v>
      </c>
    </row>
    <row r="66" spans="1:9" x14ac:dyDescent="0.2">
      <c r="A66">
        <v>-296</v>
      </c>
      <c r="E66" s="3">
        <f t="shared" si="3"/>
        <v>1.1791419233103062E-2</v>
      </c>
      <c r="I66">
        <f t="shared" si="1"/>
        <v>39.270057797645919</v>
      </c>
    </row>
    <row r="67" spans="1:9" x14ac:dyDescent="0.2">
      <c r="A67">
        <v>-295</v>
      </c>
      <c r="E67" s="3">
        <f t="shared" ref="E67:E130" si="4">0.0407+0.137-(0.0407*COS(A67))-0.137*COS(ASIN(0.0407/0.137*SIN(A67)))</f>
        <v>2.4991599762987093E-3</v>
      </c>
      <c r="I67">
        <f t="shared" si="1"/>
        <v>39.270012250057484</v>
      </c>
    </row>
    <row r="68" spans="1:9" x14ac:dyDescent="0.2">
      <c r="A68">
        <v>-294</v>
      </c>
      <c r="E68" s="3">
        <f t="shared" si="4"/>
        <v>3.5958090694163808E-2</v>
      </c>
      <c r="I68">
        <f t="shared" ref="I68:I131" si="5">39.27+ (0.00490167*E68)</f>
        <v>39.27017625469442</v>
      </c>
    </row>
    <row r="69" spans="1:9" x14ac:dyDescent="0.2">
      <c r="A69">
        <v>-293</v>
      </c>
      <c r="E69" s="3">
        <f t="shared" si="4"/>
        <v>7.1455068353309253E-2</v>
      </c>
      <c r="I69">
        <f t="shared" si="5"/>
        <v>39.270350249164899</v>
      </c>
    </row>
    <row r="70" spans="1:9" x14ac:dyDescent="0.2">
      <c r="A70">
        <v>-292</v>
      </c>
      <c r="E70" s="3">
        <f t="shared" si="4"/>
        <v>8.0995565031461159E-2</v>
      </c>
      <c r="I70">
        <f t="shared" si="5"/>
        <v>39.270397013531252</v>
      </c>
    </row>
    <row r="71" spans="1:9" x14ac:dyDescent="0.2">
      <c r="A71">
        <v>-291</v>
      </c>
      <c r="E71" s="3">
        <f t="shared" si="4"/>
        <v>6.1866170097722467E-2</v>
      </c>
      <c r="I71">
        <f t="shared" si="5"/>
        <v>39.27030324754999</v>
      </c>
    </row>
    <row r="72" spans="1:9" x14ac:dyDescent="0.2">
      <c r="A72">
        <v>-290</v>
      </c>
      <c r="E72" s="3">
        <f t="shared" si="4"/>
        <v>2.2006652685799294E-2</v>
      </c>
      <c r="I72">
        <f t="shared" si="5"/>
        <v>39.270107869349275</v>
      </c>
    </row>
    <row r="73" spans="1:9" x14ac:dyDescent="0.2">
      <c r="A73">
        <v>-289</v>
      </c>
      <c r="E73" s="3">
        <f t="shared" si="4"/>
        <v>1.8568300925225767E-5</v>
      </c>
      <c r="I73">
        <f t="shared" si="5"/>
        <v>39.270000091015689</v>
      </c>
    </row>
    <row r="74" spans="1:9" x14ac:dyDescent="0.2">
      <c r="A74">
        <v>-288</v>
      </c>
      <c r="E74" s="3">
        <f t="shared" si="4"/>
        <v>2.4124265599601707E-2</v>
      </c>
      <c r="I74">
        <f t="shared" si="5"/>
        <v>39.270118249188968</v>
      </c>
    </row>
    <row r="75" spans="1:9" x14ac:dyDescent="0.2">
      <c r="A75">
        <v>-287</v>
      </c>
      <c r="E75" s="3">
        <f t="shared" si="4"/>
        <v>6.3577210824025121E-2</v>
      </c>
      <c r="I75">
        <f t="shared" si="5"/>
        <v>39.270311634506982</v>
      </c>
    </row>
    <row r="76" spans="1:9" x14ac:dyDescent="0.2">
      <c r="A76">
        <v>-286</v>
      </c>
      <c r="E76" s="3">
        <f t="shared" si="4"/>
        <v>8.1210566283516805E-2</v>
      </c>
      <c r="I76">
        <f t="shared" si="5"/>
        <v>39.270398067396435</v>
      </c>
    </row>
    <row r="77" spans="1:9" x14ac:dyDescent="0.2">
      <c r="A77">
        <v>-285</v>
      </c>
      <c r="E77" s="3">
        <f t="shared" si="4"/>
        <v>7.0146752474993523E-2</v>
      </c>
      <c r="I77">
        <f t="shared" si="5"/>
        <v>39.270343836232207</v>
      </c>
    </row>
    <row r="78" spans="1:9" x14ac:dyDescent="0.2">
      <c r="A78">
        <v>-284</v>
      </c>
      <c r="E78" s="3">
        <f t="shared" si="4"/>
        <v>3.3706031143292153E-2</v>
      </c>
      <c r="I78">
        <f t="shared" si="5"/>
        <v>39.270165215841679</v>
      </c>
    </row>
    <row r="79" spans="1:9" x14ac:dyDescent="0.2">
      <c r="A79">
        <v>-283</v>
      </c>
      <c r="E79" s="3">
        <f t="shared" si="4"/>
        <v>1.723352081921814E-3</v>
      </c>
      <c r="I79">
        <f t="shared" si="5"/>
        <v>39.270008447303205</v>
      </c>
    </row>
    <row r="80" spans="1:9" x14ac:dyDescent="0.2">
      <c r="A80">
        <v>-282</v>
      </c>
      <c r="E80" s="3">
        <f t="shared" si="4"/>
        <v>1.3533504106554545E-2</v>
      </c>
      <c r="I80">
        <f t="shared" si="5"/>
        <v>39.27006633677108</v>
      </c>
    </row>
    <row r="81" spans="1:9" x14ac:dyDescent="0.2">
      <c r="A81">
        <v>-281</v>
      </c>
      <c r="E81" s="3">
        <f t="shared" si="4"/>
        <v>5.3686397958779636E-2</v>
      </c>
      <c r="I81">
        <f t="shared" si="5"/>
        <v>39.270263153006283</v>
      </c>
    </row>
    <row r="82" spans="1:9" x14ac:dyDescent="0.2">
      <c r="A82">
        <v>-280</v>
      </c>
      <c r="E82" s="3">
        <f t="shared" si="4"/>
        <v>7.9127070790514703E-2</v>
      </c>
      <c r="I82">
        <f t="shared" si="5"/>
        <v>39.270387854789085</v>
      </c>
    </row>
    <row r="83" spans="1:9" x14ac:dyDescent="0.2">
      <c r="A83">
        <v>-279</v>
      </c>
      <c r="E83" s="3">
        <f t="shared" si="4"/>
        <v>7.6202180231184857E-2</v>
      </c>
      <c r="I83">
        <f t="shared" si="5"/>
        <v>39.270373517940776</v>
      </c>
    </row>
    <row r="84" spans="1:9" x14ac:dyDescent="0.2">
      <c r="A84">
        <v>-278</v>
      </c>
      <c r="E84" s="3">
        <f t="shared" si="4"/>
        <v>4.5619686997677072E-2</v>
      </c>
      <c r="I84">
        <f t="shared" si="5"/>
        <v>39.270223612651172</v>
      </c>
    </row>
    <row r="85" spans="1:9" x14ac:dyDescent="0.2">
      <c r="A85">
        <v>-277</v>
      </c>
      <c r="E85" s="3">
        <f t="shared" si="4"/>
        <v>7.3947117028570764E-3</v>
      </c>
      <c r="I85">
        <f t="shared" si="5"/>
        <v>39.270036246436518</v>
      </c>
    </row>
    <row r="86" spans="1:9" x14ac:dyDescent="0.2">
      <c r="A86">
        <v>-276</v>
      </c>
      <c r="E86" s="3">
        <f t="shared" si="4"/>
        <v>5.4309333176505992E-3</v>
      </c>
      <c r="I86">
        <f t="shared" si="5"/>
        <v>39.270026620642916</v>
      </c>
    </row>
    <row r="87" spans="1:9" x14ac:dyDescent="0.2">
      <c r="A87">
        <v>-275</v>
      </c>
      <c r="E87" s="3">
        <f t="shared" si="4"/>
        <v>4.2314057258708071E-2</v>
      </c>
      <c r="I87">
        <f t="shared" si="5"/>
        <v>39.270207409545044</v>
      </c>
    </row>
    <row r="88" spans="1:9" x14ac:dyDescent="0.2">
      <c r="A88">
        <v>-274</v>
      </c>
      <c r="E88" s="3">
        <f t="shared" si="4"/>
        <v>7.4730541280547153E-2</v>
      </c>
      <c r="I88">
        <f t="shared" si="5"/>
        <v>39.270366304452281</v>
      </c>
    </row>
    <row r="89" spans="1:9" x14ac:dyDescent="0.2">
      <c r="A89">
        <v>-273</v>
      </c>
      <c r="E89" s="3">
        <f t="shared" si="4"/>
        <v>7.9946593266934346E-2</v>
      </c>
      <c r="I89">
        <f t="shared" si="5"/>
        <v>39.270391871817822</v>
      </c>
    </row>
    <row r="90" spans="1:9" x14ac:dyDescent="0.2">
      <c r="A90">
        <v>-272</v>
      </c>
      <c r="E90" s="3">
        <f t="shared" si="4"/>
        <v>5.6648918492178096E-2</v>
      </c>
      <c r="I90">
        <f t="shared" si="5"/>
        <v>39.27027767430431</v>
      </c>
    </row>
    <row r="91" spans="1:9" x14ac:dyDescent="0.2">
      <c r="A91">
        <v>-271</v>
      </c>
      <c r="E91" s="3">
        <f t="shared" si="4"/>
        <v>1.6313531878623694E-2</v>
      </c>
      <c r="I91">
        <f t="shared" si="5"/>
        <v>39.270079963549804</v>
      </c>
    </row>
    <row r="92" spans="1:9" x14ac:dyDescent="0.2">
      <c r="A92">
        <v>-270</v>
      </c>
      <c r="E92" s="3">
        <f t="shared" si="4"/>
        <v>8.2314870578073518E-4</v>
      </c>
      <c r="I92">
        <f t="shared" si="5"/>
        <v>39.270004034803321</v>
      </c>
    </row>
    <row r="93" spans="1:9" x14ac:dyDescent="0.2">
      <c r="A93">
        <v>-269</v>
      </c>
      <c r="E93" s="3">
        <f t="shared" si="4"/>
        <v>3.03385689639597E-2</v>
      </c>
      <c r="I93">
        <f t="shared" si="5"/>
        <v>39.270148709653334</v>
      </c>
    </row>
    <row r="94" spans="1:9" x14ac:dyDescent="0.2">
      <c r="A94">
        <v>-268</v>
      </c>
      <c r="E94" s="3">
        <f t="shared" si="4"/>
        <v>6.8033829726870942E-2</v>
      </c>
      <c r="I94">
        <f t="shared" si="5"/>
        <v>39.27033347938216</v>
      </c>
    </row>
    <row r="95" spans="1:9" x14ac:dyDescent="0.2">
      <c r="A95">
        <v>-267</v>
      </c>
      <c r="E95" s="3">
        <f t="shared" si="4"/>
        <v>8.1382098735038239E-2</v>
      </c>
      <c r="I95">
        <f t="shared" si="5"/>
        <v>39.270398908191908</v>
      </c>
    </row>
    <row r="96" spans="1:9" x14ac:dyDescent="0.2">
      <c r="A96">
        <v>-266</v>
      </c>
      <c r="E96" s="3">
        <f t="shared" si="4"/>
        <v>6.6012604994820395E-2</v>
      </c>
      <c r="I96">
        <f t="shared" si="5"/>
        <v>39.27032357200553</v>
      </c>
    </row>
    <row r="97" spans="1:9" x14ac:dyDescent="0.2">
      <c r="A97">
        <v>-265</v>
      </c>
      <c r="E97" s="3">
        <f t="shared" si="4"/>
        <v>2.738481472026677E-2</v>
      </c>
      <c r="I97">
        <f t="shared" si="5"/>
        <v>39.270134231324775</v>
      </c>
    </row>
    <row r="98" spans="1:9" x14ac:dyDescent="0.2">
      <c r="A98">
        <v>-264</v>
      </c>
      <c r="E98" s="3">
        <f t="shared" si="4"/>
        <v>2.9734184635160643E-4</v>
      </c>
      <c r="I98">
        <f t="shared" si="5"/>
        <v>39.270001457471608</v>
      </c>
    </row>
    <row r="99" spans="1:9" x14ac:dyDescent="0.2">
      <c r="A99">
        <v>-263</v>
      </c>
      <c r="E99" s="3">
        <f t="shared" si="4"/>
        <v>1.8926276932442032E-2</v>
      </c>
      <c r="I99">
        <f t="shared" si="5"/>
        <v>39.270092770363853</v>
      </c>
    </row>
    <row r="100" spans="1:9" x14ac:dyDescent="0.2">
      <c r="A100">
        <v>-262</v>
      </c>
      <c r="E100" s="3">
        <f t="shared" si="4"/>
        <v>5.9167093070107146E-2</v>
      </c>
      <c r="I100">
        <f t="shared" si="5"/>
        <v>39.270290017565095</v>
      </c>
    </row>
    <row r="101" spans="1:9" x14ac:dyDescent="0.2">
      <c r="A101">
        <v>-261</v>
      </c>
      <c r="E101" s="3">
        <f t="shared" si="4"/>
        <v>8.0520899105623878E-2</v>
      </c>
      <c r="I101">
        <f t="shared" si="5"/>
        <v>39.27039468687552</v>
      </c>
    </row>
    <row r="102" spans="1:9" x14ac:dyDescent="0.2">
      <c r="A102">
        <v>-260</v>
      </c>
      <c r="E102" s="3">
        <f t="shared" si="4"/>
        <v>7.32707633800945E-2</v>
      </c>
      <c r="I102">
        <f t="shared" si="5"/>
        <v>39.270359149102738</v>
      </c>
    </row>
    <row r="103" spans="1:9" x14ac:dyDescent="0.2">
      <c r="A103">
        <v>-259</v>
      </c>
      <c r="E103" s="3">
        <f t="shared" si="4"/>
        <v>3.9337003770818557E-2</v>
      </c>
      <c r="I103">
        <f t="shared" si="5"/>
        <v>39.270192817011278</v>
      </c>
    </row>
    <row r="104" spans="1:9" x14ac:dyDescent="0.2">
      <c r="A104">
        <v>-258</v>
      </c>
      <c r="E104" s="3">
        <f t="shared" si="4"/>
        <v>3.9210584581772789E-3</v>
      </c>
      <c r="I104">
        <f t="shared" si="5"/>
        <v>39.270019219734614</v>
      </c>
    </row>
    <row r="105" spans="1:9" x14ac:dyDescent="0.2">
      <c r="A105">
        <v>-257</v>
      </c>
      <c r="E105" s="3">
        <f t="shared" si="4"/>
        <v>9.3563092566682216E-3</v>
      </c>
      <c r="I105">
        <f t="shared" si="5"/>
        <v>39.270045861540396</v>
      </c>
    </row>
    <row r="106" spans="1:9" x14ac:dyDescent="0.2">
      <c r="A106">
        <v>-256</v>
      </c>
      <c r="E106" s="3">
        <f t="shared" si="4"/>
        <v>4.8494666986093143E-2</v>
      </c>
      <c r="I106">
        <f t="shared" si="5"/>
        <v>39.270237704854331</v>
      </c>
    </row>
    <row r="107" spans="1:9" x14ac:dyDescent="0.2">
      <c r="A107">
        <v>-255</v>
      </c>
      <c r="E107" s="3">
        <f t="shared" si="4"/>
        <v>7.7354913116888663E-2</v>
      </c>
      <c r="I107">
        <f t="shared" si="5"/>
        <v>39.27037916825698</v>
      </c>
    </row>
    <row r="108" spans="1:9" x14ac:dyDescent="0.2">
      <c r="A108">
        <v>-254</v>
      </c>
      <c r="E108" s="3">
        <f t="shared" si="4"/>
        <v>7.8245902186384692E-2</v>
      </c>
      <c r="I108">
        <f t="shared" si="5"/>
        <v>39.270383535591371</v>
      </c>
    </row>
    <row r="109" spans="1:9" x14ac:dyDescent="0.2">
      <c r="A109">
        <v>-253</v>
      </c>
      <c r="E109" s="3">
        <f t="shared" si="4"/>
        <v>5.0955605474151511E-2</v>
      </c>
      <c r="I109">
        <f t="shared" si="5"/>
        <v>39.270249767562689</v>
      </c>
    </row>
    <row r="110" spans="1:9" x14ac:dyDescent="0.2">
      <c r="A110">
        <v>-252</v>
      </c>
      <c r="E110" s="3">
        <f t="shared" si="4"/>
        <v>1.1230973438082048E-2</v>
      </c>
      <c r="I110">
        <f t="shared" si="5"/>
        <v>39.270055050525578</v>
      </c>
    </row>
    <row r="111" spans="1:9" x14ac:dyDescent="0.2">
      <c r="A111">
        <v>-251</v>
      </c>
      <c r="E111" s="3">
        <f t="shared" si="4"/>
        <v>2.7887607943126724E-3</v>
      </c>
      <c r="I111">
        <f t="shared" si="5"/>
        <v>39.270013669585126</v>
      </c>
    </row>
    <row r="112" spans="1:9" x14ac:dyDescent="0.2">
      <c r="A112">
        <v>-250</v>
      </c>
      <c r="E112" s="3">
        <f t="shared" si="4"/>
        <v>3.6709798331134552E-2</v>
      </c>
      <c r="I112">
        <f t="shared" si="5"/>
        <v>39.270179939317188</v>
      </c>
    </row>
    <row r="113" spans="1:9" x14ac:dyDescent="0.2">
      <c r="A113">
        <v>-249</v>
      </c>
      <c r="E113" s="3">
        <f t="shared" si="4"/>
        <v>7.1874003329446517E-2</v>
      </c>
      <c r="I113">
        <f t="shared" si="5"/>
        <v>39.270352302645904</v>
      </c>
    </row>
    <row r="114" spans="1:9" x14ac:dyDescent="0.2">
      <c r="A114">
        <v>-248</v>
      </c>
      <c r="E114" s="3">
        <f t="shared" si="4"/>
        <v>8.0905867327026204E-2</v>
      </c>
      <c r="I114">
        <f t="shared" si="5"/>
        <v>39.270396573862705</v>
      </c>
    </row>
    <row r="115" spans="1:9" x14ac:dyDescent="0.2">
      <c r="A115">
        <v>-247</v>
      </c>
      <c r="E115" s="3">
        <f t="shared" si="4"/>
        <v>6.1279699731839526E-2</v>
      </c>
      <c r="I115">
        <f t="shared" si="5"/>
        <v>39.27030037286579</v>
      </c>
    </row>
    <row r="116" spans="1:9" x14ac:dyDescent="0.2">
      <c r="A116">
        <v>-246</v>
      </c>
      <c r="E116" s="3">
        <f t="shared" si="4"/>
        <v>2.131117955748138E-2</v>
      </c>
      <c r="I116">
        <f t="shared" si="5"/>
        <v>39.270104460369502</v>
      </c>
    </row>
    <row r="117" spans="1:9" x14ac:dyDescent="0.2">
      <c r="A117">
        <v>-245</v>
      </c>
      <c r="E117" s="3">
        <f t="shared" si="4"/>
        <v>5.1616755788103097E-5</v>
      </c>
      <c r="I117">
        <f t="shared" si="5"/>
        <v>39.270000253008305</v>
      </c>
    </row>
    <row r="118" spans="1:9" x14ac:dyDescent="0.2">
      <c r="A118">
        <v>-244</v>
      </c>
      <c r="E118" s="3">
        <f t="shared" si="4"/>
        <v>2.4841075724215067E-2</v>
      </c>
      <c r="I118">
        <f t="shared" si="5"/>
        <v>39.27012176275565</v>
      </c>
    </row>
    <row r="119" spans="1:9" x14ac:dyDescent="0.2">
      <c r="A119">
        <v>-243</v>
      </c>
      <c r="E119" s="3">
        <f t="shared" si="4"/>
        <v>6.4132414186370057E-2</v>
      </c>
      <c r="I119">
        <f t="shared" si="5"/>
        <v>39.270314355930651</v>
      </c>
    </row>
    <row r="120" spans="1:9" x14ac:dyDescent="0.2">
      <c r="A120">
        <v>-242</v>
      </c>
      <c r="E120" s="3">
        <f t="shared" si="4"/>
        <v>8.1264376468151545E-2</v>
      </c>
      <c r="I120">
        <f t="shared" si="5"/>
        <v>39.270398331156208</v>
      </c>
    </row>
    <row r="121" spans="1:9" x14ac:dyDescent="0.2">
      <c r="A121">
        <v>-241</v>
      </c>
      <c r="E121" s="3">
        <f t="shared" si="4"/>
        <v>6.9692597274732787E-2</v>
      </c>
      <c r="I121">
        <f t="shared" si="5"/>
        <v>39.270341610113285</v>
      </c>
    </row>
    <row r="122" spans="1:9" x14ac:dyDescent="0.2">
      <c r="A122">
        <v>-240</v>
      </c>
      <c r="E122" s="3">
        <f t="shared" si="4"/>
        <v>3.2955648430768453E-2</v>
      </c>
      <c r="I122">
        <f t="shared" si="5"/>
        <v>39.27016153771325</v>
      </c>
    </row>
    <row r="123" spans="1:9" x14ac:dyDescent="0.2">
      <c r="A123">
        <v>-239</v>
      </c>
      <c r="E123" s="3">
        <f t="shared" si="4"/>
        <v>1.4955964980682968E-3</v>
      </c>
      <c r="I123">
        <f t="shared" si="5"/>
        <v>39.270007330920492</v>
      </c>
    </row>
    <row r="124" spans="1:9" x14ac:dyDescent="0.2">
      <c r="A124">
        <v>-238</v>
      </c>
      <c r="E124" s="3">
        <f t="shared" si="4"/>
        <v>1.4134828631785473E-2</v>
      </c>
      <c r="I124">
        <f t="shared" si="5"/>
        <v>39.27006928426546</v>
      </c>
    </row>
    <row r="125" spans="1:9" x14ac:dyDescent="0.2">
      <c r="A125">
        <v>-237</v>
      </c>
      <c r="E125" s="3">
        <f t="shared" si="4"/>
        <v>5.4355361467866542E-2</v>
      </c>
      <c r="I125">
        <f t="shared" si="5"/>
        <v>39.27026643204465</v>
      </c>
    </row>
    <row r="126" spans="1:9" x14ac:dyDescent="0.2">
      <c r="A126">
        <v>-236</v>
      </c>
      <c r="E126" s="3">
        <f t="shared" si="4"/>
        <v>7.9324941159310658E-2</v>
      </c>
      <c r="I126">
        <f t="shared" si="5"/>
        <v>39.270388824684332</v>
      </c>
    </row>
    <row r="127" spans="1:9" x14ac:dyDescent="0.2">
      <c r="A127">
        <v>-235</v>
      </c>
      <c r="E127" s="3">
        <f t="shared" si="4"/>
        <v>7.5891114443335461E-2</v>
      </c>
      <c r="I127">
        <f t="shared" si="5"/>
        <v>39.270371993198935</v>
      </c>
    </row>
    <row r="128" spans="1:9" x14ac:dyDescent="0.2">
      <c r="A128">
        <v>-234</v>
      </c>
      <c r="E128" s="3">
        <f t="shared" si="4"/>
        <v>4.4890849430017921E-2</v>
      </c>
      <c r="I128">
        <f t="shared" si="5"/>
        <v>39.270220040129928</v>
      </c>
    </row>
    <row r="129" spans="1:9" x14ac:dyDescent="0.2">
      <c r="A129">
        <v>-233</v>
      </c>
      <c r="E129" s="3">
        <f t="shared" si="4"/>
        <v>6.9353200987646579E-3</v>
      </c>
      <c r="I129">
        <f t="shared" si="5"/>
        <v>39.270033994650468</v>
      </c>
    </row>
    <row r="130" spans="1:9" x14ac:dyDescent="0.2">
      <c r="A130">
        <v>-232</v>
      </c>
      <c r="E130" s="3">
        <f t="shared" si="4"/>
        <v>5.8436837189627389E-3</v>
      </c>
      <c r="I130">
        <f t="shared" si="5"/>
        <v>39.270028643809177</v>
      </c>
    </row>
    <row r="131" spans="1:9" x14ac:dyDescent="0.2">
      <c r="A131">
        <v>-231</v>
      </c>
      <c r="E131" s="3">
        <f t="shared" ref="E131:E194" si="6">0.0407+0.137-(0.0407*COS(A131))-0.137*COS(ASIN(0.0407/0.137*SIN(A131)))</f>
        <v>4.3053472921347258E-2</v>
      </c>
      <c r="I131">
        <f t="shared" si="5"/>
        <v>39.270211033916617</v>
      </c>
    </row>
    <row r="132" spans="1:9" x14ac:dyDescent="0.2">
      <c r="A132">
        <v>-230</v>
      </c>
      <c r="E132" s="3">
        <f t="shared" si="6"/>
        <v>7.5073279394939019E-2</v>
      </c>
      <c r="I132">
        <f t="shared" ref="I132:I195" si="7">39.27+ (0.00490167*E132)</f>
        <v>39.270367984441414</v>
      </c>
    </row>
    <row r="133" spans="1:9" x14ac:dyDescent="0.2">
      <c r="A133">
        <v>-229</v>
      </c>
      <c r="E133" s="3">
        <f t="shared" si="6"/>
        <v>7.9780362086484619E-2</v>
      </c>
      <c r="I133">
        <f t="shared" si="7"/>
        <v>39.27039105700743</v>
      </c>
    </row>
    <row r="134" spans="1:9" x14ac:dyDescent="0.2">
      <c r="A134">
        <v>-228</v>
      </c>
      <c r="E134" s="3">
        <f t="shared" si="6"/>
        <v>5.6001936638374578E-2</v>
      </c>
      <c r="I134">
        <f t="shared" si="7"/>
        <v>39.270274503012764</v>
      </c>
    </row>
    <row r="135" spans="1:9" x14ac:dyDescent="0.2">
      <c r="A135">
        <v>-227</v>
      </c>
      <c r="E135" s="3">
        <f t="shared" si="6"/>
        <v>1.5680188307458542E-2</v>
      </c>
      <c r="I135">
        <f t="shared" si="7"/>
        <v>39.270076859108627</v>
      </c>
    </row>
    <row r="136" spans="1:9" x14ac:dyDescent="0.2">
      <c r="A136">
        <v>-226</v>
      </c>
      <c r="E136" s="3">
        <f t="shared" si="6"/>
        <v>9.9518381087923546E-4</v>
      </c>
      <c r="I136">
        <f t="shared" si="7"/>
        <v>39.270004878062636</v>
      </c>
    </row>
    <row r="137" spans="1:9" x14ac:dyDescent="0.2">
      <c r="A137">
        <v>-225</v>
      </c>
      <c r="E137" s="3">
        <f t="shared" si="6"/>
        <v>3.1083821091058478E-2</v>
      </c>
      <c r="I137">
        <f t="shared" si="7"/>
        <v>39.270152362633333</v>
      </c>
    </row>
    <row r="138" spans="1:9" x14ac:dyDescent="0.2">
      <c r="A138">
        <v>-224</v>
      </c>
      <c r="E138" s="3">
        <f t="shared" si="6"/>
        <v>6.8518330089614637E-2</v>
      </c>
      <c r="I138">
        <f t="shared" si="7"/>
        <v>39.270335854243051</v>
      </c>
    </row>
    <row r="139" spans="1:9" x14ac:dyDescent="0.2">
      <c r="A139">
        <v>-223</v>
      </c>
      <c r="E139" s="3">
        <f t="shared" si="6"/>
        <v>8.13596984513352E-2</v>
      </c>
      <c r="I139">
        <f t="shared" si="7"/>
        <v>39.27039879839311</v>
      </c>
    </row>
    <row r="140" spans="1:9" x14ac:dyDescent="0.2">
      <c r="A140">
        <v>-222</v>
      </c>
      <c r="E140" s="3">
        <f t="shared" si="6"/>
        <v>6.5485934247800748E-2</v>
      </c>
      <c r="I140">
        <f t="shared" si="7"/>
        <v>39.27032099043933</v>
      </c>
    </row>
    <row r="141" spans="1:9" x14ac:dyDescent="0.2">
      <c r="A141">
        <v>-221</v>
      </c>
      <c r="E141" s="3">
        <f t="shared" si="6"/>
        <v>2.665350650018844E-2</v>
      </c>
      <c r="I141">
        <f t="shared" si="7"/>
        <v>39.270130646693211</v>
      </c>
    </row>
    <row r="142" spans="1:9" x14ac:dyDescent="0.2">
      <c r="A142">
        <v>-220</v>
      </c>
      <c r="E142" s="3">
        <f t="shared" si="6"/>
        <v>2.0658389596725502E-4</v>
      </c>
      <c r="I142">
        <f t="shared" si="7"/>
        <v>39.270001012606087</v>
      </c>
    </row>
    <row r="143" spans="1:9" x14ac:dyDescent="0.2">
      <c r="A143">
        <v>-219</v>
      </c>
      <c r="E143" s="3">
        <f t="shared" si="6"/>
        <v>1.9598880384341849E-2</v>
      </c>
      <c r="I143">
        <f t="shared" si="7"/>
        <v>39.270096067244019</v>
      </c>
    </row>
    <row r="144" spans="1:9" x14ac:dyDescent="0.2">
      <c r="A144">
        <v>-218</v>
      </c>
      <c r="E144" s="3">
        <f t="shared" si="6"/>
        <v>5.9779592964782385E-2</v>
      </c>
      <c r="I144">
        <f t="shared" si="7"/>
        <v>39.270293019837453</v>
      </c>
    </row>
    <row r="145" spans="1:9" x14ac:dyDescent="0.2">
      <c r="A145">
        <v>-217</v>
      </c>
      <c r="E145" s="3">
        <f t="shared" si="6"/>
        <v>8.0642090607339734E-2</v>
      </c>
      <c r="I145">
        <f t="shared" si="7"/>
        <v>39.270395280916269</v>
      </c>
    </row>
    <row r="146" spans="1:9" x14ac:dyDescent="0.2">
      <c r="A146">
        <v>-216</v>
      </c>
      <c r="E146" s="3">
        <f t="shared" si="6"/>
        <v>7.2883062490342737E-2</v>
      </c>
      <c r="I146">
        <f t="shared" si="7"/>
        <v>39.27035724872092</v>
      </c>
    </row>
    <row r="147" spans="1:9" x14ac:dyDescent="0.2">
      <c r="A147">
        <v>-215</v>
      </c>
      <c r="E147" s="3">
        <f t="shared" si="6"/>
        <v>3.8587955192281392E-2</v>
      </c>
      <c r="I147">
        <f t="shared" si="7"/>
        <v>39.270189145422329</v>
      </c>
    </row>
    <row r="148" spans="1:9" x14ac:dyDescent="0.2">
      <c r="A148">
        <v>-214</v>
      </c>
      <c r="E148" s="3">
        <f t="shared" si="6"/>
        <v>3.5791764414873362E-3</v>
      </c>
      <c r="I148">
        <f t="shared" si="7"/>
        <v>39.27001754394179</v>
      </c>
    </row>
    <row r="149" spans="1:9" x14ac:dyDescent="0.2">
      <c r="A149">
        <v>-213</v>
      </c>
      <c r="E149" s="3">
        <f t="shared" si="6"/>
        <v>9.8773375055708212E-3</v>
      </c>
      <c r="I149">
        <f t="shared" si="7"/>
        <v>39.270048415448933</v>
      </c>
    </row>
    <row r="150" spans="1:9" x14ac:dyDescent="0.2">
      <c r="A150">
        <v>-212</v>
      </c>
      <c r="E150" s="3">
        <f t="shared" si="6"/>
        <v>4.920342363618177E-2</v>
      </c>
      <c r="I150">
        <f t="shared" si="7"/>
        <v>39.27024117894554</v>
      </c>
    </row>
    <row r="151" spans="1:9" x14ac:dyDescent="0.2">
      <c r="A151">
        <v>-211</v>
      </c>
      <c r="E151" s="3">
        <f t="shared" si="6"/>
        <v>7.7620695660068295E-2</v>
      </c>
      <c r="I151">
        <f t="shared" si="7"/>
        <v>39.270380471035303</v>
      </c>
    </row>
    <row r="152" spans="1:9" x14ac:dyDescent="0.2">
      <c r="A152">
        <v>-210</v>
      </c>
      <c r="E152" s="3">
        <f t="shared" si="6"/>
        <v>7.8002794760471533E-2</v>
      </c>
      <c r="I152">
        <f t="shared" si="7"/>
        <v>39.270382343959</v>
      </c>
    </row>
    <row r="153" spans="1:9" x14ac:dyDescent="0.2">
      <c r="A153">
        <v>-209</v>
      </c>
      <c r="E153" s="3">
        <f t="shared" si="6"/>
        <v>5.0258923106483194E-2</v>
      </c>
      <c r="I153">
        <f t="shared" si="7"/>
        <v>39.270246352655626</v>
      </c>
    </row>
    <row r="154" spans="1:9" x14ac:dyDescent="0.2">
      <c r="A154">
        <v>-208</v>
      </c>
      <c r="E154" s="3">
        <f t="shared" si="6"/>
        <v>1.06814506734213E-2</v>
      </c>
      <c r="I154">
        <f t="shared" si="7"/>
        <v>39.270052356946323</v>
      </c>
    </row>
    <row r="155" spans="1:9" x14ac:dyDescent="0.2">
      <c r="A155">
        <v>-207</v>
      </c>
      <c r="E155" s="3">
        <f t="shared" si="6"/>
        <v>3.0934891420693889E-3</v>
      </c>
      <c r="I155">
        <f t="shared" si="7"/>
        <v>39.270015163262926</v>
      </c>
    </row>
    <row r="156" spans="1:9" x14ac:dyDescent="0.2">
      <c r="A156">
        <v>-206</v>
      </c>
      <c r="E156" s="3">
        <f t="shared" si="6"/>
        <v>3.746110323958049E-2</v>
      </c>
      <c r="I156">
        <f t="shared" si="7"/>
        <v>39.27018362196592</v>
      </c>
    </row>
    <row r="157" spans="1:9" x14ac:dyDescent="0.2">
      <c r="A157">
        <v>-205</v>
      </c>
      <c r="E157" s="3">
        <f t="shared" si="6"/>
        <v>7.2284048902347631E-2</v>
      </c>
      <c r="I157">
        <f t="shared" si="7"/>
        <v>39.270354312553984</v>
      </c>
    </row>
    <row r="158" spans="1:9" x14ac:dyDescent="0.2">
      <c r="A158">
        <v>-204</v>
      </c>
      <c r="E158" s="3">
        <f t="shared" si="6"/>
        <v>8.0807181152588392E-2</v>
      </c>
      <c r="I158">
        <f t="shared" si="7"/>
        <v>39.270396090135641</v>
      </c>
    </row>
    <row r="159" spans="1:9" x14ac:dyDescent="0.2">
      <c r="A159">
        <v>-203</v>
      </c>
      <c r="E159" s="3">
        <f t="shared" si="6"/>
        <v>6.068565554069974E-2</v>
      </c>
      <c r="I159">
        <f t="shared" si="7"/>
        <v>39.270297461057197</v>
      </c>
    </row>
    <row r="160" spans="1:9" x14ac:dyDescent="0.2">
      <c r="A160">
        <v>-202</v>
      </c>
      <c r="E160" s="3">
        <f t="shared" si="6"/>
        <v>2.0621841684264675E-2</v>
      </c>
      <c r="I160">
        <f t="shared" si="7"/>
        <v>39.270101081462734</v>
      </c>
    </row>
    <row r="161" spans="1:9" x14ac:dyDescent="0.2">
      <c r="A161">
        <v>-201</v>
      </c>
      <c r="E161" s="3">
        <f t="shared" si="6"/>
        <v>1.0118247193460772E-4</v>
      </c>
      <c r="I161">
        <f t="shared" si="7"/>
        <v>39.270000495963089</v>
      </c>
    </row>
    <row r="162" spans="1:9" x14ac:dyDescent="0.2">
      <c r="A162">
        <v>-200</v>
      </c>
      <c r="E162" s="3">
        <f t="shared" si="6"/>
        <v>2.556242590402244E-2</v>
      </c>
      <c r="I162">
        <f t="shared" si="7"/>
        <v>39.270125298576183</v>
      </c>
    </row>
    <row r="163" spans="1:9" x14ac:dyDescent="0.2">
      <c r="A163">
        <v>-199</v>
      </c>
      <c r="E163" s="3">
        <f t="shared" si="6"/>
        <v>6.4679568263399767E-2</v>
      </c>
      <c r="I163">
        <f t="shared" si="7"/>
        <v>39.270317037899375</v>
      </c>
    </row>
    <row r="164" spans="1:9" x14ac:dyDescent="0.2">
      <c r="A164">
        <v>-198</v>
      </c>
      <c r="E164" s="3">
        <f t="shared" si="6"/>
        <v>8.1309214351540093E-2</v>
      </c>
      <c r="I164">
        <f t="shared" si="7"/>
        <v>39.270398550936712</v>
      </c>
    </row>
    <row r="165" spans="1:9" x14ac:dyDescent="0.2">
      <c r="A165">
        <v>-197</v>
      </c>
      <c r="E165" s="3">
        <f t="shared" si="6"/>
        <v>6.9229720742976258E-2</v>
      </c>
      <c r="I165">
        <f t="shared" si="7"/>
        <v>39.270339341245275</v>
      </c>
    </row>
    <row r="166" spans="1:9" x14ac:dyDescent="0.2">
      <c r="A166">
        <v>-196</v>
      </c>
      <c r="E166" s="3">
        <f t="shared" si="6"/>
        <v>3.2206347043863215E-2</v>
      </c>
      <c r="I166">
        <f t="shared" si="7"/>
        <v>39.270157864885121</v>
      </c>
    </row>
    <row r="167" spans="1:9" x14ac:dyDescent="0.2">
      <c r="A167">
        <v>-195</v>
      </c>
      <c r="E167" s="3">
        <f t="shared" si="6"/>
        <v>1.2836236896890119E-3</v>
      </c>
      <c r="I167">
        <f t="shared" si="7"/>
        <v>39.270006291899733</v>
      </c>
    </row>
    <row r="168" spans="1:9" x14ac:dyDescent="0.2">
      <c r="A168">
        <v>-194</v>
      </c>
      <c r="E168" s="3">
        <f t="shared" si="6"/>
        <v>1.4745666454024392E-2</v>
      </c>
      <c r="I168">
        <f t="shared" si="7"/>
        <v>39.270072278390892</v>
      </c>
    </row>
    <row r="169" spans="1:9" x14ac:dyDescent="0.2">
      <c r="A169">
        <v>-193</v>
      </c>
      <c r="E169" s="3">
        <f t="shared" si="6"/>
        <v>5.5018248396819236E-2</v>
      </c>
      <c r="I169">
        <f t="shared" si="7"/>
        <v>39.27026968129762</v>
      </c>
    </row>
    <row r="170" spans="1:9" x14ac:dyDescent="0.2">
      <c r="A170">
        <v>-192</v>
      </c>
      <c r="E170" s="3">
        <f t="shared" si="6"/>
        <v>7.9513770113494975E-2</v>
      </c>
      <c r="I170">
        <f t="shared" si="7"/>
        <v>39.270389750261558</v>
      </c>
    </row>
    <row r="171" spans="1:9" x14ac:dyDescent="0.2">
      <c r="A171">
        <v>-191</v>
      </c>
      <c r="E171" s="3">
        <f t="shared" si="6"/>
        <v>7.5570995324376056E-2</v>
      </c>
      <c r="I171">
        <f t="shared" si="7"/>
        <v>39.270370424080653</v>
      </c>
    </row>
    <row r="172" spans="1:9" x14ac:dyDescent="0.2">
      <c r="A172">
        <v>-190</v>
      </c>
      <c r="E172" s="3">
        <f t="shared" si="6"/>
        <v>4.4158684313006014E-2</v>
      </c>
      <c r="I172">
        <f t="shared" si="7"/>
        <v>39.27021645129814</v>
      </c>
    </row>
    <row r="173" spans="1:9" x14ac:dyDescent="0.2">
      <c r="A173">
        <v>-189</v>
      </c>
      <c r="E173" s="3">
        <f t="shared" si="6"/>
        <v>6.488973451543506E-3</v>
      </c>
      <c r="I173">
        <f t="shared" si="7"/>
        <v>39.2700318068065</v>
      </c>
    </row>
    <row r="174" spans="1:9" x14ac:dyDescent="0.2">
      <c r="A174">
        <v>-188</v>
      </c>
      <c r="E174" s="3">
        <f t="shared" si="6"/>
        <v>6.2700243780542952E-3</v>
      </c>
      <c r="I174">
        <f t="shared" si="7"/>
        <v>39.270030733590396</v>
      </c>
    </row>
    <row r="175" spans="1:9" x14ac:dyDescent="0.2">
      <c r="A175">
        <v>-187</v>
      </c>
      <c r="E175" s="3">
        <f t="shared" si="6"/>
        <v>4.3790177566508021E-2</v>
      </c>
      <c r="I175">
        <f t="shared" si="7"/>
        <v>39.270214644999676</v>
      </c>
    </row>
    <row r="176" spans="1:9" x14ac:dyDescent="0.2">
      <c r="A176">
        <v>-186</v>
      </c>
      <c r="E176" s="3">
        <f t="shared" si="6"/>
        <v>7.5406982088306623E-2</v>
      </c>
      <c r="I176">
        <f t="shared" si="7"/>
        <v>39.270369620141899</v>
      </c>
    </row>
    <row r="177" spans="1:9" x14ac:dyDescent="0.2">
      <c r="A177">
        <v>-185</v>
      </c>
      <c r="E177" s="3">
        <f t="shared" si="6"/>
        <v>7.9605101673188572E-2</v>
      </c>
      <c r="I177">
        <f t="shared" si="7"/>
        <v>39.270390197938724</v>
      </c>
    </row>
    <row r="178" spans="1:9" x14ac:dyDescent="0.2">
      <c r="A178">
        <v>-184</v>
      </c>
      <c r="E178" s="3">
        <f t="shared" si="6"/>
        <v>5.5348480016043616E-2</v>
      </c>
      <c r="I178">
        <f t="shared" si="7"/>
        <v>39.270271299984046</v>
      </c>
    </row>
    <row r="179" spans="1:9" x14ac:dyDescent="0.2">
      <c r="A179">
        <v>-183</v>
      </c>
      <c r="E179" s="3">
        <f t="shared" si="6"/>
        <v>1.5055617072938565E-2</v>
      </c>
      <c r="I179">
        <f t="shared" si="7"/>
        <v>39.270073797666541</v>
      </c>
    </row>
    <row r="180" spans="1:9" x14ac:dyDescent="0.2">
      <c r="A180">
        <v>-182</v>
      </c>
      <c r="E180" s="3">
        <f t="shared" si="6"/>
        <v>1.1832559036552837E-3</v>
      </c>
      <c r="I180">
        <f t="shared" si="7"/>
        <v>39.270005799929969</v>
      </c>
    </row>
    <row r="181" spans="1:9" x14ac:dyDescent="0.2">
      <c r="A181">
        <v>-181</v>
      </c>
      <c r="E181" s="3">
        <f t="shared" si="6"/>
        <v>3.1830923707273723E-2</v>
      </c>
      <c r="I181">
        <f t="shared" si="7"/>
        <v>39.270156024683814</v>
      </c>
    </row>
    <row r="182" spans="1:9" x14ac:dyDescent="0.2">
      <c r="A182">
        <v>-180</v>
      </c>
      <c r="E182" s="3">
        <f t="shared" si="6"/>
        <v>6.899422221669102E-2</v>
      </c>
      <c r="I182">
        <f t="shared" si="7"/>
        <v>39.270338186909214</v>
      </c>
    </row>
    <row r="183" spans="1:9" x14ac:dyDescent="0.2">
      <c r="A183">
        <v>-179</v>
      </c>
      <c r="E183" s="3">
        <f t="shared" si="6"/>
        <v>8.1328330424120437E-2</v>
      </c>
      <c r="I183">
        <f t="shared" si="7"/>
        <v>39.270398644637396</v>
      </c>
    </row>
    <row r="184" spans="1:9" x14ac:dyDescent="0.2">
      <c r="A184">
        <v>-178</v>
      </c>
      <c r="E184" s="3">
        <f t="shared" si="6"/>
        <v>6.495101909017148E-2</v>
      </c>
      <c r="I184">
        <f t="shared" si="7"/>
        <v>39.270318368461744</v>
      </c>
    </row>
    <row r="185" spans="1:9" x14ac:dyDescent="0.2">
      <c r="A185">
        <v>-177</v>
      </c>
      <c r="E185" s="3">
        <f t="shared" si="6"/>
        <v>2.5925939095433947E-2</v>
      </c>
      <c r="I185">
        <f t="shared" si="7"/>
        <v>39.270127080397891</v>
      </c>
    </row>
    <row r="186" spans="1:9" x14ac:dyDescent="0.2">
      <c r="A186">
        <v>-176</v>
      </c>
      <c r="E186" s="3">
        <f t="shared" si="6"/>
        <v>1.3226424719472996E-4</v>
      </c>
      <c r="I186">
        <f t="shared" si="7"/>
        <v>39.270000648315694</v>
      </c>
    </row>
    <row r="187" spans="1:9" x14ac:dyDescent="0.2">
      <c r="A187">
        <v>-175</v>
      </c>
      <c r="E187" s="3">
        <f t="shared" si="6"/>
        <v>2.0278409767304439E-2</v>
      </c>
      <c r="I187">
        <f t="shared" si="7"/>
        <v>39.270099398072809</v>
      </c>
    </row>
    <row r="188" spans="1:9" x14ac:dyDescent="0.2">
      <c r="A188">
        <v>-174</v>
      </c>
      <c r="E188" s="3">
        <f t="shared" si="6"/>
        <v>6.0384803088246841E-2</v>
      </c>
      <c r="I188">
        <f t="shared" si="7"/>
        <v>39.270295986377754</v>
      </c>
    </row>
    <row r="189" spans="1:9" x14ac:dyDescent="0.2">
      <c r="A189">
        <v>-173</v>
      </c>
      <c r="E189" s="3">
        <f t="shared" si="6"/>
        <v>8.0754282724821352E-2</v>
      </c>
      <c r="I189">
        <f t="shared" si="7"/>
        <v>39.270395830845004</v>
      </c>
    </row>
    <row r="190" spans="1:9" x14ac:dyDescent="0.2">
      <c r="A190">
        <v>-172</v>
      </c>
      <c r="E190" s="3">
        <f t="shared" si="6"/>
        <v>7.2486413151257173E-2</v>
      </c>
      <c r="I190">
        <f t="shared" si="7"/>
        <v>39.270355304476752</v>
      </c>
    </row>
    <row r="191" spans="1:9" x14ac:dyDescent="0.2">
      <c r="A191">
        <v>-171</v>
      </c>
      <c r="E191" s="3">
        <f t="shared" si="6"/>
        <v>3.783779300046447E-2</v>
      </c>
      <c r="I191">
        <f t="shared" si="7"/>
        <v>39.270185468374819</v>
      </c>
    </row>
    <row r="192" spans="1:9" x14ac:dyDescent="0.2">
      <c r="A192">
        <v>-170</v>
      </c>
      <c r="E192" s="3">
        <f t="shared" si="6"/>
        <v>3.2520227144045288E-3</v>
      </c>
      <c r="I192">
        <f t="shared" si="7"/>
        <v>39.270015940342184</v>
      </c>
    </row>
    <row r="193" spans="1:9" x14ac:dyDescent="0.2">
      <c r="A193">
        <v>-169</v>
      </c>
      <c r="E193" s="3">
        <f t="shared" si="6"/>
        <v>1.0409953051740778E-2</v>
      </c>
      <c r="I193">
        <f t="shared" si="7"/>
        <v>39.270051026154576</v>
      </c>
    </row>
    <row r="194" spans="1:9" x14ac:dyDescent="0.2">
      <c r="A194">
        <v>-168</v>
      </c>
      <c r="E194" s="3">
        <f t="shared" si="6"/>
        <v>4.9907507368692844E-2</v>
      </c>
      <c r="I194">
        <f t="shared" si="7"/>
        <v>39.27024463013165</v>
      </c>
    </row>
    <row r="195" spans="1:9" x14ac:dyDescent="0.2">
      <c r="A195">
        <v>-167</v>
      </c>
      <c r="E195" s="3">
        <f t="shared" ref="E195:E258" si="8">0.0407+0.137-(0.0407*COS(A195))-0.137*COS(ASIN(0.0407/0.137*SIN(A195)))</f>
        <v>7.7877413248599675E-2</v>
      </c>
      <c r="I195">
        <f t="shared" si="7"/>
        <v>39.270381729380205</v>
      </c>
    </row>
    <row r="196" spans="1:9" x14ac:dyDescent="0.2">
      <c r="A196">
        <v>-166</v>
      </c>
      <c r="E196" s="3">
        <f t="shared" si="8"/>
        <v>7.7750624633089405E-2</v>
      </c>
      <c r="I196">
        <f t="shared" ref="I196:I259" si="9">39.27+ (0.00490167*E196)</f>
        <v>39.27038110790425</v>
      </c>
    </row>
    <row r="197" spans="1:9" x14ac:dyDescent="0.2">
      <c r="A197">
        <v>-165</v>
      </c>
      <c r="E197" s="3">
        <f t="shared" si="8"/>
        <v>4.955726150190759E-2</v>
      </c>
      <c r="I197">
        <f t="shared" si="9"/>
        <v>39.270242913341988</v>
      </c>
    </row>
    <row r="198" spans="1:9" x14ac:dyDescent="0.2">
      <c r="A198">
        <v>-164</v>
      </c>
      <c r="E198" s="3">
        <f t="shared" si="8"/>
        <v>1.0143120088272339E-2</v>
      </c>
      <c r="I198">
        <f t="shared" si="9"/>
        <v>39.270049718227447</v>
      </c>
    </row>
    <row r="199" spans="1:9" x14ac:dyDescent="0.2">
      <c r="A199">
        <v>-163</v>
      </c>
      <c r="E199" s="3">
        <f t="shared" si="8"/>
        <v>3.4131909836891683E-3</v>
      </c>
      <c r="I199">
        <f t="shared" si="9"/>
        <v>39.270016730335854</v>
      </c>
    </row>
    <row r="200" spans="1:9" x14ac:dyDescent="0.2">
      <c r="A200">
        <v>-162</v>
      </c>
      <c r="E200" s="3">
        <f t="shared" si="8"/>
        <v>3.8211718414218526E-2</v>
      </c>
      <c r="I200">
        <f t="shared" si="9"/>
        <v>39.270187301233804</v>
      </c>
    </row>
    <row r="201" spans="1:9" x14ac:dyDescent="0.2">
      <c r="A201">
        <v>-161</v>
      </c>
      <c r="E201" s="3">
        <f t="shared" si="8"/>
        <v>7.2685179642135944E-2</v>
      </c>
      <c r="I201">
        <f t="shared" si="9"/>
        <v>39.270356278764503</v>
      </c>
    </row>
    <row r="202" spans="1:9" x14ac:dyDescent="0.2">
      <c r="A202">
        <v>-160</v>
      </c>
      <c r="E202" s="3">
        <f t="shared" si="8"/>
        <v>8.0699502327328393E-2</v>
      </c>
      <c r="I202">
        <f t="shared" si="9"/>
        <v>39.270395562329576</v>
      </c>
    </row>
    <row r="203" spans="1:9" x14ac:dyDescent="0.2">
      <c r="A203">
        <v>-159</v>
      </c>
      <c r="E203" s="3">
        <f t="shared" si="8"/>
        <v>6.0084147251795089E-2</v>
      </c>
      <c r="I203">
        <f t="shared" si="9"/>
        <v>39.270294512662062</v>
      </c>
    </row>
    <row r="204" spans="1:9" x14ac:dyDescent="0.2">
      <c r="A204">
        <v>-158</v>
      </c>
      <c r="E204" s="3">
        <f t="shared" si="8"/>
        <v>1.993895612029109E-2</v>
      </c>
      <c r="I204">
        <f t="shared" si="9"/>
        <v>39.270097734183047</v>
      </c>
    </row>
    <row r="205" spans="1:9" x14ac:dyDescent="0.2">
      <c r="A205">
        <v>-157</v>
      </c>
      <c r="E205" s="3">
        <f t="shared" si="8"/>
        <v>1.6724019095384901E-4</v>
      </c>
      <c r="I205">
        <f t="shared" si="9"/>
        <v>39.270000819756227</v>
      </c>
    </row>
    <row r="206" spans="1:9" x14ac:dyDescent="0.2">
      <c r="A206">
        <v>-156</v>
      </c>
      <c r="E206" s="3">
        <f t="shared" si="8"/>
        <v>2.6287996347944514E-2</v>
      </c>
      <c r="I206">
        <f t="shared" si="9"/>
        <v>39.270128855083065</v>
      </c>
    </row>
    <row r="207" spans="1:9" x14ac:dyDescent="0.2">
      <c r="A207">
        <v>-155</v>
      </c>
      <c r="E207" s="3">
        <f t="shared" si="8"/>
        <v>6.5218591780649565E-2</v>
      </c>
      <c r="I207">
        <f t="shared" si="9"/>
        <v>39.270319680014779</v>
      </c>
    </row>
    <row r="208" spans="1:9" x14ac:dyDescent="0.2">
      <c r="A208">
        <v>-154</v>
      </c>
      <c r="E208" s="3">
        <f t="shared" si="8"/>
        <v>8.1345082064031626E-2</v>
      </c>
      <c r="I208">
        <f t="shared" si="9"/>
        <v>39.270398726748404</v>
      </c>
    </row>
    <row r="209" spans="1:9" x14ac:dyDescent="0.2">
      <c r="A209">
        <v>-153</v>
      </c>
      <c r="E209" s="3">
        <f t="shared" si="8"/>
        <v>6.8758165584416497E-2</v>
      </c>
      <c r="I209">
        <f t="shared" si="9"/>
        <v>39.270337029837506</v>
      </c>
    </row>
    <row r="210" spans="1:9" x14ac:dyDescent="0.2">
      <c r="A210">
        <v>-152</v>
      </c>
      <c r="E210" s="3">
        <f t="shared" si="8"/>
        <v>3.1458432653702739E-2</v>
      </c>
      <c r="I210">
        <f t="shared" si="9"/>
        <v>39.270154198855586</v>
      </c>
    </row>
    <row r="211" spans="1:9" x14ac:dyDescent="0.2">
      <c r="A211">
        <v>-151</v>
      </c>
      <c r="E211" s="3">
        <f t="shared" si="8"/>
        <v>1.0875412969177101E-3</v>
      </c>
      <c r="I211">
        <f t="shared" si="9"/>
        <v>39.270005330768555</v>
      </c>
    </row>
    <row r="212" spans="1:9" x14ac:dyDescent="0.2">
      <c r="A212">
        <v>-150</v>
      </c>
      <c r="E212" s="3">
        <f t="shared" si="8"/>
        <v>1.5365723883101978E-2</v>
      </c>
      <c r="I212">
        <f t="shared" si="9"/>
        <v>39.270075317707786</v>
      </c>
    </row>
    <row r="213" spans="1:9" x14ac:dyDescent="0.2">
      <c r="A213">
        <v>-149</v>
      </c>
      <c r="E213" s="3">
        <f t="shared" si="8"/>
        <v>5.56748953927928E-2</v>
      </c>
      <c r="I213">
        <f t="shared" si="9"/>
        <v>39.270272899964503</v>
      </c>
    </row>
    <row r="214" spans="1:9" x14ac:dyDescent="0.2">
      <c r="A214">
        <v>-148</v>
      </c>
      <c r="E214" s="3">
        <f t="shared" si="8"/>
        <v>7.9693562402342849E-2</v>
      </c>
      <c r="I214">
        <f t="shared" si="9"/>
        <v>39.270390631544025</v>
      </c>
    </row>
    <row r="215" spans="1:9" x14ac:dyDescent="0.2">
      <c r="A215">
        <v>-147</v>
      </c>
      <c r="E215" s="3">
        <f t="shared" si="8"/>
        <v>7.5241828937560623E-2</v>
      </c>
      <c r="I215">
        <f t="shared" si="9"/>
        <v>39.270368810615651</v>
      </c>
    </row>
    <row r="216" spans="1:9" x14ac:dyDescent="0.2">
      <c r="A216">
        <v>-146</v>
      </c>
      <c r="E216" s="3">
        <f t="shared" si="8"/>
        <v>4.342343434405091E-2</v>
      </c>
      <c r="I216">
        <f t="shared" si="9"/>
        <v>39.270212847345427</v>
      </c>
    </row>
    <row r="217" spans="1:9" x14ac:dyDescent="0.2">
      <c r="A217">
        <v>-145</v>
      </c>
      <c r="E217" s="3">
        <f t="shared" si="8"/>
        <v>6.0558944495556488E-3</v>
      </c>
      <c r="I217">
        <f t="shared" si="9"/>
        <v>39.27002968399615</v>
      </c>
    </row>
    <row r="218" spans="1:9" x14ac:dyDescent="0.2">
      <c r="A218">
        <v>-144</v>
      </c>
      <c r="E218" s="3">
        <f t="shared" si="8"/>
        <v>6.7097420583637213E-3</v>
      </c>
      <c r="I218">
        <f t="shared" si="9"/>
        <v>39.270032888941358</v>
      </c>
    </row>
    <row r="219" spans="1:9" x14ac:dyDescent="0.2">
      <c r="A219">
        <v>-143</v>
      </c>
      <c r="E219" s="3">
        <f t="shared" si="8"/>
        <v>4.4523921014998413E-2</v>
      </c>
      <c r="I219">
        <f t="shared" si="9"/>
        <v>39.270218241567925</v>
      </c>
    </row>
    <row r="220" spans="1:9" x14ac:dyDescent="0.2">
      <c r="A220">
        <v>-142</v>
      </c>
      <c r="E220" s="3">
        <f t="shared" si="8"/>
        <v>7.5731641092570051E-2</v>
      </c>
      <c r="I220">
        <f t="shared" si="9"/>
        <v>39.270371211513201</v>
      </c>
    </row>
    <row r="221" spans="1:9" x14ac:dyDescent="0.2">
      <c r="A221">
        <v>-141</v>
      </c>
      <c r="E221" s="3">
        <f t="shared" si="8"/>
        <v>7.9420807044951885E-2</v>
      </c>
      <c r="I221">
        <f t="shared" si="9"/>
        <v>39.270389294587268</v>
      </c>
    </row>
    <row r="222" spans="1:9" x14ac:dyDescent="0.2">
      <c r="A222">
        <v>-140</v>
      </c>
      <c r="E222" s="3">
        <f t="shared" si="8"/>
        <v>5.4688703609798911E-2</v>
      </c>
      <c r="I222">
        <f t="shared" si="9"/>
        <v>39.270268065977824</v>
      </c>
    </row>
    <row r="223" spans="1:9" x14ac:dyDescent="0.2">
      <c r="A223">
        <v>-139</v>
      </c>
      <c r="E223" s="3">
        <f t="shared" si="8"/>
        <v>1.4440116822228732E-2</v>
      </c>
      <c r="I223">
        <f t="shared" si="9"/>
        <v>39.270070780687426</v>
      </c>
    </row>
    <row r="224" spans="1:9" x14ac:dyDescent="0.2">
      <c r="A224">
        <v>-138</v>
      </c>
      <c r="E224" s="3">
        <f t="shared" si="8"/>
        <v>1.3872694011670128E-3</v>
      </c>
      <c r="I224">
        <f t="shared" si="9"/>
        <v>39.270006799936809</v>
      </c>
    </row>
    <row r="225" spans="1:9" x14ac:dyDescent="0.2">
      <c r="A225">
        <v>-137</v>
      </c>
      <c r="E225" s="3">
        <f t="shared" si="8"/>
        <v>3.2579567598385401E-2</v>
      </c>
      <c r="I225">
        <f t="shared" si="9"/>
        <v>39.270159694289113</v>
      </c>
    </row>
    <row r="226" spans="1:9" x14ac:dyDescent="0.2">
      <c r="A226">
        <v>-136</v>
      </c>
      <c r="E226" s="3">
        <f t="shared" si="8"/>
        <v>6.9461458382184871E-2</v>
      </c>
      <c r="I226">
        <f t="shared" si="9"/>
        <v>39.270340477146711</v>
      </c>
    </row>
    <row r="227" spans="1:9" x14ac:dyDescent="0.2">
      <c r="A227">
        <v>-135</v>
      </c>
      <c r="E227" s="3">
        <f t="shared" si="8"/>
        <v>8.1287993141566067E-2</v>
      </c>
      <c r="I227">
        <f t="shared" si="9"/>
        <v>39.270398446917348</v>
      </c>
    </row>
    <row r="228" spans="1:9" x14ac:dyDescent="0.2">
      <c r="A228">
        <v>-134</v>
      </c>
      <c r="E228" s="3">
        <f t="shared" si="8"/>
        <v>6.4407934255405475E-2</v>
      </c>
      <c r="I228">
        <f t="shared" si="9"/>
        <v>39.270315706439106</v>
      </c>
    </row>
    <row r="229" spans="1:9" x14ac:dyDescent="0.2">
      <c r="A229">
        <v>-133</v>
      </c>
      <c r="E229" s="3">
        <f t="shared" si="8"/>
        <v>2.5202431641939055E-2</v>
      </c>
      <c r="I229">
        <f t="shared" si="9"/>
        <v>39.270123534003112</v>
      </c>
    </row>
    <row r="230" spans="1:9" x14ac:dyDescent="0.2">
      <c r="A230">
        <v>-132</v>
      </c>
      <c r="E230" s="3">
        <f t="shared" si="8"/>
        <v>7.4420763838095594E-5</v>
      </c>
      <c r="I230">
        <f t="shared" si="9"/>
        <v>39.270000364786029</v>
      </c>
    </row>
    <row r="231" spans="1:9" x14ac:dyDescent="0.2">
      <c r="A231">
        <v>-131</v>
      </c>
      <c r="E231" s="3">
        <f t="shared" si="8"/>
        <v>2.0964550055032727E-2</v>
      </c>
      <c r="I231">
        <f t="shared" si="9"/>
        <v>39.27010276130607</v>
      </c>
    </row>
    <row r="232" spans="1:9" x14ac:dyDescent="0.2">
      <c r="A232">
        <v>-130</v>
      </c>
      <c r="E232" s="3">
        <f t="shared" si="8"/>
        <v>6.0982606069150985E-2</v>
      </c>
      <c r="I232">
        <f t="shared" si="9"/>
        <v>39.270298916610692</v>
      </c>
    </row>
    <row r="233" spans="1:9" x14ac:dyDescent="0.2">
      <c r="A233">
        <v>-129</v>
      </c>
      <c r="E233" s="3">
        <f t="shared" si="8"/>
        <v>8.0857479998435761E-2</v>
      </c>
      <c r="I233">
        <f t="shared" si="9"/>
        <v>39.270396336683987</v>
      </c>
    </row>
    <row r="234" spans="1:9" x14ac:dyDescent="0.2">
      <c r="A234">
        <v>-128</v>
      </c>
      <c r="E234" s="3">
        <f t="shared" si="8"/>
        <v>7.2080837152717542E-2</v>
      </c>
      <c r="I234">
        <f t="shared" si="9"/>
        <v>39.270353316477049</v>
      </c>
    </row>
    <row r="235" spans="1:9" x14ac:dyDescent="0.2">
      <c r="A235">
        <v>-127</v>
      </c>
      <c r="E235" s="3">
        <f t="shared" si="8"/>
        <v>3.7086798489430556E-2</v>
      </c>
      <c r="I235">
        <f t="shared" si="9"/>
        <v>39.270181787247552</v>
      </c>
    </row>
    <row r="236" spans="1:9" x14ac:dyDescent="0.2">
      <c r="A236">
        <v>-126</v>
      </c>
      <c r="E236" s="3">
        <f t="shared" si="8"/>
        <v>2.9397624024527502E-3</v>
      </c>
      <c r="I236">
        <f t="shared" si="9"/>
        <v>39.27001440974518</v>
      </c>
    </row>
    <row r="237" spans="1:9" x14ac:dyDescent="0.2">
      <c r="A237">
        <v>-125</v>
      </c>
      <c r="E237" s="3">
        <f t="shared" si="8"/>
        <v>1.095389401643948E-2</v>
      </c>
      <c r="I237">
        <f t="shared" si="9"/>
        <v>39.270053692373686</v>
      </c>
    </row>
    <row r="238" spans="1:9" x14ac:dyDescent="0.2">
      <c r="A238">
        <v>-124</v>
      </c>
      <c r="E238" s="3">
        <f t="shared" si="8"/>
        <v>5.0606712809723287E-2</v>
      </c>
      <c r="I238">
        <f t="shared" si="9"/>
        <v>39.270248057405979</v>
      </c>
    </row>
    <row r="239" spans="1:9" x14ac:dyDescent="0.2">
      <c r="A239">
        <v>-123</v>
      </c>
      <c r="E239" s="3">
        <f t="shared" si="8"/>
        <v>7.8125067203714621E-2</v>
      </c>
      <c r="I239">
        <f t="shared" si="9"/>
        <v>39.270382943298166</v>
      </c>
    </row>
    <row r="240" spans="1:9" x14ac:dyDescent="0.2">
      <c r="A240">
        <v>-122</v>
      </c>
      <c r="E240" s="3">
        <f t="shared" si="8"/>
        <v>7.7489390121201873E-2</v>
      </c>
      <c r="I240">
        <f t="shared" si="9"/>
        <v>39.270379827418878</v>
      </c>
    </row>
    <row r="241" spans="1:9" x14ac:dyDescent="0.2">
      <c r="A241">
        <v>-121</v>
      </c>
      <c r="E241" s="3">
        <f t="shared" si="8"/>
        <v>4.88508232506841E-2</v>
      </c>
      <c r="I241">
        <f t="shared" si="9"/>
        <v>39.27023945061481</v>
      </c>
    </row>
    <row r="242" spans="1:9" x14ac:dyDescent="0.2">
      <c r="A242">
        <v>-120</v>
      </c>
      <c r="E242" s="3">
        <f t="shared" si="8"/>
        <v>9.6162460380485315E-3</v>
      </c>
      <c r="I242">
        <f t="shared" si="9"/>
        <v>39.270047135664718</v>
      </c>
    </row>
    <row r="243" spans="1:9" x14ac:dyDescent="0.2">
      <c r="A243">
        <v>-119</v>
      </c>
      <c r="E243" s="3">
        <f t="shared" si="8"/>
        <v>3.7477048718805583E-3</v>
      </c>
      <c r="I243">
        <f t="shared" si="9"/>
        <v>39.270018370012544</v>
      </c>
    </row>
    <row r="244" spans="1:9" x14ac:dyDescent="0.2">
      <c r="A244">
        <v>-118</v>
      </c>
      <c r="E244" s="3">
        <f t="shared" si="8"/>
        <v>3.8961360610389156E-2</v>
      </c>
      <c r="I244">
        <f t="shared" si="9"/>
        <v>39.270190975732469</v>
      </c>
    </row>
    <row r="245" spans="1:9" x14ac:dyDescent="0.2">
      <c r="A245">
        <v>-117</v>
      </c>
      <c r="E245" s="3">
        <f t="shared" si="8"/>
        <v>7.3077372572847188E-2</v>
      </c>
      <c r="I245">
        <f t="shared" si="9"/>
        <v>39.270358201164825</v>
      </c>
    </row>
    <row r="246" spans="1:9" x14ac:dyDescent="0.2">
      <c r="A246">
        <v>-116</v>
      </c>
      <c r="E246" s="3">
        <f t="shared" si="8"/>
        <v>8.058282642243747E-2</v>
      </c>
      <c r="I246">
        <f t="shared" si="9"/>
        <v>39.270394990422794</v>
      </c>
    </row>
    <row r="247" spans="1:9" x14ac:dyDescent="0.2">
      <c r="A247">
        <v>-115</v>
      </c>
      <c r="E247" s="3">
        <f t="shared" si="8"/>
        <v>5.9475289662316466E-2</v>
      </c>
      <c r="I247">
        <f t="shared" si="9"/>
        <v>39.270291528243085</v>
      </c>
    </row>
    <row r="248" spans="1:9" x14ac:dyDescent="0.2">
      <c r="A248">
        <v>-114</v>
      </c>
      <c r="E248" s="3">
        <f t="shared" si="8"/>
        <v>1.9262838628824969E-2</v>
      </c>
      <c r="I248">
        <f t="shared" si="9"/>
        <v>39.270094420078223</v>
      </c>
    </row>
    <row r="249" spans="1:9" x14ac:dyDescent="0.2">
      <c r="A249">
        <v>-113</v>
      </c>
      <c r="E249" s="3">
        <f t="shared" si="8"/>
        <v>2.4975625520820555E-4</v>
      </c>
      <c r="I249">
        <f t="shared" si="9"/>
        <v>39.270001224222746</v>
      </c>
    </row>
    <row r="250" spans="1:9" x14ac:dyDescent="0.2">
      <c r="A250">
        <v>-112</v>
      </c>
      <c r="E250" s="3">
        <f t="shared" si="8"/>
        <v>2.7017467641914289E-2</v>
      </c>
      <c r="I250">
        <f t="shared" si="9"/>
        <v>39.270132430710618</v>
      </c>
    </row>
    <row r="251" spans="1:9" x14ac:dyDescent="0.2">
      <c r="A251">
        <v>-111</v>
      </c>
      <c r="E251" s="3">
        <f t="shared" si="8"/>
        <v>6.5749407847300406E-2</v>
      </c>
      <c r="I251">
        <f t="shared" si="9"/>
        <v>39.270322281899965</v>
      </c>
    </row>
    <row r="252" spans="1:9" x14ac:dyDescent="0.2">
      <c r="A252">
        <v>-110</v>
      </c>
      <c r="E252" s="3">
        <f t="shared" si="8"/>
        <v>8.1371981327089532E-2</v>
      </c>
      <c r="I252">
        <f t="shared" si="9"/>
        <v>39.270398858599712</v>
      </c>
    </row>
    <row r="253" spans="1:9" x14ac:dyDescent="0.2">
      <c r="A253">
        <v>-109</v>
      </c>
      <c r="E253" s="3">
        <f t="shared" si="8"/>
        <v>6.8277977816417867E-2</v>
      </c>
      <c r="I253">
        <f t="shared" si="9"/>
        <v>39.270334676115525</v>
      </c>
    </row>
    <row r="254" spans="1:9" x14ac:dyDescent="0.2">
      <c r="A254">
        <v>-108</v>
      </c>
      <c r="E254" s="3">
        <f t="shared" si="8"/>
        <v>3.0712213344074923E-2</v>
      </c>
      <c r="I254">
        <f t="shared" si="9"/>
        <v>39.270150541134782</v>
      </c>
    </row>
    <row r="255" spans="1:9" x14ac:dyDescent="0.2">
      <c r="A255">
        <v>-107</v>
      </c>
      <c r="E255" s="3">
        <f t="shared" si="8"/>
        <v>9.0744894726871306E-4</v>
      </c>
      <c r="I255">
        <f t="shared" si="9"/>
        <v>39.270004448015285</v>
      </c>
    </row>
    <row r="256" spans="1:9" x14ac:dyDescent="0.2">
      <c r="A256">
        <v>-106</v>
      </c>
      <c r="E256" s="3">
        <f t="shared" si="8"/>
        <v>1.5994703872959481E-2</v>
      </c>
      <c r="I256">
        <f t="shared" si="9"/>
        <v>39.270078400760134</v>
      </c>
    </row>
    <row r="257" spans="1:9" x14ac:dyDescent="0.2">
      <c r="A257">
        <v>-105</v>
      </c>
      <c r="E257" s="3">
        <f t="shared" si="8"/>
        <v>5.6325144682716655E-2</v>
      </c>
      <c r="I257">
        <f t="shared" si="9"/>
        <v>39.270276087271938</v>
      </c>
    </row>
    <row r="258" spans="1:9" x14ac:dyDescent="0.2">
      <c r="A258">
        <v>-104</v>
      </c>
      <c r="E258" s="3">
        <f t="shared" si="8"/>
        <v>7.9864322944906585E-2</v>
      </c>
      <c r="I258">
        <f t="shared" si="9"/>
        <v>39.27039146855585</v>
      </c>
    </row>
    <row r="259" spans="1:9" x14ac:dyDescent="0.2">
      <c r="A259">
        <v>-103</v>
      </c>
      <c r="E259" s="3">
        <f t="shared" ref="E259:E322" si="10">0.0407+0.137-(0.0407*COS(A259))-0.137*COS(ASIN(0.0407/0.137*SIN(A259)))</f>
        <v>7.4903622788305063E-2</v>
      </c>
      <c r="I259">
        <f t="shared" si="9"/>
        <v>39.270367152840713</v>
      </c>
    </row>
    <row r="260" spans="1:9" x14ac:dyDescent="0.2">
      <c r="A260">
        <v>-102</v>
      </c>
      <c r="E260" s="3">
        <f t="shared" si="10"/>
        <v>4.2685347229268977E-2</v>
      </c>
      <c r="I260">
        <f t="shared" ref="I260:I323" si="11">39.27+ (0.00490167*E260)</f>
        <v>39.270209229485957</v>
      </c>
    </row>
    <row r="261" spans="1:9" x14ac:dyDescent="0.2">
      <c r="A261">
        <v>-101</v>
      </c>
      <c r="E261" s="3">
        <f t="shared" si="10"/>
        <v>5.6362995247066228E-3</v>
      </c>
      <c r="I261">
        <f t="shared" si="11"/>
        <v>39.270027627280292</v>
      </c>
    </row>
    <row r="262" spans="1:9" x14ac:dyDescent="0.2">
      <c r="A262">
        <v>-100</v>
      </c>
      <c r="E262" s="3">
        <f t="shared" si="10"/>
        <v>7.1626171914650205E-3</v>
      </c>
      <c r="I262">
        <f t="shared" si="11"/>
        <v>39.270035108785812</v>
      </c>
    </row>
    <row r="263" spans="1:9" x14ac:dyDescent="0.2">
      <c r="A263">
        <v>-99</v>
      </c>
      <c r="E263" s="3">
        <f t="shared" si="10"/>
        <v>4.5254458043667678E-2</v>
      </c>
      <c r="I263">
        <f t="shared" si="11"/>
        <v>39.270221822419359</v>
      </c>
    </row>
    <row r="264" spans="1:9" x14ac:dyDescent="0.2">
      <c r="A264">
        <v>-98</v>
      </c>
      <c r="E264" s="3">
        <f t="shared" si="10"/>
        <v>7.6047249633822811E-2</v>
      </c>
      <c r="I264">
        <f t="shared" si="11"/>
        <v>39.270372758522115</v>
      </c>
    </row>
    <row r="265" spans="1:9" x14ac:dyDescent="0.2">
      <c r="A265">
        <v>-97</v>
      </c>
      <c r="E265" s="3">
        <f t="shared" si="10"/>
        <v>7.9227473359852918E-2</v>
      </c>
      <c r="I265">
        <f t="shared" si="11"/>
        <v>39.270388346929344</v>
      </c>
    </row>
    <row r="266" spans="1:9" x14ac:dyDescent="0.2">
      <c r="A266">
        <v>-96</v>
      </c>
      <c r="E266" s="3">
        <f t="shared" si="10"/>
        <v>5.4022767969777341E-2</v>
      </c>
      <c r="I266">
        <f t="shared" si="11"/>
        <v>39.270264801781074</v>
      </c>
    </row>
    <row r="267" spans="1:9" x14ac:dyDescent="0.2">
      <c r="A267">
        <v>-95</v>
      </c>
      <c r="E267" s="3">
        <f t="shared" si="10"/>
        <v>1.3833982956419688E-2</v>
      </c>
      <c r="I267">
        <f t="shared" si="11"/>
        <v>39.270067809619242</v>
      </c>
    </row>
    <row r="268" spans="1:9" x14ac:dyDescent="0.2">
      <c r="A268">
        <v>-94</v>
      </c>
      <c r="E268" s="3">
        <f t="shared" si="10"/>
        <v>1.6071206748411171E-3</v>
      </c>
      <c r="I268">
        <f t="shared" si="11"/>
        <v>39.270007877575203</v>
      </c>
    </row>
    <row r="269" spans="1:9" x14ac:dyDescent="0.2">
      <c r="A269">
        <v>-93</v>
      </c>
      <c r="E269" s="3">
        <f t="shared" si="10"/>
        <v>3.3329445856461803E-2</v>
      </c>
      <c r="I269">
        <f t="shared" si="11"/>
        <v>39.270163369944875</v>
      </c>
    </row>
    <row r="270" spans="1:9" x14ac:dyDescent="0.2">
      <c r="A270">
        <v>-92</v>
      </c>
      <c r="E270" s="3">
        <f t="shared" si="10"/>
        <v>6.9919994234894367E-2</v>
      </c>
      <c r="I270">
        <f t="shared" si="11"/>
        <v>39.270342724738143</v>
      </c>
    </row>
    <row r="271" spans="1:9" x14ac:dyDescent="0.2">
      <c r="A271">
        <v>-91</v>
      </c>
      <c r="E271" s="3">
        <f t="shared" si="10"/>
        <v>8.1238684676850553E-2</v>
      </c>
      <c r="I271">
        <f t="shared" si="11"/>
        <v>39.270398205223522</v>
      </c>
    </row>
    <row r="272" spans="1:9" x14ac:dyDescent="0.2">
      <c r="A272">
        <v>-90</v>
      </c>
      <c r="E272" s="3">
        <f t="shared" si="10"/>
        <v>6.3856758804876679E-2</v>
      </c>
      <c r="I272">
        <f t="shared" si="11"/>
        <v>39.270313004758933</v>
      </c>
    </row>
    <row r="273" spans="1:9" x14ac:dyDescent="0.2">
      <c r="A273">
        <v>-89</v>
      </c>
      <c r="E273" s="3">
        <f t="shared" si="10"/>
        <v>2.4483303771218073E-2</v>
      </c>
      <c r="I273">
        <f t="shared" si="11"/>
        <v>39.270120009075598</v>
      </c>
    </row>
    <row r="274" spans="1:9" x14ac:dyDescent="0.2">
      <c r="A274">
        <v>-88</v>
      </c>
      <c r="E274" s="3">
        <f t="shared" si="10"/>
        <v>3.3082920571414487E-5</v>
      </c>
      <c r="I274">
        <f t="shared" si="11"/>
        <v>39.270000162161566</v>
      </c>
    </row>
    <row r="275" spans="1:9" x14ac:dyDescent="0.2">
      <c r="A275">
        <v>-87</v>
      </c>
      <c r="E275" s="3">
        <f t="shared" si="10"/>
        <v>2.1656984811336155E-2</v>
      </c>
      <c r="I275">
        <f t="shared" si="11"/>
        <v>39.270106155392746</v>
      </c>
    </row>
    <row r="276" spans="1:9" x14ac:dyDescent="0.2">
      <c r="A276">
        <v>-86</v>
      </c>
      <c r="E276" s="3">
        <f t="shared" si="10"/>
        <v>6.1572889646911322E-2</v>
      </c>
      <c r="I276">
        <f t="shared" si="11"/>
        <v>39.270301809986002</v>
      </c>
    </row>
    <row r="277" spans="1:9" x14ac:dyDescent="0.2">
      <c r="A277">
        <v>-85</v>
      </c>
      <c r="E277" s="3">
        <f t="shared" si="10"/>
        <v>8.0951686737564199E-2</v>
      </c>
      <c r="I277">
        <f t="shared" si="11"/>
        <v>39.270396798454335</v>
      </c>
    </row>
    <row r="278" spans="1:9" x14ac:dyDescent="0.2">
      <c r="A278">
        <v>-84</v>
      </c>
      <c r="E278" s="3">
        <f t="shared" si="10"/>
        <v>7.1666358678464021E-2</v>
      </c>
      <c r="I278">
        <f t="shared" si="11"/>
        <v>39.270351284840345</v>
      </c>
    </row>
    <row r="279" spans="1:9" x14ac:dyDescent="0.2">
      <c r="A279">
        <v>-83</v>
      </c>
      <c r="E279" s="3">
        <f t="shared" si="10"/>
        <v>3.6335256799224502E-2</v>
      </c>
      <c r="I279">
        <f t="shared" si="11"/>
        <v>39.270178103438198</v>
      </c>
    </row>
    <row r="280" spans="1:9" x14ac:dyDescent="0.2">
      <c r="A280">
        <v>-82</v>
      </c>
      <c r="E280" s="3">
        <f t="shared" si="10"/>
        <v>2.6425532729198453E-3</v>
      </c>
      <c r="I280">
        <f t="shared" si="11"/>
        <v>39.270012952924105</v>
      </c>
    </row>
    <row r="281" spans="1:9" x14ac:dyDescent="0.2">
      <c r="A281">
        <v>-81</v>
      </c>
      <c r="E281" s="3">
        <f t="shared" si="10"/>
        <v>1.1508893631594352E-2</v>
      </c>
      <c r="I281">
        <f t="shared" si="11"/>
        <v>39.270056412798652</v>
      </c>
    </row>
    <row r="282" spans="1:9" x14ac:dyDescent="0.2">
      <c r="A282">
        <v>-80</v>
      </c>
      <c r="E282" s="3">
        <f t="shared" si="10"/>
        <v>5.1300840142245702E-2</v>
      </c>
      <c r="I282">
        <f t="shared" si="11"/>
        <v>39.270251459789101</v>
      </c>
    </row>
    <row r="283" spans="1:9" x14ac:dyDescent="0.2">
      <c r="A283">
        <v>-79</v>
      </c>
      <c r="E283" s="3">
        <f t="shared" si="10"/>
        <v>7.836365954743163E-2</v>
      </c>
      <c r="I283">
        <f t="shared" si="11"/>
        <v>39.2703841127991</v>
      </c>
    </row>
    <row r="284" spans="1:9" x14ac:dyDescent="0.2">
      <c r="A284">
        <v>-78</v>
      </c>
      <c r="E284" s="3">
        <f t="shared" si="10"/>
        <v>7.7219090283646957E-2</v>
      </c>
      <c r="I284">
        <f t="shared" si="11"/>
        <v>39.270378502498275</v>
      </c>
    </row>
    <row r="285" spans="1:9" x14ac:dyDescent="0.2">
      <c r="A285">
        <v>-77</v>
      </c>
      <c r="E285" s="3">
        <f t="shared" si="10"/>
        <v>4.8139816481913733E-2</v>
      </c>
      <c r="I285">
        <f t="shared" si="11"/>
        <v>39.270235965494258</v>
      </c>
    </row>
    <row r="286" spans="1:9" x14ac:dyDescent="0.2">
      <c r="A286">
        <v>-76</v>
      </c>
      <c r="E286" s="3">
        <f t="shared" si="10"/>
        <v>9.1010878949671636E-3</v>
      </c>
      <c r="I286">
        <f t="shared" si="11"/>
        <v>39.270044610529503</v>
      </c>
    </row>
    <row r="287" spans="1:9" x14ac:dyDescent="0.2">
      <c r="A287">
        <v>-75</v>
      </c>
      <c r="E287" s="3">
        <f t="shared" si="10"/>
        <v>4.0968620552561952E-3</v>
      </c>
      <c r="I287">
        <f t="shared" si="11"/>
        <v>39.27002008146583</v>
      </c>
    </row>
    <row r="288" spans="1:9" x14ac:dyDescent="0.2">
      <c r="A288">
        <v>-74</v>
      </c>
      <c r="E288" s="3">
        <f t="shared" si="10"/>
        <v>3.9709750512503722E-2</v>
      </c>
      <c r="I288">
        <f t="shared" si="11"/>
        <v>39.270194644092797</v>
      </c>
    </row>
    <row r="289" spans="1:9" x14ac:dyDescent="0.2">
      <c r="A289">
        <v>-73</v>
      </c>
      <c r="E289" s="3">
        <f t="shared" si="10"/>
        <v>7.34606070530614E-2</v>
      </c>
      <c r="I289">
        <f t="shared" si="11"/>
        <v>39.270360079653777</v>
      </c>
    </row>
    <row r="290" spans="1:9" x14ac:dyDescent="0.2">
      <c r="A290">
        <v>-72</v>
      </c>
      <c r="E290" s="3">
        <f t="shared" si="10"/>
        <v>8.0457148795738953E-2</v>
      </c>
      <c r="I290">
        <f t="shared" si="11"/>
        <v>39.270394374392538</v>
      </c>
    </row>
    <row r="291" spans="1:9" x14ac:dyDescent="0.2">
      <c r="A291">
        <v>-71</v>
      </c>
      <c r="E291" s="3">
        <f t="shared" si="10"/>
        <v>5.8859202719725445E-2</v>
      </c>
      <c r="I291">
        <f t="shared" si="11"/>
        <v>39.270288508388198</v>
      </c>
    </row>
    <row r="292" spans="1:9" x14ac:dyDescent="0.2">
      <c r="A292">
        <v>-70</v>
      </c>
      <c r="E292" s="3">
        <f t="shared" si="10"/>
        <v>1.8593803445308588E-2</v>
      </c>
      <c r="I292">
        <f t="shared" si="11"/>
        <v>39.270091140688535</v>
      </c>
    </row>
    <row r="293" spans="1:9" x14ac:dyDescent="0.2">
      <c r="A293">
        <v>-69</v>
      </c>
      <c r="E293" s="3">
        <f t="shared" si="10"/>
        <v>3.4868862929596234E-4</v>
      </c>
      <c r="I293">
        <f t="shared" si="11"/>
        <v>39.270001709156595</v>
      </c>
    </row>
    <row r="294" spans="1:9" x14ac:dyDescent="0.2">
      <c r="A294">
        <v>-68</v>
      </c>
      <c r="E294" s="3">
        <f t="shared" si="10"/>
        <v>2.7750520984844401E-2</v>
      </c>
      <c r="I294">
        <f t="shared" si="11"/>
        <v>39.2701360238962</v>
      </c>
    </row>
    <row r="295" spans="1:9" x14ac:dyDescent="0.2">
      <c r="A295">
        <v>-67</v>
      </c>
      <c r="E295" s="3">
        <f t="shared" si="10"/>
        <v>6.6271943844408765E-2</v>
      </c>
      <c r="I295">
        <f t="shared" si="11"/>
        <v>39.270324843198985</v>
      </c>
    </row>
    <row r="296" spans="1:9" x14ac:dyDescent="0.2">
      <c r="A296">
        <v>-66</v>
      </c>
      <c r="E296" s="3">
        <f t="shared" si="10"/>
        <v>8.1389913441832079E-2</v>
      </c>
      <c r="I296">
        <f t="shared" si="11"/>
        <v>39.270398946497025</v>
      </c>
    </row>
    <row r="297" spans="1:9" x14ac:dyDescent="0.2">
      <c r="A297">
        <v>-65</v>
      </c>
      <c r="E297" s="3">
        <f t="shared" si="10"/>
        <v>6.7789206892584442E-2</v>
      </c>
      <c r="I297">
        <f t="shared" si="11"/>
        <v>39.270332280321753</v>
      </c>
    </row>
    <row r="298" spans="1:9" x14ac:dyDescent="0.2">
      <c r="A298">
        <v>-64</v>
      </c>
      <c r="E298" s="3">
        <f t="shared" si="10"/>
        <v>2.9967999398340023E-2</v>
      </c>
      <c r="I298">
        <f t="shared" si="11"/>
        <v>39.270146893243613</v>
      </c>
    </row>
    <row r="299" spans="1:9" x14ac:dyDescent="0.2">
      <c r="A299">
        <v>-63</v>
      </c>
      <c r="E299" s="3">
        <f t="shared" si="10"/>
        <v>7.4343819117675403E-4</v>
      </c>
      <c r="I299">
        <f t="shared" si="11"/>
        <v>39.270003644088682</v>
      </c>
    </row>
    <row r="300" spans="1:9" x14ac:dyDescent="0.2">
      <c r="A300">
        <v>-62</v>
      </c>
      <c r="E300" s="3">
        <f t="shared" si="10"/>
        <v>1.6632306241302464E-2</v>
      </c>
      <c r="I300">
        <f t="shared" si="11"/>
        <v>39.270081526076538</v>
      </c>
    </row>
    <row r="301" spans="1:9" x14ac:dyDescent="0.2">
      <c r="A301">
        <v>-61</v>
      </c>
      <c r="E301" s="3">
        <f t="shared" si="10"/>
        <v>5.6968844043063821E-2</v>
      </c>
      <c r="I301">
        <f t="shared" si="11"/>
        <v>39.270279242473784</v>
      </c>
    </row>
    <row r="302" spans="1:9" x14ac:dyDescent="0.2">
      <c r="A302">
        <v>-60</v>
      </c>
      <c r="E302" s="3">
        <f t="shared" si="10"/>
        <v>8.002605677174765E-2</v>
      </c>
      <c r="I302">
        <f t="shared" si="11"/>
        <v>39.270392261321696</v>
      </c>
    </row>
    <row r="303" spans="1:9" x14ac:dyDescent="0.2">
      <c r="A303">
        <v>-59</v>
      </c>
      <c r="E303" s="3">
        <f t="shared" si="10"/>
        <v>7.4556385928444158E-2</v>
      </c>
      <c r="I303">
        <f t="shared" si="11"/>
        <v>39.27036545080022</v>
      </c>
    </row>
    <row r="304" spans="1:9" x14ac:dyDescent="0.2">
      <c r="A304">
        <v>-58</v>
      </c>
      <c r="E304" s="3">
        <f t="shared" si="10"/>
        <v>4.1944675576426227E-2</v>
      </c>
      <c r="I304">
        <f t="shared" si="11"/>
        <v>39.270205598957936</v>
      </c>
    </row>
    <row r="305" spans="1:9" x14ac:dyDescent="0.2">
      <c r="A305">
        <v>-57</v>
      </c>
      <c r="E305" s="3">
        <f t="shared" si="10"/>
        <v>5.2303987034026389E-3</v>
      </c>
      <c r="I305">
        <f t="shared" si="11"/>
        <v>39.270025637688413</v>
      </c>
    </row>
    <row r="306" spans="1:9" x14ac:dyDescent="0.2">
      <c r="A306">
        <v>-56</v>
      </c>
      <c r="E306" s="3">
        <f t="shared" si="10"/>
        <v>7.6284240286260963E-3</v>
      </c>
      <c r="I306">
        <f t="shared" si="11"/>
        <v>39.270037392017208</v>
      </c>
    </row>
    <row r="307" spans="1:9" x14ac:dyDescent="0.2">
      <c r="A307">
        <v>-55</v>
      </c>
      <c r="E307" s="3">
        <f t="shared" si="10"/>
        <v>4.5981548488282481E-2</v>
      </c>
      <c r="I307">
        <f t="shared" si="11"/>
        <v>39.270225386376779</v>
      </c>
    </row>
    <row r="308" spans="1:9" x14ac:dyDescent="0.2">
      <c r="A308">
        <v>-54</v>
      </c>
      <c r="E308" s="3">
        <f t="shared" si="10"/>
        <v>7.6353802329259923E-2</v>
      </c>
      <c r="I308">
        <f t="shared" si="11"/>
        <v>39.270374261142265</v>
      </c>
    </row>
    <row r="309" spans="1:9" x14ac:dyDescent="0.2">
      <c r="A309">
        <v>-53</v>
      </c>
      <c r="E309" s="3">
        <f t="shared" si="10"/>
        <v>7.9025095975890858E-2</v>
      </c>
      <c r="I309">
        <f t="shared" si="11"/>
        <v>39.270387354942194</v>
      </c>
    </row>
    <row r="310" spans="1:9" x14ac:dyDescent="0.2">
      <c r="A310">
        <v>-52</v>
      </c>
      <c r="E310" s="3">
        <f t="shared" si="10"/>
        <v>5.3350839238192005E-2</v>
      </c>
      <c r="I310">
        <f t="shared" si="11"/>
        <v>39.270261508208172</v>
      </c>
    </row>
    <row r="311" spans="1:9" x14ac:dyDescent="0.2">
      <c r="A311">
        <v>-51</v>
      </c>
      <c r="E311" s="3">
        <f t="shared" si="10"/>
        <v>1.3237507412436011E-2</v>
      </c>
      <c r="I311">
        <f t="shared" si="11"/>
        <v>39.270064885892964</v>
      </c>
    </row>
    <row r="312" spans="1:9" x14ac:dyDescent="0.2">
      <c r="A312">
        <v>-50</v>
      </c>
      <c r="E312" s="3">
        <f t="shared" si="10"/>
        <v>1.8426981176124235E-3</v>
      </c>
      <c r="I312">
        <f t="shared" si="11"/>
        <v>39.270009032298084</v>
      </c>
    </row>
    <row r="313" spans="1:9" x14ac:dyDescent="0.2">
      <c r="A313">
        <v>-49</v>
      </c>
      <c r="E313" s="3">
        <f t="shared" si="10"/>
        <v>3.4080254090776224E-2</v>
      </c>
      <c r="I313">
        <f t="shared" si="11"/>
        <v>39.270167050159074</v>
      </c>
    </row>
    <row r="314" spans="1:9" x14ac:dyDescent="0.2">
      <c r="A314">
        <v>-48</v>
      </c>
      <c r="E314" s="3">
        <f t="shared" si="10"/>
        <v>7.0369788674606137E-2</v>
      </c>
      <c r="I314">
        <f t="shared" si="11"/>
        <v>39.270344929482057</v>
      </c>
    </row>
    <row r="315" spans="1:9" x14ac:dyDescent="0.2">
      <c r="A315">
        <v>-47</v>
      </c>
      <c r="E315" s="3">
        <f t="shared" si="10"/>
        <v>8.1180402701048315E-2</v>
      </c>
      <c r="I315">
        <f t="shared" si="11"/>
        <v>39.270397919544514</v>
      </c>
    </row>
    <row r="316" spans="1:9" x14ac:dyDescent="0.2">
      <c r="A316">
        <v>-46</v>
      </c>
      <c r="E316" s="3">
        <f t="shared" si="10"/>
        <v>6.3297576238272507E-2</v>
      </c>
      <c r="I316">
        <f t="shared" si="11"/>
        <v>39.270310263830524</v>
      </c>
    </row>
    <row r="317" spans="1:9" x14ac:dyDescent="0.2">
      <c r="A317">
        <v>-45</v>
      </c>
      <c r="E317" s="3">
        <f t="shared" si="10"/>
        <v>2.3768875373718856E-2</v>
      </c>
      <c r="I317">
        <f t="shared" si="11"/>
        <v>39.270116507183353</v>
      </c>
    </row>
    <row r="318" spans="1:9" x14ac:dyDescent="0.2">
      <c r="A318">
        <v>-44</v>
      </c>
      <c r="E318" s="3">
        <f t="shared" si="10"/>
        <v>8.2717841516088964E-6</v>
      </c>
      <c r="I318">
        <f t="shared" si="11"/>
        <v>39.270000040545561</v>
      </c>
    </row>
    <row r="319" spans="1:9" x14ac:dyDescent="0.2">
      <c r="A319">
        <v>-43</v>
      </c>
      <c r="E319" s="3">
        <f t="shared" si="10"/>
        <v>2.235539642759854E-2</v>
      </c>
      <c r="I319">
        <f t="shared" si="11"/>
        <v>39.270109578776008</v>
      </c>
    </row>
    <row r="320" spans="1:9" x14ac:dyDescent="0.2">
      <c r="A320">
        <v>-42</v>
      </c>
      <c r="E320" s="3">
        <f t="shared" si="10"/>
        <v>6.2155546588609584E-2</v>
      </c>
      <c r="I320">
        <f t="shared" si="11"/>
        <v>39.270304665978053</v>
      </c>
    </row>
    <row r="321" spans="1:9" x14ac:dyDescent="0.2">
      <c r="A321">
        <v>-41</v>
      </c>
      <c r="E321" s="3">
        <f t="shared" si="10"/>
        <v>8.1036906987438234E-2</v>
      </c>
      <c r="I321">
        <f t="shared" si="11"/>
        <v>39.270397216175873</v>
      </c>
    </row>
    <row r="322" spans="1:9" x14ac:dyDescent="0.2">
      <c r="A322">
        <v>-40</v>
      </c>
      <c r="E322" s="3">
        <f t="shared" si="10"/>
        <v>7.1243004426100459E-2</v>
      </c>
      <c r="I322">
        <f t="shared" si="11"/>
        <v>39.270349209697507</v>
      </c>
    </row>
    <row r="323" spans="1:9" x14ac:dyDescent="0.2">
      <c r="A323">
        <v>-39</v>
      </c>
      <c r="E323" s="3">
        <f t="shared" ref="E323:E386" si="12">0.0407+0.137-(0.0407*COS(A323))-0.137*COS(ASIN(0.0407/0.137*SIN(A323)))</f>
        <v>3.5583456744078534E-2</v>
      </c>
      <c r="I323">
        <f t="shared" si="11"/>
        <v>39.270174418362423</v>
      </c>
    </row>
    <row r="324" spans="1:9" x14ac:dyDescent="0.2">
      <c r="A324">
        <v>-38</v>
      </c>
      <c r="E324" s="3">
        <f t="shared" si="12"/>
        <v>2.3605456301945549E-3</v>
      </c>
      <c r="I324">
        <f t="shared" ref="I324:I387" si="13">39.27+ (0.00490167*E324)</f>
        <v>39.270011570615701</v>
      </c>
    </row>
    <row r="325" spans="1:9" x14ac:dyDescent="0.2">
      <c r="A325">
        <v>-37</v>
      </c>
      <c r="E325" s="3">
        <f t="shared" si="12"/>
        <v>1.207468043141216E-2</v>
      </c>
      <c r="I325">
        <f t="shared" si="13"/>
        <v>39.270059186098834</v>
      </c>
    </row>
    <row r="326" spans="1:9" x14ac:dyDescent="0.2">
      <c r="A326">
        <v>-36</v>
      </c>
      <c r="E326" s="3">
        <f t="shared" si="12"/>
        <v>5.1989695135904151E-2</v>
      </c>
      <c r="I326">
        <f t="shared" si="13"/>
        <v>39.270254836328959</v>
      </c>
    </row>
    <row r="327" spans="1:9" x14ac:dyDescent="0.2">
      <c r="A327">
        <v>-35</v>
      </c>
      <c r="E327" s="3">
        <f t="shared" si="12"/>
        <v>7.859319292224537E-2</v>
      </c>
      <c r="I327">
        <f t="shared" si="13"/>
        <v>39.270385237895951</v>
      </c>
    </row>
    <row r="328" spans="1:9" x14ac:dyDescent="0.2">
      <c r="A328">
        <v>-34</v>
      </c>
      <c r="E328" s="3">
        <f t="shared" si="12"/>
        <v>7.6939725005717774E-2</v>
      </c>
      <c r="I328">
        <f t="shared" si="13"/>
        <v>39.270377133141871</v>
      </c>
    </row>
    <row r="329" spans="1:9" x14ac:dyDescent="0.2">
      <c r="A329">
        <v>-33</v>
      </c>
      <c r="E329" s="3">
        <f t="shared" si="12"/>
        <v>4.7424454820910039E-2</v>
      </c>
      <c r="I329">
        <f t="shared" si="13"/>
        <v>39.270232459027469</v>
      </c>
    </row>
    <row r="330" spans="1:9" x14ac:dyDescent="0.2">
      <c r="A330">
        <v>-32</v>
      </c>
      <c r="E330" s="3">
        <f t="shared" si="12"/>
        <v>8.5978998630046599E-3</v>
      </c>
      <c r="I330">
        <f t="shared" si="13"/>
        <v>39.270042144067823</v>
      </c>
    </row>
    <row r="331" spans="1:9" x14ac:dyDescent="0.2">
      <c r="A331">
        <v>-31</v>
      </c>
      <c r="E331" s="3">
        <f t="shared" si="12"/>
        <v>4.4604865909614322E-3</v>
      </c>
      <c r="I331">
        <f t="shared" si="13"/>
        <v>39.270021863833314</v>
      </c>
    </row>
    <row r="332" spans="1:9" x14ac:dyDescent="0.2">
      <c r="A332">
        <v>-30</v>
      </c>
      <c r="E332" s="3">
        <f t="shared" si="12"/>
        <v>4.0456612895575506E-2</v>
      </c>
      <c r="I332">
        <f t="shared" si="13"/>
        <v>39.270198304965731</v>
      </c>
    </row>
    <row r="333" spans="1:9" x14ac:dyDescent="0.2">
      <c r="A333">
        <v>-29</v>
      </c>
      <c r="E333" s="3">
        <f t="shared" si="12"/>
        <v>7.3834864657935401E-2</v>
      </c>
      <c r="I333">
        <f t="shared" si="13"/>
        <v>39.270361914141048</v>
      </c>
    </row>
    <row r="334" spans="1:9" x14ac:dyDescent="0.2">
      <c r="A334">
        <v>-28</v>
      </c>
      <c r="E334" s="3">
        <f t="shared" si="12"/>
        <v>8.032246462924264E-2</v>
      </c>
      <c r="I334">
        <f t="shared" si="13"/>
        <v>39.270393714215203</v>
      </c>
    </row>
    <row r="335" spans="1:9" x14ac:dyDescent="0.2">
      <c r="A335">
        <v>-27</v>
      </c>
      <c r="E335" s="3">
        <f t="shared" si="12"/>
        <v>5.8236011597022241E-2</v>
      </c>
      <c r="I335">
        <f t="shared" si="13"/>
        <v>39.270285453710969</v>
      </c>
    </row>
    <row r="336" spans="1:9" x14ac:dyDescent="0.2">
      <c r="A336">
        <v>-26</v>
      </c>
      <c r="E336" s="3">
        <f t="shared" si="12"/>
        <v>1.7932163041680826E-2</v>
      </c>
      <c r="I336">
        <f t="shared" si="13"/>
        <v>39.270087897545622</v>
      </c>
    </row>
    <row r="337" spans="1:9" x14ac:dyDescent="0.2">
      <c r="A337">
        <v>-25</v>
      </c>
      <c r="E337" s="3">
        <f t="shared" si="12"/>
        <v>4.639869268842356E-4</v>
      </c>
      <c r="I337">
        <f t="shared" si="13"/>
        <v>39.270002274310805</v>
      </c>
    </row>
    <row r="338" spans="1:9" x14ac:dyDescent="0.2">
      <c r="A338">
        <v>-24</v>
      </c>
      <c r="E338" s="3">
        <f t="shared" si="12"/>
        <v>2.8486838422973781E-2</v>
      </c>
      <c r="I338">
        <f t="shared" si="13"/>
        <v>39.270139633081293</v>
      </c>
    </row>
    <row r="339" spans="1:9" x14ac:dyDescent="0.2">
      <c r="A339">
        <v>-23</v>
      </c>
      <c r="E339" s="3">
        <f t="shared" si="12"/>
        <v>6.6786131310642038E-2</v>
      </c>
      <c r="I339">
        <f t="shared" si="13"/>
        <v>39.270327363576264</v>
      </c>
    </row>
    <row r="340" spans="1:9" x14ac:dyDescent="0.2">
      <c r="A340">
        <v>-22</v>
      </c>
      <c r="E340" s="3">
        <f t="shared" si="12"/>
        <v>8.1398879280442177E-2</v>
      </c>
      <c r="I340">
        <f t="shared" si="13"/>
        <v>39.270398990444605</v>
      </c>
    </row>
    <row r="341" spans="1:9" x14ac:dyDescent="0.2">
      <c r="A341">
        <v>-21</v>
      </c>
      <c r="E341" s="3">
        <f t="shared" si="12"/>
        <v>6.729190582582345E-2</v>
      </c>
      <c r="I341">
        <f t="shared" si="13"/>
        <v>39.270329842716031</v>
      </c>
    </row>
    <row r="342" spans="1:9" x14ac:dyDescent="0.2">
      <c r="A342">
        <v>-20</v>
      </c>
      <c r="E342" s="3">
        <f t="shared" si="12"/>
        <v>2.92261030822423E-2</v>
      </c>
      <c r="I342">
        <f t="shared" si="13"/>
        <v>39.2701432567127</v>
      </c>
    </row>
    <row r="343" spans="1:9" x14ac:dyDescent="0.2">
      <c r="A343">
        <v>-19</v>
      </c>
      <c r="E343" s="3">
        <f t="shared" si="12"/>
        <v>5.9559244291385038E-4</v>
      </c>
      <c r="I343">
        <f t="shared" si="13"/>
        <v>39.270002919397612</v>
      </c>
    </row>
    <row r="344" spans="1:9" x14ac:dyDescent="0.2">
      <c r="A344">
        <v>-18</v>
      </c>
      <c r="E344" s="3">
        <f t="shared" si="12"/>
        <v>1.7278227892237791E-2</v>
      </c>
      <c r="I344">
        <f t="shared" si="13"/>
        <v>39.270084692171316</v>
      </c>
    </row>
    <row r="345" spans="1:9" x14ac:dyDescent="0.2">
      <c r="A345">
        <v>-17</v>
      </c>
      <c r="E345" s="3">
        <f t="shared" si="12"/>
        <v>5.7605846762410151E-2</v>
      </c>
      <c r="I345">
        <f t="shared" si="13"/>
        <v>39.2702823648509</v>
      </c>
    </row>
    <row r="346" spans="1:9" x14ac:dyDescent="0.2">
      <c r="A346">
        <v>-16</v>
      </c>
      <c r="E346" s="3">
        <f t="shared" si="12"/>
        <v>8.0178768969639991E-2</v>
      </c>
      <c r="I346">
        <f t="shared" si="13"/>
        <v>39.270393009866496</v>
      </c>
    </row>
    <row r="347" spans="1:9" x14ac:dyDescent="0.2">
      <c r="A347">
        <v>-15</v>
      </c>
      <c r="E347" s="3">
        <f t="shared" si="12"/>
        <v>7.4200129062796216E-2</v>
      </c>
      <c r="I347">
        <f t="shared" si="13"/>
        <v>39.270363704546625</v>
      </c>
    </row>
    <row r="348" spans="1:9" x14ac:dyDescent="0.2">
      <c r="A348">
        <v>-14</v>
      </c>
      <c r="E348" s="3">
        <f t="shared" si="12"/>
        <v>4.1201676779582558E-2</v>
      </c>
      <c r="I348">
        <f t="shared" si="13"/>
        <v>39.270201957023026</v>
      </c>
    </row>
    <row r="349" spans="1:9" x14ac:dyDescent="0.2">
      <c r="A349">
        <v>-13</v>
      </c>
      <c r="E349" s="3">
        <f t="shared" si="12"/>
        <v>4.8383954625954295E-3</v>
      </c>
      <c r="I349">
        <f t="shared" si="13"/>
        <v>39.270023716217892</v>
      </c>
    </row>
    <row r="350" spans="1:9" x14ac:dyDescent="0.2">
      <c r="A350">
        <v>-12</v>
      </c>
      <c r="E350" s="3">
        <f t="shared" si="12"/>
        <v>8.1069307973740679E-3</v>
      </c>
      <c r="I350">
        <f t="shared" si="13"/>
        <v>39.270039737499488</v>
      </c>
    </row>
    <row r="351" spans="1:9" x14ac:dyDescent="0.2">
      <c r="A351">
        <v>-11</v>
      </c>
      <c r="E351" s="3">
        <f t="shared" si="12"/>
        <v>4.6704957337936698E-2</v>
      </c>
      <c r="I351">
        <f t="shared" si="13"/>
        <v>39.270228932288241</v>
      </c>
    </row>
    <row r="352" spans="1:9" x14ac:dyDescent="0.2">
      <c r="A352">
        <v>-10</v>
      </c>
      <c r="E352" s="3">
        <f t="shared" si="12"/>
        <v>7.665129508654811E-2</v>
      </c>
      <c r="I352">
        <f t="shared" si="13"/>
        <v>39.270375719353588</v>
      </c>
    </row>
    <row r="353" spans="1:9" x14ac:dyDescent="0.2">
      <c r="A353">
        <v>-9</v>
      </c>
      <c r="E353" s="3">
        <f t="shared" si="12"/>
        <v>7.881367051370286E-2</v>
      </c>
      <c r="I353">
        <f t="shared" si="13"/>
        <v>39.270386318604352</v>
      </c>
    </row>
    <row r="354" spans="1:9" x14ac:dyDescent="0.2">
      <c r="A354">
        <v>-8</v>
      </c>
      <c r="E354" s="3">
        <f t="shared" si="12"/>
        <v>5.2673089168345705E-2</v>
      </c>
      <c r="I354">
        <f t="shared" si="13"/>
        <v>39.270258186100989</v>
      </c>
    </row>
    <row r="355" spans="1:9" x14ac:dyDescent="0.2">
      <c r="A355">
        <v>-7</v>
      </c>
      <c r="E355" s="3">
        <f t="shared" si="12"/>
        <v>1.2650978448225186E-2</v>
      </c>
      <c r="I355">
        <f t="shared" si="13"/>
        <v>39.270062010921535</v>
      </c>
    </row>
    <row r="356" spans="1:9" x14ac:dyDescent="0.2">
      <c r="A356">
        <v>-6</v>
      </c>
      <c r="E356" s="3">
        <f t="shared" si="12"/>
        <v>2.0938822164397464E-3</v>
      </c>
      <c r="I356">
        <f t="shared" si="13"/>
        <v>39.270010263519644</v>
      </c>
    </row>
    <row r="357" spans="1:9" x14ac:dyDescent="0.2">
      <c r="A357">
        <v>-5</v>
      </c>
      <c r="E357" s="3">
        <f t="shared" si="12"/>
        <v>3.4831690634106377E-2</v>
      </c>
      <c r="I357">
        <f t="shared" si="13"/>
        <v>39.270170733453035</v>
      </c>
    </row>
    <row r="358" spans="1:9" x14ac:dyDescent="0.2">
      <c r="A358">
        <v>-4</v>
      </c>
      <c r="E358" s="3">
        <f t="shared" si="12"/>
        <v>7.0810803728239946E-2</v>
      </c>
      <c r="I358">
        <f t="shared" si="13"/>
        <v>39.270347091192313</v>
      </c>
    </row>
    <row r="359" spans="1:9" x14ac:dyDescent="0.2">
      <c r="A359">
        <v>-3</v>
      </c>
      <c r="E359" s="3">
        <f t="shared" si="12"/>
        <v>8.1113144498895839E-2</v>
      </c>
      <c r="I359">
        <f t="shared" si="13"/>
        <v>39.270397589867002</v>
      </c>
    </row>
    <row r="360" spans="1:9" x14ac:dyDescent="0.2">
      <c r="A360">
        <v>-2</v>
      </c>
      <c r="E360" s="3">
        <f t="shared" si="12"/>
        <v>6.2730474601048136E-2</v>
      </c>
      <c r="I360">
        <f t="shared" si="13"/>
        <v>39.270307484085443</v>
      </c>
    </row>
    <row r="361" spans="1:9" x14ac:dyDescent="0.2">
      <c r="A361">
        <v>-1</v>
      </c>
      <c r="E361" s="3">
        <f t="shared" si="12"/>
        <v>2.3059466361075476E-2</v>
      </c>
      <c r="I361">
        <f t="shared" si="13"/>
        <v>39.270113029894482</v>
      </c>
    </row>
    <row r="362" spans="1:9" x14ac:dyDescent="0.2">
      <c r="A362">
        <v>0</v>
      </c>
      <c r="E362" s="3">
        <f t="shared" si="12"/>
        <v>0</v>
      </c>
      <c r="I362">
        <f t="shared" si="13"/>
        <v>39.270000000000003</v>
      </c>
    </row>
    <row r="363" spans="1:9" x14ac:dyDescent="0.2">
      <c r="A363">
        <v>1</v>
      </c>
      <c r="E363" s="3">
        <f t="shared" si="12"/>
        <v>2.3059466361075476E-2</v>
      </c>
      <c r="I363">
        <f t="shared" si="13"/>
        <v>39.270113029894482</v>
      </c>
    </row>
    <row r="364" spans="1:9" x14ac:dyDescent="0.2">
      <c r="A364">
        <v>2</v>
      </c>
      <c r="E364" s="3">
        <f t="shared" si="12"/>
        <v>6.2730474601048136E-2</v>
      </c>
      <c r="I364">
        <f t="shared" si="13"/>
        <v>39.270307484085443</v>
      </c>
    </row>
    <row r="365" spans="1:9" x14ac:dyDescent="0.2">
      <c r="A365">
        <v>3</v>
      </c>
      <c r="E365" s="3">
        <f t="shared" si="12"/>
        <v>8.1113144498895839E-2</v>
      </c>
      <c r="I365">
        <f t="shared" si="13"/>
        <v>39.270397589867002</v>
      </c>
    </row>
    <row r="366" spans="1:9" x14ac:dyDescent="0.2">
      <c r="A366">
        <v>4</v>
      </c>
      <c r="E366" s="3">
        <f t="shared" si="12"/>
        <v>7.0810803728239946E-2</v>
      </c>
      <c r="I366">
        <f t="shared" si="13"/>
        <v>39.270347091192313</v>
      </c>
    </row>
    <row r="367" spans="1:9" x14ac:dyDescent="0.2">
      <c r="A367">
        <v>5</v>
      </c>
      <c r="E367" s="3">
        <f t="shared" si="12"/>
        <v>3.4831690634106377E-2</v>
      </c>
      <c r="I367">
        <f t="shared" si="13"/>
        <v>39.270170733453035</v>
      </c>
    </row>
    <row r="368" spans="1:9" x14ac:dyDescent="0.2">
      <c r="A368">
        <v>6</v>
      </c>
      <c r="E368" s="3">
        <f t="shared" si="12"/>
        <v>2.0938822164397464E-3</v>
      </c>
      <c r="I368">
        <f t="shared" si="13"/>
        <v>39.270010263519644</v>
      </c>
    </row>
    <row r="369" spans="1:9" x14ac:dyDescent="0.2">
      <c r="A369">
        <v>7</v>
      </c>
      <c r="E369" s="3">
        <f t="shared" si="12"/>
        <v>1.2650978448225186E-2</v>
      </c>
      <c r="I369">
        <f t="shared" si="13"/>
        <v>39.270062010921535</v>
      </c>
    </row>
    <row r="370" spans="1:9" x14ac:dyDescent="0.2">
      <c r="A370">
        <v>8</v>
      </c>
      <c r="E370" s="3">
        <f t="shared" si="12"/>
        <v>5.2673089168345705E-2</v>
      </c>
      <c r="I370">
        <f t="shared" si="13"/>
        <v>39.270258186100989</v>
      </c>
    </row>
    <row r="371" spans="1:9" x14ac:dyDescent="0.2">
      <c r="A371">
        <v>9</v>
      </c>
      <c r="E371" s="3">
        <f t="shared" si="12"/>
        <v>7.881367051370286E-2</v>
      </c>
      <c r="I371">
        <f t="shared" si="13"/>
        <v>39.270386318604352</v>
      </c>
    </row>
    <row r="372" spans="1:9" x14ac:dyDescent="0.2">
      <c r="A372">
        <v>10</v>
      </c>
      <c r="E372" s="3">
        <f t="shared" si="12"/>
        <v>7.665129508654811E-2</v>
      </c>
      <c r="I372">
        <f t="shared" si="13"/>
        <v>39.270375719353588</v>
      </c>
    </row>
    <row r="373" spans="1:9" x14ac:dyDescent="0.2">
      <c r="A373">
        <v>11</v>
      </c>
      <c r="E373" s="3">
        <f t="shared" si="12"/>
        <v>4.6704957337936698E-2</v>
      </c>
      <c r="I373">
        <f t="shared" si="13"/>
        <v>39.270228932288241</v>
      </c>
    </row>
    <row r="374" spans="1:9" x14ac:dyDescent="0.2">
      <c r="A374">
        <v>12</v>
      </c>
      <c r="E374" s="3">
        <f t="shared" si="12"/>
        <v>8.1069307973740679E-3</v>
      </c>
      <c r="I374">
        <f t="shared" si="13"/>
        <v>39.270039737499488</v>
      </c>
    </row>
    <row r="375" spans="1:9" x14ac:dyDescent="0.2">
      <c r="A375">
        <v>13</v>
      </c>
      <c r="E375" s="3">
        <f t="shared" si="12"/>
        <v>4.8383954625954295E-3</v>
      </c>
      <c r="I375">
        <f t="shared" si="13"/>
        <v>39.270023716217892</v>
      </c>
    </row>
    <row r="376" spans="1:9" x14ac:dyDescent="0.2">
      <c r="A376">
        <v>14</v>
      </c>
      <c r="E376" s="3">
        <f t="shared" si="12"/>
        <v>4.1201676779582558E-2</v>
      </c>
      <c r="I376">
        <f t="shared" si="13"/>
        <v>39.270201957023026</v>
      </c>
    </row>
    <row r="377" spans="1:9" x14ac:dyDescent="0.2">
      <c r="A377">
        <v>15</v>
      </c>
      <c r="E377" s="3">
        <f t="shared" si="12"/>
        <v>7.4200129062796216E-2</v>
      </c>
      <c r="I377">
        <f t="shared" si="13"/>
        <v>39.270363704546625</v>
      </c>
    </row>
    <row r="378" spans="1:9" x14ac:dyDescent="0.2">
      <c r="A378">
        <v>16</v>
      </c>
      <c r="E378" s="3">
        <f t="shared" si="12"/>
        <v>8.0178768969639991E-2</v>
      </c>
      <c r="I378">
        <f t="shared" si="13"/>
        <v>39.270393009866496</v>
      </c>
    </row>
    <row r="379" spans="1:9" x14ac:dyDescent="0.2">
      <c r="A379">
        <v>17</v>
      </c>
      <c r="E379" s="3">
        <f t="shared" si="12"/>
        <v>5.7605846762410151E-2</v>
      </c>
      <c r="I379">
        <f t="shared" si="13"/>
        <v>39.2702823648509</v>
      </c>
    </row>
    <row r="380" spans="1:9" x14ac:dyDescent="0.2">
      <c r="A380">
        <v>18</v>
      </c>
      <c r="E380" s="3">
        <f t="shared" si="12"/>
        <v>1.7278227892237791E-2</v>
      </c>
      <c r="I380">
        <f t="shared" si="13"/>
        <v>39.270084692171316</v>
      </c>
    </row>
    <row r="381" spans="1:9" x14ac:dyDescent="0.2">
      <c r="A381">
        <v>19</v>
      </c>
      <c r="E381" s="3">
        <f t="shared" si="12"/>
        <v>5.9559244291385038E-4</v>
      </c>
      <c r="I381">
        <f t="shared" si="13"/>
        <v>39.270002919397612</v>
      </c>
    </row>
    <row r="382" spans="1:9" x14ac:dyDescent="0.2">
      <c r="A382">
        <v>20</v>
      </c>
      <c r="E382" s="3">
        <f t="shared" si="12"/>
        <v>2.92261030822423E-2</v>
      </c>
      <c r="I382">
        <f t="shared" si="13"/>
        <v>39.2701432567127</v>
      </c>
    </row>
    <row r="383" spans="1:9" x14ac:dyDescent="0.2">
      <c r="A383">
        <v>21</v>
      </c>
      <c r="E383" s="3">
        <f t="shared" si="12"/>
        <v>6.729190582582345E-2</v>
      </c>
      <c r="I383">
        <f t="shared" si="13"/>
        <v>39.270329842716031</v>
      </c>
    </row>
    <row r="384" spans="1:9" x14ac:dyDescent="0.2">
      <c r="A384">
        <v>22</v>
      </c>
      <c r="E384" s="3">
        <f t="shared" si="12"/>
        <v>8.1398879280442177E-2</v>
      </c>
      <c r="I384">
        <f t="shared" si="13"/>
        <v>39.270398990444605</v>
      </c>
    </row>
    <row r="385" spans="1:9" x14ac:dyDescent="0.2">
      <c r="A385">
        <v>23</v>
      </c>
      <c r="E385" s="3">
        <f t="shared" si="12"/>
        <v>6.6786131310642038E-2</v>
      </c>
      <c r="I385">
        <f t="shared" si="13"/>
        <v>39.270327363576264</v>
      </c>
    </row>
    <row r="386" spans="1:9" x14ac:dyDescent="0.2">
      <c r="A386">
        <v>24</v>
      </c>
      <c r="E386" s="3">
        <f t="shared" si="12"/>
        <v>2.8486838422973781E-2</v>
      </c>
      <c r="I386">
        <f t="shared" si="13"/>
        <v>39.270139633081293</v>
      </c>
    </row>
    <row r="387" spans="1:9" x14ac:dyDescent="0.2">
      <c r="A387">
        <v>25</v>
      </c>
      <c r="E387" s="3">
        <f t="shared" ref="E387:E450" si="14">0.0407+0.137-(0.0407*COS(A387))-0.137*COS(ASIN(0.0407/0.137*SIN(A387)))</f>
        <v>4.639869268842356E-4</v>
      </c>
      <c r="I387">
        <f t="shared" si="13"/>
        <v>39.270002274310805</v>
      </c>
    </row>
    <row r="388" spans="1:9" x14ac:dyDescent="0.2">
      <c r="A388">
        <v>26</v>
      </c>
      <c r="E388" s="3">
        <f t="shared" si="14"/>
        <v>1.7932163041680826E-2</v>
      </c>
      <c r="I388">
        <f t="shared" ref="I388:I451" si="15">39.27+ (0.00490167*E388)</f>
        <v>39.270087897545622</v>
      </c>
    </row>
    <row r="389" spans="1:9" x14ac:dyDescent="0.2">
      <c r="A389">
        <v>27</v>
      </c>
      <c r="E389" s="3">
        <f t="shared" si="14"/>
        <v>5.8236011597022241E-2</v>
      </c>
      <c r="I389">
        <f t="shared" si="15"/>
        <v>39.270285453710969</v>
      </c>
    </row>
    <row r="390" spans="1:9" x14ac:dyDescent="0.2">
      <c r="A390">
        <v>28</v>
      </c>
      <c r="E390" s="3">
        <f t="shared" si="14"/>
        <v>8.032246462924264E-2</v>
      </c>
      <c r="I390">
        <f t="shared" si="15"/>
        <v>39.270393714215203</v>
      </c>
    </row>
    <row r="391" spans="1:9" x14ac:dyDescent="0.2">
      <c r="A391">
        <v>29</v>
      </c>
      <c r="E391" s="3">
        <f t="shared" si="14"/>
        <v>7.3834864657935401E-2</v>
      </c>
      <c r="I391">
        <f t="shared" si="15"/>
        <v>39.270361914141048</v>
      </c>
    </row>
    <row r="392" spans="1:9" x14ac:dyDescent="0.2">
      <c r="A392">
        <v>30</v>
      </c>
      <c r="E392" s="3">
        <f t="shared" si="14"/>
        <v>4.0456612895575506E-2</v>
      </c>
      <c r="I392">
        <f t="shared" si="15"/>
        <v>39.270198304965731</v>
      </c>
    </row>
    <row r="393" spans="1:9" x14ac:dyDescent="0.2">
      <c r="A393">
        <v>31</v>
      </c>
      <c r="E393" s="3">
        <f t="shared" si="14"/>
        <v>4.4604865909614322E-3</v>
      </c>
      <c r="I393">
        <f t="shared" si="15"/>
        <v>39.270021863833314</v>
      </c>
    </row>
    <row r="394" spans="1:9" x14ac:dyDescent="0.2">
      <c r="A394">
        <v>32</v>
      </c>
      <c r="E394" s="3">
        <f t="shared" si="14"/>
        <v>8.5978998630046599E-3</v>
      </c>
      <c r="I394">
        <f t="shared" si="15"/>
        <v>39.270042144067823</v>
      </c>
    </row>
    <row r="395" spans="1:9" x14ac:dyDescent="0.2">
      <c r="A395">
        <v>33</v>
      </c>
      <c r="E395" s="3">
        <f t="shared" si="14"/>
        <v>4.7424454820910039E-2</v>
      </c>
      <c r="I395">
        <f t="shared" si="15"/>
        <v>39.270232459027469</v>
      </c>
    </row>
    <row r="396" spans="1:9" x14ac:dyDescent="0.2">
      <c r="A396">
        <v>34</v>
      </c>
      <c r="E396" s="3">
        <f t="shared" si="14"/>
        <v>7.6939725005717774E-2</v>
      </c>
      <c r="I396">
        <f t="shared" si="15"/>
        <v>39.270377133141871</v>
      </c>
    </row>
    <row r="397" spans="1:9" x14ac:dyDescent="0.2">
      <c r="A397">
        <v>35</v>
      </c>
      <c r="E397" s="3">
        <f t="shared" si="14"/>
        <v>7.859319292224537E-2</v>
      </c>
      <c r="I397">
        <f t="shared" si="15"/>
        <v>39.270385237895951</v>
      </c>
    </row>
    <row r="398" spans="1:9" x14ac:dyDescent="0.2">
      <c r="A398">
        <v>36</v>
      </c>
      <c r="E398" s="3">
        <f t="shared" si="14"/>
        <v>5.1989695135904151E-2</v>
      </c>
      <c r="I398">
        <f t="shared" si="15"/>
        <v>39.270254836328959</v>
      </c>
    </row>
    <row r="399" spans="1:9" x14ac:dyDescent="0.2">
      <c r="A399">
        <v>37</v>
      </c>
      <c r="E399" s="3">
        <f t="shared" si="14"/>
        <v>1.207468043141216E-2</v>
      </c>
      <c r="I399">
        <f t="shared" si="15"/>
        <v>39.270059186098834</v>
      </c>
    </row>
    <row r="400" spans="1:9" x14ac:dyDescent="0.2">
      <c r="A400">
        <v>38</v>
      </c>
      <c r="E400" s="3">
        <f t="shared" si="14"/>
        <v>2.3605456301945549E-3</v>
      </c>
      <c r="I400">
        <f t="shared" si="15"/>
        <v>39.270011570615701</v>
      </c>
    </row>
    <row r="401" spans="1:9" x14ac:dyDescent="0.2">
      <c r="A401">
        <v>39</v>
      </c>
      <c r="E401" s="3">
        <f t="shared" si="14"/>
        <v>3.5583456744078534E-2</v>
      </c>
      <c r="I401">
        <f t="shared" si="15"/>
        <v>39.270174418362423</v>
      </c>
    </row>
    <row r="402" spans="1:9" x14ac:dyDescent="0.2">
      <c r="A402">
        <v>40</v>
      </c>
      <c r="E402" s="3">
        <f t="shared" si="14"/>
        <v>7.1243004426100459E-2</v>
      </c>
      <c r="I402">
        <f t="shared" si="15"/>
        <v>39.270349209697507</v>
      </c>
    </row>
    <row r="403" spans="1:9" x14ac:dyDescent="0.2">
      <c r="A403">
        <v>41</v>
      </c>
      <c r="E403" s="3">
        <f t="shared" si="14"/>
        <v>8.1036906987438234E-2</v>
      </c>
      <c r="I403">
        <f t="shared" si="15"/>
        <v>39.270397216175873</v>
      </c>
    </row>
    <row r="404" spans="1:9" x14ac:dyDescent="0.2">
      <c r="A404">
        <v>42</v>
      </c>
      <c r="E404" s="3">
        <f t="shared" si="14"/>
        <v>6.2155546588609584E-2</v>
      </c>
      <c r="I404">
        <f t="shared" si="15"/>
        <v>39.270304665978053</v>
      </c>
    </row>
    <row r="405" spans="1:9" x14ac:dyDescent="0.2">
      <c r="A405">
        <v>43</v>
      </c>
      <c r="E405" s="3">
        <f t="shared" si="14"/>
        <v>2.235539642759854E-2</v>
      </c>
      <c r="I405">
        <f t="shared" si="15"/>
        <v>39.270109578776008</v>
      </c>
    </row>
    <row r="406" spans="1:9" x14ac:dyDescent="0.2">
      <c r="A406">
        <v>44</v>
      </c>
      <c r="E406" s="3">
        <f t="shared" si="14"/>
        <v>8.2717841516088964E-6</v>
      </c>
      <c r="I406">
        <f t="shared" si="15"/>
        <v>39.270000040545561</v>
      </c>
    </row>
    <row r="407" spans="1:9" x14ac:dyDescent="0.2">
      <c r="A407">
        <v>45</v>
      </c>
      <c r="E407" s="3">
        <f t="shared" si="14"/>
        <v>2.3768875373718856E-2</v>
      </c>
      <c r="I407">
        <f t="shared" si="15"/>
        <v>39.270116507183353</v>
      </c>
    </row>
    <row r="408" spans="1:9" x14ac:dyDescent="0.2">
      <c r="A408">
        <v>46</v>
      </c>
      <c r="E408" s="3">
        <f t="shared" si="14"/>
        <v>6.3297576238272507E-2</v>
      </c>
      <c r="I408">
        <f t="shared" si="15"/>
        <v>39.270310263830524</v>
      </c>
    </row>
    <row r="409" spans="1:9" x14ac:dyDescent="0.2">
      <c r="A409">
        <v>47</v>
      </c>
      <c r="E409" s="3">
        <f t="shared" si="14"/>
        <v>8.1180402701048315E-2</v>
      </c>
      <c r="I409">
        <f t="shared" si="15"/>
        <v>39.270397919544514</v>
      </c>
    </row>
    <row r="410" spans="1:9" x14ac:dyDescent="0.2">
      <c r="A410">
        <v>48</v>
      </c>
      <c r="E410" s="3">
        <f t="shared" si="14"/>
        <v>7.0369788674606137E-2</v>
      </c>
      <c r="I410">
        <f t="shared" si="15"/>
        <v>39.270344929482057</v>
      </c>
    </row>
    <row r="411" spans="1:9" x14ac:dyDescent="0.2">
      <c r="A411">
        <v>49</v>
      </c>
      <c r="E411" s="3">
        <f t="shared" si="14"/>
        <v>3.4080254090776224E-2</v>
      </c>
      <c r="I411">
        <f t="shared" si="15"/>
        <v>39.270167050159074</v>
      </c>
    </row>
    <row r="412" spans="1:9" x14ac:dyDescent="0.2">
      <c r="A412">
        <v>50</v>
      </c>
      <c r="E412" s="3">
        <f t="shared" si="14"/>
        <v>1.8426981176124235E-3</v>
      </c>
      <c r="I412">
        <f t="shared" si="15"/>
        <v>39.270009032298084</v>
      </c>
    </row>
    <row r="413" spans="1:9" x14ac:dyDescent="0.2">
      <c r="A413">
        <v>51</v>
      </c>
      <c r="E413" s="3">
        <f t="shared" si="14"/>
        <v>1.3237507412436011E-2</v>
      </c>
      <c r="I413">
        <f t="shared" si="15"/>
        <v>39.270064885892964</v>
      </c>
    </row>
    <row r="414" spans="1:9" x14ac:dyDescent="0.2">
      <c r="A414">
        <v>52</v>
      </c>
      <c r="E414" s="3">
        <f t="shared" si="14"/>
        <v>5.3350839238192005E-2</v>
      </c>
      <c r="I414">
        <f t="shared" si="15"/>
        <v>39.270261508208172</v>
      </c>
    </row>
    <row r="415" spans="1:9" x14ac:dyDescent="0.2">
      <c r="A415">
        <v>53</v>
      </c>
      <c r="E415" s="3">
        <f t="shared" si="14"/>
        <v>7.9025095975890858E-2</v>
      </c>
      <c r="I415">
        <f t="shared" si="15"/>
        <v>39.270387354942194</v>
      </c>
    </row>
    <row r="416" spans="1:9" x14ac:dyDescent="0.2">
      <c r="A416">
        <v>54</v>
      </c>
      <c r="E416" s="3">
        <f t="shared" si="14"/>
        <v>7.6353802329259923E-2</v>
      </c>
      <c r="I416">
        <f t="shared" si="15"/>
        <v>39.270374261142265</v>
      </c>
    </row>
    <row r="417" spans="1:9" x14ac:dyDescent="0.2">
      <c r="A417">
        <v>55</v>
      </c>
      <c r="E417" s="3">
        <f t="shared" si="14"/>
        <v>4.5981548488282481E-2</v>
      </c>
      <c r="I417">
        <f t="shared" si="15"/>
        <v>39.270225386376779</v>
      </c>
    </row>
    <row r="418" spans="1:9" x14ac:dyDescent="0.2">
      <c r="A418">
        <v>56</v>
      </c>
      <c r="E418" s="3">
        <f t="shared" si="14"/>
        <v>7.6284240286260963E-3</v>
      </c>
      <c r="I418">
        <f t="shared" si="15"/>
        <v>39.270037392017208</v>
      </c>
    </row>
    <row r="419" spans="1:9" x14ac:dyDescent="0.2">
      <c r="A419">
        <v>57</v>
      </c>
      <c r="E419" s="3">
        <f t="shared" si="14"/>
        <v>5.2303987034026389E-3</v>
      </c>
      <c r="I419">
        <f t="shared" si="15"/>
        <v>39.270025637688413</v>
      </c>
    </row>
    <row r="420" spans="1:9" x14ac:dyDescent="0.2">
      <c r="A420">
        <v>58</v>
      </c>
      <c r="E420" s="3">
        <f t="shared" si="14"/>
        <v>4.1944675576426227E-2</v>
      </c>
      <c r="I420">
        <f t="shared" si="15"/>
        <v>39.270205598957936</v>
      </c>
    </row>
    <row r="421" spans="1:9" x14ac:dyDescent="0.2">
      <c r="A421">
        <v>59</v>
      </c>
      <c r="E421" s="3">
        <f t="shared" si="14"/>
        <v>7.4556385928444158E-2</v>
      </c>
      <c r="I421">
        <f t="shared" si="15"/>
        <v>39.27036545080022</v>
      </c>
    </row>
    <row r="422" spans="1:9" x14ac:dyDescent="0.2">
      <c r="A422">
        <v>60</v>
      </c>
      <c r="E422" s="3">
        <f t="shared" si="14"/>
        <v>8.002605677174765E-2</v>
      </c>
      <c r="I422">
        <f t="shared" si="15"/>
        <v>39.270392261321696</v>
      </c>
    </row>
    <row r="423" spans="1:9" x14ac:dyDescent="0.2">
      <c r="A423">
        <v>61</v>
      </c>
      <c r="E423" s="3">
        <f t="shared" si="14"/>
        <v>5.6968844043063821E-2</v>
      </c>
      <c r="I423">
        <f t="shared" si="15"/>
        <v>39.270279242473784</v>
      </c>
    </row>
    <row r="424" spans="1:9" x14ac:dyDescent="0.2">
      <c r="A424">
        <v>62</v>
      </c>
      <c r="E424" s="3">
        <f t="shared" si="14"/>
        <v>1.6632306241302464E-2</v>
      </c>
      <c r="I424">
        <f t="shared" si="15"/>
        <v>39.270081526076538</v>
      </c>
    </row>
    <row r="425" spans="1:9" x14ac:dyDescent="0.2">
      <c r="A425">
        <v>63</v>
      </c>
      <c r="E425" s="3">
        <f t="shared" si="14"/>
        <v>7.4343819117675403E-4</v>
      </c>
      <c r="I425">
        <f t="shared" si="15"/>
        <v>39.270003644088682</v>
      </c>
    </row>
    <row r="426" spans="1:9" x14ac:dyDescent="0.2">
      <c r="A426">
        <v>64</v>
      </c>
      <c r="E426" s="3">
        <f t="shared" si="14"/>
        <v>2.9967999398340023E-2</v>
      </c>
      <c r="I426">
        <f t="shared" si="15"/>
        <v>39.270146893243613</v>
      </c>
    </row>
    <row r="427" spans="1:9" x14ac:dyDescent="0.2">
      <c r="A427">
        <v>65</v>
      </c>
      <c r="E427" s="3">
        <f t="shared" si="14"/>
        <v>6.7789206892584442E-2</v>
      </c>
      <c r="I427">
        <f t="shared" si="15"/>
        <v>39.270332280321753</v>
      </c>
    </row>
    <row r="428" spans="1:9" x14ac:dyDescent="0.2">
      <c r="A428">
        <v>66</v>
      </c>
      <c r="E428" s="3">
        <f t="shared" si="14"/>
        <v>8.1389913441832079E-2</v>
      </c>
      <c r="I428">
        <f t="shared" si="15"/>
        <v>39.270398946497025</v>
      </c>
    </row>
    <row r="429" spans="1:9" x14ac:dyDescent="0.2">
      <c r="A429">
        <v>67</v>
      </c>
      <c r="E429" s="3">
        <f t="shared" si="14"/>
        <v>6.6271943844408765E-2</v>
      </c>
      <c r="I429">
        <f t="shared" si="15"/>
        <v>39.270324843198985</v>
      </c>
    </row>
    <row r="430" spans="1:9" x14ac:dyDescent="0.2">
      <c r="A430">
        <v>68</v>
      </c>
      <c r="E430" s="3">
        <f t="shared" si="14"/>
        <v>2.7750520984844401E-2</v>
      </c>
      <c r="I430">
        <f t="shared" si="15"/>
        <v>39.2701360238962</v>
      </c>
    </row>
    <row r="431" spans="1:9" x14ac:dyDescent="0.2">
      <c r="A431">
        <v>69</v>
      </c>
      <c r="E431" s="3">
        <f t="shared" si="14"/>
        <v>3.4868862929596234E-4</v>
      </c>
      <c r="I431">
        <f t="shared" si="15"/>
        <v>39.270001709156595</v>
      </c>
    </row>
    <row r="432" spans="1:9" x14ac:dyDescent="0.2">
      <c r="A432">
        <v>70</v>
      </c>
      <c r="E432" s="3">
        <f t="shared" si="14"/>
        <v>1.8593803445308588E-2</v>
      </c>
      <c r="I432">
        <f t="shared" si="15"/>
        <v>39.270091140688535</v>
      </c>
    </row>
    <row r="433" spans="1:9" x14ac:dyDescent="0.2">
      <c r="A433">
        <v>71</v>
      </c>
      <c r="E433" s="3">
        <f t="shared" si="14"/>
        <v>5.8859202719725445E-2</v>
      </c>
      <c r="I433">
        <f t="shared" si="15"/>
        <v>39.270288508388198</v>
      </c>
    </row>
    <row r="434" spans="1:9" x14ac:dyDescent="0.2">
      <c r="A434">
        <v>72</v>
      </c>
      <c r="E434" s="3">
        <f t="shared" si="14"/>
        <v>8.0457148795738953E-2</v>
      </c>
      <c r="I434">
        <f t="shared" si="15"/>
        <v>39.270394374392538</v>
      </c>
    </row>
    <row r="435" spans="1:9" x14ac:dyDescent="0.2">
      <c r="A435">
        <v>73</v>
      </c>
      <c r="E435" s="3">
        <f t="shared" si="14"/>
        <v>7.34606070530614E-2</v>
      </c>
      <c r="I435">
        <f t="shared" si="15"/>
        <v>39.270360079653777</v>
      </c>
    </row>
    <row r="436" spans="1:9" x14ac:dyDescent="0.2">
      <c r="A436">
        <v>74</v>
      </c>
      <c r="E436" s="3">
        <f t="shared" si="14"/>
        <v>3.9709750512503722E-2</v>
      </c>
      <c r="I436">
        <f t="shared" si="15"/>
        <v>39.270194644092797</v>
      </c>
    </row>
    <row r="437" spans="1:9" x14ac:dyDescent="0.2">
      <c r="A437">
        <v>75</v>
      </c>
      <c r="E437" s="3">
        <f t="shared" si="14"/>
        <v>4.0968620552561952E-3</v>
      </c>
      <c r="I437">
        <f t="shared" si="15"/>
        <v>39.27002008146583</v>
      </c>
    </row>
    <row r="438" spans="1:9" x14ac:dyDescent="0.2">
      <c r="A438">
        <v>76</v>
      </c>
      <c r="E438" s="3">
        <f t="shared" si="14"/>
        <v>9.1010878949671636E-3</v>
      </c>
      <c r="I438">
        <f t="shared" si="15"/>
        <v>39.270044610529503</v>
      </c>
    </row>
    <row r="439" spans="1:9" x14ac:dyDescent="0.2">
      <c r="A439">
        <v>77</v>
      </c>
      <c r="E439" s="3">
        <f t="shared" si="14"/>
        <v>4.8139816481913733E-2</v>
      </c>
      <c r="I439">
        <f t="shared" si="15"/>
        <v>39.270235965494258</v>
      </c>
    </row>
    <row r="440" spans="1:9" x14ac:dyDescent="0.2">
      <c r="A440">
        <v>78</v>
      </c>
      <c r="E440" s="3">
        <f t="shared" si="14"/>
        <v>7.7219090283646957E-2</v>
      </c>
      <c r="I440">
        <f t="shared" si="15"/>
        <v>39.270378502498275</v>
      </c>
    </row>
    <row r="441" spans="1:9" x14ac:dyDescent="0.2">
      <c r="A441">
        <v>79</v>
      </c>
      <c r="E441" s="3">
        <f t="shared" si="14"/>
        <v>7.836365954743163E-2</v>
      </c>
      <c r="I441">
        <f t="shared" si="15"/>
        <v>39.2703841127991</v>
      </c>
    </row>
    <row r="442" spans="1:9" x14ac:dyDescent="0.2">
      <c r="A442">
        <v>80</v>
      </c>
      <c r="E442" s="3">
        <f t="shared" si="14"/>
        <v>5.1300840142245702E-2</v>
      </c>
      <c r="I442">
        <f t="shared" si="15"/>
        <v>39.270251459789101</v>
      </c>
    </row>
    <row r="443" spans="1:9" x14ac:dyDescent="0.2">
      <c r="A443">
        <v>81</v>
      </c>
      <c r="E443" s="3">
        <f t="shared" si="14"/>
        <v>1.1508893631594352E-2</v>
      </c>
      <c r="I443">
        <f t="shared" si="15"/>
        <v>39.270056412798652</v>
      </c>
    </row>
    <row r="444" spans="1:9" x14ac:dyDescent="0.2">
      <c r="A444">
        <v>82</v>
      </c>
      <c r="E444" s="3">
        <f t="shared" si="14"/>
        <v>2.6425532729198453E-3</v>
      </c>
      <c r="I444">
        <f t="shared" si="15"/>
        <v>39.270012952924105</v>
      </c>
    </row>
    <row r="445" spans="1:9" x14ac:dyDescent="0.2">
      <c r="A445">
        <v>83</v>
      </c>
      <c r="E445" s="3">
        <f t="shared" si="14"/>
        <v>3.6335256799224502E-2</v>
      </c>
      <c r="I445">
        <f t="shared" si="15"/>
        <v>39.270178103438198</v>
      </c>
    </row>
    <row r="446" spans="1:9" x14ac:dyDescent="0.2">
      <c r="A446">
        <v>84</v>
      </c>
      <c r="E446" s="3">
        <f t="shared" si="14"/>
        <v>7.1666358678464021E-2</v>
      </c>
      <c r="I446">
        <f t="shared" si="15"/>
        <v>39.270351284840345</v>
      </c>
    </row>
    <row r="447" spans="1:9" x14ac:dyDescent="0.2">
      <c r="A447">
        <v>85</v>
      </c>
      <c r="E447" s="3">
        <f t="shared" si="14"/>
        <v>8.0951686737564199E-2</v>
      </c>
      <c r="I447">
        <f t="shared" si="15"/>
        <v>39.270396798454335</v>
      </c>
    </row>
    <row r="448" spans="1:9" x14ac:dyDescent="0.2">
      <c r="A448">
        <v>86</v>
      </c>
      <c r="E448" s="3">
        <f t="shared" si="14"/>
        <v>6.1572889646911322E-2</v>
      </c>
      <c r="I448">
        <f t="shared" si="15"/>
        <v>39.270301809986002</v>
      </c>
    </row>
    <row r="449" spans="1:9" x14ac:dyDescent="0.2">
      <c r="A449">
        <v>87</v>
      </c>
      <c r="E449" s="3">
        <f t="shared" si="14"/>
        <v>2.1656984811336155E-2</v>
      </c>
      <c r="I449">
        <f t="shared" si="15"/>
        <v>39.270106155392746</v>
      </c>
    </row>
    <row r="450" spans="1:9" x14ac:dyDescent="0.2">
      <c r="A450">
        <v>88</v>
      </c>
      <c r="E450" s="3">
        <f t="shared" si="14"/>
        <v>3.3082920571414487E-5</v>
      </c>
      <c r="I450">
        <f t="shared" si="15"/>
        <v>39.270000162161566</v>
      </c>
    </row>
    <row r="451" spans="1:9" x14ac:dyDescent="0.2">
      <c r="A451">
        <v>89</v>
      </c>
      <c r="E451" s="3">
        <f t="shared" ref="E451:E514" si="16">0.0407+0.137-(0.0407*COS(A451))-0.137*COS(ASIN(0.0407/0.137*SIN(A451)))</f>
        <v>2.4483303771218073E-2</v>
      </c>
      <c r="I451">
        <f t="shared" si="15"/>
        <v>39.270120009075598</v>
      </c>
    </row>
    <row r="452" spans="1:9" x14ac:dyDescent="0.2">
      <c r="A452">
        <v>90</v>
      </c>
      <c r="E452" s="3">
        <f t="shared" si="16"/>
        <v>6.3856758804876679E-2</v>
      </c>
      <c r="I452">
        <f t="shared" ref="I452:I515" si="17">39.27+ (0.00490167*E452)</f>
        <v>39.270313004758933</v>
      </c>
    </row>
    <row r="453" spans="1:9" x14ac:dyDescent="0.2">
      <c r="A453">
        <v>91</v>
      </c>
      <c r="E453" s="3">
        <f t="shared" si="16"/>
        <v>8.1238684676850553E-2</v>
      </c>
      <c r="I453">
        <f t="shared" si="17"/>
        <v>39.270398205223522</v>
      </c>
    </row>
    <row r="454" spans="1:9" x14ac:dyDescent="0.2">
      <c r="A454">
        <v>92</v>
      </c>
      <c r="E454" s="3">
        <f t="shared" si="16"/>
        <v>6.9919994234894367E-2</v>
      </c>
      <c r="I454">
        <f t="shared" si="17"/>
        <v>39.270342724738143</v>
      </c>
    </row>
    <row r="455" spans="1:9" x14ac:dyDescent="0.2">
      <c r="A455">
        <v>93</v>
      </c>
      <c r="E455" s="3">
        <f t="shared" si="16"/>
        <v>3.3329445856461803E-2</v>
      </c>
      <c r="I455">
        <f t="shared" si="17"/>
        <v>39.270163369944875</v>
      </c>
    </row>
    <row r="456" spans="1:9" x14ac:dyDescent="0.2">
      <c r="A456">
        <v>94</v>
      </c>
      <c r="E456" s="3">
        <f t="shared" si="16"/>
        <v>1.6071206748411171E-3</v>
      </c>
      <c r="I456">
        <f t="shared" si="17"/>
        <v>39.270007877575203</v>
      </c>
    </row>
    <row r="457" spans="1:9" x14ac:dyDescent="0.2">
      <c r="A457">
        <v>95</v>
      </c>
      <c r="E457" s="3">
        <f t="shared" si="16"/>
        <v>1.3833982956419688E-2</v>
      </c>
      <c r="I457">
        <f t="shared" si="17"/>
        <v>39.270067809619242</v>
      </c>
    </row>
    <row r="458" spans="1:9" x14ac:dyDescent="0.2">
      <c r="A458">
        <v>96</v>
      </c>
      <c r="E458" s="3">
        <f t="shared" si="16"/>
        <v>5.4022767969777341E-2</v>
      </c>
      <c r="I458">
        <f t="shared" si="17"/>
        <v>39.270264801781074</v>
      </c>
    </row>
    <row r="459" spans="1:9" x14ac:dyDescent="0.2">
      <c r="A459">
        <v>97</v>
      </c>
      <c r="E459" s="3">
        <f t="shared" si="16"/>
        <v>7.9227473359852918E-2</v>
      </c>
      <c r="I459">
        <f t="shared" si="17"/>
        <v>39.270388346929344</v>
      </c>
    </row>
    <row r="460" spans="1:9" x14ac:dyDescent="0.2">
      <c r="A460">
        <v>98</v>
      </c>
      <c r="E460" s="3">
        <f t="shared" si="16"/>
        <v>7.6047249633822811E-2</v>
      </c>
      <c r="I460">
        <f t="shared" si="17"/>
        <v>39.270372758522115</v>
      </c>
    </row>
    <row r="461" spans="1:9" x14ac:dyDescent="0.2">
      <c r="A461">
        <v>99</v>
      </c>
      <c r="E461" s="3">
        <f t="shared" si="16"/>
        <v>4.5254458043667678E-2</v>
      </c>
      <c r="I461">
        <f t="shared" si="17"/>
        <v>39.270221822419359</v>
      </c>
    </row>
    <row r="462" spans="1:9" x14ac:dyDescent="0.2">
      <c r="A462">
        <v>100</v>
      </c>
      <c r="E462" s="3">
        <f t="shared" si="16"/>
        <v>7.1626171914650205E-3</v>
      </c>
      <c r="I462">
        <f t="shared" si="17"/>
        <v>39.270035108785812</v>
      </c>
    </row>
    <row r="463" spans="1:9" x14ac:dyDescent="0.2">
      <c r="A463">
        <v>101</v>
      </c>
      <c r="E463" s="3">
        <f t="shared" si="16"/>
        <v>5.6362995247066228E-3</v>
      </c>
      <c r="I463">
        <f t="shared" si="17"/>
        <v>39.270027627280292</v>
      </c>
    </row>
    <row r="464" spans="1:9" x14ac:dyDescent="0.2">
      <c r="A464">
        <v>102</v>
      </c>
      <c r="E464" s="3">
        <f t="shared" si="16"/>
        <v>4.2685347229268977E-2</v>
      </c>
      <c r="I464">
        <f t="shared" si="17"/>
        <v>39.270209229485957</v>
      </c>
    </row>
    <row r="465" spans="1:9" x14ac:dyDescent="0.2">
      <c r="A465">
        <v>103</v>
      </c>
      <c r="E465" s="3">
        <f t="shared" si="16"/>
        <v>7.4903622788305063E-2</v>
      </c>
      <c r="I465">
        <f t="shared" si="17"/>
        <v>39.270367152840713</v>
      </c>
    </row>
    <row r="466" spans="1:9" x14ac:dyDescent="0.2">
      <c r="A466">
        <v>104</v>
      </c>
      <c r="E466" s="3">
        <f t="shared" si="16"/>
        <v>7.9864322944906585E-2</v>
      </c>
      <c r="I466">
        <f t="shared" si="17"/>
        <v>39.27039146855585</v>
      </c>
    </row>
    <row r="467" spans="1:9" x14ac:dyDescent="0.2">
      <c r="A467">
        <v>105</v>
      </c>
      <c r="E467" s="3">
        <f t="shared" si="16"/>
        <v>5.6325144682716655E-2</v>
      </c>
      <c r="I467">
        <f t="shared" si="17"/>
        <v>39.270276087271938</v>
      </c>
    </row>
    <row r="468" spans="1:9" x14ac:dyDescent="0.2">
      <c r="A468">
        <v>106</v>
      </c>
      <c r="E468" s="3">
        <f t="shared" si="16"/>
        <v>1.5994703872959481E-2</v>
      </c>
      <c r="I468">
        <f t="shared" si="17"/>
        <v>39.270078400760134</v>
      </c>
    </row>
    <row r="469" spans="1:9" x14ac:dyDescent="0.2">
      <c r="A469">
        <v>107</v>
      </c>
      <c r="E469" s="3">
        <f t="shared" si="16"/>
        <v>9.0744894726871306E-4</v>
      </c>
      <c r="I469">
        <f t="shared" si="17"/>
        <v>39.270004448015285</v>
      </c>
    </row>
    <row r="470" spans="1:9" x14ac:dyDescent="0.2">
      <c r="A470">
        <v>108</v>
      </c>
      <c r="E470" s="3">
        <f t="shared" si="16"/>
        <v>3.0712213344074923E-2</v>
      </c>
      <c r="I470">
        <f t="shared" si="17"/>
        <v>39.270150541134782</v>
      </c>
    </row>
    <row r="471" spans="1:9" x14ac:dyDescent="0.2">
      <c r="A471">
        <v>109</v>
      </c>
      <c r="E471" s="3">
        <f t="shared" si="16"/>
        <v>6.8277977816417867E-2</v>
      </c>
      <c r="I471">
        <f t="shared" si="17"/>
        <v>39.270334676115525</v>
      </c>
    </row>
    <row r="472" spans="1:9" x14ac:dyDescent="0.2">
      <c r="A472">
        <v>110</v>
      </c>
      <c r="E472" s="3">
        <f t="shared" si="16"/>
        <v>8.1371981327089532E-2</v>
      </c>
      <c r="I472">
        <f t="shared" si="17"/>
        <v>39.270398858599712</v>
      </c>
    </row>
    <row r="473" spans="1:9" x14ac:dyDescent="0.2">
      <c r="A473">
        <v>111</v>
      </c>
      <c r="E473" s="3">
        <f t="shared" si="16"/>
        <v>6.5749407847300406E-2</v>
      </c>
      <c r="I473">
        <f t="shared" si="17"/>
        <v>39.270322281899965</v>
      </c>
    </row>
    <row r="474" spans="1:9" x14ac:dyDescent="0.2">
      <c r="A474">
        <v>112</v>
      </c>
      <c r="E474" s="3">
        <f t="shared" si="16"/>
        <v>2.7017467641914289E-2</v>
      </c>
      <c r="I474">
        <f t="shared" si="17"/>
        <v>39.270132430710618</v>
      </c>
    </row>
    <row r="475" spans="1:9" x14ac:dyDescent="0.2">
      <c r="A475">
        <v>113</v>
      </c>
      <c r="E475" s="3">
        <f t="shared" si="16"/>
        <v>2.4975625520820555E-4</v>
      </c>
      <c r="I475">
        <f t="shared" si="17"/>
        <v>39.270001224222746</v>
      </c>
    </row>
    <row r="476" spans="1:9" x14ac:dyDescent="0.2">
      <c r="A476">
        <v>114</v>
      </c>
      <c r="E476" s="3">
        <f t="shared" si="16"/>
        <v>1.9262838628824969E-2</v>
      </c>
      <c r="I476">
        <f t="shared" si="17"/>
        <v>39.270094420078223</v>
      </c>
    </row>
    <row r="477" spans="1:9" x14ac:dyDescent="0.2">
      <c r="A477">
        <v>115</v>
      </c>
      <c r="E477" s="3">
        <f t="shared" si="16"/>
        <v>5.9475289662316466E-2</v>
      </c>
      <c r="I477">
        <f t="shared" si="17"/>
        <v>39.270291528243085</v>
      </c>
    </row>
    <row r="478" spans="1:9" x14ac:dyDescent="0.2">
      <c r="A478">
        <v>116</v>
      </c>
      <c r="E478" s="3">
        <f t="shared" si="16"/>
        <v>8.058282642243747E-2</v>
      </c>
      <c r="I478">
        <f t="shared" si="17"/>
        <v>39.270394990422794</v>
      </c>
    </row>
    <row r="479" spans="1:9" x14ac:dyDescent="0.2">
      <c r="A479">
        <v>117</v>
      </c>
      <c r="E479" s="3">
        <f t="shared" si="16"/>
        <v>7.3077372572847188E-2</v>
      </c>
      <c r="I479">
        <f t="shared" si="17"/>
        <v>39.270358201164825</v>
      </c>
    </row>
    <row r="480" spans="1:9" x14ac:dyDescent="0.2">
      <c r="A480">
        <v>118</v>
      </c>
      <c r="E480" s="3">
        <f t="shared" si="16"/>
        <v>3.8961360610389156E-2</v>
      </c>
      <c r="I480">
        <f t="shared" si="17"/>
        <v>39.270190975732469</v>
      </c>
    </row>
    <row r="481" spans="1:9" x14ac:dyDescent="0.2">
      <c r="A481">
        <v>119</v>
      </c>
      <c r="E481" s="3">
        <f t="shared" si="16"/>
        <v>3.7477048718805583E-3</v>
      </c>
      <c r="I481">
        <f t="shared" si="17"/>
        <v>39.270018370012544</v>
      </c>
    </row>
    <row r="482" spans="1:9" x14ac:dyDescent="0.2">
      <c r="A482">
        <v>120</v>
      </c>
      <c r="E482" s="3">
        <f t="shared" si="16"/>
        <v>9.6162460380485315E-3</v>
      </c>
      <c r="I482">
        <f t="shared" si="17"/>
        <v>39.270047135664718</v>
      </c>
    </row>
    <row r="483" spans="1:9" x14ac:dyDescent="0.2">
      <c r="A483">
        <v>121</v>
      </c>
      <c r="E483" s="3">
        <f t="shared" si="16"/>
        <v>4.88508232506841E-2</v>
      </c>
      <c r="I483">
        <f t="shared" si="17"/>
        <v>39.27023945061481</v>
      </c>
    </row>
    <row r="484" spans="1:9" x14ac:dyDescent="0.2">
      <c r="A484">
        <v>122</v>
      </c>
      <c r="E484" s="3">
        <f t="shared" si="16"/>
        <v>7.7489390121201873E-2</v>
      </c>
      <c r="I484">
        <f t="shared" si="17"/>
        <v>39.270379827418878</v>
      </c>
    </row>
    <row r="485" spans="1:9" x14ac:dyDescent="0.2">
      <c r="A485">
        <v>123</v>
      </c>
      <c r="E485" s="3">
        <f t="shared" si="16"/>
        <v>7.8125067203714621E-2</v>
      </c>
      <c r="I485">
        <f t="shared" si="17"/>
        <v>39.270382943298166</v>
      </c>
    </row>
    <row r="486" spans="1:9" x14ac:dyDescent="0.2">
      <c r="A486">
        <v>124</v>
      </c>
      <c r="E486" s="3">
        <f t="shared" si="16"/>
        <v>5.0606712809723287E-2</v>
      </c>
      <c r="I486">
        <f t="shared" si="17"/>
        <v>39.270248057405979</v>
      </c>
    </row>
    <row r="487" spans="1:9" x14ac:dyDescent="0.2">
      <c r="A487">
        <v>125</v>
      </c>
      <c r="E487" s="3">
        <f t="shared" si="16"/>
        <v>1.095389401643948E-2</v>
      </c>
      <c r="I487">
        <f t="shared" si="17"/>
        <v>39.270053692373686</v>
      </c>
    </row>
    <row r="488" spans="1:9" x14ac:dyDescent="0.2">
      <c r="A488">
        <v>126</v>
      </c>
      <c r="E488" s="3">
        <f t="shared" si="16"/>
        <v>2.9397624024527502E-3</v>
      </c>
      <c r="I488">
        <f t="shared" si="17"/>
        <v>39.27001440974518</v>
      </c>
    </row>
    <row r="489" spans="1:9" x14ac:dyDescent="0.2">
      <c r="A489">
        <v>127</v>
      </c>
      <c r="E489" s="3">
        <f t="shared" si="16"/>
        <v>3.7086798489430556E-2</v>
      </c>
      <c r="I489">
        <f t="shared" si="17"/>
        <v>39.270181787247552</v>
      </c>
    </row>
    <row r="490" spans="1:9" x14ac:dyDescent="0.2">
      <c r="A490">
        <v>128</v>
      </c>
      <c r="E490" s="3">
        <f t="shared" si="16"/>
        <v>7.2080837152717542E-2</v>
      </c>
      <c r="I490">
        <f t="shared" si="17"/>
        <v>39.270353316477049</v>
      </c>
    </row>
    <row r="491" spans="1:9" x14ac:dyDescent="0.2">
      <c r="A491">
        <v>129</v>
      </c>
      <c r="E491" s="3">
        <f t="shared" si="16"/>
        <v>8.0857479998435761E-2</v>
      </c>
      <c r="I491">
        <f t="shared" si="17"/>
        <v>39.270396336683987</v>
      </c>
    </row>
    <row r="492" spans="1:9" x14ac:dyDescent="0.2">
      <c r="A492">
        <v>130</v>
      </c>
      <c r="E492" s="3">
        <f t="shared" si="16"/>
        <v>6.0982606069150985E-2</v>
      </c>
      <c r="I492">
        <f t="shared" si="17"/>
        <v>39.270298916610692</v>
      </c>
    </row>
    <row r="493" spans="1:9" x14ac:dyDescent="0.2">
      <c r="A493">
        <v>131</v>
      </c>
      <c r="E493" s="3">
        <f t="shared" si="16"/>
        <v>2.0964550055032727E-2</v>
      </c>
      <c r="I493">
        <f t="shared" si="17"/>
        <v>39.27010276130607</v>
      </c>
    </row>
    <row r="494" spans="1:9" x14ac:dyDescent="0.2">
      <c r="A494">
        <v>132</v>
      </c>
      <c r="E494" s="3">
        <f t="shared" si="16"/>
        <v>7.4420763838095594E-5</v>
      </c>
      <c r="I494">
        <f t="shared" si="17"/>
        <v>39.270000364786029</v>
      </c>
    </row>
    <row r="495" spans="1:9" x14ac:dyDescent="0.2">
      <c r="A495">
        <v>133</v>
      </c>
      <c r="E495" s="3">
        <f t="shared" si="16"/>
        <v>2.5202431641939055E-2</v>
      </c>
      <c r="I495">
        <f t="shared" si="17"/>
        <v>39.270123534003112</v>
      </c>
    </row>
    <row r="496" spans="1:9" x14ac:dyDescent="0.2">
      <c r="A496">
        <v>134</v>
      </c>
      <c r="E496" s="3">
        <f t="shared" si="16"/>
        <v>6.4407934255405475E-2</v>
      </c>
      <c r="I496">
        <f t="shared" si="17"/>
        <v>39.270315706439106</v>
      </c>
    </row>
    <row r="497" spans="1:9" x14ac:dyDescent="0.2">
      <c r="A497">
        <v>135</v>
      </c>
      <c r="E497" s="3">
        <f t="shared" si="16"/>
        <v>8.1287993141566067E-2</v>
      </c>
      <c r="I497">
        <f t="shared" si="17"/>
        <v>39.270398446917348</v>
      </c>
    </row>
    <row r="498" spans="1:9" x14ac:dyDescent="0.2">
      <c r="A498">
        <v>136</v>
      </c>
      <c r="E498" s="3">
        <f t="shared" si="16"/>
        <v>6.9461458382184871E-2</v>
      </c>
      <c r="I498">
        <f t="shared" si="17"/>
        <v>39.270340477146711</v>
      </c>
    </row>
    <row r="499" spans="1:9" x14ac:dyDescent="0.2">
      <c r="A499">
        <v>137</v>
      </c>
      <c r="E499" s="3">
        <f t="shared" si="16"/>
        <v>3.2579567598385401E-2</v>
      </c>
      <c r="I499">
        <f t="shared" si="17"/>
        <v>39.270159694289113</v>
      </c>
    </row>
    <row r="500" spans="1:9" x14ac:dyDescent="0.2">
      <c r="A500">
        <v>138</v>
      </c>
      <c r="E500" s="3">
        <f t="shared" si="16"/>
        <v>1.3872694011670128E-3</v>
      </c>
      <c r="I500">
        <f t="shared" si="17"/>
        <v>39.270006799936809</v>
      </c>
    </row>
    <row r="501" spans="1:9" x14ac:dyDescent="0.2">
      <c r="A501">
        <v>139</v>
      </c>
      <c r="E501" s="3">
        <f t="shared" si="16"/>
        <v>1.4440116822228732E-2</v>
      </c>
      <c r="I501">
        <f t="shared" si="17"/>
        <v>39.270070780687426</v>
      </c>
    </row>
    <row r="502" spans="1:9" x14ac:dyDescent="0.2">
      <c r="A502">
        <v>140</v>
      </c>
      <c r="E502" s="3">
        <f t="shared" si="16"/>
        <v>5.4688703609798911E-2</v>
      </c>
      <c r="I502">
        <f t="shared" si="17"/>
        <v>39.270268065977824</v>
      </c>
    </row>
    <row r="503" spans="1:9" x14ac:dyDescent="0.2">
      <c r="A503">
        <v>141</v>
      </c>
      <c r="E503" s="3">
        <f t="shared" si="16"/>
        <v>7.9420807044951885E-2</v>
      </c>
      <c r="I503">
        <f t="shared" si="17"/>
        <v>39.270389294587268</v>
      </c>
    </row>
    <row r="504" spans="1:9" x14ac:dyDescent="0.2">
      <c r="A504">
        <v>142</v>
      </c>
      <c r="E504" s="3">
        <f t="shared" si="16"/>
        <v>7.5731641092570051E-2</v>
      </c>
      <c r="I504">
        <f t="shared" si="17"/>
        <v>39.270371211513201</v>
      </c>
    </row>
    <row r="505" spans="1:9" x14ac:dyDescent="0.2">
      <c r="A505">
        <v>143</v>
      </c>
      <c r="E505" s="3">
        <f t="shared" si="16"/>
        <v>4.4523921014998413E-2</v>
      </c>
      <c r="I505">
        <f t="shared" si="17"/>
        <v>39.270218241567925</v>
      </c>
    </row>
    <row r="506" spans="1:9" x14ac:dyDescent="0.2">
      <c r="A506">
        <v>144</v>
      </c>
      <c r="E506" s="3">
        <f t="shared" si="16"/>
        <v>6.7097420583637213E-3</v>
      </c>
      <c r="I506">
        <f t="shared" si="17"/>
        <v>39.270032888941358</v>
      </c>
    </row>
    <row r="507" spans="1:9" x14ac:dyDescent="0.2">
      <c r="A507">
        <v>145</v>
      </c>
      <c r="E507" s="3">
        <f t="shared" si="16"/>
        <v>6.0558944495556488E-3</v>
      </c>
      <c r="I507">
        <f t="shared" si="17"/>
        <v>39.27002968399615</v>
      </c>
    </row>
    <row r="508" spans="1:9" x14ac:dyDescent="0.2">
      <c r="A508">
        <v>146</v>
      </c>
      <c r="E508" s="3">
        <f t="shared" si="16"/>
        <v>4.342343434405091E-2</v>
      </c>
      <c r="I508">
        <f t="shared" si="17"/>
        <v>39.270212847345427</v>
      </c>
    </row>
    <row r="509" spans="1:9" x14ac:dyDescent="0.2">
      <c r="A509">
        <v>147</v>
      </c>
      <c r="E509" s="3">
        <f t="shared" si="16"/>
        <v>7.5241828937560623E-2</v>
      </c>
      <c r="I509">
        <f t="shared" si="17"/>
        <v>39.270368810615651</v>
      </c>
    </row>
    <row r="510" spans="1:9" x14ac:dyDescent="0.2">
      <c r="A510">
        <v>148</v>
      </c>
      <c r="E510" s="3">
        <f t="shared" si="16"/>
        <v>7.9693562402342849E-2</v>
      </c>
      <c r="I510">
        <f t="shared" si="17"/>
        <v>39.270390631544025</v>
      </c>
    </row>
    <row r="511" spans="1:9" x14ac:dyDescent="0.2">
      <c r="A511">
        <v>149</v>
      </c>
      <c r="E511" s="3">
        <f t="shared" si="16"/>
        <v>5.56748953927928E-2</v>
      </c>
      <c r="I511">
        <f t="shared" si="17"/>
        <v>39.270272899964503</v>
      </c>
    </row>
    <row r="512" spans="1:9" x14ac:dyDescent="0.2">
      <c r="A512">
        <v>150</v>
      </c>
      <c r="E512" s="3">
        <f t="shared" si="16"/>
        <v>1.5365723883101978E-2</v>
      </c>
      <c r="I512">
        <f t="shared" si="17"/>
        <v>39.270075317707786</v>
      </c>
    </row>
    <row r="513" spans="1:9" x14ac:dyDescent="0.2">
      <c r="A513">
        <v>151</v>
      </c>
      <c r="E513" s="3">
        <f t="shared" si="16"/>
        <v>1.0875412969177101E-3</v>
      </c>
      <c r="I513">
        <f t="shared" si="17"/>
        <v>39.270005330768555</v>
      </c>
    </row>
    <row r="514" spans="1:9" x14ac:dyDescent="0.2">
      <c r="A514">
        <v>152</v>
      </c>
      <c r="E514" s="3">
        <f t="shared" si="16"/>
        <v>3.1458432653702739E-2</v>
      </c>
      <c r="I514">
        <f t="shared" si="17"/>
        <v>39.270154198855586</v>
      </c>
    </row>
    <row r="515" spans="1:9" x14ac:dyDescent="0.2">
      <c r="A515">
        <v>153</v>
      </c>
      <c r="E515" s="3">
        <f t="shared" ref="E515:E578" si="18">0.0407+0.137-(0.0407*COS(A515))-0.137*COS(ASIN(0.0407/0.137*SIN(A515)))</f>
        <v>6.8758165584416497E-2</v>
      </c>
      <c r="I515">
        <f t="shared" si="17"/>
        <v>39.270337029837506</v>
      </c>
    </row>
    <row r="516" spans="1:9" x14ac:dyDescent="0.2">
      <c r="A516">
        <v>154</v>
      </c>
      <c r="E516" s="3">
        <f t="shared" si="18"/>
        <v>8.1345082064031626E-2</v>
      </c>
      <c r="I516">
        <f t="shared" ref="I516:I579" si="19">39.27+ (0.00490167*E516)</f>
        <v>39.270398726748404</v>
      </c>
    </row>
    <row r="517" spans="1:9" x14ac:dyDescent="0.2">
      <c r="A517">
        <v>155</v>
      </c>
      <c r="E517" s="3">
        <f t="shared" si="18"/>
        <v>6.5218591780649565E-2</v>
      </c>
      <c r="I517">
        <f t="shared" si="19"/>
        <v>39.270319680014779</v>
      </c>
    </row>
    <row r="518" spans="1:9" x14ac:dyDescent="0.2">
      <c r="A518">
        <v>156</v>
      </c>
      <c r="E518" s="3">
        <f t="shared" si="18"/>
        <v>2.6287996347944514E-2</v>
      </c>
      <c r="I518">
        <f t="shared" si="19"/>
        <v>39.270128855083065</v>
      </c>
    </row>
    <row r="519" spans="1:9" x14ac:dyDescent="0.2">
      <c r="A519">
        <v>157</v>
      </c>
      <c r="E519" s="3">
        <f t="shared" si="18"/>
        <v>1.6724019095384901E-4</v>
      </c>
      <c r="I519">
        <f t="shared" si="19"/>
        <v>39.270000819756227</v>
      </c>
    </row>
    <row r="520" spans="1:9" x14ac:dyDescent="0.2">
      <c r="A520">
        <v>158</v>
      </c>
      <c r="E520" s="3">
        <f t="shared" si="18"/>
        <v>1.993895612029109E-2</v>
      </c>
      <c r="I520">
        <f t="shared" si="19"/>
        <v>39.270097734183047</v>
      </c>
    </row>
    <row r="521" spans="1:9" x14ac:dyDescent="0.2">
      <c r="A521">
        <v>159</v>
      </c>
      <c r="E521" s="3">
        <f t="shared" si="18"/>
        <v>6.0084147251795089E-2</v>
      </c>
      <c r="I521">
        <f t="shared" si="19"/>
        <v>39.270294512662062</v>
      </c>
    </row>
    <row r="522" spans="1:9" x14ac:dyDescent="0.2">
      <c r="A522">
        <v>160</v>
      </c>
      <c r="E522" s="3">
        <f t="shared" si="18"/>
        <v>8.0699502327328393E-2</v>
      </c>
      <c r="I522">
        <f t="shared" si="19"/>
        <v>39.270395562329576</v>
      </c>
    </row>
    <row r="523" spans="1:9" x14ac:dyDescent="0.2">
      <c r="A523">
        <v>161</v>
      </c>
      <c r="E523" s="3">
        <f t="shared" si="18"/>
        <v>7.2685179642135944E-2</v>
      </c>
      <c r="I523">
        <f t="shared" si="19"/>
        <v>39.270356278764503</v>
      </c>
    </row>
    <row r="524" spans="1:9" x14ac:dyDescent="0.2">
      <c r="A524">
        <v>162</v>
      </c>
      <c r="E524" s="3">
        <f t="shared" si="18"/>
        <v>3.8211718414218526E-2</v>
      </c>
      <c r="I524">
        <f t="shared" si="19"/>
        <v>39.270187301233804</v>
      </c>
    </row>
    <row r="525" spans="1:9" x14ac:dyDescent="0.2">
      <c r="A525">
        <v>163</v>
      </c>
      <c r="E525" s="3">
        <f t="shared" si="18"/>
        <v>3.4131909836891683E-3</v>
      </c>
      <c r="I525">
        <f t="shared" si="19"/>
        <v>39.270016730335854</v>
      </c>
    </row>
    <row r="526" spans="1:9" x14ac:dyDescent="0.2">
      <c r="A526">
        <v>164</v>
      </c>
      <c r="E526" s="3">
        <f t="shared" si="18"/>
        <v>1.0143120088272339E-2</v>
      </c>
      <c r="I526">
        <f t="shared" si="19"/>
        <v>39.270049718227447</v>
      </c>
    </row>
    <row r="527" spans="1:9" x14ac:dyDescent="0.2">
      <c r="A527">
        <v>165</v>
      </c>
      <c r="E527" s="3">
        <f t="shared" si="18"/>
        <v>4.955726150190759E-2</v>
      </c>
      <c r="I527">
        <f t="shared" si="19"/>
        <v>39.270242913341988</v>
      </c>
    </row>
    <row r="528" spans="1:9" x14ac:dyDescent="0.2">
      <c r="A528">
        <v>166</v>
      </c>
      <c r="E528" s="3">
        <f t="shared" si="18"/>
        <v>7.7750624633089405E-2</v>
      </c>
      <c r="I528">
        <f t="shared" si="19"/>
        <v>39.27038110790425</v>
      </c>
    </row>
    <row r="529" spans="1:9" x14ac:dyDescent="0.2">
      <c r="A529">
        <v>167</v>
      </c>
      <c r="E529" s="3">
        <f t="shared" si="18"/>
        <v>7.7877413248599675E-2</v>
      </c>
      <c r="I529">
        <f t="shared" si="19"/>
        <v>39.270381729380205</v>
      </c>
    </row>
    <row r="530" spans="1:9" x14ac:dyDescent="0.2">
      <c r="A530">
        <v>168</v>
      </c>
      <c r="E530" s="3">
        <f t="shared" si="18"/>
        <v>4.9907507368692844E-2</v>
      </c>
      <c r="I530">
        <f t="shared" si="19"/>
        <v>39.27024463013165</v>
      </c>
    </row>
    <row r="531" spans="1:9" x14ac:dyDescent="0.2">
      <c r="A531">
        <v>169</v>
      </c>
      <c r="E531" s="3">
        <f t="shared" si="18"/>
        <v>1.0409953051740778E-2</v>
      </c>
      <c r="I531">
        <f t="shared" si="19"/>
        <v>39.270051026154576</v>
      </c>
    </row>
    <row r="532" spans="1:9" x14ac:dyDescent="0.2">
      <c r="A532">
        <v>170</v>
      </c>
      <c r="E532" s="3">
        <f t="shared" si="18"/>
        <v>3.2520227144045288E-3</v>
      </c>
      <c r="I532">
        <f t="shared" si="19"/>
        <v>39.270015940342184</v>
      </c>
    </row>
    <row r="533" spans="1:9" x14ac:dyDescent="0.2">
      <c r="A533">
        <v>171</v>
      </c>
      <c r="E533" s="3">
        <f t="shared" si="18"/>
        <v>3.783779300046447E-2</v>
      </c>
      <c r="I533">
        <f t="shared" si="19"/>
        <v>39.270185468374819</v>
      </c>
    </row>
    <row r="534" spans="1:9" x14ac:dyDescent="0.2">
      <c r="A534">
        <v>172</v>
      </c>
      <c r="E534" s="3">
        <f t="shared" si="18"/>
        <v>7.2486413151257173E-2</v>
      </c>
      <c r="I534">
        <f t="shared" si="19"/>
        <v>39.270355304476752</v>
      </c>
    </row>
    <row r="535" spans="1:9" x14ac:dyDescent="0.2">
      <c r="A535">
        <v>173</v>
      </c>
      <c r="E535" s="3">
        <f t="shared" si="18"/>
        <v>8.0754282724821352E-2</v>
      </c>
      <c r="I535">
        <f t="shared" si="19"/>
        <v>39.270395830845004</v>
      </c>
    </row>
    <row r="536" spans="1:9" x14ac:dyDescent="0.2">
      <c r="A536">
        <v>174</v>
      </c>
      <c r="E536" s="3">
        <f t="shared" si="18"/>
        <v>6.0384803088246841E-2</v>
      </c>
      <c r="I536">
        <f t="shared" si="19"/>
        <v>39.270295986377754</v>
      </c>
    </row>
    <row r="537" spans="1:9" x14ac:dyDescent="0.2">
      <c r="A537">
        <v>175</v>
      </c>
      <c r="E537" s="3">
        <f t="shared" si="18"/>
        <v>2.0278409767304439E-2</v>
      </c>
      <c r="I537">
        <f t="shared" si="19"/>
        <v>39.270099398072809</v>
      </c>
    </row>
    <row r="538" spans="1:9" x14ac:dyDescent="0.2">
      <c r="A538">
        <v>176</v>
      </c>
      <c r="E538" s="3">
        <f t="shared" si="18"/>
        <v>1.3226424719472996E-4</v>
      </c>
      <c r="I538">
        <f t="shared" si="19"/>
        <v>39.270000648315694</v>
      </c>
    </row>
    <row r="539" spans="1:9" x14ac:dyDescent="0.2">
      <c r="A539">
        <v>177</v>
      </c>
      <c r="E539" s="3">
        <f t="shared" si="18"/>
        <v>2.5925939095433947E-2</v>
      </c>
      <c r="I539">
        <f t="shared" si="19"/>
        <v>39.270127080397891</v>
      </c>
    </row>
    <row r="540" spans="1:9" x14ac:dyDescent="0.2">
      <c r="A540">
        <v>178</v>
      </c>
      <c r="E540" s="3">
        <f t="shared" si="18"/>
        <v>6.495101909017148E-2</v>
      </c>
      <c r="I540">
        <f t="shared" si="19"/>
        <v>39.270318368461744</v>
      </c>
    </row>
    <row r="541" spans="1:9" x14ac:dyDescent="0.2">
      <c r="A541">
        <v>179</v>
      </c>
      <c r="E541" s="3">
        <f t="shared" si="18"/>
        <v>8.1328330424120437E-2</v>
      </c>
      <c r="I541">
        <f t="shared" si="19"/>
        <v>39.270398644637396</v>
      </c>
    </row>
    <row r="542" spans="1:9" x14ac:dyDescent="0.2">
      <c r="A542">
        <v>180</v>
      </c>
      <c r="E542" s="3">
        <f t="shared" si="18"/>
        <v>6.899422221669102E-2</v>
      </c>
      <c r="I542">
        <f t="shared" si="19"/>
        <v>39.270338186909214</v>
      </c>
    </row>
    <row r="543" spans="1:9" x14ac:dyDescent="0.2">
      <c r="A543">
        <v>181</v>
      </c>
      <c r="E543" s="3">
        <f t="shared" si="18"/>
        <v>3.1830923707273723E-2</v>
      </c>
      <c r="I543">
        <f t="shared" si="19"/>
        <v>39.270156024683814</v>
      </c>
    </row>
    <row r="544" spans="1:9" x14ac:dyDescent="0.2">
      <c r="A544">
        <v>182</v>
      </c>
      <c r="E544" s="3">
        <f t="shared" si="18"/>
        <v>1.1832559036552837E-3</v>
      </c>
      <c r="I544">
        <f t="shared" si="19"/>
        <v>39.270005799929969</v>
      </c>
    </row>
    <row r="545" spans="1:9" x14ac:dyDescent="0.2">
      <c r="A545">
        <v>183</v>
      </c>
      <c r="E545" s="3">
        <f t="shared" si="18"/>
        <v>1.5055617072938565E-2</v>
      </c>
      <c r="I545">
        <f t="shared" si="19"/>
        <v>39.270073797666541</v>
      </c>
    </row>
    <row r="546" spans="1:9" x14ac:dyDescent="0.2">
      <c r="A546">
        <v>184</v>
      </c>
      <c r="E546" s="3">
        <f t="shared" si="18"/>
        <v>5.5348480016043616E-2</v>
      </c>
      <c r="I546">
        <f t="shared" si="19"/>
        <v>39.270271299984046</v>
      </c>
    </row>
    <row r="547" spans="1:9" x14ac:dyDescent="0.2">
      <c r="A547">
        <v>185</v>
      </c>
      <c r="E547" s="3">
        <f t="shared" si="18"/>
        <v>7.9605101673188572E-2</v>
      </c>
      <c r="I547">
        <f t="shared" si="19"/>
        <v>39.270390197938724</v>
      </c>
    </row>
    <row r="548" spans="1:9" x14ac:dyDescent="0.2">
      <c r="A548">
        <v>186</v>
      </c>
      <c r="E548" s="3">
        <f t="shared" si="18"/>
        <v>7.5406982088306623E-2</v>
      </c>
      <c r="I548">
        <f t="shared" si="19"/>
        <v>39.270369620141899</v>
      </c>
    </row>
    <row r="549" spans="1:9" x14ac:dyDescent="0.2">
      <c r="A549">
        <v>187</v>
      </c>
      <c r="E549" s="3">
        <f t="shared" si="18"/>
        <v>4.3790177566508021E-2</v>
      </c>
      <c r="I549">
        <f t="shared" si="19"/>
        <v>39.270214644999676</v>
      </c>
    </row>
    <row r="550" spans="1:9" x14ac:dyDescent="0.2">
      <c r="A550">
        <v>188</v>
      </c>
      <c r="E550" s="3">
        <f t="shared" si="18"/>
        <v>6.2700243780542952E-3</v>
      </c>
      <c r="I550">
        <f t="shared" si="19"/>
        <v>39.270030733590396</v>
      </c>
    </row>
    <row r="551" spans="1:9" x14ac:dyDescent="0.2">
      <c r="A551">
        <v>189</v>
      </c>
      <c r="E551" s="3">
        <f t="shared" si="18"/>
        <v>6.488973451543506E-3</v>
      </c>
      <c r="I551">
        <f t="shared" si="19"/>
        <v>39.2700318068065</v>
      </c>
    </row>
    <row r="552" spans="1:9" x14ac:dyDescent="0.2">
      <c r="A552">
        <v>190</v>
      </c>
      <c r="E552" s="3">
        <f t="shared" si="18"/>
        <v>4.4158684313006014E-2</v>
      </c>
      <c r="I552">
        <f t="shared" si="19"/>
        <v>39.27021645129814</v>
      </c>
    </row>
    <row r="553" spans="1:9" x14ac:dyDescent="0.2">
      <c r="A553">
        <v>191</v>
      </c>
      <c r="E553" s="3">
        <f t="shared" si="18"/>
        <v>7.5570995324376056E-2</v>
      </c>
      <c r="I553">
        <f t="shared" si="19"/>
        <v>39.270370424080653</v>
      </c>
    </row>
    <row r="554" spans="1:9" x14ac:dyDescent="0.2">
      <c r="A554">
        <v>192</v>
      </c>
      <c r="E554" s="3">
        <f t="shared" si="18"/>
        <v>7.9513770113494975E-2</v>
      </c>
      <c r="I554">
        <f t="shared" si="19"/>
        <v>39.270389750261558</v>
      </c>
    </row>
    <row r="555" spans="1:9" x14ac:dyDescent="0.2">
      <c r="A555">
        <v>193</v>
      </c>
      <c r="E555" s="3">
        <f t="shared" si="18"/>
        <v>5.5018248396819236E-2</v>
      </c>
      <c r="I555">
        <f t="shared" si="19"/>
        <v>39.27026968129762</v>
      </c>
    </row>
    <row r="556" spans="1:9" x14ac:dyDescent="0.2">
      <c r="A556">
        <v>194</v>
      </c>
      <c r="E556" s="3">
        <f t="shared" si="18"/>
        <v>1.4745666454024392E-2</v>
      </c>
      <c r="I556">
        <f t="shared" si="19"/>
        <v>39.270072278390892</v>
      </c>
    </row>
    <row r="557" spans="1:9" x14ac:dyDescent="0.2">
      <c r="A557">
        <v>195</v>
      </c>
      <c r="E557" s="3">
        <f t="shared" si="18"/>
        <v>1.2836236896890119E-3</v>
      </c>
      <c r="I557">
        <f t="shared" si="19"/>
        <v>39.270006291899733</v>
      </c>
    </row>
    <row r="558" spans="1:9" x14ac:dyDescent="0.2">
      <c r="A558">
        <v>196</v>
      </c>
      <c r="E558" s="3">
        <f t="shared" si="18"/>
        <v>3.2206347043863215E-2</v>
      </c>
      <c r="I558">
        <f t="shared" si="19"/>
        <v>39.270157864885121</v>
      </c>
    </row>
    <row r="559" spans="1:9" x14ac:dyDescent="0.2">
      <c r="A559">
        <v>197</v>
      </c>
      <c r="E559" s="3">
        <f t="shared" si="18"/>
        <v>6.9229720742976258E-2</v>
      </c>
      <c r="I559">
        <f t="shared" si="19"/>
        <v>39.270339341245275</v>
      </c>
    </row>
    <row r="560" spans="1:9" x14ac:dyDescent="0.2">
      <c r="A560">
        <v>198</v>
      </c>
      <c r="E560" s="3">
        <f t="shared" si="18"/>
        <v>8.1309214351540093E-2</v>
      </c>
      <c r="I560">
        <f t="shared" si="19"/>
        <v>39.270398550936712</v>
      </c>
    </row>
    <row r="561" spans="1:9" x14ac:dyDescent="0.2">
      <c r="A561">
        <v>199</v>
      </c>
      <c r="E561" s="3">
        <f t="shared" si="18"/>
        <v>6.4679568263399767E-2</v>
      </c>
      <c r="I561">
        <f t="shared" si="19"/>
        <v>39.270317037899375</v>
      </c>
    </row>
    <row r="562" spans="1:9" x14ac:dyDescent="0.2">
      <c r="A562">
        <v>200</v>
      </c>
      <c r="E562" s="3">
        <f t="shared" si="18"/>
        <v>2.556242590402244E-2</v>
      </c>
      <c r="I562">
        <f t="shared" si="19"/>
        <v>39.270125298576183</v>
      </c>
    </row>
    <row r="563" spans="1:9" x14ac:dyDescent="0.2">
      <c r="A563">
        <v>201</v>
      </c>
      <c r="E563" s="3">
        <f t="shared" si="18"/>
        <v>1.0118247193460772E-4</v>
      </c>
      <c r="I563">
        <f t="shared" si="19"/>
        <v>39.270000495963089</v>
      </c>
    </row>
    <row r="564" spans="1:9" x14ac:dyDescent="0.2">
      <c r="A564">
        <v>202</v>
      </c>
      <c r="E564" s="3">
        <f t="shared" si="18"/>
        <v>2.0621841684264675E-2</v>
      </c>
      <c r="I564">
        <f t="shared" si="19"/>
        <v>39.270101081462734</v>
      </c>
    </row>
    <row r="565" spans="1:9" x14ac:dyDescent="0.2">
      <c r="A565">
        <v>203</v>
      </c>
      <c r="E565" s="3">
        <f t="shared" si="18"/>
        <v>6.068565554069974E-2</v>
      </c>
      <c r="I565">
        <f t="shared" si="19"/>
        <v>39.270297461057197</v>
      </c>
    </row>
    <row r="566" spans="1:9" x14ac:dyDescent="0.2">
      <c r="A566">
        <v>204</v>
      </c>
      <c r="E566" s="3">
        <f t="shared" si="18"/>
        <v>8.0807181152588392E-2</v>
      </c>
      <c r="I566">
        <f t="shared" si="19"/>
        <v>39.270396090135641</v>
      </c>
    </row>
    <row r="567" spans="1:9" x14ac:dyDescent="0.2">
      <c r="A567">
        <v>205</v>
      </c>
      <c r="E567" s="3">
        <f t="shared" si="18"/>
        <v>7.2284048902347631E-2</v>
      </c>
      <c r="I567">
        <f t="shared" si="19"/>
        <v>39.270354312553984</v>
      </c>
    </row>
    <row r="568" spans="1:9" x14ac:dyDescent="0.2">
      <c r="A568">
        <v>206</v>
      </c>
      <c r="E568" s="3">
        <f t="shared" si="18"/>
        <v>3.746110323958049E-2</v>
      </c>
      <c r="I568">
        <f t="shared" si="19"/>
        <v>39.27018362196592</v>
      </c>
    </row>
    <row r="569" spans="1:9" x14ac:dyDescent="0.2">
      <c r="A569">
        <v>207</v>
      </c>
      <c r="E569" s="3">
        <f t="shared" si="18"/>
        <v>3.0934891420693889E-3</v>
      </c>
      <c r="I569">
        <f t="shared" si="19"/>
        <v>39.270015163262926</v>
      </c>
    </row>
    <row r="570" spans="1:9" x14ac:dyDescent="0.2">
      <c r="A570">
        <v>208</v>
      </c>
      <c r="E570" s="3">
        <f t="shared" si="18"/>
        <v>1.06814506734213E-2</v>
      </c>
      <c r="I570">
        <f t="shared" si="19"/>
        <v>39.270052356946323</v>
      </c>
    </row>
    <row r="571" spans="1:9" x14ac:dyDescent="0.2">
      <c r="A571">
        <v>209</v>
      </c>
      <c r="E571" s="3">
        <f t="shared" si="18"/>
        <v>5.0258923106483194E-2</v>
      </c>
      <c r="I571">
        <f t="shared" si="19"/>
        <v>39.270246352655626</v>
      </c>
    </row>
    <row r="572" spans="1:9" x14ac:dyDescent="0.2">
      <c r="A572">
        <v>210</v>
      </c>
      <c r="E572" s="3">
        <f t="shared" si="18"/>
        <v>7.8002794760471533E-2</v>
      </c>
      <c r="I572">
        <f t="shared" si="19"/>
        <v>39.270382343959</v>
      </c>
    </row>
    <row r="573" spans="1:9" x14ac:dyDescent="0.2">
      <c r="A573">
        <v>211</v>
      </c>
      <c r="E573" s="3">
        <f t="shared" si="18"/>
        <v>7.7620695660068295E-2</v>
      </c>
      <c r="I573">
        <f t="shared" si="19"/>
        <v>39.270380471035303</v>
      </c>
    </row>
    <row r="574" spans="1:9" x14ac:dyDescent="0.2">
      <c r="A574">
        <v>212</v>
      </c>
      <c r="E574" s="3">
        <f t="shared" si="18"/>
        <v>4.920342363618177E-2</v>
      </c>
      <c r="I574">
        <f t="shared" si="19"/>
        <v>39.27024117894554</v>
      </c>
    </row>
    <row r="575" spans="1:9" x14ac:dyDescent="0.2">
      <c r="A575">
        <v>213</v>
      </c>
      <c r="E575" s="3">
        <f t="shared" si="18"/>
        <v>9.8773375055708212E-3</v>
      </c>
      <c r="I575">
        <f t="shared" si="19"/>
        <v>39.270048415448933</v>
      </c>
    </row>
    <row r="576" spans="1:9" x14ac:dyDescent="0.2">
      <c r="A576">
        <v>214</v>
      </c>
      <c r="E576" s="3">
        <f t="shared" si="18"/>
        <v>3.5791764414873362E-3</v>
      </c>
      <c r="I576">
        <f t="shared" si="19"/>
        <v>39.27001754394179</v>
      </c>
    </row>
    <row r="577" spans="1:9" x14ac:dyDescent="0.2">
      <c r="A577">
        <v>215</v>
      </c>
      <c r="E577" s="3">
        <f t="shared" si="18"/>
        <v>3.8587955192281392E-2</v>
      </c>
      <c r="I577">
        <f t="shared" si="19"/>
        <v>39.270189145422329</v>
      </c>
    </row>
    <row r="578" spans="1:9" x14ac:dyDescent="0.2">
      <c r="A578">
        <v>216</v>
      </c>
      <c r="E578" s="3">
        <f t="shared" si="18"/>
        <v>7.2883062490342737E-2</v>
      </c>
      <c r="I578">
        <f t="shared" si="19"/>
        <v>39.27035724872092</v>
      </c>
    </row>
    <row r="579" spans="1:9" x14ac:dyDescent="0.2">
      <c r="A579">
        <v>217</v>
      </c>
      <c r="E579" s="3">
        <f t="shared" ref="E579:E642" si="20">0.0407+0.137-(0.0407*COS(A579))-0.137*COS(ASIN(0.0407/0.137*SIN(A579)))</f>
        <v>8.0642090607339734E-2</v>
      </c>
      <c r="I579">
        <f t="shared" si="19"/>
        <v>39.270395280916269</v>
      </c>
    </row>
    <row r="580" spans="1:9" x14ac:dyDescent="0.2">
      <c r="A580">
        <v>218</v>
      </c>
      <c r="E580" s="3">
        <f t="shared" si="20"/>
        <v>5.9779592964782385E-2</v>
      </c>
      <c r="I580">
        <f t="shared" ref="I580:I643" si="21">39.27+ (0.00490167*E580)</f>
        <v>39.270293019837453</v>
      </c>
    </row>
    <row r="581" spans="1:9" x14ac:dyDescent="0.2">
      <c r="A581">
        <v>219</v>
      </c>
      <c r="E581" s="3">
        <f t="shared" si="20"/>
        <v>1.9598880384341849E-2</v>
      </c>
      <c r="I581">
        <f t="shared" si="21"/>
        <v>39.270096067244019</v>
      </c>
    </row>
    <row r="582" spans="1:9" x14ac:dyDescent="0.2">
      <c r="A582">
        <v>220</v>
      </c>
      <c r="E582" s="3">
        <f t="shared" si="20"/>
        <v>2.0658389596725502E-4</v>
      </c>
      <c r="I582">
        <f t="shared" si="21"/>
        <v>39.270001012606087</v>
      </c>
    </row>
    <row r="583" spans="1:9" x14ac:dyDescent="0.2">
      <c r="A583">
        <v>221</v>
      </c>
      <c r="E583" s="3">
        <f t="shared" si="20"/>
        <v>2.665350650018844E-2</v>
      </c>
      <c r="I583">
        <f t="shared" si="21"/>
        <v>39.270130646693211</v>
      </c>
    </row>
    <row r="584" spans="1:9" x14ac:dyDescent="0.2">
      <c r="A584">
        <v>222</v>
      </c>
      <c r="E584" s="3">
        <f t="shared" si="20"/>
        <v>6.5485934247800748E-2</v>
      </c>
      <c r="I584">
        <f t="shared" si="21"/>
        <v>39.27032099043933</v>
      </c>
    </row>
    <row r="585" spans="1:9" x14ac:dyDescent="0.2">
      <c r="A585">
        <v>223</v>
      </c>
      <c r="E585" s="3">
        <f t="shared" si="20"/>
        <v>8.13596984513352E-2</v>
      </c>
      <c r="I585">
        <f t="shared" si="21"/>
        <v>39.27039879839311</v>
      </c>
    </row>
    <row r="586" spans="1:9" x14ac:dyDescent="0.2">
      <c r="A586">
        <v>224</v>
      </c>
      <c r="E586" s="3">
        <f t="shared" si="20"/>
        <v>6.8518330089614637E-2</v>
      </c>
      <c r="I586">
        <f t="shared" si="21"/>
        <v>39.270335854243051</v>
      </c>
    </row>
    <row r="587" spans="1:9" x14ac:dyDescent="0.2">
      <c r="A587">
        <v>225</v>
      </c>
      <c r="E587" s="3">
        <f t="shared" si="20"/>
        <v>3.1083821091058478E-2</v>
      </c>
      <c r="I587">
        <f t="shared" si="21"/>
        <v>39.270152362633333</v>
      </c>
    </row>
    <row r="588" spans="1:9" x14ac:dyDescent="0.2">
      <c r="A588">
        <v>226</v>
      </c>
      <c r="E588" s="3">
        <f t="shared" si="20"/>
        <v>9.9518381087923546E-4</v>
      </c>
      <c r="I588">
        <f t="shared" si="21"/>
        <v>39.270004878062636</v>
      </c>
    </row>
    <row r="589" spans="1:9" x14ac:dyDescent="0.2">
      <c r="A589">
        <v>227</v>
      </c>
      <c r="E589" s="3">
        <f t="shared" si="20"/>
        <v>1.5680188307458542E-2</v>
      </c>
      <c r="I589">
        <f t="shared" si="21"/>
        <v>39.270076859108627</v>
      </c>
    </row>
    <row r="590" spans="1:9" x14ac:dyDescent="0.2">
      <c r="A590">
        <v>228</v>
      </c>
      <c r="E590" s="3">
        <f t="shared" si="20"/>
        <v>5.6001936638374578E-2</v>
      </c>
      <c r="I590">
        <f t="shared" si="21"/>
        <v>39.270274503012764</v>
      </c>
    </row>
    <row r="591" spans="1:9" x14ac:dyDescent="0.2">
      <c r="A591">
        <v>229</v>
      </c>
      <c r="E591" s="3">
        <f t="shared" si="20"/>
        <v>7.9780362086484619E-2</v>
      </c>
      <c r="I591">
        <f t="shared" si="21"/>
        <v>39.27039105700743</v>
      </c>
    </row>
    <row r="592" spans="1:9" x14ac:dyDescent="0.2">
      <c r="A592">
        <v>230</v>
      </c>
      <c r="E592" s="3">
        <f t="shared" si="20"/>
        <v>7.5073279394939019E-2</v>
      </c>
      <c r="I592">
        <f t="shared" si="21"/>
        <v>39.270367984441414</v>
      </c>
    </row>
    <row r="593" spans="1:9" x14ac:dyDescent="0.2">
      <c r="A593">
        <v>231</v>
      </c>
      <c r="E593" s="3">
        <f t="shared" si="20"/>
        <v>4.3053472921347258E-2</v>
      </c>
      <c r="I593">
        <f t="shared" si="21"/>
        <v>39.270211033916617</v>
      </c>
    </row>
    <row r="594" spans="1:9" x14ac:dyDescent="0.2">
      <c r="A594">
        <v>232</v>
      </c>
      <c r="E594" s="3">
        <f t="shared" si="20"/>
        <v>5.8436837189627389E-3</v>
      </c>
      <c r="I594">
        <f t="shared" si="21"/>
        <v>39.270028643809177</v>
      </c>
    </row>
    <row r="595" spans="1:9" x14ac:dyDescent="0.2">
      <c r="A595">
        <v>233</v>
      </c>
      <c r="E595" s="3">
        <f t="shared" si="20"/>
        <v>6.9353200987646579E-3</v>
      </c>
      <c r="I595">
        <f t="shared" si="21"/>
        <v>39.270033994650468</v>
      </c>
    </row>
    <row r="596" spans="1:9" x14ac:dyDescent="0.2">
      <c r="A596">
        <v>234</v>
      </c>
      <c r="E596" s="3">
        <f t="shared" si="20"/>
        <v>4.4890849430017921E-2</v>
      </c>
      <c r="I596">
        <f t="shared" si="21"/>
        <v>39.270220040129928</v>
      </c>
    </row>
    <row r="597" spans="1:9" x14ac:dyDescent="0.2">
      <c r="A597">
        <v>235</v>
      </c>
      <c r="E597" s="3">
        <f t="shared" si="20"/>
        <v>7.5891114443335461E-2</v>
      </c>
      <c r="I597">
        <f t="shared" si="21"/>
        <v>39.270371993198935</v>
      </c>
    </row>
    <row r="598" spans="1:9" x14ac:dyDescent="0.2">
      <c r="A598">
        <v>236</v>
      </c>
      <c r="E598" s="3">
        <f t="shared" si="20"/>
        <v>7.9324941159310658E-2</v>
      </c>
      <c r="I598">
        <f t="shared" si="21"/>
        <v>39.270388824684332</v>
      </c>
    </row>
    <row r="599" spans="1:9" x14ac:dyDescent="0.2">
      <c r="A599">
        <v>237</v>
      </c>
      <c r="E599" s="3">
        <f t="shared" si="20"/>
        <v>5.4355361467866542E-2</v>
      </c>
      <c r="I599">
        <f t="shared" si="21"/>
        <v>39.27026643204465</v>
      </c>
    </row>
    <row r="600" spans="1:9" x14ac:dyDescent="0.2">
      <c r="A600">
        <v>238</v>
      </c>
      <c r="E600" s="3">
        <f t="shared" si="20"/>
        <v>1.4134828631785473E-2</v>
      </c>
      <c r="I600">
        <f t="shared" si="21"/>
        <v>39.27006928426546</v>
      </c>
    </row>
    <row r="601" spans="1:9" x14ac:dyDescent="0.2">
      <c r="A601">
        <v>239</v>
      </c>
      <c r="E601" s="3">
        <f t="shared" si="20"/>
        <v>1.4955964980682968E-3</v>
      </c>
      <c r="I601">
        <f t="shared" si="21"/>
        <v>39.270007330920492</v>
      </c>
    </row>
    <row r="602" spans="1:9" x14ac:dyDescent="0.2">
      <c r="A602">
        <v>240</v>
      </c>
      <c r="E602" s="3">
        <f t="shared" si="20"/>
        <v>3.2955648430768453E-2</v>
      </c>
      <c r="I602">
        <f t="shared" si="21"/>
        <v>39.27016153771325</v>
      </c>
    </row>
    <row r="603" spans="1:9" x14ac:dyDescent="0.2">
      <c r="A603">
        <v>241</v>
      </c>
      <c r="E603" s="3">
        <f t="shared" si="20"/>
        <v>6.9692597274732787E-2</v>
      </c>
      <c r="I603">
        <f t="shared" si="21"/>
        <v>39.270341610113285</v>
      </c>
    </row>
    <row r="604" spans="1:9" x14ac:dyDescent="0.2">
      <c r="A604">
        <v>242</v>
      </c>
      <c r="E604" s="3">
        <f t="shared" si="20"/>
        <v>8.1264376468151545E-2</v>
      </c>
      <c r="I604">
        <f t="shared" si="21"/>
        <v>39.270398331156208</v>
      </c>
    </row>
    <row r="605" spans="1:9" x14ac:dyDescent="0.2">
      <c r="A605">
        <v>243</v>
      </c>
      <c r="E605" s="3">
        <f t="shared" si="20"/>
        <v>6.4132414186370057E-2</v>
      </c>
      <c r="I605">
        <f t="shared" si="21"/>
        <v>39.270314355930651</v>
      </c>
    </row>
    <row r="606" spans="1:9" x14ac:dyDescent="0.2">
      <c r="A606">
        <v>244</v>
      </c>
      <c r="E606" s="3">
        <f t="shared" si="20"/>
        <v>2.4841075724215067E-2</v>
      </c>
      <c r="I606">
        <f t="shared" si="21"/>
        <v>39.27012176275565</v>
      </c>
    </row>
    <row r="607" spans="1:9" x14ac:dyDescent="0.2">
      <c r="A607">
        <v>245</v>
      </c>
      <c r="E607" s="3">
        <f t="shared" si="20"/>
        <v>5.1616755788103097E-5</v>
      </c>
      <c r="I607">
        <f t="shared" si="21"/>
        <v>39.270000253008305</v>
      </c>
    </row>
    <row r="608" spans="1:9" x14ac:dyDescent="0.2">
      <c r="A608">
        <v>246</v>
      </c>
      <c r="E608" s="3">
        <f t="shared" si="20"/>
        <v>2.131117955748138E-2</v>
      </c>
      <c r="I608">
        <f t="shared" si="21"/>
        <v>39.270104460369502</v>
      </c>
    </row>
    <row r="609" spans="1:9" x14ac:dyDescent="0.2">
      <c r="A609">
        <v>247</v>
      </c>
      <c r="E609" s="3">
        <f t="shared" si="20"/>
        <v>6.1279699731839526E-2</v>
      </c>
      <c r="I609">
        <f t="shared" si="21"/>
        <v>39.27030037286579</v>
      </c>
    </row>
    <row r="610" spans="1:9" x14ac:dyDescent="0.2">
      <c r="A610">
        <v>248</v>
      </c>
      <c r="E610" s="3">
        <f t="shared" si="20"/>
        <v>8.0905867327026204E-2</v>
      </c>
      <c r="I610">
        <f t="shared" si="21"/>
        <v>39.270396573862705</v>
      </c>
    </row>
    <row r="611" spans="1:9" x14ac:dyDescent="0.2">
      <c r="A611">
        <v>249</v>
      </c>
      <c r="E611" s="3">
        <f t="shared" si="20"/>
        <v>7.1874003329446517E-2</v>
      </c>
      <c r="I611">
        <f t="shared" si="21"/>
        <v>39.270352302645904</v>
      </c>
    </row>
    <row r="612" spans="1:9" x14ac:dyDescent="0.2">
      <c r="A612">
        <v>250</v>
      </c>
      <c r="E612" s="3">
        <f t="shared" si="20"/>
        <v>3.6709798331134552E-2</v>
      </c>
      <c r="I612">
        <f t="shared" si="21"/>
        <v>39.270179939317188</v>
      </c>
    </row>
    <row r="613" spans="1:9" x14ac:dyDescent="0.2">
      <c r="A613">
        <v>251</v>
      </c>
      <c r="E613" s="3">
        <f t="shared" si="20"/>
        <v>2.7887607943126724E-3</v>
      </c>
      <c r="I613">
        <f t="shared" si="21"/>
        <v>39.270013669585126</v>
      </c>
    </row>
    <row r="614" spans="1:9" x14ac:dyDescent="0.2">
      <c r="A614">
        <v>252</v>
      </c>
      <c r="E614" s="3">
        <f t="shared" si="20"/>
        <v>1.1230973438082048E-2</v>
      </c>
      <c r="I614">
        <f t="shared" si="21"/>
        <v>39.270055050525578</v>
      </c>
    </row>
    <row r="615" spans="1:9" x14ac:dyDescent="0.2">
      <c r="A615">
        <v>253</v>
      </c>
      <c r="E615" s="3">
        <f t="shared" si="20"/>
        <v>5.0955605474151511E-2</v>
      </c>
      <c r="I615">
        <f t="shared" si="21"/>
        <v>39.270249767562689</v>
      </c>
    </row>
    <row r="616" spans="1:9" x14ac:dyDescent="0.2">
      <c r="A616">
        <v>254</v>
      </c>
      <c r="E616" s="3">
        <f t="shared" si="20"/>
        <v>7.8245902186384692E-2</v>
      </c>
      <c r="I616">
        <f t="shared" si="21"/>
        <v>39.270383535591371</v>
      </c>
    </row>
    <row r="617" spans="1:9" x14ac:dyDescent="0.2">
      <c r="A617">
        <v>255</v>
      </c>
      <c r="E617" s="3">
        <f t="shared" si="20"/>
        <v>7.7354913116888663E-2</v>
      </c>
      <c r="I617">
        <f t="shared" si="21"/>
        <v>39.27037916825698</v>
      </c>
    </row>
    <row r="618" spans="1:9" x14ac:dyDescent="0.2">
      <c r="A618">
        <v>256</v>
      </c>
      <c r="E618" s="3">
        <f t="shared" si="20"/>
        <v>4.8494666986093143E-2</v>
      </c>
      <c r="I618">
        <f t="shared" si="21"/>
        <v>39.270237704854331</v>
      </c>
    </row>
    <row r="619" spans="1:9" x14ac:dyDescent="0.2">
      <c r="A619">
        <v>257</v>
      </c>
      <c r="E619" s="3">
        <f t="shared" si="20"/>
        <v>9.3563092566682216E-3</v>
      </c>
      <c r="I619">
        <f t="shared" si="21"/>
        <v>39.270045861540396</v>
      </c>
    </row>
    <row r="620" spans="1:9" x14ac:dyDescent="0.2">
      <c r="A620">
        <v>258</v>
      </c>
      <c r="E620" s="3">
        <f t="shared" si="20"/>
        <v>3.9210584581772789E-3</v>
      </c>
      <c r="I620">
        <f t="shared" si="21"/>
        <v>39.270019219734614</v>
      </c>
    </row>
    <row r="621" spans="1:9" x14ac:dyDescent="0.2">
      <c r="A621">
        <v>259</v>
      </c>
      <c r="E621" s="3">
        <f t="shared" si="20"/>
        <v>3.9337003770818557E-2</v>
      </c>
      <c r="I621">
        <f t="shared" si="21"/>
        <v>39.270192817011278</v>
      </c>
    </row>
    <row r="622" spans="1:9" x14ac:dyDescent="0.2">
      <c r="A622">
        <v>260</v>
      </c>
      <c r="E622" s="3">
        <f t="shared" si="20"/>
        <v>7.32707633800945E-2</v>
      </c>
      <c r="I622">
        <f t="shared" si="21"/>
        <v>39.270359149102738</v>
      </c>
    </row>
    <row r="623" spans="1:9" x14ac:dyDescent="0.2">
      <c r="A623">
        <v>261</v>
      </c>
      <c r="E623" s="3">
        <f t="shared" si="20"/>
        <v>8.0520899105623878E-2</v>
      </c>
      <c r="I623">
        <f t="shared" si="21"/>
        <v>39.27039468687552</v>
      </c>
    </row>
    <row r="624" spans="1:9" x14ac:dyDescent="0.2">
      <c r="A624">
        <v>262</v>
      </c>
      <c r="E624" s="3">
        <f t="shared" si="20"/>
        <v>5.9167093070107146E-2</v>
      </c>
      <c r="I624">
        <f t="shared" si="21"/>
        <v>39.270290017565095</v>
      </c>
    </row>
    <row r="625" spans="1:9" x14ac:dyDescent="0.2">
      <c r="A625">
        <v>263</v>
      </c>
      <c r="E625" s="3">
        <f t="shared" si="20"/>
        <v>1.8926276932442032E-2</v>
      </c>
      <c r="I625">
        <f t="shared" si="21"/>
        <v>39.270092770363853</v>
      </c>
    </row>
    <row r="626" spans="1:9" x14ac:dyDescent="0.2">
      <c r="A626">
        <v>264</v>
      </c>
      <c r="E626" s="3">
        <f t="shared" si="20"/>
        <v>2.9734184635160643E-4</v>
      </c>
      <c r="I626">
        <f t="shared" si="21"/>
        <v>39.270001457471608</v>
      </c>
    </row>
    <row r="627" spans="1:9" x14ac:dyDescent="0.2">
      <c r="A627">
        <v>265</v>
      </c>
      <c r="E627" s="3">
        <f t="shared" si="20"/>
        <v>2.738481472026677E-2</v>
      </c>
      <c r="I627">
        <f t="shared" si="21"/>
        <v>39.270134231324775</v>
      </c>
    </row>
    <row r="628" spans="1:9" x14ac:dyDescent="0.2">
      <c r="A628">
        <v>266</v>
      </c>
      <c r="E628" s="3">
        <f t="shared" si="20"/>
        <v>6.6012604994820395E-2</v>
      </c>
      <c r="I628">
        <f t="shared" si="21"/>
        <v>39.27032357200553</v>
      </c>
    </row>
    <row r="629" spans="1:9" x14ac:dyDescent="0.2">
      <c r="A629">
        <v>267</v>
      </c>
      <c r="E629" s="3">
        <f t="shared" si="20"/>
        <v>8.1382098735038239E-2</v>
      </c>
      <c r="I629">
        <f t="shared" si="21"/>
        <v>39.270398908191908</v>
      </c>
    </row>
    <row r="630" spans="1:9" x14ac:dyDescent="0.2">
      <c r="A630">
        <v>268</v>
      </c>
      <c r="E630" s="3">
        <f t="shared" si="20"/>
        <v>6.8033829726870942E-2</v>
      </c>
      <c r="I630">
        <f t="shared" si="21"/>
        <v>39.27033347938216</v>
      </c>
    </row>
    <row r="631" spans="1:9" x14ac:dyDescent="0.2">
      <c r="A631">
        <v>269</v>
      </c>
      <c r="E631" s="3">
        <f t="shared" si="20"/>
        <v>3.03385689639597E-2</v>
      </c>
      <c r="I631">
        <f t="shared" si="21"/>
        <v>39.270148709653334</v>
      </c>
    </row>
    <row r="632" spans="1:9" x14ac:dyDescent="0.2">
      <c r="A632">
        <v>270</v>
      </c>
      <c r="E632" s="3">
        <f t="shared" si="20"/>
        <v>8.2314870578073518E-4</v>
      </c>
      <c r="I632">
        <f t="shared" si="21"/>
        <v>39.270004034803321</v>
      </c>
    </row>
    <row r="633" spans="1:9" x14ac:dyDescent="0.2">
      <c r="A633">
        <v>271</v>
      </c>
      <c r="E633" s="3">
        <f t="shared" si="20"/>
        <v>1.6313531878623694E-2</v>
      </c>
      <c r="I633">
        <f t="shared" si="21"/>
        <v>39.270079963549804</v>
      </c>
    </row>
    <row r="634" spans="1:9" x14ac:dyDescent="0.2">
      <c r="A634">
        <v>272</v>
      </c>
      <c r="E634" s="3">
        <f t="shared" si="20"/>
        <v>5.6648918492178096E-2</v>
      </c>
      <c r="I634">
        <f t="shared" si="21"/>
        <v>39.27027767430431</v>
      </c>
    </row>
    <row r="635" spans="1:9" x14ac:dyDescent="0.2">
      <c r="A635">
        <v>273</v>
      </c>
      <c r="E635" s="3">
        <f t="shared" si="20"/>
        <v>7.9946593266934346E-2</v>
      </c>
      <c r="I635">
        <f t="shared" si="21"/>
        <v>39.270391871817822</v>
      </c>
    </row>
    <row r="636" spans="1:9" x14ac:dyDescent="0.2">
      <c r="A636">
        <v>274</v>
      </c>
      <c r="E636" s="3">
        <f t="shared" si="20"/>
        <v>7.4730541280547153E-2</v>
      </c>
      <c r="I636">
        <f t="shared" si="21"/>
        <v>39.270366304452281</v>
      </c>
    </row>
    <row r="637" spans="1:9" x14ac:dyDescent="0.2">
      <c r="A637">
        <v>275</v>
      </c>
      <c r="E637" s="3">
        <f t="shared" si="20"/>
        <v>4.2314057258708071E-2</v>
      </c>
      <c r="I637">
        <f t="shared" si="21"/>
        <v>39.270207409545044</v>
      </c>
    </row>
    <row r="638" spans="1:9" x14ac:dyDescent="0.2">
      <c r="A638">
        <v>276</v>
      </c>
      <c r="E638" s="3">
        <f t="shared" si="20"/>
        <v>5.4309333176505992E-3</v>
      </c>
      <c r="I638">
        <f t="shared" si="21"/>
        <v>39.270026620642916</v>
      </c>
    </row>
    <row r="639" spans="1:9" x14ac:dyDescent="0.2">
      <c r="A639">
        <v>277</v>
      </c>
      <c r="E639" s="3">
        <f t="shared" si="20"/>
        <v>7.3947117028570764E-3</v>
      </c>
      <c r="I639">
        <f t="shared" si="21"/>
        <v>39.270036246436518</v>
      </c>
    </row>
    <row r="640" spans="1:9" x14ac:dyDescent="0.2">
      <c r="A640">
        <v>278</v>
      </c>
      <c r="E640" s="3">
        <f t="shared" si="20"/>
        <v>4.5619686997677072E-2</v>
      </c>
      <c r="I640">
        <f t="shared" si="21"/>
        <v>39.270223612651172</v>
      </c>
    </row>
    <row r="641" spans="1:9" x14ac:dyDescent="0.2">
      <c r="A641">
        <v>279</v>
      </c>
      <c r="E641" s="3">
        <f t="shared" si="20"/>
        <v>7.6202180231184857E-2</v>
      </c>
      <c r="I641">
        <f t="shared" si="21"/>
        <v>39.270373517940776</v>
      </c>
    </row>
    <row r="642" spans="1:9" x14ac:dyDescent="0.2">
      <c r="A642">
        <v>280</v>
      </c>
      <c r="E642" s="3">
        <f t="shared" si="20"/>
        <v>7.9127070790514703E-2</v>
      </c>
      <c r="I642">
        <f t="shared" si="21"/>
        <v>39.270387854789085</v>
      </c>
    </row>
    <row r="643" spans="1:9" x14ac:dyDescent="0.2">
      <c r="A643">
        <v>281</v>
      </c>
      <c r="E643" s="3">
        <f t="shared" ref="E643:E706" si="22">0.0407+0.137-(0.0407*COS(A643))-0.137*COS(ASIN(0.0407/0.137*SIN(A643)))</f>
        <v>5.3686397958779636E-2</v>
      </c>
      <c r="I643">
        <f t="shared" si="21"/>
        <v>39.270263153006283</v>
      </c>
    </row>
    <row r="644" spans="1:9" x14ac:dyDescent="0.2">
      <c r="A644">
        <v>282</v>
      </c>
      <c r="E644" s="3">
        <f t="shared" si="22"/>
        <v>1.3533504106554545E-2</v>
      </c>
      <c r="I644">
        <f t="shared" ref="I644:I707" si="23">39.27+ (0.00490167*E644)</f>
        <v>39.27006633677108</v>
      </c>
    </row>
    <row r="645" spans="1:9" x14ac:dyDescent="0.2">
      <c r="A645">
        <v>283</v>
      </c>
      <c r="E645" s="3">
        <f t="shared" si="22"/>
        <v>1.723352081921814E-3</v>
      </c>
      <c r="I645">
        <f t="shared" si="23"/>
        <v>39.270008447303205</v>
      </c>
    </row>
    <row r="646" spans="1:9" x14ac:dyDescent="0.2">
      <c r="A646">
        <v>284</v>
      </c>
      <c r="E646" s="3">
        <f t="shared" si="22"/>
        <v>3.3706031143292153E-2</v>
      </c>
      <c r="I646">
        <f t="shared" si="23"/>
        <v>39.270165215841679</v>
      </c>
    </row>
    <row r="647" spans="1:9" x14ac:dyDescent="0.2">
      <c r="A647">
        <v>285</v>
      </c>
      <c r="E647" s="3">
        <f t="shared" si="22"/>
        <v>7.0146752474993523E-2</v>
      </c>
      <c r="I647">
        <f t="shared" si="23"/>
        <v>39.270343836232207</v>
      </c>
    </row>
    <row r="648" spans="1:9" x14ac:dyDescent="0.2">
      <c r="A648">
        <v>286</v>
      </c>
      <c r="E648" s="3">
        <f t="shared" si="22"/>
        <v>8.1210566283516805E-2</v>
      </c>
      <c r="I648">
        <f t="shared" si="23"/>
        <v>39.270398067396435</v>
      </c>
    </row>
    <row r="649" spans="1:9" x14ac:dyDescent="0.2">
      <c r="A649">
        <v>287</v>
      </c>
      <c r="E649" s="3">
        <f t="shared" si="22"/>
        <v>6.3577210824025121E-2</v>
      </c>
      <c r="I649">
        <f t="shared" si="23"/>
        <v>39.270311634506982</v>
      </c>
    </row>
    <row r="650" spans="1:9" x14ac:dyDescent="0.2">
      <c r="A650">
        <v>288</v>
      </c>
      <c r="E650" s="3">
        <f t="shared" si="22"/>
        <v>2.4124265599601707E-2</v>
      </c>
      <c r="I650">
        <f t="shared" si="23"/>
        <v>39.270118249188968</v>
      </c>
    </row>
    <row r="651" spans="1:9" x14ac:dyDescent="0.2">
      <c r="A651">
        <v>289</v>
      </c>
      <c r="E651" s="3">
        <f t="shared" si="22"/>
        <v>1.8568300925225767E-5</v>
      </c>
      <c r="I651">
        <f t="shared" si="23"/>
        <v>39.270000091015689</v>
      </c>
    </row>
    <row r="652" spans="1:9" x14ac:dyDescent="0.2">
      <c r="A652">
        <v>290</v>
      </c>
      <c r="E652" s="3">
        <f t="shared" si="22"/>
        <v>2.2006652685799294E-2</v>
      </c>
      <c r="I652">
        <f t="shared" si="23"/>
        <v>39.270107869349275</v>
      </c>
    </row>
    <row r="653" spans="1:9" x14ac:dyDescent="0.2">
      <c r="A653">
        <v>291</v>
      </c>
      <c r="E653" s="3">
        <f t="shared" si="22"/>
        <v>6.1866170097722467E-2</v>
      </c>
      <c r="I653">
        <f t="shared" si="23"/>
        <v>39.27030324754999</v>
      </c>
    </row>
    <row r="654" spans="1:9" x14ac:dyDescent="0.2">
      <c r="A654">
        <v>292</v>
      </c>
      <c r="E654" s="3">
        <f t="shared" si="22"/>
        <v>8.0995565031461159E-2</v>
      </c>
      <c r="I654">
        <f t="shared" si="23"/>
        <v>39.270397013531252</v>
      </c>
    </row>
    <row r="655" spans="1:9" x14ac:dyDescent="0.2">
      <c r="A655">
        <v>293</v>
      </c>
      <c r="E655" s="3">
        <f t="shared" si="22"/>
        <v>7.1455068353309253E-2</v>
      </c>
      <c r="I655">
        <f t="shared" si="23"/>
        <v>39.270350249164899</v>
      </c>
    </row>
    <row r="656" spans="1:9" x14ac:dyDescent="0.2">
      <c r="A656">
        <v>294</v>
      </c>
      <c r="E656" s="3">
        <f t="shared" si="22"/>
        <v>3.5958090694163808E-2</v>
      </c>
      <c r="I656">
        <f t="shared" si="23"/>
        <v>39.27017625469442</v>
      </c>
    </row>
    <row r="657" spans="1:9" x14ac:dyDescent="0.2">
      <c r="A657">
        <v>295</v>
      </c>
      <c r="E657" s="3">
        <f t="shared" si="22"/>
        <v>2.4991599762987093E-3</v>
      </c>
      <c r="I657">
        <f t="shared" si="23"/>
        <v>39.270012250057484</v>
      </c>
    </row>
    <row r="658" spans="1:9" x14ac:dyDescent="0.2">
      <c r="A658">
        <v>296</v>
      </c>
      <c r="E658" s="3">
        <f t="shared" si="22"/>
        <v>1.1791419233103062E-2</v>
      </c>
      <c r="I658">
        <f t="shared" si="23"/>
        <v>39.270057797645919</v>
      </c>
    </row>
    <row r="659" spans="1:9" x14ac:dyDescent="0.2">
      <c r="A659">
        <v>297</v>
      </c>
      <c r="E659" s="3">
        <f t="shared" si="22"/>
        <v>5.1647111587541206E-2</v>
      </c>
      <c r="I659">
        <f t="shared" si="23"/>
        <v>39.270253157097457</v>
      </c>
    </row>
    <row r="660" spans="1:9" x14ac:dyDescent="0.2">
      <c r="A660">
        <v>298</v>
      </c>
      <c r="E660" s="3">
        <f t="shared" si="22"/>
        <v>7.8479949254000592E-2</v>
      </c>
      <c r="I660">
        <f t="shared" si="23"/>
        <v>39.27038468281286</v>
      </c>
    </row>
    <row r="661" spans="1:9" x14ac:dyDescent="0.2">
      <c r="A661">
        <v>299</v>
      </c>
      <c r="E661" s="3">
        <f t="shared" si="22"/>
        <v>7.7080065081784666E-2</v>
      </c>
      <c r="I661">
        <f t="shared" si="23"/>
        <v>39.270377821042615</v>
      </c>
    </row>
    <row r="662" spans="1:9" x14ac:dyDescent="0.2">
      <c r="A662">
        <v>300</v>
      </c>
      <c r="E662" s="3">
        <f t="shared" si="22"/>
        <v>4.778144831086098E-2</v>
      </c>
      <c r="I662">
        <f t="shared" si="23"/>
        <v>39.270234208891743</v>
      </c>
    </row>
    <row r="663" spans="1:9" x14ac:dyDescent="0.2">
      <c r="A663">
        <v>301</v>
      </c>
      <c r="E663" s="3">
        <f t="shared" si="22"/>
        <v>8.8471251071791102E-3</v>
      </c>
      <c r="I663">
        <f t="shared" si="23"/>
        <v>39.270043365687727</v>
      </c>
    </row>
    <row r="664" spans="1:9" x14ac:dyDescent="0.2">
      <c r="A664">
        <v>302</v>
      </c>
      <c r="E664" s="3">
        <f t="shared" si="22"/>
        <v>4.2774963906976882E-3</v>
      </c>
      <c r="I664">
        <f t="shared" si="23"/>
        <v>39.270020966875734</v>
      </c>
    </row>
    <row r="665" spans="1:9" x14ac:dyDescent="0.2">
      <c r="A665">
        <v>303</v>
      </c>
      <c r="E665" s="3">
        <f t="shared" si="22"/>
        <v>4.0084661453005488E-2</v>
      </c>
      <c r="I665">
        <f t="shared" si="23"/>
        <v>39.270196481782506</v>
      </c>
    </row>
    <row r="666" spans="1:9" x14ac:dyDescent="0.2">
      <c r="A666">
        <v>304</v>
      </c>
      <c r="E666" s="3">
        <f t="shared" si="22"/>
        <v>7.3649496305806972E-2</v>
      </c>
      <c r="I666">
        <f t="shared" si="23"/>
        <v>39.27036100552656</v>
      </c>
    </row>
    <row r="667" spans="1:9" x14ac:dyDescent="0.2">
      <c r="A667">
        <v>305</v>
      </c>
      <c r="E667" s="3">
        <f t="shared" si="22"/>
        <v>8.0390703484412906E-2</v>
      </c>
      <c r="I667">
        <f t="shared" si="23"/>
        <v>39.270394048699551</v>
      </c>
    </row>
    <row r="668" spans="1:9" x14ac:dyDescent="0.2">
      <c r="A668">
        <v>306</v>
      </c>
      <c r="E668" s="3">
        <f t="shared" si="22"/>
        <v>5.8547425964285305E-2</v>
      </c>
      <c r="I668">
        <f t="shared" si="23"/>
        <v>39.27028698016143</v>
      </c>
    </row>
    <row r="669" spans="1:9" x14ac:dyDescent="0.2">
      <c r="A669">
        <v>307</v>
      </c>
      <c r="E669" s="3">
        <f t="shared" si="22"/>
        <v>1.8260912791662365E-2</v>
      </c>
      <c r="I669">
        <f t="shared" si="23"/>
        <v>39.270089508968404</v>
      </c>
    </row>
    <row r="670" spans="1:9" x14ac:dyDescent="0.2">
      <c r="A670">
        <v>308</v>
      </c>
      <c r="E670" s="3">
        <f t="shared" si="22"/>
        <v>4.0449186957036698E-4</v>
      </c>
      <c r="I670">
        <f t="shared" si="23"/>
        <v>39.270001982685663</v>
      </c>
    </row>
    <row r="671" spans="1:9" x14ac:dyDescent="0.2">
      <c r="A671">
        <v>309</v>
      </c>
      <c r="E671" s="3">
        <f t="shared" si="22"/>
        <v>2.8119545350509645E-2</v>
      </c>
      <c r="I671">
        <f t="shared" si="23"/>
        <v>39.270137832731862</v>
      </c>
    </row>
    <row r="672" spans="1:9" x14ac:dyDescent="0.2">
      <c r="A672">
        <v>310</v>
      </c>
      <c r="E672" s="3">
        <f t="shared" si="22"/>
        <v>6.6530960812599044E-2</v>
      </c>
      <c r="I672">
        <f t="shared" si="23"/>
        <v>39.270326112814686</v>
      </c>
    </row>
    <row r="673" spans="1:9" x14ac:dyDescent="0.2">
      <c r="A673">
        <v>311</v>
      </c>
      <c r="E673" s="3">
        <f t="shared" si="22"/>
        <v>8.1395532362044137E-2</v>
      </c>
      <c r="I673">
        <f t="shared" si="23"/>
        <v>39.270398974039118</v>
      </c>
    </row>
    <row r="674" spans="1:9" x14ac:dyDescent="0.2">
      <c r="A674">
        <v>312</v>
      </c>
      <c r="E674" s="3">
        <f t="shared" si="22"/>
        <v>6.7540772352435274E-2</v>
      </c>
      <c r="I674">
        <f t="shared" si="23"/>
        <v>39.270331062577618</v>
      </c>
    </row>
    <row r="675" spans="1:9" x14ac:dyDescent="0.2">
      <c r="A675">
        <v>313</v>
      </c>
      <c r="E675" s="3">
        <f t="shared" si="22"/>
        <v>2.959547863129619E-2</v>
      </c>
      <c r="I675">
        <f t="shared" si="23"/>
        <v>39.270145067269745</v>
      </c>
    </row>
    <row r="676" spans="1:9" x14ac:dyDescent="0.2">
      <c r="A676">
        <v>314</v>
      </c>
      <c r="E676" s="3">
        <f t="shared" si="22"/>
        <v>6.6723806390772689E-4</v>
      </c>
      <c r="I676">
        <f t="shared" si="23"/>
        <v>39.270003270580801</v>
      </c>
    </row>
    <row r="677" spans="1:9" x14ac:dyDescent="0.2">
      <c r="A677">
        <v>315</v>
      </c>
      <c r="E677" s="3">
        <f t="shared" si="22"/>
        <v>1.69553461143713E-2</v>
      </c>
      <c r="I677">
        <f t="shared" si="23"/>
        <v>39.27008310951139</v>
      </c>
    </row>
    <row r="678" spans="1:9" x14ac:dyDescent="0.2">
      <c r="A678">
        <v>316</v>
      </c>
      <c r="E678" s="3">
        <f t="shared" si="22"/>
        <v>5.7289276124486643E-2</v>
      </c>
      <c r="I678">
        <f t="shared" si="23"/>
        <v>39.270280813126107</v>
      </c>
    </row>
    <row r="679" spans="1:9" x14ac:dyDescent="0.2">
      <c r="A679">
        <v>317</v>
      </c>
      <c r="E679" s="3">
        <f t="shared" si="22"/>
        <v>8.0103800280027393E-2</v>
      </c>
      <c r="I679">
        <f t="shared" si="23"/>
        <v>39.270392642394725</v>
      </c>
    </row>
    <row r="680" spans="1:9" x14ac:dyDescent="0.2">
      <c r="A680">
        <v>318</v>
      </c>
      <c r="E680" s="3">
        <f t="shared" si="22"/>
        <v>7.4378777612811253E-2</v>
      </c>
      <c r="I680">
        <f t="shared" si="23"/>
        <v>39.270364580222868</v>
      </c>
    </row>
    <row r="681" spans="1:9" x14ac:dyDescent="0.2">
      <c r="A681">
        <v>319</v>
      </c>
      <c r="E681" s="3">
        <f t="shared" si="22"/>
        <v>4.1572185602586964E-2</v>
      </c>
      <c r="I681">
        <f t="shared" si="23"/>
        <v>39.270203773135009</v>
      </c>
    </row>
    <row r="682" spans="1:9" x14ac:dyDescent="0.2">
      <c r="A682">
        <v>320</v>
      </c>
      <c r="E682" s="3">
        <f t="shared" si="22"/>
        <v>5.0319799323184367E-3</v>
      </c>
      <c r="I682">
        <f t="shared" si="23"/>
        <v>39.270024665105076</v>
      </c>
    </row>
    <row r="683" spans="1:9" x14ac:dyDescent="0.2">
      <c r="A683">
        <v>321</v>
      </c>
      <c r="E683" s="3">
        <f t="shared" si="22"/>
        <v>7.866919473079742E-3</v>
      </c>
      <c r="I683">
        <f t="shared" si="23"/>
        <v>39.270038561043179</v>
      </c>
    </row>
    <row r="684" spans="1:9" x14ac:dyDescent="0.2">
      <c r="A684">
        <v>322</v>
      </c>
      <c r="E684" s="3">
        <f t="shared" si="22"/>
        <v>4.6344959425921067E-2</v>
      </c>
      <c r="I684">
        <f t="shared" si="23"/>
        <v>39.270227167697271</v>
      </c>
    </row>
    <row r="685" spans="1:9" x14ac:dyDescent="0.2">
      <c r="A685">
        <v>323</v>
      </c>
      <c r="E685" s="3">
        <f t="shared" si="22"/>
        <v>7.6504187964975046E-2</v>
      </c>
      <c r="I685">
        <f t="shared" si="23"/>
        <v>39.270374998283025</v>
      </c>
    </row>
    <row r="686" spans="1:9" x14ac:dyDescent="0.2">
      <c r="A686">
        <v>324</v>
      </c>
      <c r="E686" s="3">
        <f t="shared" si="22"/>
        <v>7.8920154488847399E-2</v>
      </c>
      <c r="I686">
        <f t="shared" si="23"/>
        <v>39.270386840553655</v>
      </c>
    </row>
    <row r="687" spans="1:9" x14ac:dyDescent="0.2">
      <c r="A687">
        <v>325</v>
      </c>
      <c r="E687" s="3">
        <f t="shared" si="22"/>
        <v>5.3011526824974287E-2</v>
      </c>
      <c r="I687">
        <f t="shared" si="23"/>
        <v>39.270259845010692</v>
      </c>
    </row>
    <row r="688" spans="1:9" x14ac:dyDescent="0.2">
      <c r="A688">
        <v>326</v>
      </c>
      <c r="E688" s="3">
        <f t="shared" si="22"/>
        <v>1.294198299614141E-2</v>
      </c>
      <c r="I688">
        <f t="shared" si="23"/>
        <v>39.270063437329796</v>
      </c>
    </row>
    <row r="689" spans="1:9" x14ac:dyDescent="0.2">
      <c r="A689">
        <v>327</v>
      </c>
      <c r="E689" s="3">
        <f t="shared" si="22"/>
        <v>1.9667748583334643E-3</v>
      </c>
      <c r="I689">
        <f t="shared" si="23"/>
        <v>39.270009640481319</v>
      </c>
    </row>
    <row r="690" spans="1:9" x14ac:dyDescent="0.2">
      <c r="A690">
        <v>328</v>
      </c>
      <c r="E690" s="3">
        <f t="shared" si="22"/>
        <v>3.4457192131612496E-2</v>
      </c>
      <c r="I690">
        <f t="shared" si="23"/>
        <v>39.270168897784956</v>
      </c>
    </row>
    <row r="691" spans="1:9" x14ac:dyDescent="0.2">
      <c r="A691">
        <v>329</v>
      </c>
      <c r="E691" s="3">
        <f t="shared" si="22"/>
        <v>7.0592146827917063E-2</v>
      </c>
      <c r="I691">
        <f t="shared" si="23"/>
        <v>39.270346019408343</v>
      </c>
    </row>
    <row r="692" spans="1:9" x14ac:dyDescent="0.2">
      <c r="A692">
        <v>330</v>
      </c>
      <c r="E692" s="3">
        <f t="shared" si="22"/>
        <v>8.1147781272732644E-2</v>
      </c>
      <c r="I692">
        <f t="shared" si="23"/>
        <v>39.270397759645036</v>
      </c>
    </row>
    <row r="693" spans="1:9" x14ac:dyDescent="0.2">
      <c r="A693">
        <v>331</v>
      </c>
      <c r="E693" s="3">
        <f t="shared" si="22"/>
        <v>6.3014043943442427E-2</v>
      </c>
      <c r="I693">
        <f t="shared" si="23"/>
        <v>39.27030887404878</v>
      </c>
    </row>
    <row r="694" spans="1:9" x14ac:dyDescent="0.2">
      <c r="A694">
        <v>332</v>
      </c>
      <c r="E694" s="3">
        <f t="shared" si="22"/>
        <v>2.3412315461033006E-2</v>
      </c>
      <c r="I694">
        <f t="shared" si="23"/>
        <v>39.270114759444326</v>
      </c>
    </row>
    <row r="695" spans="1:9" x14ac:dyDescent="0.2">
      <c r="A695">
        <v>333</v>
      </c>
      <c r="E695" s="3">
        <f t="shared" si="22"/>
        <v>2.0539504368144446E-6</v>
      </c>
      <c r="I695">
        <f t="shared" si="23"/>
        <v>39.27000001006779</v>
      </c>
    </row>
    <row r="696" spans="1:9" x14ac:dyDescent="0.2">
      <c r="A696">
        <v>334</v>
      </c>
      <c r="E696" s="3">
        <f t="shared" si="22"/>
        <v>2.2707942962120614E-2</v>
      </c>
      <c r="I696">
        <f t="shared" si="23"/>
        <v>39.270111306842779</v>
      </c>
    </row>
    <row r="697" spans="1:9" x14ac:dyDescent="0.2">
      <c r="A697">
        <v>335</v>
      </c>
      <c r="E697" s="3">
        <f t="shared" si="22"/>
        <v>6.2444961894985856E-2</v>
      </c>
      <c r="I697">
        <f t="shared" si="23"/>
        <v>39.270306084596378</v>
      </c>
    </row>
    <row r="698" spans="1:9" x14ac:dyDescent="0.2">
      <c r="A698">
        <v>336</v>
      </c>
      <c r="E698" s="3">
        <f t="shared" si="22"/>
        <v>8.1076278167024701E-2</v>
      </c>
      <c r="I698">
        <f t="shared" si="23"/>
        <v>39.27039740916041</v>
      </c>
    </row>
    <row r="699" spans="1:9" x14ac:dyDescent="0.2">
      <c r="A699">
        <v>337</v>
      </c>
      <c r="E699" s="3">
        <f t="shared" si="22"/>
        <v>7.1027271978323842E-2</v>
      </c>
      <c r="I699">
        <f t="shared" si="23"/>
        <v>39.270348152248239</v>
      </c>
    </row>
    <row r="700" spans="1:9" x14ac:dyDescent="0.2">
      <c r="A700">
        <v>338</v>
      </c>
      <c r="E700" s="3">
        <f t="shared" si="22"/>
        <v>3.5206270919478116E-2</v>
      </c>
      <c r="I700">
        <f t="shared" si="23"/>
        <v>39.270172569521982</v>
      </c>
    </row>
    <row r="701" spans="1:9" x14ac:dyDescent="0.2">
      <c r="A701">
        <v>339</v>
      </c>
      <c r="E701" s="3">
        <f t="shared" si="22"/>
        <v>2.2248332105077318E-3</v>
      </c>
      <c r="I701">
        <f t="shared" si="23"/>
        <v>39.270010905398209</v>
      </c>
    </row>
    <row r="702" spans="1:9" x14ac:dyDescent="0.2">
      <c r="A702">
        <v>340</v>
      </c>
      <c r="E702" s="3">
        <f t="shared" si="22"/>
        <v>1.2362514309348011E-2</v>
      </c>
      <c r="I702">
        <f t="shared" si="23"/>
        <v>39.270060596965514</v>
      </c>
    </row>
    <row r="703" spans="1:9" x14ac:dyDescent="0.2">
      <c r="A703">
        <v>341</v>
      </c>
      <c r="E703" s="3">
        <f t="shared" si="22"/>
        <v>5.2333250027706502E-2</v>
      </c>
      <c r="I703">
        <f t="shared" si="23"/>
        <v>39.270256520321666</v>
      </c>
    </row>
    <row r="704" spans="1:9" x14ac:dyDescent="0.2">
      <c r="A704">
        <v>342</v>
      </c>
      <c r="E704" s="3">
        <f t="shared" si="22"/>
        <v>7.8704938887761089E-2</v>
      </c>
      <c r="I704">
        <f t="shared" si="23"/>
        <v>39.270385785637799</v>
      </c>
    </row>
    <row r="705" spans="1:9" x14ac:dyDescent="0.2">
      <c r="A705">
        <v>343</v>
      </c>
      <c r="E705" s="3">
        <f t="shared" si="22"/>
        <v>7.6796151887428998E-2</v>
      </c>
      <c r="I705">
        <f t="shared" si="23"/>
        <v>39.270376429393828</v>
      </c>
    </row>
    <row r="706" spans="1:9" x14ac:dyDescent="0.2">
      <c r="A706">
        <v>344</v>
      </c>
      <c r="E706" s="3">
        <f t="shared" si="22"/>
        <v>4.7063983974494905E-2</v>
      </c>
      <c r="I706">
        <f t="shared" si="23"/>
        <v>39.270230692118332</v>
      </c>
    </row>
    <row r="707" spans="1:9" x14ac:dyDescent="0.2">
      <c r="A707">
        <v>345</v>
      </c>
      <c r="E707" s="3">
        <f t="shared" ref="E707:E721" si="24">0.0407+0.137-(0.0407*COS(A707))-0.137*COS(ASIN(0.0407/0.137*SIN(A707)))</f>
        <v>8.3500365998683823E-3</v>
      </c>
      <c r="I707">
        <f t="shared" si="23"/>
        <v>39.270040929123901</v>
      </c>
    </row>
    <row r="708" spans="1:9" x14ac:dyDescent="0.2">
      <c r="A708">
        <v>346</v>
      </c>
      <c r="E708" s="3">
        <f t="shared" si="24"/>
        <v>4.6483107323056772E-3</v>
      </c>
      <c r="I708">
        <f t="shared" ref="I708:I721" si="25">39.27+ (0.00490167*E708)</f>
        <v>39.270022784485271</v>
      </c>
    </row>
    <row r="709" spans="1:9" x14ac:dyDescent="0.2">
      <c r="A709">
        <v>347</v>
      </c>
      <c r="E709" s="3">
        <f t="shared" si="24"/>
        <v>4.0830655124728915E-2</v>
      </c>
      <c r="I709">
        <f t="shared" si="25"/>
        <v>39.270200138397307</v>
      </c>
    </row>
    <row r="710" spans="1:9" x14ac:dyDescent="0.2">
      <c r="A710">
        <v>348</v>
      </c>
      <c r="E710" s="3">
        <f t="shared" si="24"/>
        <v>7.4019243910745242E-2</v>
      </c>
      <c r="I710">
        <f t="shared" si="25"/>
        <v>39.270362817907305</v>
      </c>
    </row>
    <row r="711" spans="1:9" x14ac:dyDescent="0.2">
      <c r="A711">
        <v>349</v>
      </c>
      <c r="E711" s="3">
        <f t="shared" si="24"/>
        <v>8.0251498852580927E-2</v>
      </c>
      <c r="I711">
        <f t="shared" si="25"/>
        <v>39.270393366364381</v>
      </c>
    </row>
    <row r="712" spans="1:9" x14ac:dyDescent="0.2">
      <c r="A712">
        <v>350</v>
      </c>
      <c r="E712" s="3">
        <f t="shared" si="24"/>
        <v>5.7920719468589482E-2</v>
      </c>
      <c r="I712">
        <f t="shared" si="25"/>
        <v>39.270283908252999</v>
      </c>
    </row>
    <row r="713" spans="1:9" x14ac:dyDescent="0.2">
      <c r="A713">
        <v>351</v>
      </c>
      <c r="E713" s="3">
        <f t="shared" si="24"/>
        <v>1.7603099460878874E-2</v>
      </c>
      <c r="I713">
        <f t="shared" si="25"/>
        <v>39.270086284584536</v>
      </c>
    </row>
    <row r="714" spans="1:9" x14ac:dyDescent="0.2">
      <c r="A714">
        <v>352</v>
      </c>
      <c r="E714" s="3">
        <f t="shared" si="24"/>
        <v>5.2797940140072996E-4</v>
      </c>
      <c r="I714">
        <f t="shared" si="25"/>
        <v>39.270002587980798</v>
      </c>
    </row>
    <row r="715" spans="1:9" x14ac:dyDescent="0.2">
      <c r="A715">
        <v>353</v>
      </c>
      <c r="E715" s="3">
        <f t="shared" si="24"/>
        <v>2.8857380949935646E-2</v>
      </c>
      <c r="I715">
        <f t="shared" si="25"/>
        <v>39.270141449358483</v>
      </c>
    </row>
    <row r="716" spans="1:9" x14ac:dyDescent="0.2">
      <c r="A716">
        <v>354</v>
      </c>
      <c r="E716" s="3">
        <f t="shared" si="24"/>
        <v>6.7040935281945296E-2</v>
      </c>
      <c r="I716">
        <f t="shared" si="25"/>
        <v>39.270328612541249</v>
      </c>
    </row>
    <row r="717" spans="1:9" x14ac:dyDescent="0.2">
      <c r="A717">
        <v>355</v>
      </c>
      <c r="E717" s="3">
        <f t="shared" si="24"/>
        <v>8.1399999987001814E-2</v>
      </c>
      <c r="I717">
        <f t="shared" si="25"/>
        <v>39.270398995937938</v>
      </c>
    </row>
    <row r="718" spans="1:9" x14ac:dyDescent="0.2">
      <c r="A718">
        <v>356</v>
      </c>
      <c r="E718" s="3">
        <f t="shared" si="24"/>
        <v>6.7039212811055293E-2</v>
      </c>
      <c r="I718">
        <f t="shared" si="25"/>
        <v>39.27032860409826</v>
      </c>
    </row>
    <row r="719" spans="1:9" x14ac:dyDescent="0.2">
      <c r="A719">
        <v>357</v>
      </c>
      <c r="E719" s="3">
        <f t="shared" si="24"/>
        <v>2.8854863270372955E-2</v>
      </c>
      <c r="I719">
        <f t="shared" si="25"/>
        <v>39.270141437017649</v>
      </c>
    </row>
    <row r="720" spans="1:9" x14ac:dyDescent="0.2">
      <c r="A720">
        <v>358</v>
      </c>
      <c r="E720" s="3">
        <f t="shared" si="24"/>
        <v>5.2753119702933504E-4</v>
      </c>
      <c r="I720">
        <f t="shared" si="25"/>
        <v>39.270002585783843</v>
      </c>
    </row>
    <row r="721" spans="1:9" x14ac:dyDescent="0.2">
      <c r="A721">
        <v>359</v>
      </c>
      <c r="E721" s="3">
        <f t="shared" si="24"/>
        <v>1.760532654179478E-2</v>
      </c>
      <c r="I721">
        <f t="shared" si="25"/>
        <v>39.270086295500953</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topLeftCell="A125" zoomScale="50" zoomScaleNormal="50" workbookViewId="0">
      <selection activeCell="AK126" sqref="AK126"/>
    </sheetView>
  </sheetViews>
  <sheetFormatPr defaultRowHeight="12.75" x14ac:dyDescent="0.2"/>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732"/>
  <sheetViews>
    <sheetView workbookViewId="0">
      <selection activeCell="J89" sqref="J89"/>
    </sheetView>
  </sheetViews>
  <sheetFormatPr defaultRowHeight="12.75" x14ac:dyDescent="0.2"/>
  <sheetData>
    <row r="1" spans="1:19" x14ac:dyDescent="0.2">
      <c r="A1" t="s">
        <v>699</v>
      </c>
      <c r="B1" t="s">
        <v>702</v>
      </c>
      <c r="C1" t="s">
        <v>703</v>
      </c>
      <c r="D1" t="s">
        <v>704</v>
      </c>
      <c r="E1" t="s">
        <v>705</v>
      </c>
      <c r="F1" t="s">
        <v>695</v>
      </c>
      <c r="K1" t="s">
        <v>699</v>
      </c>
      <c r="L1" t="s">
        <v>780</v>
      </c>
      <c r="M1" t="s">
        <v>705</v>
      </c>
      <c r="N1" t="s">
        <v>695</v>
      </c>
    </row>
    <row r="2" spans="1:19" x14ac:dyDescent="0.2">
      <c r="A2" t="s">
        <v>730</v>
      </c>
      <c r="K2" t="s">
        <v>730</v>
      </c>
    </row>
    <row r="3" spans="1:19" x14ac:dyDescent="0.2">
      <c r="A3" s="1">
        <v>37658</v>
      </c>
      <c r="B3" s="2">
        <v>0.57847222222222217</v>
      </c>
      <c r="K3" s="1">
        <v>37658</v>
      </c>
      <c r="L3" s="2">
        <v>0.57847222222222217</v>
      </c>
    </row>
    <row r="4" spans="1:19" x14ac:dyDescent="0.2">
      <c r="A4" t="s">
        <v>707</v>
      </c>
      <c r="B4" t="s">
        <v>693</v>
      </c>
      <c r="C4">
        <v>0.9</v>
      </c>
      <c r="D4" t="s">
        <v>708</v>
      </c>
      <c r="E4" t="s">
        <v>709</v>
      </c>
      <c r="F4">
        <v>35</v>
      </c>
      <c r="G4" t="s">
        <v>710</v>
      </c>
      <c r="H4">
        <v>6000</v>
      </c>
      <c r="I4" t="s">
        <v>711</v>
      </c>
      <c r="K4" t="s">
        <v>707</v>
      </c>
      <c r="L4" t="s">
        <v>693</v>
      </c>
      <c r="M4">
        <v>0.9</v>
      </c>
      <c r="N4" t="s">
        <v>708</v>
      </c>
      <c r="O4" t="s">
        <v>709</v>
      </c>
      <c r="P4">
        <v>35</v>
      </c>
      <c r="Q4" t="s">
        <v>710</v>
      </c>
      <c r="R4">
        <v>6000</v>
      </c>
      <c r="S4" t="s">
        <v>711</v>
      </c>
    </row>
    <row r="5" spans="1:19" x14ac:dyDescent="0.2">
      <c r="A5" t="s">
        <v>16</v>
      </c>
      <c r="K5" t="s">
        <v>16</v>
      </c>
      <c r="L5" t="s">
        <v>1011</v>
      </c>
      <c r="M5" t="s">
        <v>1012</v>
      </c>
      <c r="N5">
        <v>-40</v>
      </c>
    </row>
    <row r="6" spans="1:19" x14ac:dyDescent="0.2">
      <c r="A6" t="s">
        <v>712</v>
      </c>
      <c r="B6" t="s">
        <v>713</v>
      </c>
      <c r="C6" t="s">
        <v>714</v>
      </c>
      <c r="D6" t="s">
        <v>688</v>
      </c>
      <c r="E6" t="s">
        <v>687</v>
      </c>
      <c r="F6" t="s">
        <v>715</v>
      </c>
      <c r="G6" t="s">
        <v>716</v>
      </c>
      <c r="K6" t="s">
        <v>712</v>
      </c>
      <c r="L6" t="s">
        <v>713</v>
      </c>
      <c r="M6" t="s">
        <v>714</v>
      </c>
      <c r="N6" t="s">
        <v>688</v>
      </c>
      <c r="O6" t="s">
        <v>687</v>
      </c>
      <c r="P6" t="s">
        <v>715</v>
      </c>
      <c r="Q6" t="s">
        <v>783</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717</v>
      </c>
      <c r="B8" t="s">
        <v>705</v>
      </c>
      <c r="K8" t="s">
        <v>717</v>
      </c>
      <c r="L8" t="s">
        <v>705</v>
      </c>
    </row>
    <row r="10" spans="1:19" x14ac:dyDescent="0.2">
      <c r="A10" t="s">
        <v>718</v>
      </c>
      <c r="B10" t="s">
        <v>719</v>
      </c>
      <c r="C10" t="s">
        <v>720</v>
      </c>
      <c r="D10">
        <v>720</v>
      </c>
      <c r="K10" t="s">
        <v>732</v>
      </c>
      <c r="L10" t="s">
        <v>733</v>
      </c>
      <c r="M10" t="s">
        <v>734</v>
      </c>
      <c r="N10" t="s">
        <v>35</v>
      </c>
      <c r="O10" t="s">
        <v>36</v>
      </c>
      <c r="P10" t="s">
        <v>37</v>
      </c>
      <c r="Q10" t="s">
        <v>38</v>
      </c>
    </row>
    <row r="11" spans="1:19" x14ac:dyDescent="0.2">
      <c r="K11" t="s">
        <v>735</v>
      </c>
      <c r="L11" t="s">
        <v>736</v>
      </c>
      <c r="M11">
        <v>62.805</v>
      </c>
      <c r="N11">
        <v>64.099999999999994</v>
      </c>
      <c r="O11">
        <v>61.88</v>
      </c>
      <c r="P11">
        <v>64.287000000000006</v>
      </c>
      <c r="Q11">
        <v>60.953000000000003</v>
      </c>
    </row>
    <row r="12" spans="1:19" x14ac:dyDescent="0.2">
      <c r="A12" t="s">
        <v>32</v>
      </c>
      <c r="B12" t="s">
        <v>33</v>
      </c>
      <c r="C12" t="s">
        <v>34</v>
      </c>
      <c r="D12" t="s">
        <v>35</v>
      </c>
      <c r="E12" t="s">
        <v>36</v>
      </c>
      <c r="F12" t="s">
        <v>37</v>
      </c>
      <c r="G12" t="s">
        <v>38</v>
      </c>
      <c r="K12" t="s">
        <v>737</v>
      </c>
      <c r="L12" t="s">
        <v>736</v>
      </c>
      <c r="M12">
        <v>63.716999999999999</v>
      </c>
      <c r="N12">
        <v>65.168999999999997</v>
      </c>
      <c r="O12">
        <v>62.572000000000003</v>
      </c>
      <c r="P12">
        <v>65.347999999999999</v>
      </c>
      <c r="Q12">
        <v>61.777000000000001</v>
      </c>
    </row>
    <row r="13" spans="1:19" x14ac:dyDescent="0.2">
      <c r="A13">
        <v>-360</v>
      </c>
      <c r="B13">
        <v>39.270000000000003</v>
      </c>
      <c r="C13">
        <v>1.079</v>
      </c>
      <c r="D13">
        <v>0.94199999999999995</v>
      </c>
      <c r="E13">
        <v>1.026</v>
      </c>
      <c r="F13">
        <v>0.98099999999999998</v>
      </c>
      <c r="G13">
        <v>1.367</v>
      </c>
      <c r="K13" t="s">
        <v>738</v>
      </c>
      <c r="L13" t="s">
        <v>736</v>
      </c>
      <c r="M13">
        <v>7.2679999999999998</v>
      </c>
      <c r="N13">
        <v>7.516</v>
      </c>
      <c r="O13">
        <v>6.71</v>
      </c>
      <c r="P13">
        <v>7.641</v>
      </c>
      <c r="Q13">
        <v>6.4829999999999997</v>
      </c>
    </row>
    <row r="14" spans="1:19" x14ac:dyDescent="0.2">
      <c r="A14">
        <v>-359</v>
      </c>
      <c r="B14">
        <v>39.31</v>
      </c>
      <c r="C14">
        <v>1.06</v>
      </c>
      <c r="D14">
        <v>0.93799999999999994</v>
      </c>
      <c r="E14">
        <v>1.0149999999999999</v>
      </c>
      <c r="F14">
        <v>0.97299999999999998</v>
      </c>
      <c r="G14">
        <v>1.3129999999999999</v>
      </c>
      <c r="K14" t="s">
        <v>739</v>
      </c>
      <c r="L14" t="s">
        <v>736</v>
      </c>
      <c r="M14">
        <v>100.06699999999999</v>
      </c>
      <c r="N14">
        <v>89.266999999999996</v>
      </c>
      <c r="O14">
        <v>83.893000000000001</v>
      </c>
      <c r="P14">
        <v>100.06699999999999</v>
      </c>
      <c r="Q14">
        <v>80.326999999999998</v>
      </c>
    </row>
    <row r="15" spans="1:19" x14ac:dyDescent="0.2">
      <c r="A15">
        <v>-358</v>
      </c>
      <c r="B15">
        <v>39.43</v>
      </c>
      <c r="C15">
        <v>1.0249999999999999</v>
      </c>
      <c r="D15">
        <v>0.92900000000000005</v>
      </c>
      <c r="E15">
        <v>1</v>
      </c>
      <c r="F15">
        <v>0.94799999999999995</v>
      </c>
      <c r="G15">
        <v>1.2230000000000001</v>
      </c>
      <c r="K15" t="s">
        <v>740</v>
      </c>
      <c r="L15" t="s">
        <v>736</v>
      </c>
      <c r="M15">
        <v>41.593000000000004</v>
      </c>
      <c r="N15">
        <v>47.987000000000002</v>
      </c>
      <c r="O15">
        <v>46.372999999999998</v>
      </c>
      <c r="P15">
        <v>45.726999999999997</v>
      </c>
      <c r="Q15">
        <v>41.593000000000004</v>
      </c>
    </row>
    <row r="16" spans="1:19" x14ac:dyDescent="0.2">
      <c r="A16">
        <v>-357</v>
      </c>
      <c r="B16">
        <v>39.630000000000003</v>
      </c>
      <c r="C16">
        <v>0.97699999999999998</v>
      </c>
      <c r="D16">
        <v>0.91600000000000004</v>
      </c>
      <c r="E16">
        <v>0.98499999999999999</v>
      </c>
      <c r="F16">
        <v>0.93799999999999994</v>
      </c>
      <c r="G16">
        <v>1.0680000000000001</v>
      </c>
      <c r="K16" t="s">
        <v>741</v>
      </c>
      <c r="L16" t="s">
        <v>742</v>
      </c>
      <c r="M16">
        <v>11.406000000000001</v>
      </c>
      <c r="N16">
        <v>11.532999999999999</v>
      </c>
      <c r="O16">
        <v>10.723000000000001</v>
      </c>
      <c r="P16">
        <v>11.693</v>
      </c>
      <c r="Q16">
        <v>10.494</v>
      </c>
    </row>
    <row r="17" spans="1:17" x14ac:dyDescent="0.2">
      <c r="A17">
        <v>-356</v>
      </c>
      <c r="B17">
        <v>39.9</v>
      </c>
      <c r="C17">
        <v>0.93600000000000005</v>
      </c>
      <c r="D17">
        <v>0.91100000000000003</v>
      </c>
      <c r="E17">
        <v>0.97199999999999998</v>
      </c>
      <c r="F17">
        <v>0.92700000000000005</v>
      </c>
      <c r="G17">
        <v>0.93300000000000005</v>
      </c>
      <c r="K17" t="s">
        <v>743</v>
      </c>
      <c r="L17" t="s">
        <v>742</v>
      </c>
      <c r="M17">
        <v>65.278999999999996</v>
      </c>
      <c r="N17">
        <v>73.634</v>
      </c>
      <c r="O17">
        <v>74.111999999999995</v>
      </c>
      <c r="P17">
        <v>69.974000000000004</v>
      </c>
      <c r="Q17">
        <v>67.328000000000003</v>
      </c>
    </row>
    <row r="18" spans="1:17" x14ac:dyDescent="0.2">
      <c r="A18">
        <v>-355</v>
      </c>
      <c r="B18">
        <v>40.26</v>
      </c>
      <c r="C18">
        <v>0.92</v>
      </c>
      <c r="D18">
        <v>0.9</v>
      </c>
      <c r="E18">
        <v>0.96</v>
      </c>
      <c r="F18">
        <v>0.90300000000000002</v>
      </c>
      <c r="G18">
        <v>0.91700000000000004</v>
      </c>
      <c r="K18" t="s">
        <v>784</v>
      </c>
      <c r="L18" t="s">
        <v>745</v>
      </c>
      <c r="M18">
        <v>18.3</v>
      </c>
      <c r="N18">
        <v>18</v>
      </c>
      <c r="O18">
        <v>18.8</v>
      </c>
      <c r="P18">
        <v>18.2</v>
      </c>
      <c r="Q18">
        <v>18.2</v>
      </c>
    </row>
    <row r="19" spans="1:17" x14ac:dyDescent="0.2">
      <c r="A19">
        <v>-354</v>
      </c>
      <c r="B19">
        <v>40.69</v>
      </c>
      <c r="C19">
        <v>0.92400000000000004</v>
      </c>
      <c r="D19">
        <v>0.88800000000000001</v>
      </c>
      <c r="E19">
        <v>0.95199999999999996</v>
      </c>
      <c r="F19">
        <v>0.89400000000000002</v>
      </c>
      <c r="G19">
        <v>0.96399999999999997</v>
      </c>
      <c r="K19" t="s">
        <v>785</v>
      </c>
      <c r="L19" t="s">
        <v>745</v>
      </c>
      <c r="M19">
        <v>18.917000000000002</v>
      </c>
      <c r="N19">
        <v>18.568999999999999</v>
      </c>
      <c r="O19">
        <v>19.321000000000002</v>
      </c>
      <c r="P19">
        <v>18.931999999999999</v>
      </c>
      <c r="Q19">
        <v>18.847000000000001</v>
      </c>
    </row>
    <row r="20" spans="1:17" x14ac:dyDescent="0.2">
      <c r="A20">
        <v>-353</v>
      </c>
      <c r="B20">
        <v>41.2</v>
      </c>
      <c r="C20">
        <v>0.91</v>
      </c>
      <c r="D20">
        <v>0.86899999999999999</v>
      </c>
      <c r="E20">
        <v>0.93200000000000005</v>
      </c>
      <c r="F20">
        <v>0.88600000000000001</v>
      </c>
      <c r="G20">
        <v>0.95199999999999996</v>
      </c>
      <c r="K20" t="s">
        <v>786</v>
      </c>
      <c r="L20" t="s">
        <v>745</v>
      </c>
      <c r="M20">
        <v>2.5590000000000002</v>
      </c>
      <c r="N20">
        <v>2.7229999999999999</v>
      </c>
      <c r="O20">
        <v>2.2749999999999999</v>
      </c>
      <c r="P20">
        <v>2.7040000000000002</v>
      </c>
      <c r="Q20">
        <v>2.4620000000000002</v>
      </c>
    </row>
    <row r="21" spans="1:17" x14ac:dyDescent="0.2">
      <c r="A21">
        <v>-352</v>
      </c>
      <c r="B21">
        <v>41.79</v>
      </c>
      <c r="C21">
        <v>0.874</v>
      </c>
      <c r="D21">
        <v>0.85599999999999998</v>
      </c>
      <c r="E21">
        <v>0.91600000000000004</v>
      </c>
      <c r="F21">
        <v>0.86399999999999999</v>
      </c>
      <c r="G21">
        <v>0.86</v>
      </c>
      <c r="K21" t="s">
        <v>787</v>
      </c>
      <c r="L21" t="s">
        <v>745</v>
      </c>
      <c r="M21">
        <v>28.8</v>
      </c>
      <c r="N21">
        <v>24.8</v>
      </c>
      <c r="O21">
        <v>26</v>
      </c>
      <c r="P21">
        <v>28.8</v>
      </c>
      <c r="Q21">
        <v>28</v>
      </c>
    </row>
    <row r="22" spans="1:17" x14ac:dyDescent="0.2">
      <c r="A22">
        <v>-351</v>
      </c>
      <c r="B22">
        <v>42.45</v>
      </c>
      <c r="C22">
        <v>0.83699999999999997</v>
      </c>
      <c r="D22">
        <v>0.84199999999999997</v>
      </c>
      <c r="E22">
        <v>0.90200000000000002</v>
      </c>
      <c r="F22">
        <v>0.85099999999999998</v>
      </c>
      <c r="G22">
        <v>0.752</v>
      </c>
      <c r="K22" t="s">
        <v>788</v>
      </c>
      <c r="L22" t="s">
        <v>745</v>
      </c>
      <c r="M22">
        <v>11.396000000000001</v>
      </c>
      <c r="N22">
        <v>11.396000000000001</v>
      </c>
      <c r="O22">
        <v>13.6</v>
      </c>
      <c r="P22">
        <v>11.8</v>
      </c>
      <c r="Q22">
        <v>13.2</v>
      </c>
    </row>
    <row r="23" spans="1:17" x14ac:dyDescent="0.2">
      <c r="A23">
        <v>-350</v>
      </c>
      <c r="B23">
        <v>43.2</v>
      </c>
      <c r="C23">
        <v>0.81100000000000005</v>
      </c>
      <c r="D23">
        <v>0.82699999999999996</v>
      </c>
      <c r="E23">
        <v>0.89400000000000002</v>
      </c>
      <c r="F23">
        <v>0.84199999999999997</v>
      </c>
      <c r="G23">
        <v>0.67900000000000005</v>
      </c>
      <c r="K23" t="s">
        <v>789</v>
      </c>
      <c r="L23" t="s">
        <v>742</v>
      </c>
      <c r="M23">
        <v>13.526</v>
      </c>
      <c r="N23">
        <v>14.667</v>
      </c>
      <c r="O23">
        <v>11.773</v>
      </c>
      <c r="P23">
        <v>14.284000000000001</v>
      </c>
      <c r="Q23">
        <v>13.061999999999999</v>
      </c>
    </row>
    <row r="24" spans="1:17" x14ac:dyDescent="0.2">
      <c r="A24">
        <v>-349</v>
      </c>
      <c r="B24">
        <v>44.02</v>
      </c>
      <c r="C24">
        <v>0.79300000000000004</v>
      </c>
      <c r="D24">
        <v>0.82199999999999995</v>
      </c>
      <c r="E24">
        <v>0.88</v>
      </c>
      <c r="F24">
        <v>0.83</v>
      </c>
      <c r="G24">
        <v>0.64</v>
      </c>
      <c r="K24" t="s">
        <v>790</v>
      </c>
      <c r="L24" t="s">
        <v>742</v>
      </c>
      <c r="M24">
        <v>60.241999999999997</v>
      </c>
      <c r="N24">
        <v>61.372</v>
      </c>
      <c r="O24">
        <v>70.391000000000005</v>
      </c>
      <c r="P24">
        <v>62.329000000000001</v>
      </c>
      <c r="Q24">
        <v>70.039000000000001</v>
      </c>
    </row>
    <row r="25" spans="1:17" x14ac:dyDescent="0.2">
      <c r="A25">
        <v>-348</v>
      </c>
      <c r="B25">
        <v>44.91</v>
      </c>
      <c r="C25">
        <v>0.78800000000000003</v>
      </c>
      <c r="D25">
        <v>0.81399999999999995</v>
      </c>
      <c r="E25">
        <v>0.86</v>
      </c>
      <c r="F25">
        <v>0.82299999999999995</v>
      </c>
      <c r="G25">
        <v>0.65700000000000003</v>
      </c>
      <c r="K25" t="s">
        <v>791</v>
      </c>
      <c r="L25" t="s">
        <v>792</v>
      </c>
      <c r="M25">
        <v>1.913</v>
      </c>
      <c r="N25">
        <v>1.992</v>
      </c>
      <c r="O25">
        <v>1.8220000000000001</v>
      </c>
      <c r="P25">
        <v>1.976</v>
      </c>
      <c r="Q25">
        <v>1.86</v>
      </c>
    </row>
    <row r="26" spans="1:17" x14ac:dyDescent="0.2">
      <c r="A26">
        <v>-347</v>
      </c>
      <c r="B26">
        <v>45.89</v>
      </c>
      <c r="C26">
        <v>0.80600000000000005</v>
      </c>
      <c r="D26">
        <v>0.80400000000000005</v>
      </c>
      <c r="E26">
        <v>0.84599999999999997</v>
      </c>
      <c r="F26">
        <v>0.81399999999999995</v>
      </c>
      <c r="G26">
        <v>0.76</v>
      </c>
      <c r="K26" t="s">
        <v>793</v>
      </c>
      <c r="L26" t="s">
        <v>792</v>
      </c>
      <c r="M26">
        <v>2.0939999999999999</v>
      </c>
      <c r="N26">
        <v>2.1930000000000001</v>
      </c>
      <c r="O26">
        <v>1.9870000000000001</v>
      </c>
      <c r="P26">
        <v>2.1579999999999999</v>
      </c>
      <c r="Q26">
        <v>2.0369999999999999</v>
      </c>
    </row>
    <row r="27" spans="1:17" x14ac:dyDescent="0.2">
      <c r="A27">
        <v>-346</v>
      </c>
      <c r="B27">
        <v>46.93</v>
      </c>
      <c r="C27">
        <v>0.83599999999999997</v>
      </c>
      <c r="D27">
        <v>0.8</v>
      </c>
      <c r="E27">
        <v>0.84199999999999997</v>
      </c>
      <c r="F27">
        <v>0.79700000000000004</v>
      </c>
      <c r="G27">
        <v>0.90500000000000003</v>
      </c>
      <c r="K27" t="s">
        <v>794</v>
      </c>
      <c r="L27" t="s">
        <v>792</v>
      </c>
      <c r="M27">
        <v>0.65</v>
      </c>
      <c r="N27">
        <v>0.72299999999999998</v>
      </c>
      <c r="O27">
        <v>0.56399999999999995</v>
      </c>
      <c r="P27">
        <v>0.71099999999999997</v>
      </c>
      <c r="Q27">
        <v>0.56299999999999994</v>
      </c>
    </row>
    <row r="28" spans="1:17" x14ac:dyDescent="0.2">
      <c r="A28">
        <v>-345</v>
      </c>
      <c r="B28">
        <v>48.06</v>
      </c>
      <c r="C28">
        <v>0.86599999999999999</v>
      </c>
      <c r="D28">
        <v>0.78800000000000003</v>
      </c>
      <c r="E28">
        <v>0.83099999999999996</v>
      </c>
      <c r="F28">
        <v>0.79100000000000004</v>
      </c>
      <c r="G28">
        <v>1.056</v>
      </c>
      <c r="K28" t="s">
        <v>795</v>
      </c>
      <c r="L28" t="s">
        <v>792</v>
      </c>
      <c r="M28">
        <v>6.9640000000000004</v>
      </c>
      <c r="N28">
        <v>5.97</v>
      </c>
      <c r="O28">
        <v>3.8839999999999999</v>
      </c>
      <c r="P28">
        <v>6.9640000000000004</v>
      </c>
      <c r="Q28">
        <v>3.714</v>
      </c>
    </row>
    <row r="29" spans="1:17" x14ac:dyDescent="0.2">
      <c r="A29">
        <v>-344</v>
      </c>
      <c r="B29">
        <v>49.26</v>
      </c>
      <c r="C29">
        <v>0.877</v>
      </c>
      <c r="D29">
        <v>0.78200000000000003</v>
      </c>
      <c r="E29">
        <v>0.81399999999999995</v>
      </c>
      <c r="F29">
        <v>0.79100000000000004</v>
      </c>
      <c r="G29">
        <v>1.1240000000000001</v>
      </c>
      <c r="K29" t="s">
        <v>796</v>
      </c>
      <c r="L29" t="s">
        <v>792</v>
      </c>
      <c r="M29">
        <v>0.87</v>
      </c>
      <c r="N29">
        <v>0.93600000000000005</v>
      </c>
      <c r="O29">
        <v>0.88200000000000001</v>
      </c>
      <c r="P29">
        <v>0.87</v>
      </c>
      <c r="Q29">
        <v>0.9</v>
      </c>
    </row>
    <row r="30" spans="1:17" x14ac:dyDescent="0.2">
      <c r="A30">
        <v>-343</v>
      </c>
      <c r="B30">
        <v>50.53</v>
      </c>
      <c r="C30">
        <v>0.876</v>
      </c>
      <c r="D30">
        <v>0.78300000000000003</v>
      </c>
      <c r="E30">
        <v>0.79200000000000004</v>
      </c>
      <c r="F30">
        <v>0.78400000000000003</v>
      </c>
      <c r="G30">
        <v>1.145</v>
      </c>
      <c r="K30" t="s">
        <v>797</v>
      </c>
      <c r="L30" t="s">
        <v>742</v>
      </c>
      <c r="M30">
        <v>31.033000000000001</v>
      </c>
      <c r="N30">
        <v>32.966999999999999</v>
      </c>
      <c r="O30">
        <v>28.396000000000001</v>
      </c>
      <c r="P30">
        <v>32.96</v>
      </c>
      <c r="Q30">
        <v>27.652999999999999</v>
      </c>
    </row>
    <row r="31" spans="1:17" x14ac:dyDescent="0.2">
      <c r="A31">
        <v>-342</v>
      </c>
      <c r="B31">
        <v>51.87</v>
      </c>
      <c r="C31">
        <v>0.872</v>
      </c>
      <c r="D31">
        <v>0.76700000000000002</v>
      </c>
      <c r="E31">
        <v>0.77200000000000002</v>
      </c>
      <c r="F31">
        <v>0.78500000000000003</v>
      </c>
      <c r="G31">
        <v>1.1639999999999999</v>
      </c>
      <c r="K31" t="s">
        <v>798</v>
      </c>
      <c r="L31" t="s">
        <v>742</v>
      </c>
      <c r="M31">
        <v>41.546999999999997</v>
      </c>
      <c r="N31">
        <v>42.677</v>
      </c>
      <c r="O31">
        <v>44.381</v>
      </c>
      <c r="P31">
        <v>40.308</v>
      </c>
      <c r="Q31">
        <v>44.182000000000002</v>
      </c>
    </row>
    <row r="32" spans="1:17" x14ac:dyDescent="0.2">
      <c r="A32">
        <v>-341</v>
      </c>
      <c r="B32">
        <v>53.29</v>
      </c>
      <c r="C32">
        <v>0.85599999999999998</v>
      </c>
      <c r="D32">
        <v>0.74399999999999999</v>
      </c>
      <c r="E32">
        <v>0.755</v>
      </c>
      <c r="F32">
        <v>0.77200000000000002</v>
      </c>
      <c r="G32">
        <v>1.153</v>
      </c>
      <c r="K32" t="s">
        <v>799</v>
      </c>
      <c r="L32" t="s">
        <v>745</v>
      </c>
      <c r="M32">
        <v>6</v>
      </c>
      <c r="N32">
        <v>6</v>
      </c>
      <c r="O32">
        <v>6</v>
      </c>
      <c r="P32">
        <v>6</v>
      </c>
      <c r="Q32">
        <v>6</v>
      </c>
    </row>
    <row r="33" spans="1:17" x14ac:dyDescent="0.2">
      <c r="A33">
        <v>-340</v>
      </c>
      <c r="B33">
        <v>54.78</v>
      </c>
      <c r="C33">
        <v>0.83299999999999996</v>
      </c>
      <c r="D33">
        <v>0.73799999999999999</v>
      </c>
      <c r="E33">
        <v>0.746</v>
      </c>
      <c r="F33">
        <v>0.76200000000000001</v>
      </c>
      <c r="G33">
        <v>1.087</v>
      </c>
      <c r="K33" t="s">
        <v>800</v>
      </c>
      <c r="L33" t="s">
        <v>745</v>
      </c>
      <c r="M33">
        <v>6.4619999999999997</v>
      </c>
      <c r="N33">
        <v>6.4870000000000001</v>
      </c>
      <c r="O33">
        <v>6.843</v>
      </c>
      <c r="P33">
        <v>6.1920000000000002</v>
      </c>
      <c r="Q33">
        <v>6.3250000000000002</v>
      </c>
    </row>
    <row r="34" spans="1:17" x14ac:dyDescent="0.2">
      <c r="A34">
        <v>-339</v>
      </c>
      <c r="B34">
        <v>56.34</v>
      </c>
      <c r="C34">
        <v>0.80300000000000005</v>
      </c>
      <c r="D34">
        <v>0.73099999999999998</v>
      </c>
      <c r="E34">
        <v>0.73699999999999999</v>
      </c>
      <c r="F34">
        <v>0.753</v>
      </c>
      <c r="G34">
        <v>0.99299999999999999</v>
      </c>
      <c r="K34" t="s">
        <v>801</v>
      </c>
      <c r="L34" t="s">
        <v>745</v>
      </c>
      <c r="M34">
        <v>3.246</v>
      </c>
      <c r="N34">
        <v>2.883</v>
      </c>
      <c r="O34">
        <v>2.9609999999999999</v>
      </c>
      <c r="P34">
        <v>3.8260000000000001</v>
      </c>
      <c r="Q34">
        <v>3.2080000000000002</v>
      </c>
    </row>
    <row r="35" spans="1:17" x14ac:dyDescent="0.2">
      <c r="A35">
        <v>-338</v>
      </c>
      <c r="B35">
        <v>57.97</v>
      </c>
      <c r="C35">
        <v>0.76100000000000001</v>
      </c>
      <c r="D35">
        <v>0.72199999999999998</v>
      </c>
      <c r="E35">
        <v>0.72399999999999998</v>
      </c>
      <c r="F35">
        <v>0.73599999999999999</v>
      </c>
      <c r="G35">
        <v>0.86199999999999999</v>
      </c>
      <c r="K35" t="s">
        <v>802</v>
      </c>
      <c r="L35" t="s">
        <v>745</v>
      </c>
      <c r="M35">
        <v>16.2</v>
      </c>
      <c r="N35">
        <v>16.2</v>
      </c>
      <c r="O35">
        <v>14.6</v>
      </c>
      <c r="P35">
        <v>15.396000000000001</v>
      </c>
      <c r="Q35">
        <v>13.6</v>
      </c>
    </row>
    <row r="36" spans="1:17" x14ac:dyDescent="0.2">
      <c r="A36">
        <v>-337</v>
      </c>
      <c r="B36">
        <v>59.67</v>
      </c>
      <c r="C36">
        <v>0.72799999999999998</v>
      </c>
      <c r="D36">
        <v>0.72299999999999998</v>
      </c>
      <c r="E36">
        <v>0.71199999999999997</v>
      </c>
      <c r="F36">
        <v>0.73</v>
      </c>
      <c r="G36">
        <v>0.748</v>
      </c>
      <c r="K36" t="s">
        <v>803</v>
      </c>
      <c r="L36" t="s">
        <v>745</v>
      </c>
      <c r="M36">
        <v>-20</v>
      </c>
      <c r="N36">
        <v>-0.39600000000000002</v>
      </c>
      <c r="O36">
        <v>-7</v>
      </c>
      <c r="P36">
        <v>-19</v>
      </c>
      <c r="Q36">
        <v>-20</v>
      </c>
    </row>
    <row r="37" spans="1:17" x14ac:dyDescent="0.2">
      <c r="A37">
        <v>-336</v>
      </c>
      <c r="B37">
        <v>61.44</v>
      </c>
      <c r="C37">
        <v>0.7</v>
      </c>
      <c r="D37">
        <v>0.71199999999999997</v>
      </c>
      <c r="E37">
        <v>0.70099999999999996</v>
      </c>
      <c r="F37">
        <v>0.71699999999999997</v>
      </c>
      <c r="G37">
        <v>0.66900000000000004</v>
      </c>
      <c r="K37" t="s">
        <v>804</v>
      </c>
      <c r="L37" t="s">
        <v>742</v>
      </c>
      <c r="M37">
        <v>50.231000000000002</v>
      </c>
      <c r="N37">
        <v>44.445999999999998</v>
      </c>
      <c r="O37">
        <v>43.277000000000001</v>
      </c>
      <c r="P37">
        <v>61.784999999999997</v>
      </c>
      <c r="Q37">
        <v>50.712000000000003</v>
      </c>
    </row>
    <row r="38" spans="1:17" x14ac:dyDescent="0.2">
      <c r="A38">
        <v>-335</v>
      </c>
      <c r="B38">
        <v>63.28</v>
      </c>
      <c r="C38">
        <v>0.68</v>
      </c>
      <c r="D38">
        <v>0.70599999999999996</v>
      </c>
      <c r="E38">
        <v>0.68799999999999994</v>
      </c>
      <c r="F38">
        <v>0.71299999999999997</v>
      </c>
      <c r="G38">
        <v>0.61299999999999999</v>
      </c>
      <c r="K38" t="s">
        <v>805</v>
      </c>
      <c r="L38" t="s">
        <v>742</v>
      </c>
      <c r="M38">
        <v>-99.99</v>
      </c>
      <c r="N38">
        <v>-6.1050000000000004</v>
      </c>
      <c r="O38">
        <v>-99.99</v>
      </c>
      <c r="P38">
        <v>-99.99</v>
      </c>
      <c r="Q38">
        <v>-99.99</v>
      </c>
    </row>
    <row r="39" spans="1:17" x14ac:dyDescent="0.2">
      <c r="A39">
        <v>-334</v>
      </c>
      <c r="B39">
        <v>65.180000000000007</v>
      </c>
      <c r="C39">
        <v>0.66600000000000004</v>
      </c>
      <c r="D39">
        <v>0.7</v>
      </c>
      <c r="E39">
        <v>0.67600000000000005</v>
      </c>
      <c r="F39">
        <v>0.70199999999999996</v>
      </c>
      <c r="G39">
        <v>0.58699999999999997</v>
      </c>
      <c r="K39" t="s">
        <v>806</v>
      </c>
      <c r="L39" t="s">
        <v>736</v>
      </c>
      <c r="M39">
        <v>13.467000000000001</v>
      </c>
      <c r="N39">
        <v>13.509</v>
      </c>
      <c r="O39">
        <v>13.534000000000001</v>
      </c>
      <c r="P39">
        <v>13.385</v>
      </c>
      <c r="Q39">
        <v>13.441000000000001</v>
      </c>
    </row>
    <row r="40" spans="1:17" x14ac:dyDescent="0.2">
      <c r="A40">
        <v>-333</v>
      </c>
      <c r="B40">
        <v>67.150000000000006</v>
      </c>
      <c r="C40">
        <v>0.65700000000000003</v>
      </c>
      <c r="D40">
        <v>0.69499999999999995</v>
      </c>
      <c r="E40">
        <v>0.66500000000000004</v>
      </c>
      <c r="F40">
        <v>0.69699999999999995</v>
      </c>
      <c r="G40">
        <v>0.56999999999999995</v>
      </c>
      <c r="K40" t="s">
        <v>807</v>
      </c>
      <c r="L40" t="s">
        <v>736</v>
      </c>
      <c r="M40">
        <v>13.468</v>
      </c>
      <c r="N40">
        <v>13.51</v>
      </c>
      <c r="O40">
        <v>13.535</v>
      </c>
      <c r="P40">
        <v>13.385999999999999</v>
      </c>
      <c r="Q40">
        <v>13.442</v>
      </c>
    </row>
    <row r="41" spans="1:17" x14ac:dyDescent="0.2">
      <c r="A41">
        <v>-332</v>
      </c>
      <c r="B41">
        <v>69.19</v>
      </c>
      <c r="C41">
        <v>0.65700000000000003</v>
      </c>
      <c r="D41">
        <v>0.69099999999999995</v>
      </c>
      <c r="E41">
        <v>0.66200000000000003</v>
      </c>
      <c r="F41">
        <v>0.69199999999999995</v>
      </c>
      <c r="G41">
        <v>0.58299999999999996</v>
      </c>
      <c r="K41" t="s">
        <v>808</v>
      </c>
      <c r="L41" t="s">
        <v>736</v>
      </c>
      <c r="M41">
        <v>0.22500000000000001</v>
      </c>
      <c r="N41">
        <v>0.20799999999999999</v>
      </c>
      <c r="O41">
        <v>0.216</v>
      </c>
      <c r="P41">
        <v>0.191</v>
      </c>
      <c r="Q41">
        <v>0.25</v>
      </c>
    </row>
    <row r="42" spans="1:17" x14ac:dyDescent="0.2">
      <c r="A42">
        <v>-331</v>
      </c>
      <c r="B42">
        <v>71.290000000000006</v>
      </c>
      <c r="C42">
        <v>0.65900000000000003</v>
      </c>
      <c r="D42">
        <v>0.68899999999999995</v>
      </c>
      <c r="E42">
        <v>0.65500000000000003</v>
      </c>
      <c r="F42">
        <v>0.66600000000000004</v>
      </c>
      <c r="G42">
        <v>0.627</v>
      </c>
      <c r="K42" t="s">
        <v>809</v>
      </c>
      <c r="L42" t="s">
        <v>736</v>
      </c>
      <c r="M42">
        <v>13.997999999999999</v>
      </c>
      <c r="N42">
        <v>13.875999999999999</v>
      </c>
      <c r="O42">
        <v>13.926</v>
      </c>
      <c r="P42">
        <v>13.742000000000001</v>
      </c>
      <c r="Q42">
        <v>13.997999999999999</v>
      </c>
    </row>
    <row r="43" spans="1:17" x14ac:dyDescent="0.2">
      <c r="A43">
        <v>-330</v>
      </c>
      <c r="B43">
        <v>73.45</v>
      </c>
      <c r="C43">
        <v>0.67400000000000004</v>
      </c>
      <c r="D43">
        <v>0.68400000000000005</v>
      </c>
      <c r="E43">
        <v>0.64100000000000001</v>
      </c>
      <c r="F43">
        <v>0.68200000000000005</v>
      </c>
      <c r="G43">
        <v>0.68799999999999994</v>
      </c>
      <c r="K43" t="s">
        <v>810</v>
      </c>
      <c r="L43" t="s">
        <v>736</v>
      </c>
      <c r="M43">
        <v>12.305</v>
      </c>
      <c r="N43">
        <v>12.851000000000001</v>
      </c>
      <c r="O43">
        <v>12.814</v>
      </c>
      <c r="P43">
        <v>12.638999999999999</v>
      </c>
      <c r="Q43">
        <v>12.305</v>
      </c>
    </row>
    <row r="44" spans="1:17" x14ac:dyDescent="0.2">
      <c r="A44">
        <v>-329</v>
      </c>
      <c r="B44">
        <v>75.67</v>
      </c>
      <c r="C44">
        <v>0.67300000000000004</v>
      </c>
      <c r="D44">
        <v>0.67400000000000004</v>
      </c>
      <c r="E44">
        <v>0.623</v>
      </c>
      <c r="F44">
        <v>0.66200000000000003</v>
      </c>
      <c r="G44">
        <v>0.73399999999999999</v>
      </c>
      <c r="K44" t="s">
        <v>811</v>
      </c>
      <c r="L44" t="s">
        <v>742</v>
      </c>
      <c r="M44">
        <v>1.67</v>
      </c>
      <c r="N44">
        <v>1.542</v>
      </c>
      <c r="O44">
        <v>1.595</v>
      </c>
      <c r="P44">
        <v>1.4259999999999999</v>
      </c>
      <c r="Q44">
        <v>1.861</v>
      </c>
    </row>
    <row r="45" spans="1:17" x14ac:dyDescent="0.2">
      <c r="A45">
        <v>-328</v>
      </c>
      <c r="B45">
        <v>77.959999999999994</v>
      </c>
      <c r="C45">
        <v>0.67500000000000004</v>
      </c>
      <c r="D45">
        <v>0.66300000000000003</v>
      </c>
      <c r="E45">
        <v>0.61</v>
      </c>
      <c r="F45">
        <v>0.66200000000000003</v>
      </c>
      <c r="G45">
        <v>0.76500000000000001</v>
      </c>
      <c r="K45" t="s">
        <v>812</v>
      </c>
      <c r="L45" t="s">
        <v>742</v>
      </c>
      <c r="M45">
        <v>91.364999999999995</v>
      </c>
      <c r="N45">
        <v>95.125</v>
      </c>
      <c r="O45">
        <v>94.673000000000002</v>
      </c>
      <c r="P45">
        <v>94.421999999999997</v>
      </c>
      <c r="Q45">
        <v>91.543000000000006</v>
      </c>
    </row>
    <row r="46" spans="1:17" x14ac:dyDescent="0.2">
      <c r="A46">
        <v>-327</v>
      </c>
      <c r="B46">
        <v>80.31</v>
      </c>
      <c r="C46">
        <v>0.67600000000000005</v>
      </c>
      <c r="D46">
        <v>0.65800000000000003</v>
      </c>
      <c r="E46">
        <v>0.59899999999999998</v>
      </c>
      <c r="F46">
        <v>0.66400000000000003</v>
      </c>
      <c r="G46">
        <v>0.78300000000000003</v>
      </c>
      <c r="K46" t="s">
        <v>813</v>
      </c>
      <c r="L46" t="s">
        <v>736</v>
      </c>
      <c r="M46">
        <v>12.416</v>
      </c>
      <c r="N46">
        <v>12.518000000000001</v>
      </c>
      <c r="O46">
        <v>12.385999999999999</v>
      </c>
      <c r="P46">
        <v>12.397</v>
      </c>
      <c r="Q46">
        <v>12.362</v>
      </c>
    </row>
    <row r="47" spans="1:17" x14ac:dyDescent="0.2">
      <c r="A47">
        <v>-326</v>
      </c>
      <c r="B47">
        <v>82.71</v>
      </c>
      <c r="C47">
        <v>0.67600000000000005</v>
      </c>
      <c r="D47">
        <v>0.64700000000000002</v>
      </c>
      <c r="E47">
        <v>0.59</v>
      </c>
      <c r="F47">
        <v>0.65800000000000003</v>
      </c>
      <c r="G47">
        <v>0.80700000000000005</v>
      </c>
      <c r="K47" t="s">
        <v>814</v>
      </c>
      <c r="L47" t="s">
        <v>736</v>
      </c>
      <c r="M47">
        <v>12.401999999999999</v>
      </c>
      <c r="N47">
        <v>12.519</v>
      </c>
      <c r="O47">
        <v>12.387</v>
      </c>
      <c r="P47">
        <v>12.398</v>
      </c>
      <c r="Q47">
        <v>12.304</v>
      </c>
    </row>
    <row r="48" spans="1:17" x14ac:dyDescent="0.2">
      <c r="A48">
        <v>-325</v>
      </c>
      <c r="B48">
        <v>85.17</v>
      </c>
      <c r="C48">
        <v>0.66400000000000003</v>
      </c>
      <c r="D48">
        <v>0.64</v>
      </c>
      <c r="E48">
        <v>0.56899999999999995</v>
      </c>
      <c r="F48">
        <v>0.63900000000000001</v>
      </c>
      <c r="G48">
        <v>0.80800000000000005</v>
      </c>
      <c r="K48" t="s">
        <v>815</v>
      </c>
      <c r="L48" t="s">
        <v>736</v>
      </c>
      <c r="M48">
        <v>0.253</v>
      </c>
      <c r="N48">
        <v>0.23499999999999999</v>
      </c>
      <c r="O48">
        <v>0.23599999999999999</v>
      </c>
      <c r="P48">
        <v>0.22</v>
      </c>
      <c r="Q48">
        <v>0.27</v>
      </c>
    </row>
    <row r="49" spans="1:17" x14ac:dyDescent="0.2">
      <c r="A49">
        <v>-324</v>
      </c>
      <c r="B49">
        <v>87.69</v>
      </c>
      <c r="C49">
        <v>0.65300000000000002</v>
      </c>
      <c r="D49">
        <v>0.628</v>
      </c>
      <c r="E49">
        <v>0.56499999999999995</v>
      </c>
      <c r="F49">
        <v>0.63600000000000001</v>
      </c>
      <c r="G49">
        <v>0.78300000000000003</v>
      </c>
      <c r="K49" t="s">
        <v>816</v>
      </c>
      <c r="L49" t="s">
        <v>736</v>
      </c>
      <c r="M49">
        <v>12.939</v>
      </c>
      <c r="N49">
        <v>12.939</v>
      </c>
      <c r="O49">
        <v>12.82</v>
      </c>
      <c r="P49">
        <v>12.763999999999999</v>
      </c>
      <c r="Q49">
        <v>12.891999999999999</v>
      </c>
    </row>
    <row r="50" spans="1:17" x14ac:dyDescent="0.2">
      <c r="A50">
        <v>-323</v>
      </c>
      <c r="B50">
        <v>90.26</v>
      </c>
      <c r="C50">
        <v>0.63700000000000001</v>
      </c>
      <c r="D50">
        <v>0.61599999999999999</v>
      </c>
      <c r="E50">
        <v>0.55300000000000005</v>
      </c>
      <c r="F50">
        <v>0.60399999999999998</v>
      </c>
      <c r="G50">
        <v>0.77500000000000002</v>
      </c>
      <c r="K50" t="s">
        <v>817</v>
      </c>
      <c r="L50" t="s">
        <v>736</v>
      </c>
      <c r="M50">
        <v>11.25</v>
      </c>
      <c r="N50">
        <v>11.816000000000001</v>
      </c>
      <c r="O50">
        <v>11.59</v>
      </c>
      <c r="P50">
        <v>11.596</v>
      </c>
      <c r="Q50">
        <v>11.25</v>
      </c>
    </row>
    <row r="51" spans="1:17" x14ac:dyDescent="0.2">
      <c r="A51">
        <v>-322</v>
      </c>
      <c r="B51">
        <v>92.89</v>
      </c>
      <c r="C51">
        <v>0.63100000000000001</v>
      </c>
      <c r="D51">
        <v>0.61099999999999999</v>
      </c>
      <c r="E51">
        <v>0.55500000000000005</v>
      </c>
      <c r="F51">
        <v>0.60499999999999998</v>
      </c>
      <c r="G51">
        <v>0.752</v>
      </c>
      <c r="K51" t="s">
        <v>818</v>
      </c>
      <c r="L51" t="s">
        <v>742</v>
      </c>
      <c r="M51">
        <v>2.036</v>
      </c>
      <c r="N51">
        <v>1.8779999999999999</v>
      </c>
      <c r="O51">
        <v>1.905</v>
      </c>
      <c r="P51">
        <v>1.776</v>
      </c>
      <c r="Q51">
        <v>2.1909999999999998</v>
      </c>
    </row>
    <row r="52" spans="1:17" x14ac:dyDescent="0.2">
      <c r="A52">
        <v>-321</v>
      </c>
      <c r="B52">
        <v>95.57</v>
      </c>
      <c r="C52">
        <v>0.624</v>
      </c>
      <c r="D52">
        <v>0.59699999999999998</v>
      </c>
      <c r="E52">
        <v>0.55300000000000005</v>
      </c>
      <c r="F52">
        <v>0.60799999999999998</v>
      </c>
      <c r="G52">
        <v>0.73699999999999999</v>
      </c>
      <c r="K52" t="s">
        <v>819</v>
      </c>
      <c r="L52" t="s">
        <v>742</v>
      </c>
      <c r="M52">
        <v>90.71</v>
      </c>
      <c r="N52">
        <v>94.381</v>
      </c>
      <c r="O52">
        <v>93.564999999999998</v>
      </c>
      <c r="P52">
        <v>93.533000000000001</v>
      </c>
      <c r="Q52">
        <v>91.430999999999997</v>
      </c>
    </row>
    <row r="53" spans="1:17" x14ac:dyDescent="0.2">
      <c r="A53">
        <v>-320</v>
      </c>
      <c r="B53">
        <v>98.3</v>
      </c>
      <c r="C53">
        <v>0.60899999999999999</v>
      </c>
      <c r="D53">
        <v>0.59699999999999998</v>
      </c>
      <c r="E53">
        <v>0.55100000000000005</v>
      </c>
      <c r="F53">
        <v>0.57599999999999996</v>
      </c>
      <c r="G53">
        <v>0.71099999999999997</v>
      </c>
      <c r="K53" t="s">
        <v>820</v>
      </c>
      <c r="L53" t="s">
        <v>736</v>
      </c>
      <c r="M53">
        <v>-1.0509999999999999</v>
      </c>
      <c r="N53">
        <v>-0.99</v>
      </c>
      <c r="O53">
        <v>-1.1479999999999999</v>
      </c>
      <c r="P53">
        <v>-0.98799999999999999</v>
      </c>
      <c r="Q53">
        <v>-1.0780000000000001</v>
      </c>
    </row>
    <row r="54" spans="1:17" x14ac:dyDescent="0.2">
      <c r="A54">
        <v>-319</v>
      </c>
      <c r="B54">
        <v>101.09</v>
      </c>
      <c r="C54">
        <v>0.60699999999999998</v>
      </c>
      <c r="D54">
        <v>0.624</v>
      </c>
      <c r="E54">
        <v>0.55100000000000005</v>
      </c>
      <c r="F54">
        <v>0.58899999999999997</v>
      </c>
      <c r="G54">
        <v>0.66400000000000003</v>
      </c>
      <c r="K54" t="s">
        <v>821</v>
      </c>
      <c r="L54" t="s">
        <v>736</v>
      </c>
      <c r="M54">
        <v>-1.0660000000000001</v>
      </c>
      <c r="N54">
        <v>-0.99</v>
      </c>
      <c r="O54">
        <v>-1.1479999999999999</v>
      </c>
      <c r="P54">
        <v>-0.98799999999999999</v>
      </c>
      <c r="Q54">
        <v>-1.137</v>
      </c>
    </row>
    <row r="55" spans="1:17" x14ac:dyDescent="0.2">
      <c r="A55">
        <v>-318</v>
      </c>
      <c r="B55">
        <v>103.92</v>
      </c>
      <c r="C55">
        <v>0.57299999999999995</v>
      </c>
      <c r="D55">
        <v>0.58599999999999997</v>
      </c>
      <c r="E55">
        <v>0.54200000000000004</v>
      </c>
      <c r="F55">
        <v>0.56899999999999995</v>
      </c>
      <c r="G55">
        <v>0.59499999999999997</v>
      </c>
      <c r="K55" t="s">
        <v>822</v>
      </c>
      <c r="L55" t="s">
        <v>736</v>
      </c>
      <c r="M55">
        <v>0.10199999999999999</v>
      </c>
      <c r="N55">
        <v>4.9000000000000002E-2</v>
      </c>
      <c r="O55">
        <v>4.1000000000000002E-2</v>
      </c>
      <c r="P55">
        <v>7.0999999999999994E-2</v>
      </c>
      <c r="Q55">
        <v>9.5000000000000001E-2</v>
      </c>
    </row>
    <row r="56" spans="1:17" x14ac:dyDescent="0.2">
      <c r="A56">
        <v>-317</v>
      </c>
      <c r="B56">
        <v>106.8</v>
      </c>
      <c r="C56">
        <v>0.54600000000000004</v>
      </c>
      <c r="D56">
        <v>0.61499999999999999</v>
      </c>
      <c r="E56">
        <v>0.53700000000000003</v>
      </c>
      <c r="F56">
        <v>0.54200000000000004</v>
      </c>
      <c r="G56">
        <v>0.48899999999999999</v>
      </c>
      <c r="K56" t="s">
        <v>823</v>
      </c>
      <c r="L56" t="s">
        <v>736</v>
      </c>
      <c r="M56">
        <v>-0.59699999999999998</v>
      </c>
      <c r="N56">
        <v>-0.83899999999999997</v>
      </c>
      <c r="O56">
        <v>-0.85499999999999998</v>
      </c>
      <c r="P56">
        <v>-0.59699999999999998</v>
      </c>
      <c r="Q56">
        <v>-0.77500000000000002</v>
      </c>
    </row>
    <row r="57" spans="1:17" x14ac:dyDescent="0.2">
      <c r="A57">
        <v>-316</v>
      </c>
      <c r="B57">
        <v>109.72</v>
      </c>
      <c r="C57">
        <v>0.50900000000000001</v>
      </c>
      <c r="D57">
        <v>0.55100000000000005</v>
      </c>
      <c r="E57">
        <v>0.52700000000000002</v>
      </c>
      <c r="F57">
        <v>0.55300000000000005</v>
      </c>
      <c r="G57">
        <v>0.40300000000000002</v>
      </c>
      <c r="K57" t="s">
        <v>824</v>
      </c>
      <c r="L57" t="s">
        <v>736</v>
      </c>
      <c r="M57">
        <v>-1.375</v>
      </c>
      <c r="N57">
        <v>-1.111</v>
      </c>
      <c r="O57">
        <v>-1.3029999999999999</v>
      </c>
      <c r="P57">
        <v>-1.1599999999999999</v>
      </c>
      <c r="Q57">
        <v>-1.375</v>
      </c>
    </row>
    <row r="58" spans="1:17" x14ac:dyDescent="0.2">
      <c r="A58">
        <v>-315</v>
      </c>
      <c r="B58">
        <v>112.69</v>
      </c>
      <c r="C58">
        <v>0.501</v>
      </c>
      <c r="D58">
        <v>0.58299999999999996</v>
      </c>
      <c r="E58">
        <v>0.53600000000000003</v>
      </c>
      <c r="F58">
        <v>0.53300000000000003</v>
      </c>
      <c r="G58">
        <v>0.35099999999999998</v>
      </c>
      <c r="K58" t="s">
        <v>825</v>
      </c>
      <c r="L58" t="s">
        <v>742</v>
      </c>
      <c r="M58">
        <v>9.5990000000000002</v>
      </c>
      <c r="N58">
        <v>4.9480000000000004</v>
      </c>
      <c r="O58">
        <v>3.6059999999999999</v>
      </c>
      <c r="P58">
        <v>7.1820000000000004</v>
      </c>
      <c r="Q58">
        <v>8.3759999999999994</v>
      </c>
    </row>
    <row r="59" spans="1:17" x14ac:dyDescent="0.2">
      <c r="A59">
        <v>-314</v>
      </c>
      <c r="B59">
        <v>115.7</v>
      </c>
      <c r="C59">
        <v>0.47199999999999998</v>
      </c>
      <c r="D59">
        <v>0.58699999999999997</v>
      </c>
      <c r="E59">
        <v>0.53300000000000003</v>
      </c>
      <c r="F59">
        <v>0.52100000000000002</v>
      </c>
      <c r="G59">
        <v>0.248</v>
      </c>
      <c r="K59" t="s">
        <v>826</v>
      </c>
      <c r="L59" t="s">
        <v>742</v>
      </c>
      <c r="M59">
        <v>99.99</v>
      </c>
      <c r="N59">
        <v>99.99</v>
      </c>
      <c r="O59">
        <v>99.99</v>
      </c>
      <c r="P59">
        <v>99.99</v>
      </c>
      <c r="Q59">
        <v>99.99</v>
      </c>
    </row>
    <row r="60" spans="1:17" x14ac:dyDescent="0.2">
      <c r="A60">
        <v>-313</v>
      </c>
      <c r="B60">
        <v>118.76</v>
      </c>
      <c r="C60">
        <v>0.443</v>
      </c>
      <c r="D60">
        <v>0.56499999999999995</v>
      </c>
      <c r="E60">
        <v>0.51700000000000002</v>
      </c>
      <c r="F60">
        <v>0.51500000000000001</v>
      </c>
      <c r="G60">
        <v>0.17399999999999999</v>
      </c>
      <c r="K60" t="s">
        <v>827</v>
      </c>
      <c r="L60" t="s">
        <v>828</v>
      </c>
      <c r="M60">
        <v>2278.0500000000002</v>
      </c>
      <c r="N60">
        <v>2282</v>
      </c>
      <c r="O60">
        <v>2236.8000000000002</v>
      </c>
      <c r="P60">
        <v>2261</v>
      </c>
      <c r="Q60">
        <v>2332.4</v>
      </c>
    </row>
    <row r="61" spans="1:17" x14ac:dyDescent="0.2">
      <c r="A61">
        <v>-312</v>
      </c>
      <c r="B61">
        <v>121.85</v>
      </c>
      <c r="C61">
        <v>0.41599999999999998</v>
      </c>
      <c r="D61">
        <v>0.54800000000000004</v>
      </c>
      <c r="E61">
        <v>0.503</v>
      </c>
      <c r="F61">
        <v>0.48599999999999999</v>
      </c>
      <c r="G61">
        <v>0.128</v>
      </c>
      <c r="K61" t="s">
        <v>829</v>
      </c>
      <c r="L61" t="s">
        <v>828</v>
      </c>
      <c r="M61">
        <v>2316.2310000000002</v>
      </c>
      <c r="N61">
        <v>2322.2620000000002</v>
      </c>
      <c r="O61">
        <v>2272.3110000000001</v>
      </c>
      <c r="P61">
        <v>2305.2489999999998</v>
      </c>
      <c r="Q61">
        <v>2365.1010000000001</v>
      </c>
    </row>
    <row r="62" spans="1:17" x14ac:dyDescent="0.2">
      <c r="A62">
        <v>-311</v>
      </c>
      <c r="B62">
        <v>124.99</v>
      </c>
      <c r="C62">
        <v>0.41199999999999998</v>
      </c>
      <c r="D62">
        <v>0.52600000000000002</v>
      </c>
      <c r="E62">
        <v>0.5</v>
      </c>
      <c r="F62">
        <v>0.5</v>
      </c>
      <c r="G62">
        <v>0.12</v>
      </c>
      <c r="K62" t="s">
        <v>830</v>
      </c>
      <c r="L62" t="s">
        <v>828</v>
      </c>
      <c r="M62">
        <v>74.751999999999995</v>
      </c>
      <c r="N62">
        <v>58.832999999999998</v>
      </c>
      <c r="O62">
        <v>54.448999999999998</v>
      </c>
      <c r="P62">
        <v>64.319000000000003</v>
      </c>
      <c r="Q62">
        <v>85.762</v>
      </c>
    </row>
    <row r="63" spans="1:17" x14ac:dyDescent="0.2">
      <c r="A63">
        <v>-310</v>
      </c>
      <c r="B63">
        <v>128.16</v>
      </c>
      <c r="C63">
        <v>0.41799999999999998</v>
      </c>
      <c r="D63">
        <v>0.54400000000000004</v>
      </c>
      <c r="E63">
        <v>0.495</v>
      </c>
      <c r="F63">
        <v>0.505</v>
      </c>
      <c r="G63">
        <v>0.128</v>
      </c>
      <c r="K63" t="s">
        <v>831</v>
      </c>
      <c r="L63" t="s">
        <v>828</v>
      </c>
      <c r="M63">
        <v>2783.2</v>
      </c>
      <c r="N63">
        <v>2572.8000000000002</v>
      </c>
      <c r="O63">
        <v>2541.6</v>
      </c>
      <c r="P63">
        <v>2783.2</v>
      </c>
      <c r="Q63">
        <v>2729.8</v>
      </c>
    </row>
    <row r="64" spans="1:17" x14ac:dyDescent="0.2">
      <c r="A64">
        <v>-309</v>
      </c>
      <c r="B64">
        <v>131.37</v>
      </c>
      <c r="C64">
        <v>0.41299999999999998</v>
      </c>
      <c r="D64">
        <v>0.53800000000000003</v>
      </c>
      <c r="E64">
        <v>0.496</v>
      </c>
      <c r="F64">
        <v>0.48</v>
      </c>
      <c r="G64">
        <v>0.13900000000000001</v>
      </c>
      <c r="K64" t="s">
        <v>832</v>
      </c>
      <c r="L64" t="s">
        <v>828</v>
      </c>
      <c r="M64">
        <v>2112.6</v>
      </c>
      <c r="N64">
        <v>2159</v>
      </c>
      <c r="O64">
        <v>2115.4</v>
      </c>
      <c r="P64">
        <v>2170</v>
      </c>
      <c r="Q64">
        <v>2112.6</v>
      </c>
    </row>
    <row r="65" spans="1:17" x14ac:dyDescent="0.2">
      <c r="A65">
        <v>-308</v>
      </c>
      <c r="B65">
        <v>134.61000000000001</v>
      </c>
      <c r="C65">
        <v>0.41199999999999998</v>
      </c>
      <c r="D65">
        <v>0.52700000000000002</v>
      </c>
      <c r="E65">
        <v>0.49</v>
      </c>
      <c r="F65">
        <v>0.48199999999999998</v>
      </c>
      <c r="G65">
        <v>0.151</v>
      </c>
      <c r="K65" t="s">
        <v>833</v>
      </c>
      <c r="L65" t="s">
        <v>742</v>
      </c>
      <c r="M65">
        <v>3.2269999999999999</v>
      </c>
      <c r="N65">
        <v>2.5329999999999999</v>
      </c>
      <c r="O65">
        <v>2.3959999999999999</v>
      </c>
      <c r="P65">
        <v>2.79</v>
      </c>
      <c r="Q65">
        <v>3.6259999999999999</v>
      </c>
    </row>
    <row r="66" spans="1:17" x14ac:dyDescent="0.2">
      <c r="A66">
        <v>-307</v>
      </c>
      <c r="B66">
        <v>137.88999999999999</v>
      </c>
      <c r="C66">
        <v>0.41799999999999998</v>
      </c>
      <c r="D66">
        <v>0.52700000000000002</v>
      </c>
      <c r="E66">
        <v>0.48499999999999999</v>
      </c>
      <c r="F66">
        <v>0.48599999999999999</v>
      </c>
      <c r="G66">
        <v>0.17299999999999999</v>
      </c>
      <c r="K66" t="s">
        <v>834</v>
      </c>
      <c r="L66" t="s">
        <v>742</v>
      </c>
      <c r="M66">
        <v>91.209000000000003</v>
      </c>
      <c r="N66">
        <v>92.97</v>
      </c>
      <c r="O66">
        <v>93.094999999999999</v>
      </c>
      <c r="P66">
        <v>94.132999999999996</v>
      </c>
      <c r="Q66">
        <v>89.323999999999998</v>
      </c>
    </row>
    <row r="67" spans="1:17" x14ac:dyDescent="0.2">
      <c r="A67">
        <v>-306</v>
      </c>
      <c r="B67">
        <v>141.19</v>
      </c>
      <c r="C67">
        <v>0.41599999999999998</v>
      </c>
      <c r="D67">
        <v>0.52400000000000002</v>
      </c>
      <c r="E67">
        <v>0.47699999999999998</v>
      </c>
      <c r="F67">
        <v>0.45500000000000002</v>
      </c>
      <c r="G67">
        <v>0.20799999999999999</v>
      </c>
      <c r="K67" t="s">
        <v>835</v>
      </c>
      <c r="L67" t="s">
        <v>745</v>
      </c>
      <c r="M67">
        <v>30.55</v>
      </c>
      <c r="N67">
        <v>30</v>
      </c>
      <c r="O67">
        <v>31</v>
      </c>
      <c r="P67">
        <v>29</v>
      </c>
      <c r="Q67">
        <v>32.200000000000003</v>
      </c>
    </row>
    <row r="68" spans="1:17" x14ac:dyDescent="0.2">
      <c r="A68">
        <v>-305</v>
      </c>
      <c r="B68">
        <v>144.53</v>
      </c>
      <c r="C68">
        <v>0.41699999999999998</v>
      </c>
      <c r="D68">
        <v>0.504</v>
      </c>
      <c r="E68">
        <v>0.47699999999999998</v>
      </c>
      <c r="F68">
        <v>0.439</v>
      </c>
      <c r="G68">
        <v>0.248</v>
      </c>
      <c r="K68" t="s">
        <v>836</v>
      </c>
      <c r="L68" t="s">
        <v>745</v>
      </c>
      <c r="M68">
        <v>29.815999999999999</v>
      </c>
      <c r="N68">
        <v>28.920999999999999</v>
      </c>
      <c r="O68">
        <v>30.803000000000001</v>
      </c>
      <c r="P68">
        <v>28.706</v>
      </c>
      <c r="Q68">
        <v>30.832999999999998</v>
      </c>
    </row>
    <row r="69" spans="1:17" x14ac:dyDescent="0.2">
      <c r="A69">
        <v>-304</v>
      </c>
      <c r="B69">
        <v>147.9</v>
      </c>
      <c r="C69">
        <v>0.40899999999999997</v>
      </c>
      <c r="D69">
        <v>0.48</v>
      </c>
      <c r="E69">
        <v>0.46800000000000003</v>
      </c>
      <c r="F69">
        <v>0.45600000000000002</v>
      </c>
      <c r="G69">
        <v>0.23499999999999999</v>
      </c>
      <c r="K69" t="s">
        <v>837</v>
      </c>
      <c r="L69" t="s">
        <v>745</v>
      </c>
      <c r="M69">
        <v>4.5759999999999996</v>
      </c>
      <c r="N69">
        <v>4.5609999999999999</v>
      </c>
      <c r="O69">
        <v>4.4409999999999998</v>
      </c>
      <c r="P69">
        <v>4.46</v>
      </c>
      <c r="Q69">
        <v>4.415</v>
      </c>
    </row>
    <row r="70" spans="1:17" x14ac:dyDescent="0.2">
      <c r="A70">
        <v>-303</v>
      </c>
      <c r="B70">
        <v>151.30000000000001</v>
      </c>
      <c r="C70">
        <v>0.39800000000000002</v>
      </c>
      <c r="D70">
        <v>0.49099999999999999</v>
      </c>
      <c r="E70">
        <v>0.45900000000000002</v>
      </c>
      <c r="F70">
        <v>0.44500000000000001</v>
      </c>
      <c r="G70">
        <v>0.19900000000000001</v>
      </c>
      <c r="K70" t="s">
        <v>838</v>
      </c>
      <c r="L70" t="s">
        <v>745</v>
      </c>
      <c r="M70">
        <v>49</v>
      </c>
      <c r="N70">
        <v>42</v>
      </c>
      <c r="O70">
        <v>43</v>
      </c>
      <c r="P70">
        <v>39.799999999999997</v>
      </c>
      <c r="Q70">
        <v>49</v>
      </c>
    </row>
    <row r="71" spans="1:17" x14ac:dyDescent="0.2">
      <c r="A71">
        <v>-302</v>
      </c>
      <c r="B71">
        <v>154.72</v>
      </c>
      <c r="C71">
        <v>0.38300000000000001</v>
      </c>
      <c r="D71">
        <v>0.48599999999999999</v>
      </c>
      <c r="E71">
        <v>0.45</v>
      </c>
      <c r="F71">
        <v>0.42</v>
      </c>
      <c r="G71">
        <v>0.17499999999999999</v>
      </c>
      <c r="K71" t="s">
        <v>839</v>
      </c>
      <c r="L71" t="s">
        <v>745</v>
      </c>
      <c r="M71">
        <v>14.2</v>
      </c>
      <c r="N71">
        <v>15.8</v>
      </c>
      <c r="O71">
        <v>17.600000000000001</v>
      </c>
      <c r="P71">
        <v>14.2</v>
      </c>
      <c r="Q71">
        <v>16.8</v>
      </c>
    </row>
    <row r="72" spans="1:17" x14ac:dyDescent="0.2">
      <c r="A72">
        <v>-301</v>
      </c>
      <c r="B72">
        <v>158.16</v>
      </c>
      <c r="C72">
        <v>0.376</v>
      </c>
      <c r="D72">
        <v>0.46899999999999997</v>
      </c>
      <c r="E72">
        <v>0.443</v>
      </c>
      <c r="F72">
        <v>0.43</v>
      </c>
      <c r="G72">
        <v>0.161</v>
      </c>
      <c r="K72" t="s">
        <v>840</v>
      </c>
      <c r="L72" t="s">
        <v>742</v>
      </c>
      <c r="M72">
        <v>15.347</v>
      </c>
      <c r="N72">
        <v>15.771000000000001</v>
      </c>
      <c r="O72">
        <v>14.417999999999999</v>
      </c>
      <c r="P72">
        <v>15.536</v>
      </c>
      <c r="Q72">
        <v>14.319000000000001</v>
      </c>
    </row>
    <row r="73" spans="1:17" x14ac:dyDescent="0.2">
      <c r="A73">
        <v>-300</v>
      </c>
      <c r="B73">
        <v>161.63</v>
      </c>
      <c r="C73">
        <v>0.36899999999999999</v>
      </c>
      <c r="D73">
        <v>0.45900000000000002</v>
      </c>
      <c r="E73">
        <v>0.441</v>
      </c>
      <c r="F73">
        <v>0.41599999999999998</v>
      </c>
      <c r="G73">
        <v>0.16</v>
      </c>
      <c r="K73" t="s">
        <v>841</v>
      </c>
      <c r="L73" t="s">
        <v>742</v>
      </c>
      <c r="M73">
        <v>47.625999999999998</v>
      </c>
      <c r="N73">
        <v>54.631</v>
      </c>
      <c r="O73">
        <v>57.137999999999998</v>
      </c>
      <c r="P73">
        <v>49.466999999999999</v>
      </c>
      <c r="Q73">
        <v>54.487000000000002</v>
      </c>
    </row>
    <row r="74" spans="1:17" x14ac:dyDescent="0.2">
      <c r="A74">
        <v>-299</v>
      </c>
      <c r="B74">
        <v>165.12</v>
      </c>
      <c r="C74">
        <v>0.36799999999999999</v>
      </c>
      <c r="D74">
        <v>0.45900000000000002</v>
      </c>
      <c r="E74">
        <v>0.443</v>
      </c>
      <c r="F74">
        <v>0.40500000000000003</v>
      </c>
      <c r="G74">
        <v>0.16500000000000001</v>
      </c>
      <c r="K74" t="s">
        <v>744</v>
      </c>
      <c r="L74" t="s">
        <v>745</v>
      </c>
      <c r="M74">
        <v>-6.0659999999999998</v>
      </c>
      <c r="N74">
        <v>-5.2</v>
      </c>
      <c r="O74">
        <v>-3.351</v>
      </c>
      <c r="P74">
        <v>-4.843</v>
      </c>
      <c r="Q74">
        <v>-10.869</v>
      </c>
    </row>
    <row r="75" spans="1:17" x14ac:dyDescent="0.2">
      <c r="A75">
        <v>-298</v>
      </c>
      <c r="B75">
        <v>168.63</v>
      </c>
      <c r="C75">
        <v>0.371</v>
      </c>
      <c r="D75">
        <v>0.45300000000000001</v>
      </c>
      <c r="E75">
        <v>0.44</v>
      </c>
      <c r="F75">
        <v>0.42</v>
      </c>
      <c r="G75">
        <v>0.17199999999999999</v>
      </c>
      <c r="K75" t="s">
        <v>746</v>
      </c>
      <c r="L75" t="s">
        <v>745</v>
      </c>
      <c r="M75">
        <v>-6.6740000000000004</v>
      </c>
      <c r="N75">
        <v>-4.8419999999999996</v>
      </c>
      <c r="O75">
        <v>-3.0670000000000002</v>
      </c>
      <c r="P75">
        <v>-4.5010000000000003</v>
      </c>
      <c r="Q75">
        <v>-14.286</v>
      </c>
    </row>
    <row r="76" spans="1:17" x14ac:dyDescent="0.2">
      <c r="A76">
        <v>-297</v>
      </c>
      <c r="B76">
        <v>172.16</v>
      </c>
      <c r="C76">
        <v>0.36899999999999999</v>
      </c>
      <c r="D76">
        <v>0.441</v>
      </c>
      <c r="E76">
        <v>0.432</v>
      </c>
      <c r="F76">
        <v>0.41399999999999998</v>
      </c>
      <c r="G76">
        <v>0.19</v>
      </c>
      <c r="K76" t="s">
        <v>747</v>
      </c>
      <c r="L76" t="s">
        <v>745</v>
      </c>
      <c r="M76">
        <v>7.3479999999999999</v>
      </c>
      <c r="N76">
        <v>1.714</v>
      </c>
      <c r="O76">
        <v>1.476</v>
      </c>
      <c r="P76">
        <v>1.6120000000000001</v>
      </c>
      <c r="Q76">
        <v>11.379</v>
      </c>
    </row>
    <row r="77" spans="1:17" x14ac:dyDescent="0.2">
      <c r="A77">
        <v>-296</v>
      </c>
      <c r="B77">
        <v>175.7</v>
      </c>
      <c r="C77">
        <v>0.371</v>
      </c>
      <c r="D77">
        <v>0.437</v>
      </c>
      <c r="E77">
        <v>0.42699999999999999</v>
      </c>
      <c r="F77">
        <v>0.40500000000000003</v>
      </c>
      <c r="G77">
        <v>0.214</v>
      </c>
      <c r="K77" t="s">
        <v>748</v>
      </c>
      <c r="L77" t="s">
        <v>745</v>
      </c>
      <c r="M77">
        <v>1.4139999999999999</v>
      </c>
      <c r="N77">
        <v>-0.309</v>
      </c>
      <c r="O77">
        <v>1.4139999999999999</v>
      </c>
      <c r="P77">
        <v>1.2889999999999999</v>
      </c>
      <c r="Q77">
        <v>0.503</v>
      </c>
    </row>
    <row r="78" spans="1:17" x14ac:dyDescent="0.2">
      <c r="A78">
        <v>-295</v>
      </c>
      <c r="B78">
        <v>179.26</v>
      </c>
      <c r="C78">
        <v>0.372</v>
      </c>
      <c r="D78">
        <v>0.42699999999999999</v>
      </c>
      <c r="E78">
        <v>0.41899999999999998</v>
      </c>
      <c r="F78">
        <v>0.39800000000000002</v>
      </c>
      <c r="G78">
        <v>0.24399999999999999</v>
      </c>
      <c r="K78" t="s">
        <v>749</v>
      </c>
      <c r="L78" t="s">
        <v>745</v>
      </c>
      <c r="M78">
        <v>-35.72</v>
      </c>
      <c r="N78">
        <v>-9.157</v>
      </c>
      <c r="O78">
        <v>-7.6509999999999998</v>
      </c>
      <c r="P78">
        <v>-9.9830000000000005</v>
      </c>
      <c r="Q78">
        <v>-35.72</v>
      </c>
    </row>
    <row r="79" spans="1:17" x14ac:dyDescent="0.2">
      <c r="A79">
        <v>-294</v>
      </c>
      <c r="B79">
        <v>182.83</v>
      </c>
      <c r="C79">
        <v>0.38</v>
      </c>
      <c r="D79">
        <v>0.42</v>
      </c>
      <c r="E79">
        <v>0.41499999999999998</v>
      </c>
      <c r="F79">
        <v>0.39800000000000002</v>
      </c>
      <c r="G79">
        <v>0.28699999999999998</v>
      </c>
      <c r="K79" t="s">
        <v>750</v>
      </c>
      <c r="L79" t="s">
        <v>742</v>
      </c>
      <c r="M79">
        <v>99.99</v>
      </c>
      <c r="N79">
        <v>35.405000000000001</v>
      </c>
      <c r="O79">
        <v>48.122</v>
      </c>
      <c r="P79">
        <v>35.823</v>
      </c>
      <c r="Q79">
        <v>79.652000000000001</v>
      </c>
    </row>
    <row r="80" spans="1:17" x14ac:dyDescent="0.2">
      <c r="A80">
        <v>-293</v>
      </c>
      <c r="B80">
        <v>186.42</v>
      </c>
      <c r="C80">
        <v>0.38500000000000001</v>
      </c>
      <c r="D80">
        <v>0.42199999999999999</v>
      </c>
      <c r="E80">
        <v>0.40400000000000003</v>
      </c>
      <c r="F80">
        <v>0.38800000000000001</v>
      </c>
      <c r="G80">
        <v>0.32800000000000001</v>
      </c>
      <c r="K80" t="s">
        <v>751</v>
      </c>
      <c r="L80" t="s">
        <v>742</v>
      </c>
      <c r="M80">
        <v>99.99</v>
      </c>
      <c r="N80">
        <v>99.99</v>
      </c>
      <c r="O80">
        <v>99.99</v>
      </c>
      <c r="P80">
        <v>99.99</v>
      </c>
      <c r="Q80">
        <v>99.99</v>
      </c>
    </row>
    <row r="81" spans="1:17" x14ac:dyDescent="0.2">
      <c r="A81">
        <v>-292</v>
      </c>
      <c r="B81">
        <v>190.02</v>
      </c>
      <c r="C81">
        <v>0.39</v>
      </c>
      <c r="D81">
        <v>0.41699999999999998</v>
      </c>
      <c r="E81">
        <v>0.40100000000000002</v>
      </c>
      <c r="F81">
        <v>0.38400000000000001</v>
      </c>
      <c r="G81">
        <v>0.36</v>
      </c>
      <c r="K81" t="s">
        <v>752</v>
      </c>
      <c r="L81" t="s">
        <v>745</v>
      </c>
      <c r="M81">
        <v>-1.7310000000000001</v>
      </c>
      <c r="N81">
        <v>-1.946</v>
      </c>
      <c r="O81">
        <v>-0.52300000000000002</v>
      </c>
      <c r="P81">
        <v>-1.5860000000000001</v>
      </c>
      <c r="Q81">
        <v>-2.8690000000000002</v>
      </c>
    </row>
    <row r="82" spans="1:17" x14ac:dyDescent="0.2">
      <c r="A82">
        <v>-291</v>
      </c>
      <c r="B82">
        <v>193.62</v>
      </c>
      <c r="C82">
        <v>0.39800000000000002</v>
      </c>
      <c r="D82">
        <v>0.40400000000000003</v>
      </c>
      <c r="E82">
        <v>0.4</v>
      </c>
      <c r="F82">
        <v>0.39</v>
      </c>
      <c r="G82">
        <v>0.39600000000000002</v>
      </c>
      <c r="K82" t="s">
        <v>753</v>
      </c>
      <c r="L82" t="s">
        <v>745</v>
      </c>
      <c r="M82">
        <v>-1.2</v>
      </c>
      <c r="N82">
        <v>-1.5449999999999999</v>
      </c>
      <c r="O82">
        <v>-0.183</v>
      </c>
      <c r="P82">
        <v>-1.165</v>
      </c>
      <c r="Q82">
        <v>-1.9079999999999999</v>
      </c>
    </row>
    <row r="83" spans="1:17" x14ac:dyDescent="0.2">
      <c r="A83">
        <v>-290</v>
      </c>
      <c r="B83">
        <v>197.24</v>
      </c>
      <c r="C83">
        <v>0.39800000000000002</v>
      </c>
      <c r="D83">
        <v>0.39400000000000002</v>
      </c>
      <c r="E83">
        <v>0.39900000000000002</v>
      </c>
      <c r="F83">
        <v>0.38400000000000001</v>
      </c>
      <c r="G83">
        <v>0.41299999999999998</v>
      </c>
      <c r="K83" t="s">
        <v>754</v>
      </c>
      <c r="L83" t="s">
        <v>745</v>
      </c>
      <c r="M83">
        <v>1.9219999999999999</v>
      </c>
      <c r="N83">
        <v>1.8720000000000001</v>
      </c>
      <c r="O83">
        <v>1.6259999999999999</v>
      </c>
      <c r="P83">
        <v>1.784</v>
      </c>
      <c r="Q83">
        <v>1.956</v>
      </c>
    </row>
    <row r="84" spans="1:17" x14ac:dyDescent="0.2">
      <c r="A84">
        <v>-289</v>
      </c>
      <c r="B84">
        <v>200.86</v>
      </c>
      <c r="C84">
        <v>0.39800000000000002</v>
      </c>
      <c r="D84">
        <v>0.39200000000000002</v>
      </c>
      <c r="E84">
        <v>0.39400000000000002</v>
      </c>
      <c r="F84">
        <v>0.38400000000000001</v>
      </c>
      <c r="G84">
        <v>0.42399999999999999</v>
      </c>
      <c r="K84" t="s">
        <v>755</v>
      </c>
      <c r="L84" t="s">
        <v>745</v>
      </c>
      <c r="M84">
        <v>5.4109999999999996</v>
      </c>
      <c r="N84">
        <v>3.226</v>
      </c>
      <c r="O84">
        <v>4.3339999999999996</v>
      </c>
      <c r="P84">
        <v>5.4109999999999996</v>
      </c>
      <c r="Q84">
        <v>3.5830000000000002</v>
      </c>
    </row>
    <row r="85" spans="1:17" x14ac:dyDescent="0.2">
      <c r="A85">
        <v>-288</v>
      </c>
      <c r="B85">
        <v>204.49</v>
      </c>
      <c r="C85">
        <v>0.40100000000000002</v>
      </c>
      <c r="D85">
        <v>0.38900000000000001</v>
      </c>
      <c r="E85">
        <v>0.39</v>
      </c>
      <c r="F85">
        <v>0.38200000000000001</v>
      </c>
      <c r="G85">
        <v>0.443</v>
      </c>
      <c r="K85" t="s">
        <v>756</v>
      </c>
      <c r="L85" t="s">
        <v>745</v>
      </c>
      <c r="M85">
        <v>-7.1059999999999999</v>
      </c>
      <c r="N85">
        <v>-6.194</v>
      </c>
      <c r="O85">
        <v>-5.3490000000000002</v>
      </c>
      <c r="P85">
        <v>-6.98</v>
      </c>
      <c r="Q85">
        <v>-7.1059999999999999</v>
      </c>
    </row>
    <row r="86" spans="1:17" x14ac:dyDescent="0.2">
      <c r="A86">
        <v>-287</v>
      </c>
      <c r="B86">
        <v>208.12</v>
      </c>
      <c r="C86">
        <v>0.4</v>
      </c>
      <c r="D86">
        <v>0.38700000000000001</v>
      </c>
      <c r="E86">
        <v>0.38600000000000001</v>
      </c>
      <c r="F86">
        <v>0.38</v>
      </c>
      <c r="G86">
        <v>0.44900000000000001</v>
      </c>
      <c r="K86" t="s">
        <v>757</v>
      </c>
      <c r="L86" t="s">
        <v>742</v>
      </c>
      <c r="M86">
        <v>99.99</v>
      </c>
      <c r="N86">
        <v>99.99</v>
      </c>
      <c r="O86">
        <v>99.99</v>
      </c>
      <c r="P86">
        <v>99.99</v>
      </c>
      <c r="Q86">
        <v>99.99</v>
      </c>
    </row>
    <row r="87" spans="1:17" x14ac:dyDescent="0.2">
      <c r="A87">
        <v>-286</v>
      </c>
      <c r="B87">
        <v>211.75</v>
      </c>
      <c r="C87">
        <v>0.39200000000000002</v>
      </c>
      <c r="D87">
        <v>0.38700000000000001</v>
      </c>
      <c r="E87">
        <v>0.38400000000000001</v>
      </c>
      <c r="F87">
        <v>0.38600000000000001</v>
      </c>
      <c r="G87">
        <v>0.41</v>
      </c>
      <c r="K87" t="s">
        <v>758</v>
      </c>
      <c r="L87" t="s">
        <v>742</v>
      </c>
      <c r="M87">
        <v>99.99</v>
      </c>
      <c r="N87">
        <v>99.99</v>
      </c>
      <c r="O87">
        <v>99.99</v>
      </c>
      <c r="P87">
        <v>99.99</v>
      </c>
      <c r="Q87">
        <v>99.99</v>
      </c>
    </row>
    <row r="88" spans="1:17" x14ac:dyDescent="0.2">
      <c r="A88">
        <v>-285</v>
      </c>
      <c r="B88">
        <v>215.38</v>
      </c>
      <c r="C88">
        <v>0.378</v>
      </c>
      <c r="D88">
        <v>0.38900000000000001</v>
      </c>
      <c r="E88">
        <v>0.38400000000000001</v>
      </c>
      <c r="F88">
        <v>0.38100000000000001</v>
      </c>
      <c r="G88">
        <v>0.35699999999999998</v>
      </c>
      <c r="K88" t="s">
        <v>759</v>
      </c>
      <c r="L88" t="s">
        <v>745</v>
      </c>
      <c r="M88">
        <v>1.476</v>
      </c>
      <c r="N88">
        <v>1.1060000000000001</v>
      </c>
      <c r="O88">
        <v>2.343</v>
      </c>
      <c r="P88">
        <v>1.4570000000000001</v>
      </c>
      <c r="Q88">
        <v>0.997</v>
      </c>
    </row>
    <row r="89" spans="1:17" x14ac:dyDescent="0.2">
      <c r="A89">
        <v>-284</v>
      </c>
      <c r="B89">
        <v>219.02</v>
      </c>
      <c r="C89">
        <v>0.36299999999999999</v>
      </c>
      <c r="D89">
        <v>0.375</v>
      </c>
      <c r="E89">
        <v>0.38300000000000001</v>
      </c>
      <c r="F89">
        <v>0.372</v>
      </c>
      <c r="G89">
        <v>0.32</v>
      </c>
      <c r="K89" t="s">
        <v>760</v>
      </c>
      <c r="L89" t="s">
        <v>745</v>
      </c>
      <c r="M89">
        <v>1.9410000000000001</v>
      </c>
      <c r="N89">
        <v>1.5409999999999999</v>
      </c>
      <c r="O89">
        <v>2.68</v>
      </c>
      <c r="P89">
        <v>1.885</v>
      </c>
      <c r="Q89">
        <v>1.6579999999999999</v>
      </c>
    </row>
    <row r="90" spans="1:17" x14ac:dyDescent="0.2">
      <c r="A90">
        <v>-283</v>
      </c>
      <c r="B90">
        <v>222.65</v>
      </c>
      <c r="C90">
        <v>0.35399999999999998</v>
      </c>
      <c r="D90">
        <v>0.36099999999999999</v>
      </c>
      <c r="E90">
        <v>0.38500000000000001</v>
      </c>
      <c r="F90">
        <v>0.38</v>
      </c>
      <c r="G90">
        <v>0.28999999999999998</v>
      </c>
      <c r="K90" t="s">
        <v>761</v>
      </c>
      <c r="L90" t="s">
        <v>745</v>
      </c>
      <c r="M90">
        <v>2.016</v>
      </c>
      <c r="N90">
        <v>2.0979999999999999</v>
      </c>
      <c r="O90">
        <v>1.8049999999999999</v>
      </c>
      <c r="P90">
        <v>2.0270000000000001</v>
      </c>
      <c r="Q90">
        <v>1.9330000000000001</v>
      </c>
    </row>
    <row r="91" spans="1:17" x14ac:dyDescent="0.2">
      <c r="A91">
        <v>-282</v>
      </c>
      <c r="B91">
        <v>226.27</v>
      </c>
      <c r="C91">
        <v>0.35299999999999998</v>
      </c>
      <c r="D91">
        <v>0.373</v>
      </c>
      <c r="E91">
        <v>0.38200000000000001</v>
      </c>
      <c r="F91">
        <v>0.38</v>
      </c>
      <c r="G91">
        <v>0.27600000000000002</v>
      </c>
      <c r="K91" t="s">
        <v>762</v>
      </c>
      <c r="L91" t="s">
        <v>745</v>
      </c>
      <c r="M91">
        <v>9.2430000000000003</v>
      </c>
      <c r="N91">
        <v>6.8259999999999996</v>
      </c>
      <c r="O91">
        <v>7.5570000000000004</v>
      </c>
      <c r="P91">
        <v>9.2430000000000003</v>
      </c>
      <c r="Q91">
        <v>8.0630000000000006</v>
      </c>
    </row>
    <row r="92" spans="1:17" x14ac:dyDescent="0.2">
      <c r="A92">
        <v>-281</v>
      </c>
      <c r="B92">
        <v>229.9</v>
      </c>
      <c r="C92">
        <v>0.35599999999999998</v>
      </c>
      <c r="D92">
        <v>0.38200000000000001</v>
      </c>
      <c r="E92">
        <v>0.379</v>
      </c>
      <c r="F92">
        <v>0.372</v>
      </c>
      <c r="G92">
        <v>0.29099999999999998</v>
      </c>
      <c r="K92" t="s">
        <v>763</v>
      </c>
      <c r="L92" t="s">
        <v>745</v>
      </c>
      <c r="M92">
        <v>-4.54</v>
      </c>
      <c r="N92">
        <v>-3.6139999999999999</v>
      </c>
      <c r="O92">
        <v>-2.6909999999999998</v>
      </c>
      <c r="P92">
        <v>-4.54</v>
      </c>
      <c r="Q92">
        <v>-3.4710000000000001</v>
      </c>
    </row>
    <row r="93" spans="1:17" x14ac:dyDescent="0.2">
      <c r="A93">
        <v>-280</v>
      </c>
      <c r="B93">
        <v>233.51</v>
      </c>
      <c r="C93">
        <v>0.35399999999999998</v>
      </c>
      <c r="D93">
        <v>0.35799999999999998</v>
      </c>
      <c r="E93">
        <v>0.371</v>
      </c>
      <c r="F93">
        <v>0.36799999999999999</v>
      </c>
      <c r="G93">
        <v>0.317</v>
      </c>
      <c r="K93" t="s">
        <v>764</v>
      </c>
      <c r="L93" t="s">
        <v>742</v>
      </c>
      <c r="M93">
        <v>99.99</v>
      </c>
      <c r="N93">
        <v>99.99</v>
      </c>
      <c r="O93">
        <v>67.358000000000004</v>
      </c>
      <c r="P93">
        <v>99.99</v>
      </c>
      <c r="Q93">
        <v>99.99</v>
      </c>
    </row>
    <row r="94" spans="1:17" x14ac:dyDescent="0.2">
      <c r="A94">
        <v>-279</v>
      </c>
      <c r="B94">
        <v>237.12</v>
      </c>
      <c r="C94">
        <v>0.35299999999999998</v>
      </c>
      <c r="D94">
        <v>0.35199999999999998</v>
      </c>
      <c r="E94">
        <v>0.36499999999999999</v>
      </c>
      <c r="F94">
        <v>0.36599999999999999</v>
      </c>
      <c r="G94">
        <v>0.33100000000000002</v>
      </c>
      <c r="K94" t="s">
        <v>765</v>
      </c>
      <c r="L94" t="s">
        <v>742</v>
      </c>
      <c r="M94">
        <v>-99.99</v>
      </c>
      <c r="N94">
        <v>-99.99</v>
      </c>
      <c r="O94">
        <v>-99.99</v>
      </c>
      <c r="P94">
        <v>-99.99</v>
      </c>
      <c r="Q94">
        <v>-99.99</v>
      </c>
    </row>
    <row r="95" spans="1:17" x14ac:dyDescent="0.2">
      <c r="A95">
        <v>-278</v>
      </c>
      <c r="B95">
        <v>240.73</v>
      </c>
      <c r="C95">
        <v>0.35099999999999998</v>
      </c>
      <c r="D95">
        <v>0.35299999999999998</v>
      </c>
      <c r="E95">
        <v>0.35899999999999999</v>
      </c>
      <c r="F95">
        <v>0.36199999999999999</v>
      </c>
      <c r="G95">
        <v>0.33</v>
      </c>
      <c r="K95" t="s">
        <v>766</v>
      </c>
      <c r="L95" t="s">
        <v>745</v>
      </c>
      <c r="M95">
        <v>13.911</v>
      </c>
      <c r="N95">
        <v>13.32</v>
      </c>
      <c r="O95">
        <v>14.548</v>
      </c>
      <c r="P95">
        <v>13.632</v>
      </c>
      <c r="Q95">
        <v>14.144</v>
      </c>
    </row>
    <row r="96" spans="1:17" x14ac:dyDescent="0.2">
      <c r="A96">
        <v>-277</v>
      </c>
      <c r="B96">
        <v>244.32</v>
      </c>
      <c r="C96">
        <v>0.35799999999999998</v>
      </c>
      <c r="D96">
        <v>0.35099999999999998</v>
      </c>
      <c r="E96">
        <v>0.36699999999999999</v>
      </c>
      <c r="F96">
        <v>0.36799999999999999</v>
      </c>
      <c r="G96">
        <v>0.34499999999999997</v>
      </c>
      <c r="K96" t="s">
        <v>767</v>
      </c>
      <c r="L96" t="s">
        <v>745</v>
      </c>
      <c r="M96">
        <v>14.122999999999999</v>
      </c>
      <c r="N96">
        <v>13.500999999999999</v>
      </c>
      <c r="O96">
        <v>14.775</v>
      </c>
      <c r="P96">
        <v>13.829000000000001</v>
      </c>
      <c r="Q96">
        <v>14.388</v>
      </c>
    </row>
    <row r="97" spans="1:17" x14ac:dyDescent="0.2">
      <c r="A97">
        <v>-276</v>
      </c>
      <c r="B97">
        <v>247.9</v>
      </c>
      <c r="C97">
        <v>0.36799999999999999</v>
      </c>
      <c r="D97">
        <v>0.34399999999999997</v>
      </c>
      <c r="E97">
        <v>0.36799999999999999</v>
      </c>
      <c r="F97">
        <v>0.36699999999999999</v>
      </c>
      <c r="G97">
        <v>0.39500000000000002</v>
      </c>
      <c r="K97" t="s">
        <v>768</v>
      </c>
      <c r="L97" t="s">
        <v>745</v>
      </c>
      <c r="M97">
        <v>3.1429999999999998</v>
      </c>
      <c r="N97">
        <v>3.3370000000000002</v>
      </c>
      <c r="O97">
        <v>2.907</v>
      </c>
      <c r="P97">
        <v>3.218</v>
      </c>
      <c r="Q97">
        <v>2.95</v>
      </c>
    </row>
    <row r="98" spans="1:17" x14ac:dyDescent="0.2">
      <c r="A98">
        <v>-275</v>
      </c>
      <c r="B98">
        <v>251.47</v>
      </c>
      <c r="C98">
        <v>0.38400000000000001</v>
      </c>
      <c r="D98">
        <v>0.34100000000000003</v>
      </c>
      <c r="E98">
        <v>0.36599999999999999</v>
      </c>
      <c r="F98">
        <v>0.36399999999999999</v>
      </c>
      <c r="G98">
        <v>0.46400000000000002</v>
      </c>
      <c r="K98" t="s">
        <v>769</v>
      </c>
      <c r="L98" t="s">
        <v>745</v>
      </c>
      <c r="M98">
        <v>24.276</v>
      </c>
      <c r="N98">
        <v>21.463999999999999</v>
      </c>
      <c r="O98">
        <v>22.6</v>
      </c>
      <c r="P98">
        <v>23.675999999999998</v>
      </c>
      <c r="Q98">
        <v>24.276</v>
      </c>
    </row>
    <row r="99" spans="1:17" x14ac:dyDescent="0.2">
      <c r="A99">
        <v>-274</v>
      </c>
      <c r="B99">
        <v>255.03</v>
      </c>
      <c r="C99">
        <v>0.39900000000000002</v>
      </c>
      <c r="D99">
        <v>0.33800000000000002</v>
      </c>
      <c r="E99">
        <v>0.36199999999999999</v>
      </c>
      <c r="F99">
        <v>0.35899999999999999</v>
      </c>
      <c r="G99">
        <v>0.53600000000000003</v>
      </c>
      <c r="K99" t="s">
        <v>770</v>
      </c>
      <c r="L99" t="s">
        <v>745</v>
      </c>
      <c r="M99">
        <v>3.468</v>
      </c>
      <c r="N99">
        <v>3.468</v>
      </c>
      <c r="O99">
        <v>7.66</v>
      </c>
      <c r="P99">
        <v>4.9960000000000004</v>
      </c>
      <c r="Q99">
        <v>7.2839999999999998</v>
      </c>
    </row>
    <row r="100" spans="1:17" x14ac:dyDescent="0.2">
      <c r="A100">
        <v>-273</v>
      </c>
      <c r="B100">
        <v>258.57</v>
      </c>
      <c r="C100">
        <v>0.41499999999999998</v>
      </c>
      <c r="D100">
        <v>0.33200000000000002</v>
      </c>
      <c r="E100">
        <v>0.36199999999999999</v>
      </c>
      <c r="F100">
        <v>0.35599999999999998</v>
      </c>
      <c r="G100">
        <v>0.61</v>
      </c>
      <c r="K100" t="s">
        <v>771</v>
      </c>
      <c r="L100" t="s">
        <v>742</v>
      </c>
      <c r="M100">
        <v>22.254999999999999</v>
      </c>
      <c r="N100">
        <v>24.713000000000001</v>
      </c>
      <c r="O100">
        <v>19.678000000000001</v>
      </c>
      <c r="P100">
        <v>23.271000000000001</v>
      </c>
      <c r="Q100">
        <v>20.503</v>
      </c>
    </row>
    <row r="101" spans="1:17" x14ac:dyDescent="0.2">
      <c r="A101">
        <v>-272</v>
      </c>
      <c r="B101">
        <v>262.08999999999997</v>
      </c>
      <c r="C101">
        <v>0.43</v>
      </c>
      <c r="D101">
        <v>0.33500000000000002</v>
      </c>
      <c r="E101">
        <v>0.36</v>
      </c>
      <c r="F101">
        <v>0.35699999999999998</v>
      </c>
      <c r="G101">
        <v>0.66800000000000004</v>
      </c>
      <c r="K101" t="s">
        <v>772</v>
      </c>
      <c r="L101" t="s">
        <v>742</v>
      </c>
      <c r="M101">
        <v>24.555</v>
      </c>
      <c r="N101">
        <v>25.686</v>
      </c>
      <c r="O101">
        <v>51.844999999999999</v>
      </c>
      <c r="P101">
        <v>36.127000000000002</v>
      </c>
      <c r="Q101">
        <v>50.625999999999998</v>
      </c>
    </row>
    <row r="102" spans="1:17" x14ac:dyDescent="0.2">
      <c r="A102">
        <v>-271</v>
      </c>
      <c r="B102">
        <v>265.60000000000002</v>
      </c>
      <c r="C102">
        <v>0.44400000000000001</v>
      </c>
      <c r="D102">
        <v>0.33700000000000002</v>
      </c>
      <c r="E102">
        <v>0.36199999999999999</v>
      </c>
      <c r="F102">
        <v>0.35899999999999999</v>
      </c>
      <c r="G102">
        <v>0.71899999999999997</v>
      </c>
      <c r="K102" t="s">
        <v>773</v>
      </c>
      <c r="L102" t="s">
        <v>745</v>
      </c>
      <c r="M102">
        <v>28.811</v>
      </c>
      <c r="N102">
        <v>27.82</v>
      </c>
      <c r="O102">
        <v>29.155000000000001</v>
      </c>
      <c r="P102">
        <v>27.785</v>
      </c>
      <c r="Q102">
        <v>30.484999999999999</v>
      </c>
    </row>
    <row r="103" spans="1:17" x14ac:dyDescent="0.2">
      <c r="A103">
        <v>-270</v>
      </c>
      <c r="B103">
        <v>269.08999999999997</v>
      </c>
      <c r="C103">
        <v>0.45600000000000002</v>
      </c>
      <c r="D103">
        <v>0.34</v>
      </c>
      <c r="E103">
        <v>0.36499999999999999</v>
      </c>
      <c r="F103">
        <v>0.36199999999999999</v>
      </c>
      <c r="G103">
        <v>0.75700000000000001</v>
      </c>
      <c r="K103" t="s">
        <v>774</v>
      </c>
      <c r="L103" t="s">
        <v>745</v>
      </c>
      <c r="M103">
        <v>27.663</v>
      </c>
      <c r="N103">
        <v>26.507000000000001</v>
      </c>
      <c r="O103">
        <v>28.257000000000001</v>
      </c>
      <c r="P103">
        <v>26.498999999999999</v>
      </c>
      <c r="Q103">
        <v>29.387</v>
      </c>
    </row>
    <row r="104" spans="1:17" x14ac:dyDescent="0.2">
      <c r="A104">
        <v>-269</v>
      </c>
      <c r="B104">
        <v>272.57</v>
      </c>
      <c r="C104">
        <v>0.46500000000000002</v>
      </c>
      <c r="D104">
        <v>0.33900000000000002</v>
      </c>
      <c r="E104">
        <v>0.36799999999999999</v>
      </c>
      <c r="F104">
        <v>0.36299999999999999</v>
      </c>
      <c r="G104">
        <v>0.79100000000000004</v>
      </c>
      <c r="K104" t="s">
        <v>775</v>
      </c>
      <c r="L104" t="s">
        <v>745</v>
      </c>
      <c r="M104">
        <v>4.29</v>
      </c>
      <c r="N104">
        <v>4.4779999999999998</v>
      </c>
      <c r="O104">
        <v>4.0119999999999996</v>
      </c>
      <c r="P104">
        <v>4.1669999999999998</v>
      </c>
      <c r="Q104">
        <v>3.774</v>
      </c>
    </row>
    <row r="105" spans="1:17" x14ac:dyDescent="0.2">
      <c r="A105">
        <v>-268</v>
      </c>
      <c r="B105">
        <v>276.02</v>
      </c>
      <c r="C105">
        <v>0.48099999999999998</v>
      </c>
      <c r="D105">
        <v>0.34699999999999998</v>
      </c>
      <c r="E105">
        <v>0.36599999999999999</v>
      </c>
      <c r="F105">
        <v>0.36099999999999999</v>
      </c>
      <c r="G105">
        <v>0.85099999999999998</v>
      </c>
      <c r="K105" t="s">
        <v>776</v>
      </c>
      <c r="L105" t="s">
        <v>745</v>
      </c>
      <c r="M105">
        <v>41.234999999999999</v>
      </c>
      <c r="N105">
        <v>39.075000000000003</v>
      </c>
      <c r="O105">
        <v>39.255000000000003</v>
      </c>
      <c r="P105">
        <v>37.414999999999999</v>
      </c>
      <c r="Q105">
        <v>41.234999999999999</v>
      </c>
    </row>
    <row r="106" spans="1:17" x14ac:dyDescent="0.2">
      <c r="A106">
        <v>-267</v>
      </c>
      <c r="B106">
        <v>279.45</v>
      </c>
      <c r="C106">
        <v>0.48899999999999999</v>
      </c>
      <c r="D106">
        <v>0.34399999999999997</v>
      </c>
      <c r="E106">
        <v>0.36499999999999999</v>
      </c>
      <c r="F106">
        <v>0.36</v>
      </c>
      <c r="G106">
        <v>0.88800000000000001</v>
      </c>
      <c r="K106" t="s">
        <v>777</v>
      </c>
      <c r="L106" t="s">
        <v>745</v>
      </c>
      <c r="M106">
        <v>12.83</v>
      </c>
      <c r="N106">
        <v>12.83</v>
      </c>
      <c r="O106">
        <v>16.79</v>
      </c>
      <c r="P106">
        <v>13.5</v>
      </c>
      <c r="Q106">
        <v>18.61</v>
      </c>
    </row>
    <row r="107" spans="1:17" x14ac:dyDescent="0.2">
      <c r="A107">
        <v>-266</v>
      </c>
      <c r="B107">
        <v>282.86</v>
      </c>
      <c r="C107">
        <v>0.48599999999999999</v>
      </c>
      <c r="D107">
        <v>0.34399999999999997</v>
      </c>
      <c r="E107">
        <v>0.36699999999999999</v>
      </c>
      <c r="F107">
        <v>0.36199999999999999</v>
      </c>
      <c r="G107">
        <v>0.871</v>
      </c>
      <c r="K107" t="s">
        <v>778</v>
      </c>
      <c r="L107" t="s">
        <v>742</v>
      </c>
      <c r="M107">
        <v>15.507</v>
      </c>
      <c r="N107">
        <v>16.891999999999999</v>
      </c>
      <c r="O107">
        <v>14.198</v>
      </c>
      <c r="P107">
        <v>15.725</v>
      </c>
      <c r="Q107">
        <v>12.843</v>
      </c>
    </row>
    <row r="108" spans="1:17" x14ac:dyDescent="0.2">
      <c r="A108">
        <v>-265</v>
      </c>
      <c r="B108">
        <v>286.24</v>
      </c>
      <c r="C108">
        <v>0.48</v>
      </c>
      <c r="D108">
        <v>0.35599999999999998</v>
      </c>
      <c r="E108">
        <v>0.36599999999999999</v>
      </c>
      <c r="F108">
        <v>0.36899999999999999</v>
      </c>
      <c r="G108">
        <v>0.83</v>
      </c>
      <c r="K108" t="s">
        <v>779</v>
      </c>
      <c r="L108" t="s">
        <v>742</v>
      </c>
      <c r="M108">
        <v>46.38</v>
      </c>
      <c r="N108">
        <v>48.402000000000001</v>
      </c>
      <c r="O108">
        <v>59.418999999999997</v>
      </c>
      <c r="P108">
        <v>50.945999999999998</v>
      </c>
      <c r="Q108">
        <v>63.326999999999998</v>
      </c>
    </row>
    <row r="109" spans="1:17" x14ac:dyDescent="0.2">
      <c r="A109">
        <v>-264</v>
      </c>
      <c r="B109">
        <v>289.61</v>
      </c>
      <c r="C109">
        <v>0.47299999999999998</v>
      </c>
      <c r="D109">
        <v>0.35699999999999998</v>
      </c>
      <c r="E109">
        <v>0.36799999999999999</v>
      </c>
      <c r="F109">
        <v>0.372</v>
      </c>
      <c r="G109">
        <v>0.79500000000000004</v>
      </c>
      <c r="K109" t="s">
        <v>842</v>
      </c>
      <c r="L109" t="s">
        <v>843</v>
      </c>
      <c r="M109">
        <v>1317.5</v>
      </c>
      <c r="N109">
        <v>1308.2</v>
      </c>
      <c r="O109">
        <v>1294.8</v>
      </c>
      <c r="P109">
        <v>1326</v>
      </c>
      <c r="Q109">
        <v>1341</v>
      </c>
    </row>
    <row r="110" spans="1:17" x14ac:dyDescent="0.2">
      <c r="A110">
        <v>-263</v>
      </c>
      <c r="B110">
        <v>292.95</v>
      </c>
      <c r="C110">
        <v>0.47299999999999998</v>
      </c>
      <c r="D110">
        <v>0.35799999999999998</v>
      </c>
      <c r="E110">
        <v>0.36399999999999999</v>
      </c>
      <c r="F110">
        <v>0.373</v>
      </c>
      <c r="G110">
        <v>0.79700000000000004</v>
      </c>
      <c r="K110" t="s">
        <v>844</v>
      </c>
      <c r="L110" t="s">
        <v>843</v>
      </c>
      <c r="M110">
        <v>1310.211</v>
      </c>
      <c r="N110">
        <v>1301.268</v>
      </c>
      <c r="O110">
        <v>1294.8030000000001</v>
      </c>
      <c r="P110">
        <v>1319.713</v>
      </c>
      <c r="Q110">
        <v>1325.059</v>
      </c>
    </row>
    <row r="111" spans="1:17" x14ac:dyDescent="0.2">
      <c r="A111">
        <v>-262</v>
      </c>
      <c r="B111">
        <v>296.26</v>
      </c>
      <c r="C111">
        <v>0.47699999999999998</v>
      </c>
      <c r="D111">
        <v>0.36099999999999999</v>
      </c>
      <c r="E111">
        <v>0.36399999999999999</v>
      </c>
      <c r="F111">
        <v>0.376</v>
      </c>
      <c r="G111">
        <v>0.80700000000000005</v>
      </c>
      <c r="K111" t="s">
        <v>845</v>
      </c>
      <c r="L111" t="s">
        <v>843</v>
      </c>
      <c r="M111">
        <v>24.922999999999998</v>
      </c>
      <c r="N111">
        <v>15.94</v>
      </c>
      <c r="O111">
        <v>9.6519999999999992</v>
      </c>
      <c r="P111">
        <v>13.592000000000001</v>
      </c>
      <c r="Q111">
        <v>36.451000000000001</v>
      </c>
    </row>
    <row r="112" spans="1:17" x14ac:dyDescent="0.2">
      <c r="A112">
        <v>-261</v>
      </c>
      <c r="B112">
        <v>299.54000000000002</v>
      </c>
      <c r="C112">
        <v>0.48</v>
      </c>
      <c r="D112">
        <v>0.36199999999999999</v>
      </c>
      <c r="E112">
        <v>0.371</v>
      </c>
      <c r="F112">
        <v>0.373</v>
      </c>
      <c r="G112">
        <v>0.81299999999999994</v>
      </c>
      <c r="K112" t="s">
        <v>846</v>
      </c>
      <c r="L112" t="s">
        <v>843</v>
      </c>
      <c r="M112">
        <v>1405.8</v>
      </c>
      <c r="N112">
        <v>1338.8</v>
      </c>
      <c r="O112">
        <v>1320.6</v>
      </c>
      <c r="P112">
        <v>1351.8</v>
      </c>
      <c r="Q112">
        <v>1405.8</v>
      </c>
    </row>
    <row r="113" spans="1:17" x14ac:dyDescent="0.2">
      <c r="A113">
        <v>-260</v>
      </c>
      <c r="B113">
        <v>302.8</v>
      </c>
      <c r="C113">
        <v>0.49</v>
      </c>
      <c r="D113">
        <v>0.36199999999999999</v>
      </c>
      <c r="E113">
        <v>0.376</v>
      </c>
      <c r="F113">
        <v>0.373</v>
      </c>
      <c r="G113">
        <v>0.84799999999999998</v>
      </c>
      <c r="K113" t="s">
        <v>847</v>
      </c>
      <c r="L113" t="s">
        <v>843</v>
      </c>
      <c r="M113">
        <v>1215.2</v>
      </c>
      <c r="N113">
        <v>1260.5999999999999</v>
      </c>
      <c r="O113">
        <v>1241.5999999999999</v>
      </c>
      <c r="P113">
        <v>1215.2</v>
      </c>
      <c r="Q113">
        <v>1221.2</v>
      </c>
    </row>
    <row r="114" spans="1:17" x14ac:dyDescent="0.2">
      <c r="A114">
        <v>-259</v>
      </c>
      <c r="B114">
        <v>306.02999999999997</v>
      </c>
      <c r="C114">
        <v>0.499</v>
      </c>
      <c r="D114">
        <v>0.373</v>
      </c>
      <c r="E114">
        <v>0.38100000000000001</v>
      </c>
      <c r="F114">
        <v>0.38300000000000001</v>
      </c>
      <c r="G114">
        <v>0.86</v>
      </c>
      <c r="K114" t="s">
        <v>848</v>
      </c>
      <c r="L114" t="s">
        <v>742</v>
      </c>
      <c r="M114">
        <v>1.9019999999999999</v>
      </c>
      <c r="N114">
        <v>1.2250000000000001</v>
      </c>
      <c r="O114">
        <v>0.745</v>
      </c>
      <c r="P114">
        <v>1.03</v>
      </c>
      <c r="Q114">
        <v>2.7509999999999999</v>
      </c>
    </row>
    <row r="115" spans="1:17" x14ac:dyDescent="0.2">
      <c r="A115">
        <v>-258</v>
      </c>
      <c r="B115">
        <v>309.23</v>
      </c>
      <c r="C115">
        <v>0.501</v>
      </c>
      <c r="D115">
        <v>0.38100000000000001</v>
      </c>
      <c r="E115">
        <v>0.38400000000000001</v>
      </c>
      <c r="F115">
        <v>0.38500000000000001</v>
      </c>
      <c r="G115">
        <v>0.85499999999999998</v>
      </c>
      <c r="K115" t="s">
        <v>849</v>
      </c>
      <c r="L115" t="s">
        <v>742</v>
      </c>
      <c r="M115">
        <v>92.748000000000005</v>
      </c>
      <c r="N115">
        <v>96.875</v>
      </c>
      <c r="O115">
        <v>95.891000000000005</v>
      </c>
      <c r="P115">
        <v>92.081000000000003</v>
      </c>
      <c r="Q115">
        <v>92.162000000000006</v>
      </c>
    </row>
    <row r="116" spans="1:17" x14ac:dyDescent="0.2">
      <c r="A116">
        <v>-257</v>
      </c>
      <c r="B116">
        <v>312.39999999999998</v>
      </c>
      <c r="C116">
        <v>0.498</v>
      </c>
      <c r="D116">
        <v>0.38400000000000001</v>
      </c>
      <c r="E116">
        <v>0.38700000000000001</v>
      </c>
      <c r="F116">
        <v>0.39200000000000002</v>
      </c>
      <c r="G116">
        <v>0.83</v>
      </c>
      <c r="K116" t="s">
        <v>850</v>
      </c>
      <c r="L116" t="s">
        <v>745</v>
      </c>
      <c r="M116">
        <v>14.189</v>
      </c>
      <c r="N116">
        <v>13.568</v>
      </c>
      <c r="O116">
        <v>14.816000000000001</v>
      </c>
      <c r="P116">
        <v>13.836</v>
      </c>
      <c r="Q116">
        <v>14.536</v>
      </c>
    </row>
    <row r="117" spans="1:17" x14ac:dyDescent="0.2">
      <c r="A117">
        <v>-256</v>
      </c>
      <c r="B117">
        <v>315.54000000000002</v>
      </c>
      <c r="C117">
        <v>0.498</v>
      </c>
      <c r="D117">
        <v>0.38300000000000001</v>
      </c>
      <c r="E117">
        <v>0.39300000000000002</v>
      </c>
      <c r="F117">
        <v>0.39500000000000002</v>
      </c>
      <c r="G117">
        <v>0.82199999999999995</v>
      </c>
      <c r="K117" t="s">
        <v>851</v>
      </c>
      <c r="L117" t="s">
        <v>745</v>
      </c>
      <c r="M117">
        <v>14.231</v>
      </c>
      <c r="N117">
        <v>13.574</v>
      </c>
      <c r="O117">
        <v>14.895</v>
      </c>
      <c r="P117">
        <v>13.847</v>
      </c>
      <c r="Q117">
        <v>14.606999999999999</v>
      </c>
    </row>
    <row r="118" spans="1:17" x14ac:dyDescent="0.2">
      <c r="A118">
        <v>-255</v>
      </c>
      <c r="B118">
        <v>318.64999999999998</v>
      </c>
      <c r="C118">
        <v>0.51600000000000001</v>
      </c>
      <c r="D118">
        <v>0.39600000000000002</v>
      </c>
      <c r="E118">
        <v>0.4</v>
      </c>
      <c r="F118">
        <v>0.40200000000000002</v>
      </c>
      <c r="G118">
        <v>0.86499999999999999</v>
      </c>
      <c r="K118" t="s">
        <v>852</v>
      </c>
      <c r="L118" t="s">
        <v>745</v>
      </c>
      <c r="M118">
        <v>3.0750000000000002</v>
      </c>
      <c r="N118">
        <v>3.2570000000000001</v>
      </c>
      <c r="O118">
        <v>2.8620000000000001</v>
      </c>
      <c r="P118">
        <v>3.1320000000000001</v>
      </c>
      <c r="Q118">
        <v>2.8559999999999999</v>
      </c>
    </row>
    <row r="119" spans="1:17" x14ac:dyDescent="0.2">
      <c r="A119">
        <v>-254</v>
      </c>
      <c r="B119">
        <v>321.73</v>
      </c>
      <c r="C119">
        <v>0.53400000000000003</v>
      </c>
      <c r="D119">
        <v>0.40300000000000002</v>
      </c>
      <c r="E119">
        <v>0.39900000000000002</v>
      </c>
      <c r="F119">
        <v>0.41199999999999998</v>
      </c>
      <c r="G119">
        <v>0.91900000000000004</v>
      </c>
      <c r="K119" t="s">
        <v>853</v>
      </c>
      <c r="L119" t="s">
        <v>745</v>
      </c>
      <c r="M119">
        <v>23.988</v>
      </c>
      <c r="N119">
        <v>21.436</v>
      </c>
      <c r="O119">
        <v>22.544</v>
      </c>
      <c r="P119">
        <v>23.231999999999999</v>
      </c>
      <c r="Q119">
        <v>23.988</v>
      </c>
    </row>
    <row r="120" spans="1:17" x14ac:dyDescent="0.2">
      <c r="A120">
        <v>-253</v>
      </c>
      <c r="B120">
        <v>324.77</v>
      </c>
      <c r="C120">
        <v>0.55200000000000005</v>
      </c>
      <c r="D120">
        <v>0.41199999999999998</v>
      </c>
      <c r="E120">
        <v>0.40600000000000003</v>
      </c>
      <c r="F120">
        <v>0.41599999999999998</v>
      </c>
      <c r="G120">
        <v>0.97199999999999998</v>
      </c>
      <c r="K120" t="s">
        <v>854</v>
      </c>
      <c r="L120" t="s">
        <v>745</v>
      </c>
      <c r="M120">
        <v>4.0640000000000001</v>
      </c>
      <c r="N120">
        <v>4.0640000000000001</v>
      </c>
      <c r="O120">
        <v>7.6559999999999997</v>
      </c>
      <c r="P120">
        <v>5.0519999999999996</v>
      </c>
      <c r="Q120">
        <v>7.38</v>
      </c>
    </row>
    <row r="121" spans="1:17" x14ac:dyDescent="0.2">
      <c r="A121">
        <v>-252</v>
      </c>
      <c r="B121">
        <v>327.79</v>
      </c>
      <c r="C121">
        <v>0.56799999999999995</v>
      </c>
      <c r="D121">
        <v>0.41599999999999998</v>
      </c>
      <c r="E121">
        <v>0.41499999999999998</v>
      </c>
      <c r="F121">
        <v>0.41599999999999998</v>
      </c>
      <c r="G121">
        <v>1.024</v>
      </c>
      <c r="K121" t="s">
        <v>855</v>
      </c>
      <c r="L121" t="s">
        <v>742</v>
      </c>
      <c r="M121">
        <v>21.61</v>
      </c>
      <c r="N121">
        <v>23.99</v>
      </c>
      <c r="O121">
        <v>19.212</v>
      </c>
      <c r="P121">
        <v>22.617000000000001</v>
      </c>
      <c r="Q121">
        <v>19.553999999999998</v>
      </c>
    </row>
    <row r="122" spans="1:17" x14ac:dyDescent="0.2">
      <c r="A122">
        <v>-251</v>
      </c>
      <c r="B122">
        <v>330.76</v>
      </c>
      <c r="C122">
        <v>0.58599999999999997</v>
      </c>
      <c r="D122">
        <v>0.42599999999999999</v>
      </c>
      <c r="E122">
        <v>0.42199999999999999</v>
      </c>
      <c r="F122">
        <v>0.42599999999999999</v>
      </c>
      <c r="G122">
        <v>1.0680000000000001</v>
      </c>
      <c r="K122" t="s">
        <v>856</v>
      </c>
      <c r="L122" t="s">
        <v>742</v>
      </c>
      <c r="M122">
        <v>28.558</v>
      </c>
      <c r="N122">
        <v>29.939</v>
      </c>
      <c r="O122">
        <v>51.398000000000003</v>
      </c>
      <c r="P122">
        <v>36.484000000000002</v>
      </c>
      <c r="Q122">
        <v>50.524999999999999</v>
      </c>
    </row>
    <row r="123" spans="1:17" x14ac:dyDescent="0.2">
      <c r="A123">
        <v>-250</v>
      </c>
      <c r="B123">
        <v>333.71</v>
      </c>
      <c r="C123">
        <v>0.60299999999999998</v>
      </c>
      <c r="D123">
        <v>0.433</v>
      </c>
      <c r="E123">
        <v>0.42799999999999999</v>
      </c>
      <c r="F123">
        <v>0.433</v>
      </c>
      <c r="G123">
        <v>1.119</v>
      </c>
      <c r="K123" t="s">
        <v>857</v>
      </c>
      <c r="L123" t="s">
        <v>745</v>
      </c>
      <c r="M123">
        <v>13.3</v>
      </c>
      <c r="N123">
        <v>13</v>
      </c>
      <c r="O123">
        <v>14</v>
      </c>
      <c r="P123">
        <v>13</v>
      </c>
      <c r="Q123">
        <v>13.2</v>
      </c>
    </row>
    <row r="124" spans="1:17" x14ac:dyDescent="0.2">
      <c r="A124">
        <v>-249</v>
      </c>
      <c r="B124">
        <v>336.61</v>
      </c>
      <c r="C124">
        <v>0.61699999999999999</v>
      </c>
      <c r="D124">
        <v>0.44400000000000001</v>
      </c>
      <c r="E124">
        <v>0.434</v>
      </c>
      <c r="F124">
        <v>0.44</v>
      </c>
      <c r="G124">
        <v>1.1499999999999999</v>
      </c>
      <c r="K124" t="s">
        <v>858</v>
      </c>
      <c r="L124" t="s">
        <v>745</v>
      </c>
      <c r="M124">
        <v>15.076000000000001</v>
      </c>
      <c r="N124">
        <v>14.516999999999999</v>
      </c>
      <c r="O124">
        <v>15.561</v>
      </c>
      <c r="P124">
        <v>15.106999999999999</v>
      </c>
      <c r="Q124">
        <v>15.119</v>
      </c>
    </row>
    <row r="125" spans="1:17" x14ac:dyDescent="0.2">
      <c r="A125">
        <v>-248</v>
      </c>
      <c r="B125">
        <v>339.49</v>
      </c>
      <c r="C125">
        <v>0.62</v>
      </c>
      <c r="D125">
        <v>0.45</v>
      </c>
      <c r="E125">
        <v>0.44400000000000001</v>
      </c>
      <c r="F125">
        <v>0.44800000000000001</v>
      </c>
      <c r="G125">
        <v>1.137</v>
      </c>
      <c r="K125" t="s">
        <v>859</v>
      </c>
      <c r="L125" t="s">
        <v>745</v>
      </c>
      <c r="M125">
        <v>4.1429999999999998</v>
      </c>
      <c r="N125">
        <v>4.1559999999999997</v>
      </c>
      <c r="O125">
        <v>3.7130000000000001</v>
      </c>
      <c r="P125">
        <v>3.9590000000000001</v>
      </c>
      <c r="Q125">
        <v>4.6429999999999998</v>
      </c>
    </row>
    <row r="126" spans="1:17" x14ac:dyDescent="0.2">
      <c r="A126">
        <v>-247</v>
      </c>
      <c r="B126">
        <v>342.32</v>
      </c>
      <c r="C126">
        <v>0.61699999999999999</v>
      </c>
      <c r="D126">
        <v>0.45600000000000002</v>
      </c>
      <c r="E126">
        <v>0.45</v>
      </c>
      <c r="F126">
        <v>0.45500000000000002</v>
      </c>
      <c r="G126">
        <v>1.1060000000000001</v>
      </c>
      <c r="K126" t="s">
        <v>860</v>
      </c>
      <c r="L126" t="s">
        <v>745</v>
      </c>
      <c r="M126">
        <v>48</v>
      </c>
      <c r="N126">
        <v>25.6</v>
      </c>
      <c r="O126">
        <v>26.8</v>
      </c>
      <c r="P126">
        <v>29.8</v>
      </c>
      <c r="Q126">
        <v>48</v>
      </c>
    </row>
    <row r="127" spans="1:17" x14ac:dyDescent="0.2">
      <c r="A127">
        <v>-246</v>
      </c>
      <c r="B127">
        <v>345.12</v>
      </c>
      <c r="C127">
        <v>0.60699999999999998</v>
      </c>
      <c r="D127">
        <v>0.46</v>
      </c>
      <c r="E127">
        <v>0.45500000000000002</v>
      </c>
      <c r="F127">
        <v>0.45200000000000001</v>
      </c>
      <c r="G127">
        <v>1.0609999999999999</v>
      </c>
      <c r="K127" t="s">
        <v>861</v>
      </c>
      <c r="L127" t="s">
        <v>745</v>
      </c>
      <c r="M127">
        <v>1.2</v>
      </c>
      <c r="N127">
        <v>1.2</v>
      </c>
      <c r="O127">
        <v>6.2</v>
      </c>
      <c r="P127">
        <v>5.3970000000000002</v>
      </c>
      <c r="Q127">
        <v>5</v>
      </c>
    </row>
    <row r="128" spans="1:17" x14ac:dyDescent="0.2">
      <c r="A128">
        <v>-245</v>
      </c>
      <c r="B128">
        <v>347.89</v>
      </c>
      <c r="C128">
        <v>0.59899999999999998</v>
      </c>
      <c r="D128">
        <v>0.46700000000000003</v>
      </c>
      <c r="E128">
        <v>0.45200000000000001</v>
      </c>
      <c r="F128">
        <v>0.45600000000000002</v>
      </c>
      <c r="G128">
        <v>1.018</v>
      </c>
      <c r="K128" t="s">
        <v>862</v>
      </c>
      <c r="L128" t="s">
        <v>742</v>
      </c>
      <c r="M128">
        <v>27.483000000000001</v>
      </c>
      <c r="N128">
        <v>28.629000000000001</v>
      </c>
      <c r="O128">
        <v>23.863</v>
      </c>
      <c r="P128">
        <v>26.204999999999998</v>
      </c>
      <c r="Q128">
        <v>30.707999999999998</v>
      </c>
    </row>
    <row r="129" spans="1:17" x14ac:dyDescent="0.2">
      <c r="A129">
        <v>-244</v>
      </c>
      <c r="B129">
        <v>350.61</v>
      </c>
      <c r="C129">
        <v>0.59499999999999997</v>
      </c>
      <c r="D129">
        <v>0.47499999999999998</v>
      </c>
      <c r="E129">
        <v>0.46100000000000002</v>
      </c>
      <c r="F129">
        <v>0.45900000000000002</v>
      </c>
      <c r="G129">
        <v>0.98599999999999999</v>
      </c>
      <c r="K129" t="s">
        <v>863</v>
      </c>
      <c r="L129" t="s">
        <v>742</v>
      </c>
      <c r="M129">
        <v>7.96</v>
      </c>
      <c r="N129">
        <v>8.266</v>
      </c>
      <c r="O129">
        <v>39.844000000000001</v>
      </c>
      <c r="P129">
        <v>35.725000000000001</v>
      </c>
      <c r="Q129">
        <v>33.072000000000003</v>
      </c>
    </row>
    <row r="130" spans="1:17" x14ac:dyDescent="0.2">
      <c r="A130">
        <v>-243</v>
      </c>
      <c r="B130">
        <v>353.3</v>
      </c>
      <c r="C130">
        <v>0.59799999999999998</v>
      </c>
      <c r="D130">
        <v>0.497</v>
      </c>
      <c r="E130">
        <v>0.47399999999999998</v>
      </c>
      <c r="F130">
        <v>0.46600000000000003</v>
      </c>
      <c r="G130">
        <v>0.95699999999999996</v>
      </c>
      <c r="K130" t="s">
        <v>864</v>
      </c>
      <c r="L130" t="s">
        <v>745</v>
      </c>
      <c r="M130">
        <v>47.1</v>
      </c>
      <c r="N130">
        <v>46.6</v>
      </c>
      <c r="O130">
        <v>47.6</v>
      </c>
      <c r="P130">
        <v>45.6</v>
      </c>
      <c r="Q130">
        <v>48.6</v>
      </c>
    </row>
    <row r="131" spans="1:17" x14ac:dyDescent="0.2">
      <c r="A131">
        <v>-242</v>
      </c>
      <c r="B131">
        <v>355.95</v>
      </c>
      <c r="C131">
        <v>0.59799999999999998</v>
      </c>
      <c r="D131">
        <v>0.50700000000000001</v>
      </c>
      <c r="E131">
        <v>0.48499999999999999</v>
      </c>
      <c r="F131">
        <v>0.47599999999999998</v>
      </c>
      <c r="G131">
        <v>0.92400000000000004</v>
      </c>
      <c r="K131" t="s">
        <v>865</v>
      </c>
      <c r="L131" t="s">
        <v>745</v>
      </c>
      <c r="M131">
        <v>45.881</v>
      </c>
      <c r="N131">
        <v>44.66</v>
      </c>
      <c r="O131">
        <v>46.703000000000003</v>
      </c>
      <c r="P131">
        <v>43.78</v>
      </c>
      <c r="Q131">
        <v>48.38</v>
      </c>
    </row>
    <row r="132" spans="1:17" x14ac:dyDescent="0.2">
      <c r="A132">
        <v>-241</v>
      </c>
      <c r="B132">
        <v>358.56</v>
      </c>
      <c r="C132">
        <v>0.6</v>
      </c>
      <c r="D132">
        <v>0.50900000000000001</v>
      </c>
      <c r="E132">
        <v>0.495</v>
      </c>
      <c r="F132">
        <v>0.48799999999999999</v>
      </c>
      <c r="G132">
        <v>0.90900000000000003</v>
      </c>
      <c r="K132" t="s">
        <v>866</v>
      </c>
      <c r="L132" t="s">
        <v>745</v>
      </c>
      <c r="M132">
        <v>5.0289999999999999</v>
      </c>
      <c r="N132">
        <v>4.9569999999999999</v>
      </c>
      <c r="O132">
        <v>4.7320000000000002</v>
      </c>
      <c r="P132">
        <v>4.74</v>
      </c>
      <c r="Q132">
        <v>4.3710000000000004</v>
      </c>
    </row>
    <row r="133" spans="1:17" x14ac:dyDescent="0.2">
      <c r="A133">
        <v>-240</v>
      </c>
      <c r="B133">
        <v>361.13</v>
      </c>
      <c r="C133">
        <v>0.60499999999999998</v>
      </c>
      <c r="D133">
        <v>0.51200000000000001</v>
      </c>
      <c r="E133">
        <v>0.497</v>
      </c>
      <c r="F133">
        <v>0.495</v>
      </c>
      <c r="G133">
        <v>0.91600000000000004</v>
      </c>
      <c r="K133" t="s">
        <v>867</v>
      </c>
      <c r="L133" t="s">
        <v>745</v>
      </c>
      <c r="M133">
        <v>63.6</v>
      </c>
      <c r="N133">
        <v>58.6</v>
      </c>
      <c r="O133">
        <v>60.6</v>
      </c>
      <c r="P133">
        <v>55.6</v>
      </c>
      <c r="Q133">
        <v>63.6</v>
      </c>
    </row>
    <row r="134" spans="1:17" x14ac:dyDescent="0.2">
      <c r="A134">
        <v>-239</v>
      </c>
      <c r="B134">
        <v>363.66</v>
      </c>
      <c r="C134">
        <v>0.61299999999999999</v>
      </c>
      <c r="D134">
        <v>0.51700000000000002</v>
      </c>
      <c r="E134">
        <v>0.505</v>
      </c>
      <c r="F134">
        <v>0.5</v>
      </c>
      <c r="G134">
        <v>0.93200000000000005</v>
      </c>
      <c r="K134" t="s">
        <v>868</v>
      </c>
      <c r="L134" t="s">
        <v>745</v>
      </c>
      <c r="M134">
        <v>29.6</v>
      </c>
      <c r="N134">
        <v>29.6</v>
      </c>
      <c r="O134">
        <v>31.6</v>
      </c>
      <c r="P134">
        <v>29.6</v>
      </c>
      <c r="Q134">
        <v>33.6</v>
      </c>
    </row>
    <row r="135" spans="1:17" x14ac:dyDescent="0.2">
      <c r="A135">
        <v>-238</v>
      </c>
      <c r="B135">
        <v>366.16</v>
      </c>
      <c r="C135">
        <v>0.621</v>
      </c>
      <c r="D135">
        <v>0.53200000000000003</v>
      </c>
      <c r="E135">
        <v>0.50800000000000001</v>
      </c>
      <c r="F135">
        <v>0.50600000000000001</v>
      </c>
      <c r="G135">
        <v>0.93899999999999995</v>
      </c>
      <c r="K135" t="s">
        <v>869</v>
      </c>
      <c r="L135" t="s">
        <v>742</v>
      </c>
      <c r="M135">
        <v>10.96</v>
      </c>
      <c r="N135">
        <v>11.099</v>
      </c>
      <c r="O135">
        <v>10.131</v>
      </c>
      <c r="P135">
        <v>10.827</v>
      </c>
      <c r="Q135">
        <v>9.0350000000000001</v>
      </c>
    </row>
    <row r="136" spans="1:17" x14ac:dyDescent="0.2">
      <c r="A136">
        <v>-237</v>
      </c>
      <c r="B136">
        <v>368.61</v>
      </c>
      <c r="C136">
        <v>0.63200000000000001</v>
      </c>
      <c r="D136">
        <v>0.54100000000000004</v>
      </c>
      <c r="E136">
        <v>0.52200000000000002</v>
      </c>
      <c r="F136">
        <v>0.52300000000000002</v>
      </c>
      <c r="G136">
        <v>0.94099999999999995</v>
      </c>
      <c r="K136" t="s">
        <v>870</v>
      </c>
      <c r="L136" t="s">
        <v>742</v>
      </c>
      <c r="M136">
        <v>64.515000000000001</v>
      </c>
      <c r="N136">
        <v>66.278999999999996</v>
      </c>
      <c r="O136">
        <v>67.661000000000001</v>
      </c>
      <c r="P136">
        <v>67.611000000000004</v>
      </c>
      <c r="Q136">
        <v>69.45</v>
      </c>
    </row>
    <row r="137" spans="1:17" x14ac:dyDescent="0.2">
      <c r="A137">
        <v>-236</v>
      </c>
      <c r="B137">
        <v>371.02</v>
      </c>
      <c r="C137">
        <v>0.64500000000000002</v>
      </c>
      <c r="D137">
        <v>0.55600000000000005</v>
      </c>
      <c r="E137">
        <v>0.53300000000000003</v>
      </c>
      <c r="F137">
        <v>0.52900000000000003</v>
      </c>
      <c r="G137">
        <v>0.96</v>
      </c>
      <c r="K137" t="s">
        <v>871</v>
      </c>
      <c r="L137" t="s">
        <v>745</v>
      </c>
      <c r="M137">
        <v>180</v>
      </c>
      <c r="N137">
        <v>180</v>
      </c>
      <c r="O137">
        <v>180</v>
      </c>
      <c r="P137">
        <v>180</v>
      </c>
      <c r="Q137">
        <v>180</v>
      </c>
    </row>
    <row r="138" spans="1:17" x14ac:dyDescent="0.2">
      <c r="A138">
        <v>-235</v>
      </c>
      <c r="B138">
        <v>373.39</v>
      </c>
      <c r="C138">
        <v>0.65700000000000003</v>
      </c>
      <c r="D138">
        <v>0.56599999999999995</v>
      </c>
      <c r="E138">
        <v>0.53900000000000003</v>
      </c>
      <c r="F138">
        <v>0.53300000000000003</v>
      </c>
      <c r="G138">
        <v>0.98799999999999999</v>
      </c>
      <c r="K138" t="s">
        <v>872</v>
      </c>
      <c r="L138" t="s">
        <v>745</v>
      </c>
      <c r="M138">
        <v>180</v>
      </c>
      <c r="N138">
        <v>180</v>
      </c>
      <c r="O138">
        <v>180</v>
      </c>
      <c r="P138">
        <v>180</v>
      </c>
      <c r="Q138">
        <v>180</v>
      </c>
    </row>
    <row r="139" spans="1:17" x14ac:dyDescent="0.2">
      <c r="A139">
        <v>-234</v>
      </c>
      <c r="B139">
        <v>375.72</v>
      </c>
      <c r="C139">
        <v>0.66800000000000004</v>
      </c>
      <c r="D139">
        <v>0.57599999999999996</v>
      </c>
      <c r="E139">
        <v>0.54200000000000004</v>
      </c>
      <c r="F139">
        <v>0.53800000000000003</v>
      </c>
      <c r="G139">
        <v>1.018</v>
      </c>
      <c r="K139" t="s">
        <v>873</v>
      </c>
      <c r="L139" t="s">
        <v>745</v>
      </c>
      <c r="M139">
        <v>180</v>
      </c>
      <c r="N139">
        <v>180</v>
      </c>
      <c r="O139">
        <v>180</v>
      </c>
      <c r="P139">
        <v>180</v>
      </c>
      <c r="Q139">
        <v>180</v>
      </c>
    </row>
    <row r="140" spans="1:17" x14ac:dyDescent="0.2">
      <c r="A140">
        <v>-233</v>
      </c>
      <c r="B140">
        <v>378.01</v>
      </c>
      <c r="C140">
        <v>0.68500000000000005</v>
      </c>
      <c r="D140">
        <v>0.57899999999999996</v>
      </c>
      <c r="E140">
        <v>0.55600000000000005</v>
      </c>
      <c r="F140">
        <v>0.54800000000000004</v>
      </c>
      <c r="G140">
        <v>1.0589999999999999</v>
      </c>
      <c r="K140" t="s">
        <v>874</v>
      </c>
      <c r="L140" t="s">
        <v>745</v>
      </c>
      <c r="M140">
        <v>180</v>
      </c>
      <c r="N140">
        <v>180</v>
      </c>
      <c r="O140">
        <v>180</v>
      </c>
      <c r="P140">
        <v>180</v>
      </c>
      <c r="Q140">
        <v>180</v>
      </c>
    </row>
    <row r="141" spans="1:17" x14ac:dyDescent="0.2">
      <c r="A141">
        <v>-232</v>
      </c>
      <c r="B141">
        <v>380.26</v>
      </c>
      <c r="C141">
        <v>0.70299999999999996</v>
      </c>
      <c r="D141">
        <v>0.58799999999999997</v>
      </c>
      <c r="E141">
        <v>0.56200000000000006</v>
      </c>
      <c r="F141">
        <v>0.55400000000000005</v>
      </c>
      <c r="G141">
        <v>1.1080000000000001</v>
      </c>
      <c r="K141" t="s">
        <v>875</v>
      </c>
      <c r="L141" t="s">
        <v>745</v>
      </c>
      <c r="M141">
        <v>180</v>
      </c>
      <c r="N141">
        <v>180</v>
      </c>
      <c r="O141">
        <v>180</v>
      </c>
      <c r="P141">
        <v>180</v>
      </c>
      <c r="Q141">
        <v>180</v>
      </c>
    </row>
    <row r="142" spans="1:17" x14ac:dyDescent="0.2">
      <c r="A142">
        <v>-231</v>
      </c>
      <c r="B142">
        <v>382.47</v>
      </c>
      <c r="C142">
        <v>0.72499999999999998</v>
      </c>
      <c r="D142">
        <v>0.58899999999999997</v>
      </c>
      <c r="E142">
        <v>0.57999999999999996</v>
      </c>
      <c r="F142">
        <v>0.55900000000000005</v>
      </c>
      <c r="G142">
        <v>1.171</v>
      </c>
      <c r="K142" t="s">
        <v>876</v>
      </c>
      <c r="L142" t="s">
        <v>742</v>
      </c>
      <c r="M142">
        <v>0</v>
      </c>
      <c r="N142">
        <v>0</v>
      </c>
      <c r="O142">
        <v>0</v>
      </c>
      <c r="P142">
        <v>0</v>
      </c>
      <c r="Q142">
        <v>0</v>
      </c>
    </row>
    <row r="143" spans="1:17" x14ac:dyDescent="0.2">
      <c r="A143">
        <v>-230</v>
      </c>
      <c r="B143">
        <v>384.63</v>
      </c>
      <c r="C143">
        <v>0.74099999999999999</v>
      </c>
      <c r="D143">
        <v>0.60899999999999999</v>
      </c>
      <c r="E143">
        <v>0.58299999999999996</v>
      </c>
      <c r="F143">
        <v>0.57199999999999995</v>
      </c>
      <c r="G143">
        <v>1.1990000000000001</v>
      </c>
      <c r="K143" t="s">
        <v>877</v>
      </c>
      <c r="L143" t="s">
        <v>742</v>
      </c>
      <c r="M143">
        <v>0</v>
      </c>
      <c r="N143">
        <v>0</v>
      </c>
      <c r="O143">
        <v>0</v>
      </c>
      <c r="P143">
        <v>0</v>
      </c>
      <c r="Q143">
        <v>0</v>
      </c>
    </row>
    <row r="144" spans="1:17" x14ac:dyDescent="0.2">
      <c r="A144">
        <v>-229</v>
      </c>
      <c r="B144">
        <v>386.76</v>
      </c>
      <c r="C144">
        <v>0.749</v>
      </c>
      <c r="D144">
        <v>0.61599999999999999</v>
      </c>
      <c r="E144">
        <v>0.59699999999999998</v>
      </c>
      <c r="F144">
        <v>0.57599999999999996</v>
      </c>
      <c r="G144">
        <v>1.206</v>
      </c>
      <c r="K144" t="s">
        <v>878</v>
      </c>
      <c r="L144" t="s">
        <v>745</v>
      </c>
      <c r="M144">
        <v>180</v>
      </c>
      <c r="N144">
        <v>180</v>
      </c>
      <c r="O144">
        <v>180</v>
      </c>
      <c r="P144">
        <v>180</v>
      </c>
      <c r="Q144">
        <v>180</v>
      </c>
    </row>
    <row r="145" spans="1:17" x14ac:dyDescent="0.2">
      <c r="A145">
        <v>-228</v>
      </c>
      <c r="B145">
        <v>388.84</v>
      </c>
      <c r="C145">
        <v>0.75900000000000001</v>
      </c>
      <c r="D145">
        <v>0.624</v>
      </c>
      <c r="E145">
        <v>0.61299999999999999</v>
      </c>
      <c r="F145">
        <v>0.58499999999999996</v>
      </c>
      <c r="G145">
        <v>1.2110000000000001</v>
      </c>
      <c r="K145" t="s">
        <v>879</v>
      </c>
      <c r="L145" t="s">
        <v>745</v>
      </c>
      <c r="M145">
        <v>180</v>
      </c>
      <c r="N145">
        <v>180</v>
      </c>
      <c r="O145">
        <v>180</v>
      </c>
      <c r="P145">
        <v>180</v>
      </c>
      <c r="Q145">
        <v>180</v>
      </c>
    </row>
    <row r="146" spans="1:17" x14ac:dyDescent="0.2">
      <c r="A146">
        <v>-227</v>
      </c>
      <c r="B146">
        <v>390.88</v>
      </c>
      <c r="C146">
        <v>0.76200000000000001</v>
      </c>
      <c r="D146">
        <v>0.63500000000000001</v>
      </c>
      <c r="E146">
        <v>0.61499999999999999</v>
      </c>
      <c r="F146">
        <v>0.59899999999999998</v>
      </c>
      <c r="G146">
        <v>1.2</v>
      </c>
      <c r="K146" t="s">
        <v>880</v>
      </c>
      <c r="L146" t="s">
        <v>745</v>
      </c>
      <c r="M146">
        <v>180</v>
      </c>
      <c r="N146">
        <v>180</v>
      </c>
      <c r="O146">
        <v>180</v>
      </c>
      <c r="P146">
        <v>180</v>
      </c>
      <c r="Q146">
        <v>180</v>
      </c>
    </row>
    <row r="147" spans="1:17" x14ac:dyDescent="0.2">
      <c r="A147">
        <v>-226</v>
      </c>
      <c r="B147">
        <v>392.87</v>
      </c>
      <c r="C147">
        <v>0.755</v>
      </c>
      <c r="D147">
        <v>0.64200000000000002</v>
      </c>
      <c r="E147">
        <v>0.61</v>
      </c>
      <c r="F147">
        <v>0.60399999999999998</v>
      </c>
      <c r="G147">
        <v>1.1619999999999999</v>
      </c>
      <c r="K147" t="s">
        <v>881</v>
      </c>
      <c r="L147" t="s">
        <v>745</v>
      </c>
      <c r="M147">
        <v>180</v>
      </c>
      <c r="N147">
        <v>180</v>
      </c>
      <c r="O147">
        <v>180</v>
      </c>
      <c r="P147">
        <v>180</v>
      </c>
      <c r="Q147">
        <v>180</v>
      </c>
    </row>
    <row r="148" spans="1:17" x14ac:dyDescent="0.2">
      <c r="A148">
        <v>-225</v>
      </c>
      <c r="B148">
        <v>394.83</v>
      </c>
      <c r="C148">
        <v>0.74099999999999999</v>
      </c>
      <c r="D148">
        <v>0.64600000000000002</v>
      </c>
      <c r="E148">
        <v>0.61099999999999999</v>
      </c>
      <c r="F148">
        <v>0.61499999999999999</v>
      </c>
      <c r="G148">
        <v>1.091</v>
      </c>
      <c r="K148" t="s">
        <v>882</v>
      </c>
      <c r="L148" t="s">
        <v>745</v>
      </c>
      <c r="M148">
        <v>180</v>
      </c>
      <c r="N148">
        <v>180</v>
      </c>
      <c r="O148">
        <v>180</v>
      </c>
      <c r="P148">
        <v>180</v>
      </c>
      <c r="Q148">
        <v>180</v>
      </c>
    </row>
    <row r="149" spans="1:17" x14ac:dyDescent="0.2">
      <c r="A149">
        <v>-224</v>
      </c>
      <c r="B149">
        <v>396.74</v>
      </c>
      <c r="C149">
        <v>0.73099999999999998</v>
      </c>
      <c r="D149">
        <v>0.66</v>
      </c>
      <c r="E149">
        <v>0.61599999999999999</v>
      </c>
      <c r="F149">
        <v>0.622</v>
      </c>
      <c r="G149">
        <v>1.0249999999999999</v>
      </c>
      <c r="K149" t="s">
        <v>883</v>
      </c>
      <c r="L149" t="s">
        <v>742</v>
      </c>
      <c r="M149">
        <v>0</v>
      </c>
      <c r="N149">
        <v>0</v>
      </c>
      <c r="O149">
        <v>0</v>
      </c>
      <c r="P149">
        <v>0</v>
      </c>
      <c r="Q149">
        <v>0</v>
      </c>
    </row>
    <row r="150" spans="1:17" x14ac:dyDescent="0.2">
      <c r="A150">
        <v>-223</v>
      </c>
      <c r="B150">
        <v>398.61</v>
      </c>
      <c r="C150">
        <v>0.72699999999999998</v>
      </c>
      <c r="D150">
        <v>0.66700000000000004</v>
      </c>
      <c r="E150">
        <v>0.622</v>
      </c>
      <c r="F150">
        <v>0.63100000000000001</v>
      </c>
      <c r="G150">
        <v>0.99</v>
      </c>
      <c r="K150" t="s">
        <v>884</v>
      </c>
      <c r="L150" t="s">
        <v>742</v>
      </c>
      <c r="M150">
        <v>0</v>
      </c>
      <c r="N150">
        <v>0</v>
      </c>
      <c r="O150">
        <v>0</v>
      </c>
      <c r="P150">
        <v>0</v>
      </c>
      <c r="Q150">
        <v>0</v>
      </c>
    </row>
    <row r="151" spans="1:17" x14ac:dyDescent="0.2">
      <c r="A151">
        <v>-222</v>
      </c>
      <c r="B151">
        <v>400.43</v>
      </c>
      <c r="C151">
        <v>0.72799999999999998</v>
      </c>
      <c r="D151">
        <v>0.67600000000000005</v>
      </c>
      <c r="E151">
        <v>0.63200000000000001</v>
      </c>
      <c r="F151">
        <v>0.63700000000000001</v>
      </c>
      <c r="G151">
        <v>0.96699999999999997</v>
      </c>
      <c r="K151" t="s">
        <v>885</v>
      </c>
      <c r="L151" t="s">
        <v>745</v>
      </c>
      <c r="M151">
        <v>180</v>
      </c>
      <c r="N151">
        <v>180</v>
      </c>
      <c r="O151">
        <v>180</v>
      </c>
      <c r="P151">
        <v>180</v>
      </c>
      <c r="Q151">
        <v>180</v>
      </c>
    </row>
    <row r="152" spans="1:17" x14ac:dyDescent="0.2">
      <c r="A152">
        <v>-221</v>
      </c>
      <c r="B152">
        <v>402.22</v>
      </c>
      <c r="C152">
        <v>0.73399999999999999</v>
      </c>
      <c r="D152">
        <v>0.68700000000000006</v>
      </c>
      <c r="E152">
        <v>0.64600000000000002</v>
      </c>
      <c r="F152">
        <v>0.64600000000000002</v>
      </c>
      <c r="G152">
        <v>0.95799999999999996</v>
      </c>
      <c r="K152" t="s">
        <v>886</v>
      </c>
      <c r="L152" t="s">
        <v>745</v>
      </c>
      <c r="M152">
        <v>180</v>
      </c>
      <c r="N152">
        <v>180</v>
      </c>
      <c r="O152">
        <v>180</v>
      </c>
      <c r="P152">
        <v>180</v>
      </c>
      <c r="Q152">
        <v>180</v>
      </c>
    </row>
    <row r="153" spans="1:17" x14ac:dyDescent="0.2">
      <c r="A153">
        <v>-220</v>
      </c>
      <c r="B153">
        <v>403.96</v>
      </c>
      <c r="C153">
        <v>0.746</v>
      </c>
      <c r="D153">
        <v>0.69399999999999995</v>
      </c>
      <c r="E153">
        <v>0.65800000000000003</v>
      </c>
      <c r="F153">
        <v>0.65600000000000003</v>
      </c>
      <c r="G153">
        <v>0.97599999999999998</v>
      </c>
      <c r="K153" t="s">
        <v>887</v>
      </c>
      <c r="L153" t="s">
        <v>745</v>
      </c>
      <c r="M153">
        <v>180</v>
      </c>
      <c r="N153">
        <v>180</v>
      </c>
      <c r="O153">
        <v>180</v>
      </c>
      <c r="P153">
        <v>180</v>
      </c>
      <c r="Q153">
        <v>180</v>
      </c>
    </row>
    <row r="154" spans="1:17" x14ac:dyDescent="0.2">
      <c r="A154">
        <v>-219</v>
      </c>
      <c r="B154">
        <v>405.66</v>
      </c>
      <c r="C154">
        <v>0.76500000000000001</v>
      </c>
      <c r="D154">
        <v>0.70299999999999996</v>
      </c>
      <c r="E154">
        <v>0.66900000000000004</v>
      </c>
      <c r="F154">
        <v>0.67200000000000004</v>
      </c>
      <c r="G154">
        <v>1.0149999999999999</v>
      </c>
      <c r="K154" t="s">
        <v>888</v>
      </c>
      <c r="L154" t="s">
        <v>745</v>
      </c>
      <c r="M154">
        <v>180</v>
      </c>
      <c r="N154">
        <v>180</v>
      </c>
      <c r="O154">
        <v>180</v>
      </c>
      <c r="P154">
        <v>180</v>
      </c>
      <c r="Q154">
        <v>180</v>
      </c>
    </row>
    <row r="155" spans="1:17" x14ac:dyDescent="0.2">
      <c r="A155">
        <v>-218</v>
      </c>
      <c r="B155">
        <v>407.31</v>
      </c>
      <c r="C155">
        <v>0.78400000000000003</v>
      </c>
      <c r="D155">
        <v>0.71799999999999997</v>
      </c>
      <c r="E155">
        <v>0.67700000000000005</v>
      </c>
      <c r="F155">
        <v>0.67900000000000005</v>
      </c>
      <c r="G155">
        <v>1.0649999999999999</v>
      </c>
      <c r="K155" t="s">
        <v>889</v>
      </c>
      <c r="L155" t="s">
        <v>745</v>
      </c>
      <c r="M155">
        <v>180</v>
      </c>
      <c r="N155">
        <v>180</v>
      </c>
      <c r="O155">
        <v>180</v>
      </c>
      <c r="P155">
        <v>180</v>
      </c>
      <c r="Q155">
        <v>180</v>
      </c>
    </row>
    <row r="156" spans="1:17" x14ac:dyDescent="0.2">
      <c r="A156">
        <v>-217</v>
      </c>
      <c r="B156">
        <v>408.92</v>
      </c>
      <c r="C156">
        <v>0.80200000000000005</v>
      </c>
      <c r="D156">
        <v>0.72399999999999998</v>
      </c>
      <c r="E156">
        <v>0.68</v>
      </c>
      <c r="F156">
        <v>0.68500000000000005</v>
      </c>
      <c r="G156">
        <v>1.1180000000000001</v>
      </c>
      <c r="K156" t="s">
        <v>890</v>
      </c>
      <c r="L156" t="s">
        <v>742</v>
      </c>
      <c r="M156">
        <v>0</v>
      </c>
      <c r="N156">
        <v>0</v>
      </c>
      <c r="O156">
        <v>0</v>
      </c>
      <c r="P156">
        <v>0</v>
      </c>
      <c r="Q156">
        <v>0</v>
      </c>
    </row>
    <row r="157" spans="1:17" x14ac:dyDescent="0.2">
      <c r="A157">
        <v>-216</v>
      </c>
      <c r="B157">
        <v>410.49</v>
      </c>
      <c r="C157">
        <v>0.82099999999999995</v>
      </c>
      <c r="D157">
        <v>0.73499999999999999</v>
      </c>
      <c r="E157">
        <v>0.68899999999999995</v>
      </c>
      <c r="F157">
        <v>0.70099999999999996</v>
      </c>
      <c r="G157">
        <v>1.1599999999999999</v>
      </c>
      <c r="K157" t="s">
        <v>891</v>
      </c>
      <c r="L157" t="s">
        <v>742</v>
      </c>
      <c r="M157">
        <v>0</v>
      </c>
      <c r="N157">
        <v>0</v>
      </c>
      <c r="O157">
        <v>0</v>
      </c>
      <c r="P157">
        <v>0</v>
      </c>
      <c r="Q157">
        <v>0</v>
      </c>
    </row>
    <row r="158" spans="1:17" x14ac:dyDescent="0.2">
      <c r="A158">
        <v>-215</v>
      </c>
      <c r="B158">
        <v>412.02</v>
      </c>
      <c r="C158">
        <v>0.84399999999999997</v>
      </c>
      <c r="D158">
        <v>0.747</v>
      </c>
      <c r="E158">
        <v>0.70299999999999996</v>
      </c>
      <c r="F158">
        <v>0.71099999999999997</v>
      </c>
      <c r="G158">
        <v>1.2130000000000001</v>
      </c>
      <c r="K158" t="s">
        <v>892</v>
      </c>
      <c r="L158" t="s">
        <v>745</v>
      </c>
      <c r="M158">
        <v>180</v>
      </c>
      <c r="N158">
        <v>180</v>
      </c>
      <c r="O158">
        <v>180</v>
      </c>
      <c r="P158">
        <v>180</v>
      </c>
      <c r="Q158">
        <v>180</v>
      </c>
    </row>
    <row r="159" spans="1:17" x14ac:dyDescent="0.2">
      <c r="A159">
        <v>-214</v>
      </c>
      <c r="B159">
        <v>413.5</v>
      </c>
      <c r="C159">
        <v>0.85699999999999998</v>
      </c>
      <c r="D159">
        <v>0.76500000000000001</v>
      </c>
      <c r="E159">
        <v>0.70799999999999996</v>
      </c>
      <c r="F159">
        <v>0.71899999999999997</v>
      </c>
      <c r="G159">
        <v>1.2370000000000001</v>
      </c>
      <c r="K159" t="s">
        <v>893</v>
      </c>
      <c r="L159" t="s">
        <v>745</v>
      </c>
      <c r="M159">
        <v>180</v>
      </c>
      <c r="N159">
        <v>180</v>
      </c>
      <c r="O159">
        <v>180</v>
      </c>
      <c r="P159">
        <v>180</v>
      </c>
      <c r="Q159">
        <v>180</v>
      </c>
    </row>
    <row r="160" spans="1:17" x14ac:dyDescent="0.2">
      <c r="A160">
        <v>-213</v>
      </c>
      <c r="B160">
        <v>414.94</v>
      </c>
      <c r="C160">
        <v>0.86599999999999999</v>
      </c>
      <c r="D160">
        <v>0.77300000000000002</v>
      </c>
      <c r="E160">
        <v>0.71899999999999997</v>
      </c>
      <c r="F160">
        <v>0.72699999999999998</v>
      </c>
      <c r="G160">
        <v>1.2470000000000001</v>
      </c>
      <c r="K160" t="s">
        <v>894</v>
      </c>
      <c r="L160" t="s">
        <v>745</v>
      </c>
      <c r="M160">
        <v>180</v>
      </c>
      <c r="N160">
        <v>180</v>
      </c>
      <c r="O160">
        <v>180</v>
      </c>
      <c r="P160">
        <v>180</v>
      </c>
      <c r="Q160">
        <v>180</v>
      </c>
    </row>
    <row r="161" spans="1:17" x14ac:dyDescent="0.2">
      <c r="A161">
        <v>-212</v>
      </c>
      <c r="B161">
        <v>416.33</v>
      </c>
      <c r="C161">
        <v>0.87</v>
      </c>
      <c r="D161">
        <v>0.77100000000000002</v>
      </c>
      <c r="E161">
        <v>0.72399999999999998</v>
      </c>
      <c r="F161">
        <v>0.73699999999999999</v>
      </c>
      <c r="G161">
        <v>1.2470000000000001</v>
      </c>
      <c r="K161" t="s">
        <v>895</v>
      </c>
      <c r="L161" t="s">
        <v>745</v>
      </c>
      <c r="M161">
        <v>180</v>
      </c>
      <c r="N161">
        <v>180</v>
      </c>
      <c r="O161">
        <v>180</v>
      </c>
      <c r="P161">
        <v>180</v>
      </c>
      <c r="Q161">
        <v>180</v>
      </c>
    </row>
    <row r="162" spans="1:17" x14ac:dyDescent="0.2">
      <c r="A162">
        <v>-211</v>
      </c>
      <c r="B162">
        <v>417.69</v>
      </c>
      <c r="C162">
        <v>0.88</v>
      </c>
      <c r="D162">
        <v>0.78600000000000003</v>
      </c>
      <c r="E162">
        <v>0.74299999999999999</v>
      </c>
      <c r="F162">
        <v>0.751</v>
      </c>
      <c r="G162">
        <v>1.2390000000000001</v>
      </c>
      <c r="K162" t="s">
        <v>896</v>
      </c>
      <c r="L162" t="s">
        <v>745</v>
      </c>
      <c r="M162">
        <v>180</v>
      </c>
      <c r="N162">
        <v>180</v>
      </c>
      <c r="O162">
        <v>180</v>
      </c>
      <c r="P162">
        <v>180</v>
      </c>
      <c r="Q162">
        <v>180</v>
      </c>
    </row>
    <row r="163" spans="1:17" x14ac:dyDescent="0.2">
      <c r="A163">
        <v>-210</v>
      </c>
      <c r="B163">
        <v>419</v>
      </c>
      <c r="C163">
        <v>0.88100000000000001</v>
      </c>
      <c r="D163">
        <v>0.79300000000000004</v>
      </c>
      <c r="E163">
        <v>0.74099999999999999</v>
      </c>
      <c r="F163">
        <v>0.76300000000000001</v>
      </c>
      <c r="G163">
        <v>1.2270000000000001</v>
      </c>
      <c r="K163" t="s">
        <v>897</v>
      </c>
      <c r="L163" t="s">
        <v>742</v>
      </c>
      <c r="M163">
        <v>0</v>
      </c>
      <c r="N163">
        <v>0</v>
      </c>
      <c r="O163">
        <v>0</v>
      </c>
      <c r="P163">
        <v>0</v>
      </c>
      <c r="Q163">
        <v>0</v>
      </c>
    </row>
    <row r="164" spans="1:17" x14ac:dyDescent="0.2">
      <c r="A164">
        <v>-209</v>
      </c>
      <c r="B164">
        <v>420.26</v>
      </c>
      <c r="C164">
        <v>0.88600000000000001</v>
      </c>
      <c r="D164">
        <v>0.80700000000000005</v>
      </c>
      <c r="E164">
        <v>0.753</v>
      </c>
      <c r="F164">
        <v>0.77900000000000003</v>
      </c>
      <c r="G164">
        <v>1.206</v>
      </c>
      <c r="K164" t="s">
        <v>898</v>
      </c>
      <c r="L164" t="s">
        <v>742</v>
      </c>
      <c r="M164">
        <v>0</v>
      </c>
      <c r="N164">
        <v>0</v>
      </c>
      <c r="O164">
        <v>0</v>
      </c>
      <c r="P164">
        <v>0</v>
      </c>
      <c r="Q164">
        <v>0</v>
      </c>
    </row>
    <row r="165" spans="1:17" x14ac:dyDescent="0.2">
      <c r="A165">
        <v>-208</v>
      </c>
      <c r="B165">
        <v>421.49</v>
      </c>
      <c r="C165">
        <v>0.88800000000000001</v>
      </c>
      <c r="D165">
        <v>0.82</v>
      </c>
      <c r="E165">
        <v>0.75900000000000001</v>
      </c>
      <c r="F165">
        <v>0.78700000000000003</v>
      </c>
      <c r="G165">
        <v>1.1850000000000001</v>
      </c>
      <c r="K165" t="s">
        <v>899</v>
      </c>
      <c r="L165" t="s">
        <v>745</v>
      </c>
      <c r="M165">
        <v>34.877000000000002</v>
      </c>
      <c r="N165">
        <v>33.020000000000003</v>
      </c>
      <c r="O165">
        <v>32.51</v>
      </c>
      <c r="P165">
        <v>32.625</v>
      </c>
      <c r="Q165">
        <v>41.354999999999997</v>
      </c>
    </row>
    <row r="166" spans="1:17" x14ac:dyDescent="0.2">
      <c r="A166">
        <v>-207</v>
      </c>
      <c r="B166">
        <v>422.67</v>
      </c>
      <c r="C166">
        <v>0.89200000000000002</v>
      </c>
      <c r="D166">
        <v>0.83</v>
      </c>
      <c r="E166">
        <v>0.76800000000000002</v>
      </c>
      <c r="F166">
        <v>0.8</v>
      </c>
      <c r="G166">
        <v>1.1719999999999999</v>
      </c>
      <c r="K166" t="s">
        <v>900</v>
      </c>
      <c r="L166" t="s">
        <v>745</v>
      </c>
      <c r="M166">
        <v>34.338000000000001</v>
      </c>
      <c r="N166">
        <v>31.35</v>
      </c>
      <c r="O166">
        <v>31.324999999999999</v>
      </c>
      <c r="P166">
        <v>31.001000000000001</v>
      </c>
      <c r="Q166">
        <v>43.674999999999997</v>
      </c>
    </row>
    <row r="167" spans="1:17" x14ac:dyDescent="0.2">
      <c r="A167">
        <v>-206</v>
      </c>
      <c r="B167">
        <v>423.8</v>
      </c>
      <c r="C167">
        <v>0.89500000000000002</v>
      </c>
      <c r="D167">
        <v>0.84499999999999997</v>
      </c>
      <c r="E167">
        <v>0.78100000000000003</v>
      </c>
      <c r="F167">
        <v>0.80900000000000005</v>
      </c>
      <c r="G167">
        <v>1.1479999999999999</v>
      </c>
      <c r="K167" t="s">
        <v>901</v>
      </c>
      <c r="L167" t="s">
        <v>745</v>
      </c>
      <c r="M167">
        <v>8.3249999999999993</v>
      </c>
      <c r="N167">
        <v>3.2530000000000001</v>
      </c>
      <c r="O167">
        <v>3.0390000000000001</v>
      </c>
      <c r="P167">
        <v>3.0339999999999998</v>
      </c>
      <c r="Q167">
        <v>11.497</v>
      </c>
    </row>
    <row r="168" spans="1:17" x14ac:dyDescent="0.2">
      <c r="A168">
        <v>-205</v>
      </c>
      <c r="B168">
        <v>424.9</v>
      </c>
      <c r="C168">
        <v>0.89</v>
      </c>
      <c r="D168">
        <v>0.85299999999999998</v>
      </c>
      <c r="E168">
        <v>0.79</v>
      </c>
      <c r="F168">
        <v>0.81599999999999995</v>
      </c>
      <c r="G168">
        <v>1.1020000000000001</v>
      </c>
      <c r="K168" t="s">
        <v>902</v>
      </c>
      <c r="L168" t="s">
        <v>745</v>
      </c>
      <c r="M168">
        <v>68.05</v>
      </c>
      <c r="N168">
        <v>40.630000000000003</v>
      </c>
      <c r="O168">
        <v>41.06</v>
      </c>
      <c r="P168">
        <v>39.94</v>
      </c>
      <c r="Q168">
        <v>68.05</v>
      </c>
    </row>
    <row r="169" spans="1:17" x14ac:dyDescent="0.2">
      <c r="A169">
        <v>-204</v>
      </c>
      <c r="B169">
        <v>425.95</v>
      </c>
      <c r="C169">
        <v>0.88600000000000001</v>
      </c>
      <c r="D169">
        <v>0.85299999999999998</v>
      </c>
      <c r="E169">
        <v>0.79800000000000004</v>
      </c>
      <c r="F169">
        <v>0.82899999999999996</v>
      </c>
      <c r="G169">
        <v>1.0660000000000001</v>
      </c>
      <c r="K169" t="s">
        <v>903</v>
      </c>
      <c r="L169" t="s">
        <v>745</v>
      </c>
      <c r="M169">
        <v>21.324999999999999</v>
      </c>
      <c r="N169">
        <v>21.324999999999999</v>
      </c>
      <c r="O169">
        <v>23.42</v>
      </c>
      <c r="P169">
        <v>21.39</v>
      </c>
      <c r="Q169">
        <v>25.6</v>
      </c>
    </row>
    <row r="170" spans="1:17" x14ac:dyDescent="0.2">
      <c r="A170">
        <v>-203</v>
      </c>
      <c r="B170">
        <v>426.96</v>
      </c>
      <c r="C170">
        <v>0.88500000000000001</v>
      </c>
      <c r="D170">
        <v>0.86699999999999999</v>
      </c>
      <c r="E170">
        <v>0.81100000000000005</v>
      </c>
      <c r="F170">
        <v>0.83399999999999996</v>
      </c>
      <c r="G170">
        <v>1.0289999999999999</v>
      </c>
      <c r="K170" t="s">
        <v>904</v>
      </c>
      <c r="L170" t="s">
        <v>742</v>
      </c>
      <c r="M170">
        <v>24.244</v>
      </c>
      <c r="N170">
        <v>10.375</v>
      </c>
      <c r="O170">
        <v>9.7029999999999994</v>
      </c>
      <c r="P170">
        <v>9.7870000000000008</v>
      </c>
      <c r="Q170">
        <v>26.324999999999999</v>
      </c>
    </row>
    <row r="171" spans="1:17" x14ac:dyDescent="0.2">
      <c r="A171">
        <v>-202</v>
      </c>
      <c r="B171">
        <v>427.92</v>
      </c>
      <c r="C171">
        <v>0.88400000000000001</v>
      </c>
      <c r="D171">
        <v>0.878</v>
      </c>
      <c r="E171">
        <v>0.82399999999999995</v>
      </c>
      <c r="F171">
        <v>0.84499999999999997</v>
      </c>
      <c r="G171">
        <v>0.99</v>
      </c>
      <c r="K171" t="s">
        <v>905</v>
      </c>
      <c r="L171" t="s">
        <v>742</v>
      </c>
      <c r="M171">
        <v>62.103000000000002</v>
      </c>
      <c r="N171">
        <v>68.022000000000006</v>
      </c>
      <c r="O171">
        <v>74.763999999999996</v>
      </c>
      <c r="P171">
        <v>68.997</v>
      </c>
      <c r="Q171">
        <v>58.615000000000002</v>
      </c>
    </row>
    <row r="172" spans="1:17" x14ac:dyDescent="0.2">
      <c r="A172">
        <v>-201</v>
      </c>
      <c r="B172">
        <v>428.84</v>
      </c>
      <c r="C172">
        <v>0.88200000000000001</v>
      </c>
      <c r="D172">
        <v>0.88700000000000001</v>
      </c>
      <c r="E172">
        <v>0.83799999999999997</v>
      </c>
      <c r="F172">
        <v>0.85599999999999998</v>
      </c>
      <c r="G172">
        <v>0.94699999999999995</v>
      </c>
      <c r="K172" t="s">
        <v>906</v>
      </c>
      <c r="L172" t="s">
        <v>745</v>
      </c>
      <c r="M172">
        <v>30.542000000000002</v>
      </c>
      <c r="N172">
        <v>29.765000000000001</v>
      </c>
      <c r="O172">
        <v>29.68</v>
      </c>
      <c r="P172">
        <v>29.37</v>
      </c>
      <c r="Q172">
        <v>33.354999999999997</v>
      </c>
    </row>
    <row r="173" spans="1:17" x14ac:dyDescent="0.2">
      <c r="A173">
        <v>-200</v>
      </c>
      <c r="B173">
        <v>429.72</v>
      </c>
      <c r="C173">
        <v>0.877</v>
      </c>
      <c r="D173">
        <v>0.89300000000000002</v>
      </c>
      <c r="E173">
        <v>0.84199999999999997</v>
      </c>
      <c r="F173">
        <v>0.86</v>
      </c>
      <c r="G173">
        <v>0.91100000000000003</v>
      </c>
      <c r="K173" t="s">
        <v>907</v>
      </c>
      <c r="L173" t="s">
        <v>745</v>
      </c>
      <c r="M173">
        <v>28.864000000000001</v>
      </c>
      <c r="N173">
        <v>28.053000000000001</v>
      </c>
      <c r="O173">
        <v>28.440999999999999</v>
      </c>
      <c r="P173">
        <v>27.664999999999999</v>
      </c>
      <c r="Q173">
        <v>31.295999999999999</v>
      </c>
    </row>
    <row r="174" spans="1:17" x14ac:dyDescent="0.2">
      <c r="A174">
        <v>-199</v>
      </c>
      <c r="B174">
        <v>430.55</v>
      </c>
      <c r="C174">
        <v>0.879</v>
      </c>
      <c r="D174">
        <v>0.90200000000000002</v>
      </c>
      <c r="E174">
        <v>0.84899999999999998</v>
      </c>
      <c r="F174">
        <v>0.86599999999999999</v>
      </c>
      <c r="G174">
        <v>0.89900000000000002</v>
      </c>
      <c r="K174" t="s">
        <v>908</v>
      </c>
      <c r="L174" t="s">
        <v>745</v>
      </c>
      <c r="M174">
        <v>3.198</v>
      </c>
      <c r="N174">
        <v>3.0110000000000001</v>
      </c>
      <c r="O174">
        <v>2.8210000000000002</v>
      </c>
      <c r="P174">
        <v>2.7879999999999998</v>
      </c>
      <c r="Q174">
        <v>2.8279999999999998</v>
      </c>
    </row>
    <row r="175" spans="1:17" x14ac:dyDescent="0.2">
      <c r="A175">
        <v>-198</v>
      </c>
      <c r="B175">
        <v>431.35</v>
      </c>
      <c r="C175">
        <v>0.89</v>
      </c>
      <c r="D175">
        <v>0.91300000000000003</v>
      </c>
      <c r="E175">
        <v>0.85899999999999999</v>
      </c>
      <c r="F175">
        <v>0.879</v>
      </c>
      <c r="G175">
        <v>0.91</v>
      </c>
      <c r="K175" t="s">
        <v>909</v>
      </c>
      <c r="L175" t="s">
        <v>745</v>
      </c>
      <c r="M175">
        <v>38.844999999999999</v>
      </c>
      <c r="N175">
        <v>36.619999999999997</v>
      </c>
      <c r="O175">
        <v>37.575000000000003</v>
      </c>
      <c r="P175">
        <v>34.795000000000002</v>
      </c>
      <c r="Q175">
        <v>38.844999999999999</v>
      </c>
    </row>
    <row r="176" spans="1:17" x14ac:dyDescent="0.2">
      <c r="A176">
        <v>-197</v>
      </c>
      <c r="B176">
        <v>432.1</v>
      </c>
      <c r="C176">
        <v>0.90300000000000002</v>
      </c>
      <c r="D176">
        <v>0.92300000000000004</v>
      </c>
      <c r="E176">
        <v>0.872</v>
      </c>
      <c r="F176">
        <v>0.88900000000000001</v>
      </c>
      <c r="G176">
        <v>0.92700000000000005</v>
      </c>
      <c r="K176" t="s">
        <v>910</v>
      </c>
      <c r="L176" t="s">
        <v>745</v>
      </c>
      <c r="M176">
        <v>18.38</v>
      </c>
      <c r="N176">
        <v>18.38</v>
      </c>
      <c r="O176">
        <v>21.02</v>
      </c>
      <c r="P176">
        <v>19.065000000000001</v>
      </c>
      <c r="Q176">
        <v>23.925000000000001</v>
      </c>
    </row>
    <row r="177" spans="1:17" x14ac:dyDescent="0.2">
      <c r="A177">
        <v>-196</v>
      </c>
      <c r="B177">
        <v>432.8</v>
      </c>
      <c r="C177">
        <v>0.91400000000000003</v>
      </c>
      <c r="D177">
        <v>0.93100000000000005</v>
      </c>
      <c r="E177">
        <v>0.878</v>
      </c>
      <c r="F177">
        <v>0.9</v>
      </c>
      <c r="G177">
        <v>0.94599999999999995</v>
      </c>
      <c r="K177" t="s">
        <v>911</v>
      </c>
      <c r="L177" t="s">
        <v>742</v>
      </c>
      <c r="M177">
        <v>11.08</v>
      </c>
      <c r="N177">
        <v>10.731999999999999</v>
      </c>
      <c r="O177">
        <v>9.92</v>
      </c>
      <c r="P177">
        <v>10.079000000000001</v>
      </c>
      <c r="Q177">
        <v>9.0380000000000003</v>
      </c>
    </row>
    <row r="178" spans="1:17" x14ac:dyDescent="0.2">
      <c r="A178">
        <v>-195</v>
      </c>
      <c r="B178">
        <v>433.47</v>
      </c>
      <c r="C178">
        <v>0.92700000000000005</v>
      </c>
      <c r="D178">
        <v>0.93899999999999995</v>
      </c>
      <c r="E178">
        <v>0.89300000000000002</v>
      </c>
      <c r="F178">
        <v>0.90800000000000003</v>
      </c>
      <c r="G178">
        <v>0.96899999999999997</v>
      </c>
      <c r="K178" t="s">
        <v>912</v>
      </c>
      <c r="L178" t="s">
        <v>742</v>
      </c>
      <c r="M178">
        <v>63.679000000000002</v>
      </c>
      <c r="N178">
        <v>65.518000000000001</v>
      </c>
      <c r="O178">
        <v>73.908000000000001</v>
      </c>
      <c r="P178">
        <v>68.914000000000001</v>
      </c>
      <c r="Q178">
        <v>76.447999999999993</v>
      </c>
    </row>
    <row r="179" spans="1:17" x14ac:dyDescent="0.2">
      <c r="A179">
        <v>-194</v>
      </c>
      <c r="B179">
        <v>434.09</v>
      </c>
      <c r="C179">
        <v>0.93600000000000005</v>
      </c>
      <c r="D179">
        <v>0.94899999999999995</v>
      </c>
      <c r="E179">
        <v>0.89900000000000002</v>
      </c>
      <c r="F179">
        <v>0.92200000000000004</v>
      </c>
      <c r="G179">
        <v>0.97499999999999998</v>
      </c>
      <c r="K179" t="s">
        <v>913</v>
      </c>
      <c r="L179" t="s">
        <v>745</v>
      </c>
      <c r="M179">
        <v>27.334</v>
      </c>
      <c r="N179">
        <v>26.712</v>
      </c>
      <c r="O179">
        <v>26.812000000000001</v>
      </c>
      <c r="P179">
        <v>26.324000000000002</v>
      </c>
      <c r="Q179">
        <v>29.488</v>
      </c>
    </row>
    <row r="180" spans="1:17" x14ac:dyDescent="0.2">
      <c r="A180">
        <v>-193</v>
      </c>
      <c r="B180">
        <v>434.66</v>
      </c>
      <c r="C180">
        <v>0.94899999999999995</v>
      </c>
      <c r="D180">
        <v>0.96499999999999997</v>
      </c>
      <c r="E180">
        <v>0.91600000000000004</v>
      </c>
      <c r="F180">
        <v>0.93100000000000005</v>
      </c>
      <c r="G180">
        <v>0.98299999999999998</v>
      </c>
      <c r="K180" t="s">
        <v>914</v>
      </c>
      <c r="L180" t="s">
        <v>745</v>
      </c>
      <c r="M180">
        <v>25.721</v>
      </c>
      <c r="N180">
        <v>24.966999999999999</v>
      </c>
      <c r="O180">
        <v>25.576000000000001</v>
      </c>
      <c r="P180">
        <v>24.613</v>
      </c>
      <c r="Q180">
        <v>27.728999999999999</v>
      </c>
    </row>
    <row r="181" spans="1:17" x14ac:dyDescent="0.2">
      <c r="A181">
        <v>-192</v>
      </c>
      <c r="B181">
        <v>435.2</v>
      </c>
      <c r="C181">
        <v>0.95799999999999996</v>
      </c>
      <c r="D181">
        <v>0.97699999999999998</v>
      </c>
      <c r="E181">
        <v>0.92800000000000005</v>
      </c>
      <c r="F181">
        <v>0.93899999999999995</v>
      </c>
      <c r="G181">
        <v>0.98799999999999999</v>
      </c>
      <c r="K181" t="s">
        <v>915</v>
      </c>
      <c r="L181" t="s">
        <v>745</v>
      </c>
      <c r="M181">
        <v>2.87</v>
      </c>
      <c r="N181">
        <v>2.762</v>
      </c>
      <c r="O181">
        <v>2.613</v>
      </c>
      <c r="P181">
        <v>2.528</v>
      </c>
      <c r="Q181">
        <v>2.5110000000000001</v>
      </c>
    </row>
    <row r="182" spans="1:17" x14ac:dyDescent="0.2">
      <c r="A182">
        <v>-191</v>
      </c>
      <c r="B182">
        <v>435.69</v>
      </c>
      <c r="C182">
        <v>0.96799999999999997</v>
      </c>
      <c r="D182">
        <v>0.98899999999999999</v>
      </c>
      <c r="E182">
        <v>0.93899999999999995</v>
      </c>
      <c r="F182">
        <v>0.95299999999999996</v>
      </c>
      <c r="G182">
        <v>0.99299999999999999</v>
      </c>
      <c r="K182" t="s">
        <v>916</v>
      </c>
      <c r="L182" t="s">
        <v>745</v>
      </c>
      <c r="M182">
        <v>34.188000000000002</v>
      </c>
      <c r="N182">
        <v>33.304000000000002</v>
      </c>
      <c r="O182">
        <v>33.887999999999998</v>
      </c>
      <c r="P182">
        <v>31.231999999999999</v>
      </c>
      <c r="Q182">
        <v>34.188000000000002</v>
      </c>
    </row>
    <row r="183" spans="1:17" x14ac:dyDescent="0.2">
      <c r="A183">
        <v>-190</v>
      </c>
      <c r="B183">
        <v>436.14</v>
      </c>
      <c r="C183">
        <v>0.97499999999999998</v>
      </c>
      <c r="D183">
        <v>1.002</v>
      </c>
      <c r="E183">
        <v>0.94899999999999995</v>
      </c>
      <c r="F183">
        <v>0.96199999999999997</v>
      </c>
      <c r="G183">
        <v>0.98599999999999999</v>
      </c>
      <c r="K183" t="s">
        <v>917</v>
      </c>
      <c r="L183" t="s">
        <v>745</v>
      </c>
      <c r="M183">
        <v>16.192</v>
      </c>
      <c r="N183">
        <v>16.192</v>
      </c>
      <c r="O183">
        <v>18.86</v>
      </c>
      <c r="P183">
        <v>16.88</v>
      </c>
      <c r="Q183">
        <v>21.071999999999999</v>
      </c>
    </row>
    <row r="184" spans="1:17" x14ac:dyDescent="0.2">
      <c r="A184">
        <v>-189</v>
      </c>
      <c r="B184">
        <v>436.54</v>
      </c>
      <c r="C184">
        <v>0.97899999999999998</v>
      </c>
      <c r="D184">
        <v>1.008</v>
      </c>
      <c r="E184">
        <v>0.96</v>
      </c>
      <c r="F184">
        <v>0.96899999999999997</v>
      </c>
      <c r="G184">
        <v>0.97799999999999998</v>
      </c>
      <c r="K184" t="s">
        <v>918</v>
      </c>
      <c r="L184" t="s">
        <v>742</v>
      </c>
      <c r="M184">
        <v>11.157</v>
      </c>
      <c r="N184">
        <v>11.061</v>
      </c>
      <c r="O184">
        <v>10.218</v>
      </c>
      <c r="P184">
        <v>10.271000000000001</v>
      </c>
      <c r="Q184">
        <v>9.0570000000000004</v>
      </c>
    </row>
    <row r="185" spans="1:17" x14ac:dyDescent="0.2">
      <c r="A185">
        <v>-188</v>
      </c>
      <c r="B185">
        <v>436.91</v>
      </c>
      <c r="C185">
        <v>0.98499999999999999</v>
      </c>
      <c r="D185">
        <v>1.0169999999999999</v>
      </c>
      <c r="E185">
        <v>0.96599999999999997</v>
      </c>
      <c r="F185">
        <v>0.97899999999999998</v>
      </c>
      <c r="G185">
        <v>0.97799999999999998</v>
      </c>
      <c r="K185" t="s">
        <v>919</v>
      </c>
      <c r="L185" t="s">
        <v>742</v>
      </c>
      <c r="M185">
        <v>62.951999999999998</v>
      </c>
      <c r="N185">
        <v>64.855000000000004</v>
      </c>
      <c r="O185">
        <v>73.739999999999995</v>
      </c>
      <c r="P185">
        <v>68.581000000000003</v>
      </c>
      <c r="Q185">
        <v>75.992999999999995</v>
      </c>
    </row>
    <row r="186" spans="1:17" x14ac:dyDescent="0.2">
      <c r="A186">
        <v>-187</v>
      </c>
      <c r="B186">
        <v>437.23</v>
      </c>
      <c r="C186">
        <v>0.99299999999999999</v>
      </c>
      <c r="D186">
        <v>1.028</v>
      </c>
      <c r="E186">
        <v>0.98499999999999999</v>
      </c>
      <c r="F186">
        <v>0.99299999999999999</v>
      </c>
      <c r="G186">
        <v>0.96799999999999997</v>
      </c>
      <c r="K186" t="s">
        <v>920</v>
      </c>
      <c r="L186" t="s">
        <v>711</v>
      </c>
      <c r="M186">
        <v>0</v>
      </c>
      <c r="N186">
        <v>0</v>
      </c>
      <c r="O186">
        <v>0</v>
      </c>
      <c r="P186">
        <v>0</v>
      </c>
      <c r="Q186">
        <v>0</v>
      </c>
    </row>
    <row r="187" spans="1:17" x14ac:dyDescent="0.2">
      <c r="A187">
        <v>-186</v>
      </c>
      <c r="B187">
        <v>437.51</v>
      </c>
      <c r="C187">
        <v>1.0009999999999999</v>
      </c>
      <c r="D187">
        <v>1.0449999999999999</v>
      </c>
      <c r="E187">
        <v>0.997</v>
      </c>
      <c r="F187">
        <v>1.002</v>
      </c>
      <c r="G187">
        <v>0.96</v>
      </c>
      <c r="K187" t="s">
        <v>921</v>
      </c>
      <c r="L187" t="s">
        <v>711</v>
      </c>
      <c r="M187">
        <v>0</v>
      </c>
      <c r="N187">
        <v>0</v>
      </c>
      <c r="O187">
        <v>0</v>
      </c>
      <c r="P187">
        <v>0</v>
      </c>
      <c r="Q187">
        <v>0</v>
      </c>
    </row>
    <row r="188" spans="1:17" x14ac:dyDescent="0.2">
      <c r="A188">
        <v>-185</v>
      </c>
      <c r="B188">
        <v>437.74</v>
      </c>
      <c r="C188">
        <v>1.0069999999999999</v>
      </c>
      <c r="D188">
        <v>1.048</v>
      </c>
      <c r="E188">
        <v>1.0129999999999999</v>
      </c>
      <c r="F188">
        <v>1.008</v>
      </c>
      <c r="G188">
        <v>0.95699999999999996</v>
      </c>
      <c r="K188" t="s">
        <v>922</v>
      </c>
      <c r="L188" t="s">
        <v>711</v>
      </c>
      <c r="M188">
        <v>0</v>
      </c>
      <c r="N188">
        <v>0</v>
      </c>
      <c r="O188">
        <v>0</v>
      </c>
      <c r="P188">
        <v>0</v>
      </c>
      <c r="Q188">
        <v>0</v>
      </c>
    </row>
    <row r="189" spans="1:17" x14ac:dyDescent="0.2">
      <c r="A189">
        <v>-184</v>
      </c>
      <c r="B189">
        <v>437.93</v>
      </c>
      <c r="C189">
        <v>1.0169999999999999</v>
      </c>
      <c r="D189">
        <v>1.0589999999999999</v>
      </c>
      <c r="E189">
        <v>1.0229999999999999</v>
      </c>
      <c r="F189">
        <v>1.018</v>
      </c>
      <c r="G189">
        <v>0.96799999999999997</v>
      </c>
      <c r="K189" t="s">
        <v>923</v>
      </c>
      <c r="L189" t="s">
        <v>711</v>
      </c>
      <c r="M189">
        <v>0</v>
      </c>
      <c r="N189">
        <v>0</v>
      </c>
      <c r="O189">
        <v>0</v>
      </c>
      <c r="P189">
        <v>0</v>
      </c>
      <c r="Q189">
        <v>0</v>
      </c>
    </row>
    <row r="190" spans="1:17" x14ac:dyDescent="0.2">
      <c r="A190">
        <v>-183</v>
      </c>
      <c r="B190">
        <v>438.08</v>
      </c>
      <c r="C190">
        <v>1.028</v>
      </c>
      <c r="D190">
        <v>1.0680000000000001</v>
      </c>
      <c r="E190">
        <v>1.03</v>
      </c>
      <c r="F190">
        <v>1.028</v>
      </c>
      <c r="G190">
        <v>0.98499999999999999</v>
      </c>
      <c r="K190" t="s">
        <v>924</v>
      </c>
      <c r="L190" t="s">
        <v>711</v>
      </c>
      <c r="M190">
        <v>0</v>
      </c>
      <c r="N190">
        <v>0</v>
      </c>
      <c r="O190">
        <v>0</v>
      </c>
      <c r="P190">
        <v>0</v>
      </c>
      <c r="Q190">
        <v>0</v>
      </c>
    </row>
    <row r="191" spans="1:17" x14ac:dyDescent="0.2">
      <c r="A191">
        <v>-182</v>
      </c>
      <c r="B191">
        <v>438.19</v>
      </c>
      <c r="C191">
        <v>1.0469999999999999</v>
      </c>
      <c r="D191">
        <v>1.081</v>
      </c>
      <c r="E191">
        <v>1.0469999999999999</v>
      </c>
      <c r="F191">
        <v>1.0349999999999999</v>
      </c>
      <c r="G191">
        <v>1.0269999999999999</v>
      </c>
      <c r="K191" t="s">
        <v>925</v>
      </c>
      <c r="L191" t="s">
        <v>742</v>
      </c>
      <c r="M191">
        <v>0</v>
      </c>
      <c r="N191">
        <v>0</v>
      </c>
      <c r="O191">
        <v>0</v>
      </c>
      <c r="P191">
        <v>0</v>
      </c>
      <c r="Q191">
        <v>0</v>
      </c>
    </row>
    <row r="192" spans="1:17" x14ac:dyDescent="0.2">
      <c r="A192">
        <v>-181</v>
      </c>
      <c r="B192">
        <v>438.25</v>
      </c>
      <c r="C192">
        <v>1.0680000000000001</v>
      </c>
      <c r="D192">
        <v>1.0860000000000001</v>
      </c>
      <c r="E192">
        <v>1.0589999999999999</v>
      </c>
      <c r="F192">
        <v>1.0509999999999999</v>
      </c>
      <c r="G192">
        <v>1.077</v>
      </c>
      <c r="K192" t="s">
        <v>926</v>
      </c>
      <c r="L192" t="s">
        <v>742</v>
      </c>
      <c r="M192">
        <v>0</v>
      </c>
      <c r="N192">
        <v>0</v>
      </c>
      <c r="O192">
        <v>0</v>
      </c>
      <c r="P192">
        <v>0</v>
      </c>
      <c r="Q192">
        <v>0</v>
      </c>
    </row>
    <row r="193" spans="1:17" x14ac:dyDescent="0.2">
      <c r="A193">
        <v>-180</v>
      </c>
      <c r="B193">
        <v>438.28</v>
      </c>
      <c r="C193">
        <v>1.095</v>
      </c>
      <c r="D193">
        <v>1.105</v>
      </c>
      <c r="E193">
        <v>1.069</v>
      </c>
      <c r="F193">
        <v>1.0629999999999999</v>
      </c>
      <c r="G193">
        <v>1.1419999999999999</v>
      </c>
      <c r="K193" t="s">
        <v>927</v>
      </c>
      <c r="L193" t="s">
        <v>928</v>
      </c>
      <c r="M193">
        <v>1.294</v>
      </c>
      <c r="N193">
        <v>1.3009999999999999</v>
      </c>
      <c r="O193">
        <v>1.3169999999999999</v>
      </c>
      <c r="P193">
        <v>1.2989999999999999</v>
      </c>
      <c r="Q193">
        <v>1.2589999999999999</v>
      </c>
    </row>
    <row r="194" spans="1:17" x14ac:dyDescent="0.2">
      <c r="A194">
        <v>-179</v>
      </c>
      <c r="B194">
        <v>438.25</v>
      </c>
      <c r="C194">
        <v>1.1200000000000001</v>
      </c>
      <c r="D194">
        <v>1.1180000000000001</v>
      </c>
      <c r="E194">
        <v>1.087</v>
      </c>
      <c r="F194">
        <v>1.073</v>
      </c>
      <c r="G194">
        <v>1.2010000000000001</v>
      </c>
      <c r="K194" t="s">
        <v>929</v>
      </c>
      <c r="L194" t="s">
        <v>928</v>
      </c>
      <c r="M194">
        <v>1.2949999999999999</v>
      </c>
      <c r="N194">
        <v>1.3009999999999999</v>
      </c>
      <c r="O194">
        <v>1.3169999999999999</v>
      </c>
      <c r="P194">
        <v>1.2989999999999999</v>
      </c>
      <c r="Q194">
        <v>1.2649999999999999</v>
      </c>
    </row>
    <row r="195" spans="1:17" x14ac:dyDescent="0.2">
      <c r="A195">
        <v>-178</v>
      </c>
      <c r="B195">
        <v>438.19</v>
      </c>
      <c r="C195">
        <v>1.137</v>
      </c>
      <c r="D195">
        <v>1.127</v>
      </c>
      <c r="E195">
        <v>1.0920000000000001</v>
      </c>
      <c r="F195">
        <v>1.073</v>
      </c>
      <c r="G195">
        <v>1.256</v>
      </c>
      <c r="K195" t="s">
        <v>930</v>
      </c>
      <c r="L195" t="s">
        <v>928</v>
      </c>
      <c r="M195">
        <v>4.9000000000000002E-2</v>
      </c>
      <c r="N195">
        <v>8.9999999999999993E-3</v>
      </c>
      <c r="O195">
        <v>0.01</v>
      </c>
      <c r="P195">
        <v>8.0000000000000002E-3</v>
      </c>
      <c r="Q195">
        <v>8.8999999999999996E-2</v>
      </c>
    </row>
    <row r="196" spans="1:17" x14ac:dyDescent="0.2">
      <c r="A196">
        <v>-177</v>
      </c>
      <c r="B196">
        <v>438.08</v>
      </c>
      <c r="C196">
        <v>1.153</v>
      </c>
      <c r="D196">
        <v>1.133</v>
      </c>
      <c r="E196">
        <v>1.103</v>
      </c>
      <c r="F196">
        <v>1.081</v>
      </c>
      <c r="G196">
        <v>1.2969999999999999</v>
      </c>
      <c r="K196" t="s">
        <v>931</v>
      </c>
      <c r="L196" t="s">
        <v>928</v>
      </c>
      <c r="M196">
        <v>1.655</v>
      </c>
      <c r="N196">
        <v>1.323</v>
      </c>
      <c r="O196">
        <v>1.3560000000000001</v>
      </c>
      <c r="P196">
        <v>1.3180000000000001</v>
      </c>
      <c r="Q196">
        <v>1.655</v>
      </c>
    </row>
    <row r="197" spans="1:17" x14ac:dyDescent="0.2">
      <c r="A197">
        <v>-176</v>
      </c>
      <c r="B197">
        <v>437.93</v>
      </c>
      <c r="C197">
        <v>1.165</v>
      </c>
      <c r="D197">
        <v>1.137</v>
      </c>
      <c r="E197">
        <v>1.1020000000000001</v>
      </c>
      <c r="F197">
        <v>1.0920000000000001</v>
      </c>
      <c r="G197">
        <v>1.3260000000000001</v>
      </c>
      <c r="K197" t="s">
        <v>932</v>
      </c>
      <c r="L197" t="s">
        <v>928</v>
      </c>
      <c r="M197">
        <v>1.0569999999999999</v>
      </c>
      <c r="N197">
        <v>1.2769999999999999</v>
      </c>
      <c r="O197">
        <v>1.2909999999999999</v>
      </c>
      <c r="P197">
        <v>1.2689999999999999</v>
      </c>
      <c r="Q197">
        <v>1.0569999999999999</v>
      </c>
    </row>
    <row r="198" spans="1:17" x14ac:dyDescent="0.2">
      <c r="A198">
        <v>-175</v>
      </c>
      <c r="B198">
        <v>437.74</v>
      </c>
      <c r="C198">
        <v>1.1779999999999999</v>
      </c>
      <c r="D198">
        <v>1.149</v>
      </c>
      <c r="E198">
        <v>1.111</v>
      </c>
      <c r="F198">
        <v>1.1000000000000001</v>
      </c>
      <c r="G198">
        <v>1.353</v>
      </c>
      <c r="K198" t="s">
        <v>933</v>
      </c>
      <c r="L198" t="s">
        <v>742</v>
      </c>
      <c r="M198">
        <v>3.766</v>
      </c>
      <c r="N198">
        <v>0.66800000000000004</v>
      </c>
      <c r="O198">
        <v>0.77700000000000002</v>
      </c>
      <c r="P198">
        <v>0.57899999999999996</v>
      </c>
      <c r="Q198">
        <v>7.0030000000000001</v>
      </c>
    </row>
    <row r="199" spans="1:17" x14ac:dyDescent="0.2">
      <c r="A199">
        <v>-174</v>
      </c>
      <c r="B199">
        <v>437.51</v>
      </c>
      <c r="C199">
        <v>1.19</v>
      </c>
      <c r="D199">
        <v>1.1719999999999999</v>
      </c>
      <c r="E199">
        <v>1.127</v>
      </c>
      <c r="F199">
        <v>1.103</v>
      </c>
      <c r="G199">
        <v>1.357</v>
      </c>
      <c r="K199" t="s">
        <v>934</v>
      </c>
      <c r="L199" t="s">
        <v>742</v>
      </c>
      <c r="M199">
        <v>81.623999999999995</v>
      </c>
      <c r="N199">
        <v>98.176000000000002</v>
      </c>
      <c r="O199">
        <v>97.99</v>
      </c>
      <c r="P199">
        <v>97.68</v>
      </c>
      <c r="Q199">
        <v>83.611000000000004</v>
      </c>
    </row>
    <row r="200" spans="1:17" x14ac:dyDescent="0.2">
      <c r="A200">
        <v>-173</v>
      </c>
      <c r="B200">
        <v>437.23</v>
      </c>
      <c r="C200">
        <v>1.1919999999999999</v>
      </c>
      <c r="D200">
        <v>1.18</v>
      </c>
      <c r="E200">
        <v>1.135</v>
      </c>
      <c r="F200">
        <v>1.1140000000000001</v>
      </c>
      <c r="G200">
        <v>1.34</v>
      </c>
      <c r="K200" t="s">
        <v>935</v>
      </c>
      <c r="L200" t="s">
        <v>928</v>
      </c>
      <c r="M200">
        <v>1.331</v>
      </c>
      <c r="N200">
        <v>1.3280000000000001</v>
      </c>
      <c r="O200">
        <v>1.321</v>
      </c>
      <c r="P200">
        <v>1.345</v>
      </c>
      <c r="Q200">
        <v>1.331</v>
      </c>
    </row>
    <row r="201" spans="1:17" x14ac:dyDescent="0.2">
      <c r="A201">
        <v>-172</v>
      </c>
      <c r="B201">
        <v>436.91</v>
      </c>
      <c r="C201">
        <v>1.194</v>
      </c>
      <c r="D201">
        <v>1.198</v>
      </c>
      <c r="E201">
        <v>1.1339999999999999</v>
      </c>
      <c r="F201">
        <v>1.1220000000000001</v>
      </c>
      <c r="G201">
        <v>1.321</v>
      </c>
      <c r="K201" t="s">
        <v>936</v>
      </c>
      <c r="L201" t="s">
        <v>928</v>
      </c>
      <c r="M201">
        <v>1.33</v>
      </c>
      <c r="N201">
        <v>1.3240000000000001</v>
      </c>
      <c r="O201">
        <v>1.32</v>
      </c>
      <c r="P201">
        <v>1.343</v>
      </c>
      <c r="Q201">
        <v>1.333</v>
      </c>
    </row>
    <row r="202" spans="1:17" x14ac:dyDescent="0.2">
      <c r="A202">
        <v>-171</v>
      </c>
      <c r="B202">
        <v>436.54</v>
      </c>
      <c r="C202">
        <v>1.1950000000000001</v>
      </c>
      <c r="D202">
        <v>1.2</v>
      </c>
      <c r="E202">
        <v>1.139</v>
      </c>
      <c r="F202">
        <v>1.129</v>
      </c>
      <c r="G202">
        <v>1.3140000000000001</v>
      </c>
      <c r="K202" t="s">
        <v>937</v>
      </c>
      <c r="L202" t="s">
        <v>928</v>
      </c>
      <c r="M202">
        <v>1.7000000000000001E-2</v>
      </c>
      <c r="N202">
        <v>6.0000000000000001E-3</v>
      </c>
      <c r="O202">
        <v>6.0000000000000001E-3</v>
      </c>
      <c r="P202">
        <v>8.9999999999999993E-3</v>
      </c>
      <c r="Q202">
        <v>2.7E-2</v>
      </c>
    </row>
    <row r="203" spans="1:17" x14ac:dyDescent="0.2">
      <c r="A203">
        <v>-170</v>
      </c>
      <c r="B203">
        <v>436.14</v>
      </c>
      <c r="C203">
        <v>1.2070000000000001</v>
      </c>
      <c r="D203">
        <v>1.214</v>
      </c>
      <c r="E203">
        <v>1.147</v>
      </c>
      <c r="F203">
        <v>1.1379999999999999</v>
      </c>
      <c r="G203">
        <v>1.3280000000000001</v>
      </c>
      <c r="K203" t="s">
        <v>938</v>
      </c>
      <c r="L203" t="s">
        <v>928</v>
      </c>
      <c r="M203">
        <v>1.423</v>
      </c>
      <c r="N203">
        <v>1.3420000000000001</v>
      </c>
      <c r="O203">
        <v>1.349</v>
      </c>
      <c r="P203">
        <v>1.423</v>
      </c>
      <c r="Q203">
        <v>1.419</v>
      </c>
    </row>
    <row r="204" spans="1:17" x14ac:dyDescent="0.2">
      <c r="A204">
        <v>-169</v>
      </c>
      <c r="B204">
        <v>435.69</v>
      </c>
      <c r="C204">
        <v>1.2150000000000001</v>
      </c>
      <c r="D204">
        <v>1.23</v>
      </c>
      <c r="E204">
        <v>1.1519999999999999</v>
      </c>
      <c r="F204">
        <v>1.1479999999999999</v>
      </c>
      <c r="G204">
        <v>1.33</v>
      </c>
      <c r="K204" t="s">
        <v>939</v>
      </c>
      <c r="L204" t="s">
        <v>928</v>
      </c>
      <c r="M204">
        <v>1.2709999999999999</v>
      </c>
      <c r="N204">
        <v>1.3109999999999999</v>
      </c>
      <c r="O204">
        <v>1.3069999999999999</v>
      </c>
      <c r="P204">
        <v>1.3280000000000001</v>
      </c>
      <c r="Q204">
        <v>1.2709999999999999</v>
      </c>
    </row>
    <row r="205" spans="1:17" x14ac:dyDescent="0.2">
      <c r="A205">
        <v>-168</v>
      </c>
      <c r="B205">
        <v>435.2</v>
      </c>
      <c r="C205">
        <v>1.214</v>
      </c>
      <c r="D205">
        <v>1.238</v>
      </c>
      <c r="E205">
        <v>1.1719999999999999</v>
      </c>
      <c r="F205">
        <v>1.1539999999999999</v>
      </c>
      <c r="G205">
        <v>1.292</v>
      </c>
      <c r="K205" t="s">
        <v>940</v>
      </c>
      <c r="L205" t="s">
        <v>742</v>
      </c>
      <c r="M205">
        <v>1.2889999999999999</v>
      </c>
      <c r="N205">
        <v>0.44800000000000001</v>
      </c>
      <c r="O205">
        <v>0.44800000000000001</v>
      </c>
      <c r="P205">
        <v>0.65400000000000003</v>
      </c>
      <c r="Q205">
        <v>2.0059999999999998</v>
      </c>
    </row>
    <row r="206" spans="1:17" x14ac:dyDescent="0.2">
      <c r="A206">
        <v>-167</v>
      </c>
      <c r="B206">
        <v>434.66</v>
      </c>
      <c r="C206">
        <v>1.214</v>
      </c>
      <c r="D206">
        <v>1.248</v>
      </c>
      <c r="E206">
        <v>1.1870000000000001</v>
      </c>
      <c r="F206">
        <v>1.165</v>
      </c>
      <c r="G206">
        <v>1.2569999999999999</v>
      </c>
      <c r="K206" t="s">
        <v>941</v>
      </c>
      <c r="L206" t="s">
        <v>742</v>
      </c>
      <c r="M206">
        <v>95.546999999999997</v>
      </c>
      <c r="N206">
        <v>99.021000000000001</v>
      </c>
      <c r="O206">
        <v>98.992999999999995</v>
      </c>
      <c r="P206">
        <v>98.888000000000005</v>
      </c>
      <c r="Q206">
        <v>95.367999999999995</v>
      </c>
    </row>
    <row r="207" spans="1:17" x14ac:dyDescent="0.2">
      <c r="A207">
        <v>-166</v>
      </c>
      <c r="B207">
        <v>434.09</v>
      </c>
      <c r="C207">
        <v>1.2130000000000001</v>
      </c>
      <c r="D207">
        <v>1.2589999999999999</v>
      </c>
      <c r="E207">
        <v>1.1970000000000001</v>
      </c>
      <c r="F207">
        <v>1.1739999999999999</v>
      </c>
      <c r="G207">
        <v>1.224</v>
      </c>
      <c r="K207" t="s">
        <v>942</v>
      </c>
      <c r="L207" t="s">
        <v>736</v>
      </c>
      <c r="M207">
        <v>1.29</v>
      </c>
      <c r="N207">
        <v>1.4219999999999999</v>
      </c>
      <c r="O207">
        <v>1.351</v>
      </c>
      <c r="P207">
        <v>1.34</v>
      </c>
      <c r="Q207">
        <v>1.0469999999999999</v>
      </c>
    </row>
    <row r="208" spans="1:17" x14ac:dyDescent="0.2">
      <c r="A208">
        <v>-165</v>
      </c>
      <c r="B208">
        <v>433.47</v>
      </c>
      <c r="C208">
        <v>1.21</v>
      </c>
      <c r="D208">
        <v>1.276</v>
      </c>
      <c r="E208">
        <v>1.204</v>
      </c>
      <c r="F208">
        <v>1.1890000000000001</v>
      </c>
      <c r="G208">
        <v>1.1719999999999999</v>
      </c>
      <c r="K208" t="s">
        <v>943</v>
      </c>
      <c r="L208" t="s">
        <v>736</v>
      </c>
      <c r="M208">
        <v>1.29</v>
      </c>
      <c r="N208">
        <v>1.4219999999999999</v>
      </c>
      <c r="O208">
        <v>1.351</v>
      </c>
      <c r="P208">
        <v>1.34</v>
      </c>
      <c r="Q208">
        <v>1.0469999999999999</v>
      </c>
    </row>
    <row r="209" spans="1:17" x14ac:dyDescent="0.2">
      <c r="A209">
        <v>-164</v>
      </c>
      <c r="B209">
        <v>432.8</v>
      </c>
      <c r="C209">
        <v>1.21</v>
      </c>
      <c r="D209">
        <v>1.288</v>
      </c>
      <c r="E209">
        <v>1.218</v>
      </c>
      <c r="F209">
        <v>1.198</v>
      </c>
      <c r="G209">
        <v>1.1359999999999999</v>
      </c>
      <c r="K209" t="s">
        <v>944</v>
      </c>
      <c r="L209" t="s">
        <v>736</v>
      </c>
      <c r="M209">
        <v>0.27500000000000002</v>
      </c>
      <c r="N209">
        <v>2.4E-2</v>
      </c>
      <c r="O209">
        <v>0.03</v>
      </c>
      <c r="P209">
        <v>2.1999999999999999E-2</v>
      </c>
      <c r="Q209">
        <v>0.46800000000000003</v>
      </c>
    </row>
    <row r="210" spans="1:17" x14ac:dyDescent="0.2">
      <c r="A210">
        <v>-163</v>
      </c>
      <c r="B210">
        <v>432.1</v>
      </c>
      <c r="C210">
        <v>1.218</v>
      </c>
      <c r="D210">
        <v>1.3049999999999999</v>
      </c>
      <c r="E210">
        <v>1.228</v>
      </c>
      <c r="F210">
        <v>1.216</v>
      </c>
      <c r="G210">
        <v>1.1240000000000001</v>
      </c>
      <c r="K210" t="s">
        <v>945</v>
      </c>
      <c r="L210" t="s">
        <v>736</v>
      </c>
      <c r="M210">
        <v>2.4159999999999999</v>
      </c>
      <c r="N210">
        <v>1.49</v>
      </c>
      <c r="O210">
        <v>1.42</v>
      </c>
      <c r="P210">
        <v>1.399</v>
      </c>
      <c r="Q210">
        <v>2.4159999999999999</v>
      </c>
    </row>
    <row r="211" spans="1:17" x14ac:dyDescent="0.2">
      <c r="A211">
        <v>-162</v>
      </c>
      <c r="B211">
        <v>431.35</v>
      </c>
      <c r="C211">
        <v>1.2230000000000001</v>
      </c>
      <c r="D211">
        <v>1.3169999999999999</v>
      </c>
      <c r="E211">
        <v>1.2330000000000001</v>
      </c>
      <c r="F211">
        <v>1.2270000000000001</v>
      </c>
      <c r="G211">
        <v>1.1160000000000001</v>
      </c>
      <c r="K211" t="s">
        <v>946</v>
      </c>
      <c r="L211" t="s">
        <v>736</v>
      </c>
      <c r="M211">
        <v>0.26</v>
      </c>
      <c r="N211">
        <v>1.367</v>
      </c>
      <c r="O211">
        <v>1.266</v>
      </c>
      <c r="P211">
        <v>1.29</v>
      </c>
      <c r="Q211">
        <v>0.26</v>
      </c>
    </row>
    <row r="212" spans="1:17" x14ac:dyDescent="0.2">
      <c r="A212">
        <v>-161</v>
      </c>
      <c r="B212">
        <v>430.55</v>
      </c>
      <c r="C212">
        <v>1.218</v>
      </c>
      <c r="D212">
        <v>1.3280000000000001</v>
      </c>
      <c r="E212">
        <v>1.228</v>
      </c>
      <c r="F212">
        <v>1.232</v>
      </c>
      <c r="G212">
        <v>1.085</v>
      </c>
      <c r="K212" t="s">
        <v>947</v>
      </c>
      <c r="L212" t="s">
        <v>742</v>
      </c>
      <c r="M212">
        <v>21.337</v>
      </c>
      <c r="N212">
        <v>1.71</v>
      </c>
      <c r="O212">
        <v>2.2469999999999999</v>
      </c>
      <c r="P212">
        <v>1.64</v>
      </c>
      <c r="Q212">
        <v>44.683</v>
      </c>
    </row>
    <row r="213" spans="1:17" x14ac:dyDescent="0.2">
      <c r="A213">
        <v>-160</v>
      </c>
      <c r="B213">
        <v>429.72</v>
      </c>
      <c r="C213">
        <v>1.208</v>
      </c>
      <c r="D213">
        <v>1.3380000000000001</v>
      </c>
      <c r="E213">
        <v>1.234</v>
      </c>
      <c r="F213">
        <v>1.2330000000000001</v>
      </c>
      <c r="G213">
        <v>1.0269999999999999</v>
      </c>
      <c r="K213" t="s">
        <v>948</v>
      </c>
      <c r="L213" t="s">
        <v>742</v>
      </c>
      <c r="M213">
        <v>20.155000000000001</v>
      </c>
      <c r="N213">
        <v>96.155000000000001</v>
      </c>
      <c r="O213">
        <v>93.691999999999993</v>
      </c>
      <c r="P213">
        <v>96.248999999999995</v>
      </c>
      <c r="Q213">
        <v>24.835000000000001</v>
      </c>
    </row>
    <row r="214" spans="1:17" x14ac:dyDescent="0.2">
      <c r="A214">
        <v>-159</v>
      </c>
      <c r="B214">
        <v>428.84</v>
      </c>
      <c r="C214">
        <v>1.206</v>
      </c>
      <c r="D214">
        <v>1.353</v>
      </c>
      <c r="E214">
        <v>1.2509999999999999</v>
      </c>
      <c r="F214">
        <v>1.2430000000000001</v>
      </c>
      <c r="G214">
        <v>0.97699999999999998</v>
      </c>
      <c r="K214" t="s">
        <v>949</v>
      </c>
      <c r="L214" t="s">
        <v>736</v>
      </c>
      <c r="M214">
        <v>0.61099999999999999</v>
      </c>
      <c r="N214">
        <v>0.57799999999999996</v>
      </c>
      <c r="O214">
        <v>0.625</v>
      </c>
      <c r="P214">
        <v>0.624</v>
      </c>
      <c r="Q214">
        <v>0.61599999999999999</v>
      </c>
    </row>
    <row r="215" spans="1:17" x14ac:dyDescent="0.2">
      <c r="A215">
        <v>-158</v>
      </c>
      <c r="B215">
        <v>427.92</v>
      </c>
      <c r="C215">
        <v>1.204</v>
      </c>
      <c r="D215">
        <v>1.359</v>
      </c>
      <c r="E215">
        <v>1.2729999999999999</v>
      </c>
      <c r="F215">
        <v>1.246</v>
      </c>
      <c r="G215">
        <v>0.93899999999999995</v>
      </c>
      <c r="K215" t="s">
        <v>950</v>
      </c>
      <c r="L215" t="s">
        <v>736</v>
      </c>
      <c r="M215">
        <v>0.629</v>
      </c>
      <c r="N215">
        <v>0.57199999999999995</v>
      </c>
      <c r="O215">
        <v>0.63</v>
      </c>
      <c r="P215">
        <v>0.59299999999999997</v>
      </c>
      <c r="Q215">
        <v>0.72299999999999998</v>
      </c>
    </row>
    <row r="216" spans="1:17" x14ac:dyDescent="0.2">
      <c r="A216">
        <v>-157</v>
      </c>
      <c r="B216">
        <v>426.96</v>
      </c>
      <c r="C216">
        <v>1.206</v>
      </c>
      <c r="D216">
        <v>1.3740000000000001</v>
      </c>
      <c r="E216">
        <v>1.284</v>
      </c>
      <c r="F216">
        <v>1.2629999999999999</v>
      </c>
      <c r="G216">
        <v>0.90100000000000002</v>
      </c>
      <c r="K216" t="s">
        <v>951</v>
      </c>
      <c r="L216" t="s">
        <v>736</v>
      </c>
      <c r="M216">
        <v>0.111</v>
      </c>
      <c r="N216">
        <v>2.8000000000000001E-2</v>
      </c>
      <c r="O216">
        <v>2.5999999999999999E-2</v>
      </c>
      <c r="P216">
        <v>3.4000000000000002E-2</v>
      </c>
      <c r="Q216">
        <v>0.18099999999999999</v>
      </c>
    </row>
    <row r="217" spans="1:17" x14ac:dyDescent="0.2">
      <c r="A217">
        <v>-156</v>
      </c>
      <c r="B217">
        <v>425.95</v>
      </c>
      <c r="C217">
        <v>1.2030000000000001</v>
      </c>
      <c r="D217">
        <v>1.3759999999999999</v>
      </c>
      <c r="E217">
        <v>1.296</v>
      </c>
      <c r="F217">
        <v>1.2789999999999999</v>
      </c>
      <c r="G217">
        <v>0.86</v>
      </c>
      <c r="K217" t="s">
        <v>952</v>
      </c>
      <c r="L217" t="s">
        <v>736</v>
      </c>
      <c r="M217">
        <v>1.208</v>
      </c>
      <c r="N217">
        <v>0.63800000000000001</v>
      </c>
      <c r="O217">
        <v>0.70499999999999996</v>
      </c>
      <c r="P217">
        <v>0.66</v>
      </c>
      <c r="Q217">
        <v>1.208</v>
      </c>
    </row>
    <row r="218" spans="1:17" x14ac:dyDescent="0.2">
      <c r="A218">
        <v>-155</v>
      </c>
      <c r="B218">
        <v>424.9</v>
      </c>
      <c r="C218">
        <v>1.202</v>
      </c>
      <c r="D218">
        <v>1.3859999999999999</v>
      </c>
      <c r="E218">
        <v>1.3009999999999999</v>
      </c>
      <c r="F218">
        <v>1.2829999999999999</v>
      </c>
      <c r="G218">
        <v>0.83799999999999997</v>
      </c>
      <c r="K218" t="s">
        <v>953</v>
      </c>
      <c r="L218" t="s">
        <v>736</v>
      </c>
      <c r="M218">
        <v>0.26900000000000002</v>
      </c>
      <c r="N218">
        <v>0.47499999999999998</v>
      </c>
      <c r="O218">
        <v>0.52600000000000002</v>
      </c>
      <c r="P218">
        <v>0.41499999999999998</v>
      </c>
      <c r="Q218">
        <v>0.26900000000000002</v>
      </c>
    </row>
    <row r="219" spans="1:17" x14ac:dyDescent="0.2">
      <c r="A219">
        <v>-154</v>
      </c>
      <c r="B219">
        <v>423.8</v>
      </c>
      <c r="C219">
        <v>1.2090000000000001</v>
      </c>
      <c r="D219">
        <v>1.3939999999999999</v>
      </c>
      <c r="E219">
        <v>1.3069999999999999</v>
      </c>
      <c r="F219">
        <v>1.298</v>
      </c>
      <c r="G219">
        <v>0.83499999999999996</v>
      </c>
      <c r="K219" t="s">
        <v>954</v>
      </c>
      <c r="L219" t="s">
        <v>742</v>
      </c>
      <c r="M219">
        <v>17.576000000000001</v>
      </c>
      <c r="N219">
        <v>4.8239999999999998</v>
      </c>
      <c r="O219">
        <v>4.1769999999999996</v>
      </c>
      <c r="P219">
        <v>5.8010000000000002</v>
      </c>
      <c r="Q219">
        <v>25.084</v>
      </c>
    </row>
    <row r="220" spans="1:17" x14ac:dyDescent="0.2">
      <c r="A220">
        <v>-153</v>
      </c>
      <c r="B220">
        <v>422.67</v>
      </c>
      <c r="C220">
        <v>1.2190000000000001</v>
      </c>
      <c r="D220">
        <v>1.4059999999999999</v>
      </c>
      <c r="E220">
        <v>1.321</v>
      </c>
      <c r="F220">
        <v>1.302</v>
      </c>
      <c r="G220">
        <v>0.84799999999999998</v>
      </c>
      <c r="K220" t="s">
        <v>955</v>
      </c>
      <c r="L220" t="s">
        <v>742</v>
      </c>
      <c r="M220">
        <v>42.74</v>
      </c>
      <c r="N220">
        <v>83.099000000000004</v>
      </c>
      <c r="O220">
        <v>83.478999999999999</v>
      </c>
      <c r="P220">
        <v>70.024000000000001</v>
      </c>
      <c r="Q220">
        <v>37.197000000000003</v>
      </c>
    </row>
    <row r="221" spans="1:17" x14ac:dyDescent="0.2">
      <c r="A221">
        <v>-152</v>
      </c>
      <c r="B221">
        <v>421.49</v>
      </c>
      <c r="C221">
        <v>1.238</v>
      </c>
      <c r="D221">
        <v>1.4139999999999999</v>
      </c>
      <c r="E221">
        <v>1.335</v>
      </c>
      <c r="F221">
        <v>1.3180000000000001</v>
      </c>
      <c r="G221">
        <v>0.88300000000000001</v>
      </c>
      <c r="K221" t="s">
        <v>956</v>
      </c>
      <c r="L221" t="s">
        <v>745</v>
      </c>
      <c r="M221">
        <v>180</v>
      </c>
      <c r="N221">
        <v>180</v>
      </c>
      <c r="O221">
        <v>180</v>
      </c>
      <c r="P221">
        <v>180</v>
      </c>
      <c r="Q221">
        <v>180</v>
      </c>
    </row>
    <row r="222" spans="1:17" x14ac:dyDescent="0.2">
      <c r="A222">
        <v>-151</v>
      </c>
      <c r="B222">
        <v>420.26</v>
      </c>
      <c r="C222">
        <v>1.2589999999999999</v>
      </c>
      <c r="D222">
        <v>1.419</v>
      </c>
      <c r="E222">
        <v>1.343</v>
      </c>
      <c r="F222">
        <v>1.3340000000000001</v>
      </c>
      <c r="G222">
        <v>0.94199999999999995</v>
      </c>
      <c r="K222" t="s">
        <v>957</v>
      </c>
      <c r="L222" t="s">
        <v>745</v>
      </c>
      <c r="M222">
        <v>180</v>
      </c>
      <c r="N222">
        <v>180</v>
      </c>
      <c r="O222">
        <v>180</v>
      </c>
      <c r="P222">
        <v>180</v>
      </c>
      <c r="Q222">
        <v>180</v>
      </c>
    </row>
    <row r="223" spans="1:17" x14ac:dyDescent="0.2">
      <c r="A223">
        <v>-150</v>
      </c>
      <c r="B223">
        <v>419</v>
      </c>
      <c r="C223">
        <v>1.286</v>
      </c>
      <c r="D223">
        <v>1.419</v>
      </c>
      <c r="E223">
        <v>1.355</v>
      </c>
      <c r="F223">
        <v>1.351</v>
      </c>
      <c r="G223">
        <v>1.018</v>
      </c>
      <c r="K223" t="s">
        <v>958</v>
      </c>
      <c r="L223" t="s">
        <v>745</v>
      </c>
      <c r="M223">
        <v>180</v>
      </c>
      <c r="N223">
        <v>180</v>
      </c>
      <c r="O223">
        <v>180</v>
      </c>
      <c r="P223">
        <v>180</v>
      </c>
      <c r="Q223">
        <v>180</v>
      </c>
    </row>
    <row r="224" spans="1:17" x14ac:dyDescent="0.2">
      <c r="A224">
        <v>-149</v>
      </c>
      <c r="B224">
        <v>417.69</v>
      </c>
      <c r="C224">
        <v>1.3109999999999999</v>
      </c>
      <c r="D224">
        <v>1.4259999999999999</v>
      </c>
      <c r="E224">
        <v>1.3640000000000001</v>
      </c>
      <c r="F224">
        <v>1.357</v>
      </c>
      <c r="G224">
        <v>1.0980000000000001</v>
      </c>
      <c r="K224" t="s">
        <v>959</v>
      </c>
      <c r="L224" t="s">
        <v>745</v>
      </c>
      <c r="M224">
        <v>180</v>
      </c>
      <c r="N224">
        <v>180</v>
      </c>
      <c r="O224">
        <v>180</v>
      </c>
      <c r="P224">
        <v>180</v>
      </c>
      <c r="Q224">
        <v>180</v>
      </c>
    </row>
    <row r="225" spans="1:17" x14ac:dyDescent="0.2">
      <c r="A225">
        <v>-148</v>
      </c>
      <c r="B225">
        <v>416.33</v>
      </c>
      <c r="C225">
        <v>1.34</v>
      </c>
      <c r="D225">
        <v>1.4339999999999999</v>
      </c>
      <c r="E225">
        <v>1.3779999999999999</v>
      </c>
      <c r="F225">
        <v>1.371</v>
      </c>
      <c r="G225">
        <v>1.1759999999999999</v>
      </c>
      <c r="K225" t="s">
        <v>960</v>
      </c>
      <c r="L225" t="s">
        <v>745</v>
      </c>
      <c r="M225">
        <v>180</v>
      </c>
      <c r="N225">
        <v>180</v>
      </c>
      <c r="O225">
        <v>180</v>
      </c>
      <c r="P225">
        <v>180</v>
      </c>
      <c r="Q225">
        <v>180</v>
      </c>
    </row>
    <row r="226" spans="1:17" x14ac:dyDescent="0.2">
      <c r="A226">
        <v>-147</v>
      </c>
      <c r="B226">
        <v>414.94</v>
      </c>
      <c r="C226">
        <v>1.3680000000000001</v>
      </c>
      <c r="D226">
        <v>1.444</v>
      </c>
      <c r="E226">
        <v>1.39</v>
      </c>
      <c r="F226">
        <v>1.377</v>
      </c>
      <c r="G226">
        <v>1.2589999999999999</v>
      </c>
      <c r="K226" t="s">
        <v>961</v>
      </c>
      <c r="L226" t="s">
        <v>742</v>
      </c>
      <c r="M226">
        <v>0</v>
      </c>
      <c r="N226">
        <v>0</v>
      </c>
      <c r="O226">
        <v>0</v>
      </c>
      <c r="P226">
        <v>0</v>
      </c>
      <c r="Q226">
        <v>0</v>
      </c>
    </row>
    <row r="227" spans="1:17" x14ac:dyDescent="0.2">
      <c r="A227">
        <v>-146</v>
      </c>
      <c r="B227">
        <v>413.5</v>
      </c>
      <c r="C227">
        <v>1.393</v>
      </c>
      <c r="D227">
        <v>1.4590000000000001</v>
      </c>
      <c r="E227">
        <v>1.393</v>
      </c>
      <c r="F227">
        <v>1.385</v>
      </c>
      <c r="G227">
        <v>1.3360000000000001</v>
      </c>
      <c r="K227" t="s">
        <v>962</v>
      </c>
      <c r="L227" t="s">
        <v>742</v>
      </c>
      <c r="M227">
        <v>0</v>
      </c>
      <c r="N227">
        <v>0</v>
      </c>
      <c r="O227">
        <v>0</v>
      </c>
      <c r="P227">
        <v>0</v>
      </c>
      <c r="Q227">
        <v>0</v>
      </c>
    </row>
    <row r="228" spans="1:17" x14ac:dyDescent="0.2">
      <c r="A228">
        <v>-145</v>
      </c>
      <c r="B228">
        <v>412.02</v>
      </c>
      <c r="C228">
        <v>1.4139999999999999</v>
      </c>
      <c r="D228">
        <v>1.4590000000000001</v>
      </c>
      <c r="E228">
        <v>1.403</v>
      </c>
      <c r="F228">
        <v>1.395</v>
      </c>
      <c r="G228">
        <v>1.3979999999999999</v>
      </c>
      <c r="K228" t="s">
        <v>963</v>
      </c>
      <c r="L228" t="s">
        <v>736</v>
      </c>
      <c r="M228">
        <v>0</v>
      </c>
      <c r="N228">
        <v>0</v>
      </c>
      <c r="O228">
        <v>0</v>
      </c>
      <c r="P228">
        <v>0</v>
      </c>
      <c r="Q228">
        <v>0</v>
      </c>
    </row>
    <row r="229" spans="1:17" x14ac:dyDescent="0.2">
      <c r="A229">
        <v>-144</v>
      </c>
      <c r="B229">
        <v>410.49</v>
      </c>
      <c r="C229">
        <v>1.43</v>
      </c>
      <c r="D229">
        <v>1.46</v>
      </c>
      <c r="E229">
        <v>1.4139999999999999</v>
      </c>
      <c r="F229">
        <v>1.4059999999999999</v>
      </c>
      <c r="G229">
        <v>1.4390000000000001</v>
      </c>
      <c r="K229" t="s">
        <v>964</v>
      </c>
      <c r="L229" t="s">
        <v>736</v>
      </c>
      <c r="M229">
        <v>4.3999999999999997E-2</v>
      </c>
      <c r="N229">
        <v>3.5000000000000003E-2</v>
      </c>
      <c r="O229">
        <v>0.04</v>
      </c>
      <c r="P229">
        <v>7.6999999999999999E-2</v>
      </c>
      <c r="Q229">
        <v>2.3E-2</v>
      </c>
    </row>
    <row r="230" spans="1:17" x14ac:dyDescent="0.2">
      <c r="A230">
        <v>-143</v>
      </c>
      <c r="B230">
        <v>408.92</v>
      </c>
      <c r="C230">
        <v>1.4410000000000001</v>
      </c>
      <c r="D230">
        <v>1.462</v>
      </c>
      <c r="E230">
        <v>1.415</v>
      </c>
      <c r="F230">
        <v>1.4119999999999999</v>
      </c>
      <c r="G230">
        <v>1.474</v>
      </c>
      <c r="K230" t="s">
        <v>965</v>
      </c>
      <c r="L230" t="s">
        <v>736</v>
      </c>
      <c r="M230">
        <v>0.42299999999999999</v>
      </c>
      <c r="N230">
        <v>0.25</v>
      </c>
      <c r="O230">
        <v>0.36599999999999999</v>
      </c>
      <c r="P230">
        <v>0.68100000000000005</v>
      </c>
      <c r="Q230">
        <v>0.23499999999999999</v>
      </c>
    </row>
    <row r="231" spans="1:17" x14ac:dyDescent="0.2">
      <c r="A231">
        <v>-142</v>
      </c>
      <c r="B231">
        <v>407.31</v>
      </c>
      <c r="C231">
        <v>1.4590000000000001</v>
      </c>
      <c r="D231">
        <v>1.47</v>
      </c>
      <c r="E231">
        <v>1.4259999999999999</v>
      </c>
      <c r="F231">
        <v>1.4219999999999999</v>
      </c>
      <c r="G231">
        <v>1.5189999999999999</v>
      </c>
      <c r="K231" t="s">
        <v>966</v>
      </c>
      <c r="L231" t="s">
        <v>736</v>
      </c>
      <c r="M231">
        <v>10.492000000000001</v>
      </c>
      <c r="N231">
        <v>2.8839999999999999</v>
      </c>
      <c r="O231">
        <v>4.524</v>
      </c>
      <c r="P231">
        <v>10.492000000000001</v>
      </c>
      <c r="Q231">
        <v>2.92</v>
      </c>
    </row>
    <row r="232" spans="1:17" x14ac:dyDescent="0.2">
      <c r="A232">
        <v>-141</v>
      </c>
      <c r="B232">
        <v>405.66</v>
      </c>
      <c r="C232">
        <v>1.4850000000000001</v>
      </c>
      <c r="D232">
        <v>1.4730000000000001</v>
      </c>
      <c r="E232">
        <v>1.4390000000000001</v>
      </c>
      <c r="F232">
        <v>1.4350000000000001</v>
      </c>
      <c r="G232">
        <v>1.5940000000000001</v>
      </c>
      <c r="K232" t="s">
        <v>967</v>
      </c>
      <c r="L232" t="s">
        <v>736</v>
      </c>
      <c r="M232">
        <v>0</v>
      </c>
      <c r="N232">
        <v>0</v>
      </c>
      <c r="O232">
        <v>0</v>
      </c>
      <c r="P232">
        <v>0</v>
      </c>
      <c r="Q232">
        <v>0</v>
      </c>
    </row>
    <row r="233" spans="1:17" x14ac:dyDescent="0.2">
      <c r="A233">
        <v>-140</v>
      </c>
      <c r="B233">
        <v>403.96</v>
      </c>
      <c r="C233">
        <v>1.512</v>
      </c>
      <c r="D233">
        <v>1.484</v>
      </c>
      <c r="E233">
        <v>1.4470000000000001</v>
      </c>
      <c r="F233">
        <v>1.446</v>
      </c>
      <c r="G233">
        <v>1.67</v>
      </c>
      <c r="K233" t="s">
        <v>968</v>
      </c>
      <c r="L233" t="s">
        <v>742</v>
      </c>
      <c r="M233">
        <v>99.99</v>
      </c>
      <c r="N233">
        <v>99.99</v>
      </c>
      <c r="O233">
        <v>99.99</v>
      </c>
      <c r="P233">
        <v>99.99</v>
      </c>
      <c r="Q233">
        <v>99.99</v>
      </c>
    </row>
    <row r="234" spans="1:17" x14ac:dyDescent="0.2">
      <c r="A234">
        <v>-139</v>
      </c>
      <c r="B234">
        <v>402.22</v>
      </c>
      <c r="C234">
        <v>1.5369999999999999</v>
      </c>
      <c r="D234">
        <v>1.4910000000000001</v>
      </c>
      <c r="E234">
        <v>1.4570000000000001</v>
      </c>
      <c r="F234">
        <v>1.4610000000000001</v>
      </c>
      <c r="G234">
        <v>1.736</v>
      </c>
      <c r="K234" t="s">
        <v>969</v>
      </c>
      <c r="L234" t="s">
        <v>742</v>
      </c>
      <c r="M234">
        <v>0</v>
      </c>
      <c r="N234">
        <v>0</v>
      </c>
      <c r="O234">
        <v>0</v>
      </c>
      <c r="P234">
        <v>0</v>
      </c>
      <c r="Q234">
        <v>0</v>
      </c>
    </row>
    <row r="235" spans="1:17" x14ac:dyDescent="0.2">
      <c r="A235">
        <v>-138</v>
      </c>
      <c r="B235">
        <v>400.43</v>
      </c>
      <c r="C235">
        <v>1.5580000000000001</v>
      </c>
      <c r="D235">
        <v>1.5009999999999999</v>
      </c>
      <c r="E235">
        <v>1.472</v>
      </c>
      <c r="F235">
        <v>1.4710000000000001</v>
      </c>
      <c r="G235">
        <v>1.7889999999999999</v>
      </c>
      <c r="K235" t="s">
        <v>970</v>
      </c>
      <c r="L235" t="s">
        <v>745</v>
      </c>
      <c r="M235">
        <v>0</v>
      </c>
      <c r="N235">
        <v>0</v>
      </c>
      <c r="O235">
        <v>0</v>
      </c>
      <c r="P235">
        <v>0</v>
      </c>
      <c r="Q235">
        <v>0</v>
      </c>
    </row>
    <row r="236" spans="1:17" x14ac:dyDescent="0.2">
      <c r="A236">
        <v>-137</v>
      </c>
      <c r="B236">
        <v>398.61</v>
      </c>
      <c r="C236">
        <v>1.57</v>
      </c>
      <c r="D236">
        <v>1.506</v>
      </c>
      <c r="E236">
        <v>1.4750000000000001</v>
      </c>
      <c r="F236">
        <v>1.4770000000000001</v>
      </c>
      <c r="G236">
        <v>1.821</v>
      </c>
      <c r="K236" t="s">
        <v>971</v>
      </c>
      <c r="L236" t="s">
        <v>745</v>
      </c>
      <c r="M236">
        <v>19.428000000000001</v>
      </c>
      <c r="N236">
        <v>18.158000000000001</v>
      </c>
      <c r="O236">
        <v>19.327999999999999</v>
      </c>
      <c r="P236">
        <v>20.277000000000001</v>
      </c>
      <c r="Q236">
        <v>19.95</v>
      </c>
    </row>
    <row r="237" spans="1:17" x14ac:dyDescent="0.2">
      <c r="A237">
        <v>-136</v>
      </c>
      <c r="B237">
        <v>396.74</v>
      </c>
      <c r="C237">
        <v>1.583</v>
      </c>
      <c r="D237">
        <v>1.512</v>
      </c>
      <c r="E237">
        <v>1.4870000000000001</v>
      </c>
      <c r="F237">
        <v>1.486</v>
      </c>
      <c r="G237">
        <v>1.8480000000000001</v>
      </c>
      <c r="K237" t="s">
        <v>972</v>
      </c>
      <c r="L237" t="s">
        <v>745</v>
      </c>
      <c r="M237">
        <v>5.6639999999999997</v>
      </c>
      <c r="N237">
        <v>6.2770000000000001</v>
      </c>
      <c r="O237">
        <v>6.5549999999999997</v>
      </c>
      <c r="P237">
        <v>4.3760000000000003</v>
      </c>
      <c r="Q237">
        <v>4.9480000000000004</v>
      </c>
    </row>
    <row r="238" spans="1:17" x14ac:dyDescent="0.2">
      <c r="A238">
        <v>-135</v>
      </c>
      <c r="B238">
        <v>394.83</v>
      </c>
      <c r="C238">
        <v>1.59</v>
      </c>
      <c r="D238">
        <v>1.5189999999999999</v>
      </c>
      <c r="E238">
        <v>1.502</v>
      </c>
      <c r="F238">
        <v>1.4890000000000001</v>
      </c>
      <c r="G238">
        <v>1.849</v>
      </c>
      <c r="K238" t="s">
        <v>973</v>
      </c>
      <c r="L238" t="s">
        <v>745</v>
      </c>
      <c r="M238">
        <v>34</v>
      </c>
      <c r="N238">
        <v>34</v>
      </c>
      <c r="O238">
        <v>32.799999999999997</v>
      </c>
      <c r="P238">
        <v>31</v>
      </c>
      <c r="Q238">
        <v>33.396999999999998</v>
      </c>
    </row>
    <row r="239" spans="1:17" x14ac:dyDescent="0.2">
      <c r="A239">
        <v>-134</v>
      </c>
      <c r="B239">
        <v>392.87</v>
      </c>
      <c r="C239">
        <v>1.5940000000000001</v>
      </c>
      <c r="D239">
        <v>1.526</v>
      </c>
      <c r="E239">
        <v>1.5069999999999999</v>
      </c>
      <c r="F239">
        <v>1.506</v>
      </c>
      <c r="G239">
        <v>1.8360000000000001</v>
      </c>
      <c r="K239" t="s">
        <v>974</v>
      </c>
      <c r="L239" t="s">
        <v>745</v>
      </c>
      <c r="M239">
        <v>0</v>
      </c>
      <c r="N239">
        <v>0.2</v>
      </c>
      <c r="O239">
        <v>0</v>
      </c>
      <c r="P239">
        <v>0.2</v>
      </c>
      <c r="Q239">
        <v>0.2</v>
      </c>
    </row>
    <row r="240" spans="1:17" x14ac:dyDescent="0.2">
      <c r="A240">
        <v>-133</v>
      </c>
      <c r="B240">
        <v>390.88</v>
      </c>
      <c r="C240">
        <v>1.5920000000000001</v>
      </c>
      <c r="D240">
        <v>1.5349999999999999</v>
      </c>
      <c r="E240">
        <v>1.514</v>
      </c>
      <c r="F240">
        <v>1.52</v>
      </c>
      <c r="G240">
        <v>1.8</v>
      </c>
      <c r="K240" t="s">
        <v>975</v>
      </c>
      <c r="L240" t="s">
        <v>742</v>
      </c>
      <c r="M240">
        <v>29.152000000000001</v>
      </c>
      <c r="N240">
        <v>34.570999999999998</v>
      </c>
      <c r="O240">
        <v>33.915999999999997</v>
      </c>
      <c r="P240">
        <v>21.581</v>
      </c>
      <c r="Q240">
        <v>24.803000000000001</v>
      </c>
    </row>
    <row r="241" spans="1:17" x14ac:dyDescent="0.2">
      <c r="A241">
        <v>-132</v>
      </c>
      <c r="B241">
        <v>388.84</v>
      </c>
      <c r="C241">
        <v>1.5880000000000001</v>
      </c>
      <c r="D241">
        <v>1.5489999999999999</v>
      </c>
      <c r="E241">
        <v>1.5269999999999999</v>
      </c>
      <c r="F241">
        <v>1.518</v>
      </c>
      <c r="G241">
        <v>1.7589999999999999</v>
      </c>
      <c r="K241" t="s">
        <v>976</v>
      </c>
      <c r="L241" t="s">
        <v>742</v>
      </c>
      <c r="M241">
        <v>0</v>
      </c>
      <c r="N241">
        <v>1.101</v>
      </c>
      <c r="O241">
        <v>0</v>
      </c>
      <c r="P241">
        <v>0.98599999999999999</v>
      </c>
      <c r="Q241">
        <v>1.0029999999999999</v>
      </c>
    </row>
    <row r="242" spans="1:17" x14ac:dyDescent="0.2">
      <c r="A242">
        <v>-131</v>
      </c>
      <c r="B242">
        <v>386.76</v>
      </c>
      <c r="C242">
        <v>1.5880000000000001</v>
      </c>
      <c r="D242">
        <v>1.5569999999999999</v>
      </c>
      <c r="E242">
        <v>1.546</v>
      </c>
      <c r="F242">
        <v>1.538</v>
      </c>
      <c r="G242">
        <v>1.71</v>
      </c>
      <c r="K242" t="s">
        <v>977</v>
      </c>
      <c r="L242" t="s">
        <v>736</v>
      </c>
      <c r="M242">
        <v>0</v>
      </c>
      <c r="N242">
        <v>13.651999999999999</v>
      </c>
      <c r="O242">
        <v>13.641999999999999</v>
      </c>
      <c r="P242">
        <v>13.523999999999999</v>
      </c>
      <c r="Q242">
        <v>13.548999999999999</v>
      </c>
    </row>
    <row r="243" spans="1:17" x14ac:dyDescent="0.2">
      <c r="A243">
        <v>-130</v>
      </c>
      <c r="B243">
        <v>384.63</v>
      </c>
      <c r="C243">
        <v>1.5860000000000001</v>
      </c>
      <c r="D243">
        <v>1.5669999999999999</v>
      </c>
      <c r="E243">
        <v>1.56</v>
      </c>
      <c r="F243">
        <v>1.552</v>
      </c>
      <c r="G243">
        <v>1.665</v>
      </c>
      <c r="K243" t="s">
        <v>978</v>
      </c>
      <c r="L243" t="s">
        <v>736</v>
      </c>
      <c r="M243">
        <v>0</v>
      </c>
      <c r="N243">
        <v>-1.1339999999999999</v>
      </c>
      <c r="O243">
        <v>-1.256</v>
      </c>
      <c r="P243">
        <v>-1.127</v>
      </c>
      <c r="Q243">
        <v>-1.1870000000000001</v>
      </c>
    </row>
    <row r="244" spans="1:17" x14ac:dyDescent="0.2">
      <c r="A244">
        <v>-129</v>
      </c>
      <c r="B244">
        <v>382.47</v>
      </c>
      <c r="C244">
        <v>1.58</v>
      </c>
      <c r="D244">
        <v>1.579</v>
      </c>
      <c r="E244">
        <v>1.5680000000000001</v>
      </c>
      <c r="F244">
        <v>1.5569999999999999</v>
      </c>
      <c r="G244">
        <v>1.6160000000000001</v>
      </c>
      <c r="K244" t="s">
        <v>979</v>
      </c>
      <c r="L244" t="s">
        <v>736</v>
      </c>
      <c r="M244">
        <v>0</v>
      </c>
      <c r="N244">
        <v>2.4E-2</v>
      </c>
      <c r="O244">
        <v>2.4E-2</v>
      </c>
      <c r="P244">
        <v>2.3E-2</v>
      </c>
      <c r="Q244">
        <v>4.3999999999999997E-2</v>
      </c>
    </row>
    <row r="245" spans="1:17" x14ac:dyDescent="0.2">
      <c r="A245">
        <v>-128</v>
      </c>
      <c r="B245">
        <v>380.26</v>
      </c>
      <c r="C245">
        <v>1.583</v>
      </c>
      <c r="D245">
        <v>1.59</v>
      </c>
      <c r="E245">
        <v>1.58</v>
      </c>
      <c r="F245">
        <v>1.589</v>
      </c>
      <c r="G245">
        <v>1.575</v>
      </c>
      <c r="K245" t="s">
        <v>980</v>
      </c>
      <c r="L245" t="s">
        <v>736</v>
      </c>
      <c r="M245">
        <v>0</v>
      </c>
      <c r="N245">
        <v>3.7999999999999999E-2</v>
      </c>
      <c r="O245">
        <v>4.4999999999999998E-2</v>
      </c>
      <c r="P245">
        <v>4.2000000000000003E-2</v>
      </c>
      <c r="Q245">
        <v>1.4E-2</v>
      </c>
    </row>
    <row r="246" spans="1:17" x14ac:dyDescent="0.2">
      <c r="A246">
        <v>-127</v>
      </c>
      <c r="B246">
        <v>378.01</v>
      </c>
      <c r="C246">
        <v>1.58</v>
      </c>
      <c r="D246">
        <v>1.595</v>
      </c>
      <c r="E246">
        <v>1.595</v>
      </c>
      <c r="F246">
        <v>1.5980000000000001</v>
      </c>
      <c r="G246">
        <v>1.5289999999999999</v>
      </c>
      <c r="K246" t="s">
        <v>981</v>
      </c>
      <c r="L246" t="s">
        <v>736</v>
      </c>
      <c r="M246">
        <v>76.251000000000005</v>
      </c>
      <c r="N246">
        <v>78.483999999999995</v>
      </c>
      <c r="O246">
        <v>74.039000000000001</v>
      </c>
      <c r="P246">
        <v>79.018000000000001</v>
      </c>
      <c r="Q246">
        <v>73.462000000000003</v>
      </c>
    </row>
    <row r="247" spans="1:17" x14ac:dyDescent="0.2">
      <c r="A247">
        <v>-126</v>
      </c>
      <c r="B247">
        <v>375.72</v>
      </c>
      <c r="C247">
        <v>1.5780000000000001</v>
      </c>
      <c r="D247">
        <v>1.6120000000000001</v>
      </c>
      <c r="E247">
        <v>1.605</v>
      </c>
      <c r="F247">
        <v>1.6060000000000001</v>
      </c>
      <c r="G247">
        <v>1.49</v>
      </c>
      <c r="K247" t="s">
        <v>982</v>
      </c>
      <c r="L247" t="s">
        <v>792</v>
      </c>
      <c r="M247">
        <v>3.3260000000000001</v>
      </c>
      <c r="N247">
        <v>3.621</v>
      </c>
      <c r="O247">
        <v>3.0539999999999998</v>
      </c>
      <c r="P247">
        <v>3.4980000000000002</v>
      </c>
      <c r="Q247">
        <v>3.129</v>
      </c>
    </row>
    <row r="248" spans="1:17" x14ac:dyDescent="0.2">
      <c r="A248">
        <v>-125</v>
      </c>
      <c r="B248">
        <v>373.39</v>
      </c>
      <c r="C248">
        <v>1.5760000000000001</v>
      </c>
      <c r="D248">
        <v>1.623</v>
      </c>
      <c r="E248">
        <v>1.6080000000000001</v>
      </c>
      <c r="F248">
        <v>1.6259999999999999</v>
      </c>
      <c r="G248">
        <v>1.446</v>
      </c>
      <c r="K248" t="s">
        <v>983</v>
      </c>
      <c r="L248" t="s">
        <v>742</v>
      </c>
      <c r="M248">
        <v>0</v>
      </c>
      <c r="N248">
        <v>0</v>
      </c>
      <c r="O248">
        <v>0</v>
      </c>
      <c r="P248">
        <v>0</v>
      </c>
      <c r="Q248">
        <v>0</v>
      </c>
    </row>
    <row r="249" spans="1:17" x14ac:dyDescent="0.2">
      <c r="A249">
        <v>-124</v>
      </c>
      <c r="B249">
        <v>371.02</v>
      </c>
      <c r="C249">
        <v>1.577</v>
      </c>
      <c r="D249">
        <v>1.639</v>
      </c>
      <c r="E249">
        <v>1.6180000000000001</v>
      </c>
      <c r="F249">
        <v>1.641</v>
      </c>
      <c r="G249">
        <v>1.409</v>
      </c>
      <c r="K249" t="s">
        <v>984</v>
      </c>
      <c r="L249" t="s">
        <v>742</v>
      </c>
      <c r="M249">
        <v>43.832999999999998</v>
      </c>
      <c r="N249">
        <v>43</v>
      </c>
      <c r="O249">
        <v>43.667000000000002</v>
      </c>
      <c r="P249">
        <v>41.667000000000002</v>
      </c>
      <c r="Q249">
        <v>47</v>
      </c>
    </row>
    <row r="250" spans="1:17" x14ac:dyDescent="0.2">
      <c r="A250">
        <v>-123</v>
      </c>
      <c r="B250">
        <v>368.61</v>
      </c>
      <c r="C250">
        <v>1.5820000000000001</v>
      </c>
      <c r="D250">
        <v>1.641</v>
      </c>
      <c r="E250">
        <v>1.6359999999999999</v>
      </c>
      <c r="F250">
        <v>1.6439999999999999</v>
      </c>
      <c r="G250">
        <v>1.407</v>
      </c>
      <c r="K250" t="s">
        <v>985</v>
      </c>
      <c r="L250" t="s">
        <v>742</v>
      </c>
      <c r="M250">
        <v>0</v>
      </c>
      <c r="N250">
        <v>0</v>
      </c>
      <c r="O250">
        <v>0</v>
      </c>
      <c r="P250">
        <v>0</v>
      </c>
      <c r="Q250">
        <v>0</v>
      </c>
    </row>
    <row r="251" spans="1:17" x14ac:dyDescent="0.2">
      <c r="A251">
        <v>-122</v>
      </c>
      <c r="B251">
        <v>366.16</v>
      </c>
      <c r="C251">
        <v>1.607</v>
      </c>
      <c r="D251">
        <v>1.645</v>
      </c>
      <c r="E251">
        <v>1.649</v>
      </c>
      <c r="F251">
        <v>1.669</v>
      </c>
      <c r="G251">
        <v>1.4630000000000001</v>
      </c>
      <c r="K251" t="s">
        <v>986</v>
      </c>
      <c r="L251" t="s">
        <v>742</v>
      </c>
      <c r="M251">
        <v>0</v>
      </c>
      <c r="N251">
        <v>0</v>
      </c>
      <c r="O251">
        <v>0</v>
      </c>
      <c r="P251">
        <v>0</v>
      </c>
      <c r="Q251">
        <v>0</v>
      </c>
    </row>
    <row r="252" spans="1:17" x14ac:dyDescent="0.2">
      <c r="A252">
        <v>-121</v>
      </c>
      <c r="B252">
        <v>363.66</v>
      </c>
      <c r="C252">
        <v>1.6419999999999999</v>
      </c>
      <c r="D252">
        <v>1.6779999999999999</v>
      </c>
      <c r="E252">
        <v>1.659</v>
      </c>
      <c r="F252">
        <v>1.67</v>
      </c>
      <c r="G252">
        <v>1.5620000000000001</v>
      </c>
      <c r="K252" t="s">
        <v>987</v>
      </c>
      <c r="L252" t="s">
        <v>928</v>
      </c>
      <c r="M252">
        <v>123.45</v>
      </c>
      <c r="N252">
        <v>123.45</v>
      </c>
      <c r="O252">
        <v>123.45</v>
      </c>
      <c r="P252">
        <v>123.45</v>
      </c>
      <c r="Q252">
        <v>123.45</v>
      </c>
    </row>
    <row r="253" spans="1:17" x14ac:dyDescent="0.2">
      <c r="A253">
        <v>-120</v>
      </c>
      <c r="B253">
        <v>361.13</v>
      </c>
      <c r="C253">
        <v>1.6559999999999999</v>
      </c>
      <c r="D253">
        <v>1.6970000000000001</v>
      </c>
      <c r="E253">
        <v>1.673</v>
      </c>
      <c r="F253">
        <v>1.6759999999999999</v>
      </c>
      <c r="G253">
        <v>1.5760000000000001</v>
      </c>
    </row>
    <row r="254" spans="1:17" x14ac:dyDescent="0.2">
      <c r="A254">
        <v>-119</v>
      </c>
      <c r="B254">
        <v>358.56</v>
      </c>
      <c r="C254">
        <v>1.679</v>
      </c>
      <c r="D254">
        <v>1.694</v>
      </c>
      <c r="E254">
        <v>1.69</v>
      </c>
      <c r="F254">
        <v>1.706</v>
      </c>
      <c r="G254">
        <v>1.625</v>
      </c>
    </row>
    <row r="255" spans="1:17" x14ac:dyDescent="0.2">
      <c r="A255">
        <v>-118</v>
      </c>
      <c r="B255">
        <v>355.95</v>
      </c>
      <c r="C255">
        <v>1.663</v>
      </c>
      <c r="D255">
        <v>1.716</v>
      </c>
      <c r="E255">
        <v>1.714</v>
      </c>
      <c r="F255">
        <v>1.6850000000000001</v>
      </c>
      <c r="G255">
        <v>1.536</v>
      </c>
    </row>
    <row r="256" spans="1:17" x14ac:dyDescent="0.2">
      <c r="A256">
        <v>-117</v>
      </c>
      <c r="B256">
        <v>353.3</v>
      </c>
      <c r="C256">
        <v>1.6830000000000001</v>
      </c>
      <c r="D256">
        <v>1.7529999999999999</v>
      </c>
      <c r="E256">
        <v>1.7390000000000001</v>
      </c>
      <c r="F256">
        <v>1.73</v>
      </c>
      <c r="G256">
        <v>1.5109999999999999</v>
      </c>
    </row>
    <row r="257" spans="1:7" x14ac:dyDescent="0.2">
      <c r="A257">
        <v>-116</v>
      </c>
      <c r="B257">
        <v>350.61</v>
      </c>
      <c r="C257">
        <v>1.716</v>
      </c>
      <c r="D257">
        <v>1.74</v>
      </c>
      <c r="E257">
        <v>1.75</v>
      </c>
      <c r="F257">
        <v>1.819</v>
      </c>
      <c r="G257">
        <v>1.554</v>
      </c>
    </row>
    <row r="258" spans="1:7" x14ac:dyDescent="0.2">
      <c r="A258">
        <v>-115</v>
      </c>
      <c r="B258">
        <v>347.89</v>
      </c>
      <c r="C258">
        <v>1.7370000000000001</v>
      </c>
      <c r="D258">
        <v>1.7649999999999999</v>
      </c>
      <c r="E258">
        <v>1.764</v>
      </c>
      <c r="F258">
        <v>1.79</v>
      </c>
      <c r="G258">
        <v>1.627</v>
      </c>
    </row>
    <row r="259" spans="1:7" x14ac:dyDescent="0.2">
      <c r="A259">
        <v>-114</v>
      </c>
      <c r="B259">
        <v>345.12</v>
      </c>
      <c r="C259">
        <v>1.7769999999999999</v>
      </c>
      <c r="D259">
        <v>1.8</v>
      </c>
      <c r="E259">
        <v>1.784</v>
      </c>
      <c r="F259">
        <v>1.796</v>
      </c>
      <c r="G259">
        <v>1.728</v>
      </c>
    </row>
    <row r="260" spans="1:7" x14ac:dyDescent="0.2">
      <c r="A260">
        <v>-113</v>
      </c>
      <c r="B260">
        <v>342.32</v>
      </c>
      <c r="C260">
        <v>1.8009999999999999</v>
      </c>
      <c r="D260">
        <v>1.8080000000000001</v>
      </c>
      <c r="E260">
        <v>1.7969999999999999</v>
      </c>
      <c r="F260">
        <v>1.84</v>
      </c>
      <c r="G260">
        <v>1.7589999999999999</v>
      </c>
    </row>
    <row r="261" spans="1:7" x14ac:dyDescent="0.2">
      <c r="A261">
        <v>-112</v>
      </c>
      <c r="B261">
        <v>339.49</v>
      </c>
      <c r="C261">
        <v>1.8149999999999999</v>
      </c>
      <c r="D261">
        <v>1.827</v>
      </c>
      <c r="E261">
        <v>1.8149999999999999</v>
      </c>
      <c r="F261">
        <v>1.849</v>
      </c>
      <c r="G261">
        <v>1.768</v>
      </c>
    </row>
    <row r="262" spans="1:7" x14ac:dyDescent="0.2">
      <c r="A262">
        <v>-111</v>
      </c>
      <c r="B262">
        <v>336.61</v>
      </c>
      <c r="C262">
        <v>1.8169999999999999</v>
      </c>
      <c r="D262">
        <v>1.859</v>
      </c>
      <c r="E262">
        <v>1.8280000000000001</v>
      </c>
      <c r="F262">
        <v>1.865</v>
      </c>
      <c r="G262">
        <v>1.7170000000000001</v>
      </c>
    </row>
    <row r="263" spans="1:7" x14ac:dyDescent="0.2">
      <c r="A263">
        <v>-110</v>
      </c>
      <c r="B263">
        <v>333.71</v>
      </c>
      <c r="C263">
        <v>1.84</v>
      </c>
      <c r="D263">
        <v>1.8660000000000001</v>
      </c>
      <c r="E263">
        <v>1.843</v>
      </c>
      <c r="F263">
        <v>1.8939999999999999</v>
      </c>
      <c r="G263">
        <v>1.7569999999999999</v>
      </c>
    </row>
    <row r="264" spans="1:7" x14ac:dyDescent="0.2">
      <c r="A264">
        <v>-109</v>
      </c>
      <c r="B264">
        <v>330.76</v>
      </c>
      <c r="C264">
        <v>1.873</v>
      </c>
      <c r="D264">
        <v>1.8759999999999999</v>
      </c>
      <c r="E264">
        <v>1.8680000000000001</v>
      </c>
      <c r="F264">
        <v>1.9390000000000001</v>
      </c>
      <c r="G264">
        <v>1.81</v>
      </c>
    </row>
    <row r="265" spans="1:7" x14ac:dyDescent="0.2">
      <c r="A265">
        <v>-108</v>
      </c>
      <c r="B265">
        <v>327.79</v>
      </c>
      <c r="C265">
        <v>1.9</v>
      </c>
      <c r="D265">
        <v>1.909</v>
      </c>
      <c r="E265">
        <v>1.9</v>
      </c>
      <c r="F265">
        <v>1.9350000000000001</v>
      </c>
      <c r="G265">
        <v>1.857</v>
      </c>
    </row>
    <row r="266" spans="1:7" x14ac:dyDescent="0.2">
      <c r="A266">
        <v>-107</v>
      </c>
      <c r="B266">
        <v>324.77</v>
      </c>
      <c r="C266">
        <v>1.9359999999999999</v>
      </c>
      <c r="D266">
        <v>1.921</v>
      </c>
      <c r="E266">
        <v>1.9470000000000001</v>
      </c>
      <c r="F266">
        <v>1.972</v>
      </c>
      <c r="G266">
        <v>1.903</v>
      </c>
    </row>
    <row r="267" spans="1:7" x14ac:dyDescent="0.2">
      <c r="A267">
        <v>-106</v>
      </c>
      <c r="B267">
        <v>321.73</v>
      </c>
      <c r="C267">
        <v>1.968</v>
      </c>
      <c r="D267">
        <v>1.9330000000000001</v>
      </c>
      <c r="E267">
        <v>1.9870000000000001</v>
      </c>
      <c r="F267">
        <v>2.024</v>
      </c>
      <c r="G267">
        <v>1.9259999999999999</v>
      </c>
    </row>
    <row r="268" spans="1:7" x14ac:dyDescent="0.2">
      <c r="A268">
        <v>-105</v>
      </c>
      <c r="B268">
        <v>318.64999999999998</v>
      </c>
      <c r="C268">
        <v>1.9930000000000001</v>
      </c>
      <c r="D268">
        <v>1.9910000000000001</v>
      </c>
      <c r="E268">
        <v>2.0550000000000002</v>
      </c>
      <c r="F268">
        <v>2.0230000000000001</v>
      </c>
      <c r="G268">
        <v>1.9019999999999999</v>
      </c>
    </row>
    <row r="269" spans="1:7" x14ac:dyDescent="0.2">
      <c r="A269">
        <v>-104</v>
      </c>
      <c r="B269">
        <v>315.54000000000002</v>
      </c>
      <c r="C269">
        <v>1.972</v>
      </c>
      <c r="D269">
        <v>2.016</v>
      </c>
      <c r="E269">
        <v>2.024</v>
      </c>
      <c r="F269">
        <v>2.0529999999999999</v>
      </c>
      <c r="G269">
        <v>1.7969999999999999</v>
      </c>
    </row>
    <row r="270" spans="1:7" x14ac:dyDescent="0.2">
      <c r="A270">
        <v>-103</v>
      </c>
      <c r="B270">
        <v>312.39999999999998</v>
      </c>
      <c r="C270">
        <v>1.986</v>
      </c>
      <c r="D270">
        <v>2.0230000000000001</v>
      </c>
      <c r="E270">
        <v>2.008</v>
      </c>
      <c r="F270">
        <v>2.1</v>
      </c>
      <c r="G270">
        <v>1.8149999999999999</v>
      </c>
    </row>
    <row r="271" spans="1:7" x14ac:dyDescent="0.2">
      <c r="A271">
        <v>-102</v>
      </c>
      <c r="B271">
        <v>309.23</v>
      </c>
      <c r="C271">
        <v>2.0510000000000002</v>
      </c>
      <c r="D271">
        <v>2.085</v>
      </c>
      <c r="E271">
        <v>2.0870000000000002</v>
      </c>
      <c r="F271">
        <v>2.1179999999999999</v>
      </c>
      <c r="G271">
        <v>1.915</v>
      </c>
    </row>
    <row r="272" spans="1:7" x14ac:dyDescent="0.2">
      <c r="A272">
        <v>-101</v>
      </c>
      <c r="B272">
        <v>306.02999999999997</v>
      </c>
      <c r="C272">
        <v>2.1139999999999999</v>
      </c>
      <c r="D272">
        <v>2.109</v>
      </c>
      <c r="E272">
        <v>2.1520000000000001</v>
      </c>
      <c r="F272">
        <v>2.1379999999999999</v>
      </c>
      <c r="G272">
        <v>2.0579999999999998</v>
      </c>
    </row>
    <row r="273" spans="1:7" x14ac:dyDescent="0.2">
      <c r="A273">
        <v>-100</v>
      </c>
      <c r="B273">
        <v>302.8</v>
      </c>
      <c r="C273">
        <v>2.165</v>
      </c>
      <c r="D273">
        <v>2.1110000000000002</v>
      </c>
      <c r="E273">
        <v>2.1349999999999998</v>
      </c>
      <c r="F273">
        <v>2.1949999999999998</v>
      </c>
      <c r="G273">
        <v>2.218</v>
      </c>
    </row>
    <row r="274" spans="1:7" x14ac:dyDescent="0.2">
      <c r="A274">
        <v>-99</v>
      </c>
      <c r="B274">
        <v>299.54000000000002</v>
      </c>
      <c r="C274">
        <v>2.214</v>
      </c>
      <c r="D274">
        <v>2.1520000000000001</v>
      </c>
      <c r="E274">
        <v>2.173</v>
      </c>
      <c r="F274">
        <v>2.2069999999999999</v>
      </c>
      <c r="G274">
        <v>2.3220000000000001</v>
      </c>
    </row>
    <row r="275" spans="1:7" x14ac:dyDescent="0.2">
      <c r="A275">
        <v>-98</v>
      </c>
      <c r="B275">
        <v>296.26</v>
      </c>
      <c r="C275">
        <v>2.2570000000000001</v>
      </c>
      <c r="D275">
        <v>2.1850000000000001</v>
      </c>
      <c r="E275">
        <v>2.2170000000000001</v>
      </c>
      <c r="F275">
        <v>2.2240000000000002</v>
      </c>
      <c r="G275">
        <v>2.4020000000000001</v>
      </c>
    </row>
    <row r="276" spans="1:7" x14ac:dyDescent="0.2">
      <c r="A276">
        <v>-97</v>
      </c>
      <c r="B276">
        <v>292.95</v>
      </c>
      <c r="C276">
        <v>2.2919999999999998</v>
      </c>
      <c r="D276">
        <v>2.2290000000000001</v>
      </c>
      <c r="E276">
        <v>2.266</v>
      </c>
      <c r="F276">
        <v>2.2589999999999999</v>
      </c>
      <c r="G276">
        <v>2.4140000000000001</v>
      </c>
    </row>
    <row r="277" spans="1:7" x14ac:dyDescent="0.2">
      <c r="A277">
        <v>-96</v>
      </c>
      <c r="B277">
        <v>289.61</v>
      </c>
      <c r="C277">
        <v>2.319</v>
      </c>
      <c r="D277">
        <v>2.2679999999999998</v>
      </c>
      <c r="E277">
        <v>2.2799999999999998</v>
      </c>
      <c r="F277">
        <v>2.3079999999999998</v>
      </c>
      <c r="G277">
        <v>2.4180000000000001</v>
      </c>
    </row>
    <row r="278" spans="1:7" x14ac:dyDescent="0.2">
      <c r="A278">
        <v>-95</v>
      </c>
      <c r="B278">
        <v>286.24</v>
      </c>
      <c r="C278">
        <v>2.3559999999999999</v>
      </c>
      <c r="D278">
        <v>2.302</v>
      </c>
      <c r="E278">
        <v>2.3149999999999999</v>
      </c>
      <c r="F278">
        <v>2.3359999999999999</v>
      </c>
      <c r="G278">
        <v>2.4700000000000002</v>
      </c>
    </row>
    <row r="279" spans="1:7" x14ac:dyDescent="0.2">
      <c r="A279">
        <v>-94</v>
      </c>
      <c r="B279">
        <v>282.86</v>
      </c>
      <c r="C279">
        <v>2.4049999999999998</v>
      </c>
      <c r="D279">
        <v>2.343</v>
      </c>
      <c r="E279">
        <v>2.3530000000000002</v>
      </c>
      <c r="F279">
        <v>2.387</v>
      </c>
      <c r="G279">
        <v>2.5350000000000001</v>
      </c>
    </row>
    <row r="280" spans="1:7" x14ac:dyDescent="0.2">
      <c r="A280">
        <v>-93</v>
      </c>
      <c r="B280">
        <v>279.45</v>
      </c>
      <c r="C280">
        <v>2.4500000000000002</v>
      </c>
      <c r="D280">
        <v>2.38</v>
      </c>
      <c r="E280">
        <v>2.3769999999999998</v>
      </c>
      <c r="F280">
        <v>2.4220000000000002</v>
      </c>
      <c r="G280">
        <v>2.6219999999999999</v>
      </c>
    </row>
    <row r="281" spans="1:7" x14ac:dyDescent="0.2">
      <c r="A281">
        <v>-92</v>
      </c>
      <c r="B281">
        <v>276.02</v>
      </c>
      <c r="C281">
        <v>2.4980000000000002</v>
      </c>
      <c r="D281">
        <v>2.415</v>
      </c>
      <c r="E281">
        <v>2.423</v>
      </c>
      <c r="F281">
        <v>2.4689999999999999</v>
      </c>
      <c r="G281">
        <v>2.6840000000000002</v>
      </c>
    </row>
    <row r="282" spans="1:7" x14ac:dyDescent="0.2">
      <c r="A282">
        <v>-91</v>
      </c>
      <c r="B282">
        <v>272.57</v>
      </c>
      <c r="C282">
        <v>2.5379999999999998</v>
      </c>
      <c r="D282">
        <v>2.4580000000000002</v>
      </c>
      <c r="E282">
        <v>2.4710000000000001</v>
      </c>
      <c r="F282">
        <v>2.4990000000000001</v>
      </c>
      <c r="G282">
        <v>2.7229999999999999</v>
      </c>
    </row>
    <row r="283" spans="1:7" x14ac:dyDescent="0.2">
      <c r="A283">
        <v>-90</v>
      </c>
      <c r="B283">
        <v>269.08999999999997</v>
      </c>
      <c r="C283">
        <v>2.5710000000000002</v>
      </c>
      <c r="D283">
        <v>2.4950000000000001</v>
      </c>
      <c r="E283">
        <v>2.5270000000000001</v>
      </c>
      <c r="F283">
        <v>2.54</v>
      </c>
      <c r="G283">
        <v>2.7210000000000001</v>
      </c>
    </row>
    <row r="284" spans="1:7" x14ac:dyDescent="0.2">
      <c r="A284">
        <v>-89</v>
      </c>
      <c r="B284">
        <v>265.60000000000002</v>
      </c>
      <c r="C284">
        <v>2.5950000000000002</v>
      </c>
      <c r="D284">
        <v>2.54</v>
      </c>
      <c r="E284">
        <v>2.569</v>
      </c>
      <c r="F284">
        <v>2.577</v>
      </c>
      <c r="G284">
        <v>2.6930000000000001</v>
      </c>
    </row>
    <row r="285" spans="1:7" x14ac:dyDescent="0.2">
      <c r="A285">
        <v>-88</v>
      </c>
      <c r="B285">
        <v>262.08999999999997</v>
      </c>
      <c r="C285">
        <v>2.6230000000000002</v>
      </c>
      <c r="D285">
        <v>2.5819999999999999</v>
      </c>
      <c r="E285">
        <v>2.6</v>
      </c>
      <c r="F285">
        <v>2.633</v>
      </c>
      <c r="G285">
        <v>2.6789999999999998</v>
      </c>
    </row>
    <row r="286" spans="1:7" x14ac:dyDescent="0.2">
      <c r="A286">
        <v>-87</v>
      </c>
      <c r="B286">
        <v>258.57</v>
      </c>
      <c r="C286">
        <v>2.657</v>
      </c>
      <c r="D286">
        <v>2.6360000000000001</v>
      </c>
      <c r="E286">
        <v>2.6360000000000001</v>
      </c>
      <c r="F286">
        <v>2.681</v>
      </c>
      <c r="G286">
        <v>2.677</v>
      </c>
    </row>
    <row r="287" spans="1:7" x14ac:dyDescent="0.2">
      <c r="A287">
        <v>-86</v>
      </c>
      <c r="B287">
        <v>255.03</v>
      </c>
      <c r="C287">
        <v>2.698</v>
      </c>
      <c r="D287">
        <v>2.6840000000000002</v>
      </c>
      <c r="E287">
        <v>2.6760000000000002</v>
      </c>
      <c r="F287">
        <v>2.7330000000000001</v>
      </c>
      <c r="G287">
        <v>2.6989999999999998</v>
      </c>
    </row>
    <row r="288" spans="1:7" x14ac:dyDescent="0.2">
      <c r="A288">
        <v>-85</v>
      </c>
      <c r="B288">
        <v>251.47</v>
      </c>
      <c r="C288">
        <v>2.7519999999999998</v>
      </c>
      <c r="D288">
        <v>2.7370000000000001</v>
      </c>
      <c r="E288">
        <v>2.7290000000000001</v>
      </c>
      <c r="F288">
        <v>2.79</v>
      </c>
      <c r="G288">
        <v>2.7519999999999998</v>
      </c>
    </row>
    <row r="289" spans="1:7" x14ac:dyDescent="0.2">
      <c r="A289">
        <v>-84</v>
      </c>
      <c r="B289">
        <v>247.9</v>
      </c>
      <c r="C289">
        <v>2.8029999999999999</v>
      </c>
      <c r="D289">
        <v>2.7930000000000001</v>
      </c>
      <c r="E289">
        <v>2.794</v>
      </c>
      <c r="F289">
        <v>2.843</v>
      </c>
      <c r="G289">
        <v>2.7839999999999998</v>
      </c>
    </row>
    <row r="290" spans="1:7" x14ac:dyDescent="0.2">
      <c r="A290">
        <v>-83</v>
      </c>
      <c r="B290">
        <v>244.32</v>
      </c>
      <c r="C290">
        <v>2.8519999999999999</v>
      </c>
      <c r="D290">
        <v>2.8359999999999999</v>
      </c>
      <c r="E290">
        <v>2.8490000000000002</v>
      </c>
      <c r="F290">
        <v>2.9049999999999998</v>
      </c>
      <c r="G290">
        <v>2.819</v>
      </c>
    </row>
    <row r="291" spans="1:7" x14ac:dyDescent="0.2">
      <c r="A291">
        <v>-82</v>
      </c>
      <c r="B291">
        <v>240.73</v>
      </c>
      <c r="C291">
        <v>2.9049999999999998</v>
      </c>
      <c r="D291">
        <v>2.8889999999999998</v>
      </c>
      <c r="E291">
        <v>2.9119999999999999</v>
      </c>
      <c r="F291">
        <v>2.9470000000000001</v>
      </c>
      <c r="G291">
        <v>2.871</v>
      </c>
    </row>
    <row r="292" spans="1:7" x14ac:dyDescent="0.2">
      <c r="A292">
        <v>-81</v>
      </c>
      <c r="B292">
        <v>237.12</v>
      </c>
      <c r="C292">
        <v>2.9609999999999999</v>
      </c>
      <c r="D292">
        <v>2.9470000000000001</v>
      </c>
      <c r="E292">
        <v>2.9620000000000002</v>
      </c>
      <c r="F292">
        <v>2.996</v>
      </c>
      <c r="G292">
        <v>2.9409999999999998</v>
      </c>
    </row>
    <row r="293" spans="1:7" x14ac:dyDescent="0.2">
      <c r="A293">
        <v>-80</v>
      </c>
      <c r="B293">
        <v>233.51</v>
      </c>
      <c r="C293">
        <v>3.0339999999999998</v>
      </c>
      <c r="D293">
        <v>3.0089999999999999</v>
      </c>
      <c r="E293">
        <v>3.016</v>
      </c>
      <c r="F293">
        <v>3.07</v>
      </c>
      <c r="G293">
        <v>3.044</v>
      </c>
    </row>
    <row r="294" spans="1:7" x14ac:dyDescent="0.2">
      <c r="A294">
        <v>-79</v>
      </c>
      <c r="B294">
        <v>229.9</v>
      </c>
      <c r="C294">
        <v>3.1030000000000002</v>
      </c>
      <c r="D294">
        <v>3.07</v>
      </c>
      <c r="E294">
        <v>3.0840000000000001</v>
      </c>
      <c r="F294">
        <v>3.1259999999999999</v>
      </c>
      <c r="G294">
        <v>3.1309999999999998</v>
      </c>
    </row>
    <row r="295" spans="1:7" x14ac:dyDescent="0.2">
      <c r="A295">
        <v>-78</v>
      </c>
      <c r="B295">
        <v>226.27</v>
      </c>
      <c r="C295">
        <v>3.1720000000000002</v>
      </c>
      <c r="D295">
        <v>3.1389999999999998</v>
      </c>
      <c r="E295">
        <v>3.1480000000000001</v>
      </c>
      <c r="F295">
        <v>3.1970000000000001</v>
      </c>
      <c r="G295">
        <v>3.2050000000000001</v>
      </c>
    </row>
    <row r="296" spans="1:7" x14ac:dyDescent="0.2">
      <c r="A296">
        <v>-77</v>
      </c>
      <c r="B296">
        <v>222.65</v>
      </c>
      <c r="C296">
        <v>3.238</v>
      </c>
      <c r="D296">
        <v>3.2</v>
      </c>
      <c r="E296">
        <v>3.2149999999999999</v>
      </c>
      <c r="F296">
        <v>3.2690000000000001</v>
      </c>
      <c r="G296">
        <v>3.2679999999999998</v>
      </c>
    </row>
    <row r="297" spans="1:7" x14ac:dyDescent="0.2">
      <c r="A297">
        <v>-76</v>
      </c>
      <c r="B297">
        <v>219.02</v>
      </c>
      <c r="C297">
        <v>3.3069999999999999</v>
      </c>
      <c r="D297">
        <v>3.278</v>
      </c>
      <c r="E297">
        <v>3.29</v>
      </c>
      <c r="F297">
        <v>3.33</v>
      </c>
      <c r="G297">
        <v>3.3290000000000002</v>
      </c>
    </row>
    <row r="298" spans="1:7" x14ac:dyDescent="0.2">
      <c r="A298">
        <v>-75</v>
      </c>
      <c r="B298">
        <v>215.38</v>
      </c>
      <c r="C298">
        <v>3.383</v>
      </c>
      <c r="D298">
        <v>3.3479999999999999</v>
      </c>
      <c r="E298">
        <v>3.3639999999999999</v>
      </c>
      <c r="F298">
        <v>3.4119999999999999</v>
      </c>
      <c r="G298">
        <v>3.41</v>
      </c>
    </row>
    <row r="299" spans="1:7" x14ac:dyDescent="0.2">
      <c r="A299">
        <v>-74</v>
      </c>
      <c r="B299">
        <v>211.75</v>
      </c>
      <c r="C299">
        <v>3.47</v>
      </c>
      <c r="D299">
        <v>3.419</v>
      </c>
      <c r="E299">
        <v>3.4380000000000002</v>
      </c>
      <c r="F299">
        <v>3.49</v>
      </c>
      <c r="G299">
        <v>3.5350000000000001</v>
      </c>
    </row>
    <row r="300" spans="1:7" x14ac:dyDescent="0.2">
      <c r="A300">
        <v>-73</v>
      </c>
      <c r="B300">
        <v>208.12</v>
      </c>
      <c r="C300">
        <v>3.5590000000000002</v>
      </c>
      <c r="D300">
        <v>3.4910000000000001</v>
      </c>
      <c r="E300">
        <v>3.5049999999999999</v>
      </c>
      <c r="F300">
        <v>3.5659999999999998</v>
      </c>
      <c r="G300">
        <v>3.6720000000000002</v>
      </c>
    </row>
    <row r="301" spans="1:7" x14ac:dyDescent="0.2">
      <c r="A301">
        <v>-72</v>
      </c>
      <c r="B301">
        <v>204.49</v>
      </c>
      <c r="C301">
        <v>3.65</v>
      </c>
      <c r="D301">
        <v>3.5739999999999998</v>
      </c>
      <c r="E301">
        <v>3.5819999999999999</v>
      </c>
      <c r="F301">
        <v>3.6520000000000001</v>
      </c>
      <c r="G301">
        <v>3.7930000000000001</v>
      </c>
    </row>
    <row r="302" spans="1:7" x14ac:dyDescent="0.2">
      <c r="A302">
        <v>-71</v>
      </c>
      <c r="B302">
        <v>200.86</v>
      </c>
      <c r="C302">
        <v>3.7280000000000002</v>
      </c>
      <c r="D302">
        <v>3.6549999999999998</v>
      </c>
      <c r="E302">
        <v>3.6659999999999999</v>
      </c>
      <c r="F302">
        <v>3.734</v>
      </c>
      <c r="G302">
        <v>3.8559999999999999</v>
      </c>
    </row>
    <row r="303" spans="1:7" x14ac:dyDescent="0.2">
      <c r="A303">
        <v>-70</v>
      </c>
      <c r="B303">
        <v>197.24</v>
      </c>
      <c r="C303">
        <v>3.8090000000000002</v>
      </c>
      <c r="D303">
        <v>3.734</v>
      </c>
      <c r="E303">
        <v>3.7730000000000001</v>
      </c>
      <c r="F303">
        <v>3.8340000000000001</v>
      </c>
      <c r="G303">
        <v>3.8940000000000001</v>
      </c>
    </row>
    <row r="304" spans="1:7" x14ac:dyDescent="0.2">
      <c r="A304">
        <v>-69</v>
      </c>
      <c r="B304">
        <v>193.62</v>
      </c>
      <c r="C304">
        <v>3.8959999999999999</v>
      </c>
      <c r="D304">
        <v>3.8319999999999999</v>
      </c>
      <c r="E304">
        <v>3.8719999999999999</v>
      </c>
      <c r="F304">
        <v>3.9319999999999999</v>
      </c>
      <c r="G304">
        <v>3.9470000000000001</v>
      </c>
    </row>
    <row r="305" spans="1:7" x14ac:dyDescent="0.2">
      <c r="A305">
        <v>-68</v>
      </c>
      <c r="B305">
        <v>190.02</v>
      </c>
      <c r="C305">
        <v>3.996</v>
      </c>
      <c r="D305">
        <v>3.9510000000000001</v>
      </c>
      <c r="E305">
        <v>3.9750000000000001</v>
      </c>
      <c r="F305">
        <v>4.0289999999999999</v>
      </c>
      <c r="G305">
        <v>4.03</v>
      </c>
    </row>
    <row r="306" spans="1:7" x14ac:dyDescent="0.2">
      <c r="A306">
        <v>-67</v>
      </c>
      <c r="B306">
        <v>186.42</v>
      </c>
      <c r="C306">
        <v>4.0999999999999996</v>
      </c>
      <c r="D306">
        <v>4.0529999999999999</v>
      </c>
      <c r="E306">
        <v>4.0670000000000002</v>
      </c>
      <c r="F306">
        <v>4.1340000000000003</v>
      </c>
      <c r="G306">
        <v>4.1449999999999996</v>
      </c>
    </row>
    <row r="307" spans="1:7" x14ac:dyDescent="0.2">
      <c r="A307">
        <v>-66</v>
      </c>
      <c r="B307">
        <v>182.83</v>
      </c>
      <c r="C307">
        <v>4.2080000000000002</v>
      </c>
      <c r="D307">
        <v>4.1609999999999996</v>
      </c>
      <c r="E307">
        <v>4.17</v>
      </c>
      <c r="F307">
        <v>4.2389999999999999</v>
      </c>
      <c r="G307">
        <v>4.2610000000000001</v>
      </c>
    </row>
    <row r="308" spans="1:7" x14ac:dyDescent="0.2">
      <c r="A308">
        <v>-65</v>
      </c>
      <c r="B308">
        <v>179.26</v>
      </c>
      <c r="C308">
        <v>4.3129999999999997</v>
      </c>
      <c r="D308">
        <v>4.2569999999999997</v>
      </c>
      <c r="E308">
        <v>4.274</v>
      </c>
      <c r="F308">
        <v>4.343</v>
      </c>
      <c r="G308">
        <v>4.3769999999999998</v>
      </c>
    </row>
    <row r="309" spans="1:7" x14ac:dyDescent="0.2">
      <c r="A309">
        <v>-64</v>
      </c>
      <c r="B309">
        <v>175.7</v>
      </c>
      <c r="C309">
        <v>4.4290000000000003</v>
      </c>
      <c r="D309">
        <v>4.3600000000000003</v>
      </c>
      <c r="E309">
        <v>4.3959999999999999</v>
      </c>
      <c r="F309">
        <v>4.4530000000000003</v>
      </c>
      <c r="G309">
        <v>4.5060000000000002</v>
      </c>
    </row>
    <row r="310" spans="1:7" x14ac:dyDescent="0.2">
      <c r="A310">
        <v>-63</v>
      </c>
      <c r="B310">
        <v>172.16</v>
      </c>
      <c r="C310">
        <v>4.5529999999999999</v>
      </c>
      <c r="D310">
        <v>4.4790000000000001</v>
      </c>
      <c r="E310">
        <v>4.5179999999999998</v>
      </c>
      <c r="F310">
        <v>4.5780000000000003</v>
      </c>
      <c r="G310">
        <v>4.6349999999999998</v>
      </c>
    </row>
    <row r="311" spans="1:7" x14ac:dyDescent="0.2">
      <c r="A311">
        <v>-62</v>
      </c>
      <c r="B311">
        <v>168.63</v>
      </c>
      <c r="C311">
        <v>4.6779999999999999</v>
      </c>
      <c r="D311">
        <v>4.6079999999999997</v>
      </c>
      <c r="E311">
        <v>4.6550000000000002</v>
      </c>
      <c r="F311">
        <v>4.7110000000000003</v>
      </c>
      <c r="G311">
        <v>4.7389999999999999</v>
      </c>
    </row>
    <row r="312" spans="1:7" x14ac:dyDescent="0.2">
      <c r="A312">
        <v>-61</v>
      </c>
      <c r="B312">
        <v>165.12</v>
      </c>
      <c r="C312">
        <v>4.7960000000000003</v>
      </c>
      <c r="D312">
        <v>4.7359999999999998</v>
      </c>
      <c r="E312">
        <v>4.7830000000000004</v>
      </c>
      <c r="F312">
        <v>4.8490000000000002</v>
      </c>
      <c r="G312">
        <v>4.8170000000000002</v>
      </c>
    </row>
    <row r="313" spans="1:7" x14ac:dyDescent="0.2">
      <c r="A313">
        <v>-60</v>
      </c>
      <c r="B313">
        <v>161.63</v>
      </c>
      <c r="C313">
        <v>4.9059999999999997</v>
      </c>
      <c r="D313">
        <v>4.8710000000000004</v>
      </c>
      <c r="E313">
        <v>4.9039999999999999</v>
      </c>
      <c r="F313">
        <v>4.9809999999999999</v>
      </c>
      <c r="G313">
        <v>4.8680000000000003</v>
      </c>
    </row>
    <row r="314" spans="1:7" x14ac:dyDescent="0.2">
      <c r="A314">
        <v>-59</v>
      </c>
      <c r="B314">
        <v>158.16</v>
      </c>
      <c r="C314">
        <v>5.0190000000000001</v>
      </c>
      <c r="D314">
        <v>5.0039999999999996</v>
      </c>
      <c r="E314">
        <v>5.0289999999999999</v>
      </c>
      <c r="F314">
        <v>5.101</v>
      </c>
      <c r="G314">
        <v>4.9420000000000002</v>
      </c>
    </row>
    <row r="315" spans="1:7" x14ac:dyDescent="0.2">
      <c r="A315">
        <v>-58</v>
      </c>
      <c r="B315">
        <v>154.72</v>
      </c>
      <c r="C315">
        <v>5.1550000000000002</v>
      </c>
      <c r="D315">
        <v>5.1369999999999996</v>
      </c>
      <c r="E315">
        <v>5.1740000000000004</v>
      </c>
      <c r="F315">
        <v>5.2450000000000001</v>
      </c>
      <c r="G315">
        <v>5.0650000000000004</v>
      </c>
    </row>
    <row r="316" spans="1:7" x14ac:dyDescent="0.2">
      <c r="A316">
        <v>-57</v>
      </c>
      <c r="B316">
        <v>151.30000000000001</v>
      </c>
      <c r="C316">
        <v>5.3120000000000003</v>
      </c>
      <c r="D316">
        <v>5.2770000000000001</v>
      </c>
      <c r="E316">
        <v>5.343</v>
      </c>
      <c r="F316">
        <v>5.407</v>
      </c>
      <c r="G316">
        <v>5.2210000000000001</v>
      </c>
    </row>
    <row r="317" spans="1:7" x14ac:dyDescent="0.2">
      <c r="A317">
        <v>-56</v>
      </c>
      <c r="B317">
        <v>147.9</v>
      </c>
      <c r="C317">
        <v>5.484</v>
      </c>
      <c r="D317">
        <v>5.4489999999999998</v>
      </c>
      <c r="E317">
        <v>5.5279999999999996</v>
      </c>
      <c r="F317">
        <v>5.5789999999999997</v>
      </c>
      <c r="G317">
        <v>5.383</v>
      </c>
    </row>
    <row r="318" spans="1:7" x14ac:dyDescent="0.2">
      <c r="A318">
        <v>-55</v>
      </c>
      <c r="B318">
        <v>144.53</v>
      </c>
      <c r="C318">
        <v>5.6449999999999996</v>
      </c>
      <c r="D318">
        <v>5.62</v>
      </c>
      <c r="E318">
        <v>5.6970000000000001</v>
      </c>
      <c r="F318">
        <v>5.7389999999999999</v>
      </c>
      <c r="G318">
        <v>5.5220000000000002</v>
      </c>
    </row>
    <row r="319" spans="1:7" x14ac:dyDescent="0.2">
      <c r="A319">
        <v>-54</v>
      </c>
      <c r="B319">
        <v>141.19</v>
      </c>
      <c r="C319">
        <v>5.8120000000000003</v>
      </c>
      <c r="D319">
        <v>5.7859999999999996</v>
      </c>
      <c r="E319">
        <v>5.8680000000000003</v>
      </c>
      <c r="F319">
        <v>5.9210000000000003</v>
      </c>
      <c r="G319">
        <v>5.6719999999999997</v>
      </c>
    </row>
    <row r="320" spans="1:7" x14ac:dyDescent="0.2">
      <c r="A320">
        <v>-53</v>
      </c>
      <c r="B320">
        <v>137.88999999999999</v>
      </c>
      <c r="C320">
        <v>5.9820000000000002</v>
      </c>
      <c r="D320">
        <v>5.9619999999999997</v>
      </c>
      <c r="E320">
        <v>6.0469999999999997</v>
      </c>
      <c r="F320">
        <v>6.093</v>
      </c>
      <c r="G320">
        <v>5.8259999999999996</v>
      </c>
    </row>
    <row r="321" spans="1:7" x14ac:dyDescent="0.2">
      <c r="A321">
        <v>-52</v>
      </c>
      <c r="B321">
        <v>134.61000000000001</v>
      </c>
      <c r="C321">
        <v>6.1660000000000004</v>
      </c>
      <c r="D321">
        <v>6.1449999999999996</v>
      </c>
      <c r="E321">
        <v>6.2359999999999998</v>
      </c>
      <c r="F321">
        <v>6.2859999999999996</v>
      </c>
      <c r="G321">
        <v>5.9969999999999999</v>
      </c>
    </row>
    <row r="322" spans="1:7" x14ac:dyDescent="0.2">
      <c r="A322">
        <v>-51</v>
      </c>
      <c r="B322">
        <v>131.37</v>
      </c>
      <c r="C322">
        <v>6.3710000000000004</v>
      </c>
      <c r="D322">
        <v>6.3540000000000001</v>
      </c>
      <c r="E322">
        <v>6.4539999999999997</v>
      </c>
      <c r="F322">
        <v>6.4749999999999996</v>
      </c>
      <c r="G322">
        <v>6.202</v>
      </c>
    </row>
    <row r="323" spans="1:7" x14ac:dyDescent="0.2">
      <c r="A323">
        <v>-50</v>
      </c>
      <c r="B323">
        <v>128.16</v>
      </c>
      <c r="C323">
        <v>6.5890000000000004</v>
      </c>
      <c r="D323">
        <v>6.5659999999999998</v>
      </c>
      <c r="E323">
        <v>6.6740000000000004</v>
      </c>
      <c r="F323">
        <v>6.6970000000000001</v>
      </c>
      <c r="G323">
        <v>6.4210000000000003</v>
      </c>
    </row>
    <row r="324" spans="1:7" x14ac:dyDescent="0.2">
      <c r="A324">
        <v>-49</v>
      </c>
      <c r="B324">
        <v>124.99</v>
      </c>
      <c r="C324">
        <v>6.8159999999999998</v>
      </c>
      <c r="D324">
        <v>6.7729999999999997</v>
      </c>
      <c r="E324">
        <v>6.891</v>
      </c>
      <c r="F324">
        <v>6.9260000000000002</v>
      </c>
      <c r="G324">
        <v>6.6740000000000004</v>
      </c>
    </row>
    <row r="325" spans="1:7" x14ac:dyDescent="0.2">
      <c r="A325">
        <v>-48</v>
      </c>
      <c r="B325">
        <v>121.85</v>
      </c>
      <c r="C325">
        <v>7.0529999999999999</v>
      </c>
      <c r="D325">
        <v>7.0149999999999997</v>
      </c>
      <c r="E325">
        <v>7.0979999999999999</v>
      </c>
      <c r="F325">
        <v>7.141</v>
      </c>
      <c r="G325">
        <v>6.9569999999999999</v>
      </c>
    </row>
    <row r="326" spans="1:7" x14ac:dyDescent="0.2">
      <c r="A326">
        <v>-47</v>
      </c>
      <c r="B326">
        <v>118.76</v>
      </c>
      <c r="C326">
        <v>7.3019999999999996</v>
      </c>
      <c r="D326">
        <v>7.242</v>
      </c>
      <c r="E326">
        <v>7.3470000000000004</v>
      </c>
      <c r="F326">
        <v>7.3879999999999999</v>
      </c>
      <c r="G326">
        <v>7.23</v>
      </c>
    </row>
    <row r="327" spans="1:7" x14ac:dyDescent="0.2">
      <c r="A327">
        <v>-46</v>
      </c>
      <c r="B327">
        <v>115.7</v>
      </c>
      <c r="C327">
        <v>7.556</v>
      </c>
      <c r="D327">
        <v>7.4960000000000004</v>
      </c>
      <c r="E327">
        <v>7.61</v>
      </c>
      <c r="F327">
        <v>7.6479999999999997</v>
      </c>
      <c r="G327">
        <v>7.4720000000000004</v>
      </c>
    </row>
    <row r="328" spans="1:7" x14ac:dyDescent="0.2">
      <c r="A328">
        <v>-45</v>
      </c>
      <c r="B328">
        <v>112.69</v>
      </c>
      <c r="C328">
        <v>7.81</v>
      </c>
      <c r="D328">
        <v>7.7839999999999998</v>
      </c>
      <c r="E328">
        <v>7.875</v>
      </c>
      <c r="F328">
        <v>7.9050000000000002</v>
      </c>
      <c r="G328">
        <v>7.6760000000000002</v>
      </c>
    </row>
    <row r="329" spans="1:7" x14ac:dyDescent="0.2">
      <c r="A329">
        <v>-44</v>
      </c>
      <c r="B329">
        <v>109.72</v>
      </c>
      <c r="C329">
        <v>8.0719999999999992</v>
      </c>
      <c r="D329">
        <v>8.0389999999999997</v>
      </c>
      <c r="E329">
        <v>8.173</v>
      </c>
      <c r="F329">
        <v>8.1839999999999993</v>
      </c>
      <c r="G329">
        <v>7.8929999999999998</v>
      </c>
    </row>
    <row r="330" spans="1:7" x14ac:dyDescent="0.2">
      <c r="A330">
        <v>-43</v>
      </c>
      <c r="B330">
        <v>106.8</v>
      </c>
      <c r="C330">
        <v>8.3569999999999993</v>
      </c>
      <c r="D330">
        <v>8.3339999999999996</v>
      </c>
      <c r="E330">
        <v>8.4789999999999992</v>
      </c>
      <c r="F330">
        <v>8.4909999999999997</v>
      </c>
      <c r="G330">
        <v>8.1229999999999993</v>
      </c>
    </row>
    <row r="331" spans="1:7" x14ac:dyDescent="0.2">
      <c r="A331">
        <v>-42</v>
      </c>
      <c r="B331">
        <v>103.92</v>
      </c>
      <c r="C331">
        <v>8.6289999999999996</v>
      </c>
      <c r="D331">
        <v>8.6379999999999999</v>
      </c>
      <c r="E331">
        <v>8.7469999999999999</v>
      </c>
      <c r="F331">
        <v>8.7639999999999993</v>
      </c>
      <c r="G331">
        <v>8.3650000000000002</v>
      </c>
    </row>
    <row r="332" spans="1:7" x14ac:dyDescent="0.2">
      <c r="A332">
        <v>-41</v>
      </c>
      <c r="B332">
        <v>101.09</v>
      </c>
      <c r="C332">
        <v>8.9209999999999994</v>
      </c>
      <c r="D332">
        <v>8.9350000000000005</v>
      </c>
      <c r="E332">
        <v>9.0749999999999993</v>
      </c>
      <c r="F332">
        <v>9.0839999999999996</v>
      </c>
      <c r="G332">
        <v>8.5909999999999993</v>
      </c>
    </row>
    <row r="333" spans="1:7" x14ac:dyDescent="0.2">
      <c r="A333">
        <v>-40</v>
      </c>
      <c r="B333">
        <v>98.3</v>
      </c>
      <c r="C333">
        <v>9.2579999999999991</v>
      </c>
      <c r="D333">
        <v>9.2829999999999995</v>
      </c>
      <c r="E333">
        <v>9.4649999999999999</v>
      </c>
      <c r="F333">
        <v>9.4429999999999996</v>
      </c>
      <c r="G333">
        <v>8.8409999999999993</v>
      </c>
    </row>
    <row r="334" spans="1:7" x14ac:dyDescent="0.2">
      <c r="A334">
        <v>-39</v>
      </c>
      <c r="B334">
        <v>95.57</v>
      </c>
      <c r="C334">
        <v>9.5869999999999997</v>
      </c>
      <c r="D334">
        <v>9.6449999999999996</v>
      </c>
      <c r="E334">
        <v>9.8010000000000002</v>
      </c>
      <c r="F334">
        <v>9.7899999999999991</v>
      </c>
      <c r="G334">
        <v>9.11</v>
      </c>
    </row>
    <row r="335" spans="1:7" x14ac:dyDescent="0.2">
      <c r="A335">
        <v>-38</v>
      </c>
      <c r="B335">
        <v>92.89</v>
      </c>
      <c r="C335">
        <v>9.9280000000000008</v>
      </c>
      <c r="D335">
        <v>9.9930000000000003</v>
      </c>
      <c r="E335">
        <v>10.135999999999999</v>
      </c>
      <c r="F335">
        <v>10.138</v>
      </c>
      <c r="G335">
        <v>9.4450000000000003</v>
      </c>
    </row>
    <row r="336" spans="1:7" x14ac:dyDescent="0.2">
      <c r="A336">
        <v>-37</v>
      </c>
      <c r="B336">
        <v>90.26</v>
      </c>
      <c r="C336">
        <v>10.311999999999999</v>
      </c>
      <c r="D336">
        <v>10.353999999999999</v>
      </c>
      <c r="E336">
        <v>10.523</v>
      </c>
      <c r="F336">
        <v>10.525</v>
      </c>
      <c r="G336">
        <v>9.8460000000000001</v>
      </c>
    </row>
    <row r="337" spans="1:7" x14ac:dyDescent="0.2">
      <c r="A337">
        <v>-36</v>
      </c>
      <c r="B337">
        <v>87.69</v>
      </c>
      <c r="C337">
        <v>10.73</v>
      </c>
      <c r="D337">
        <v>10.765000000000001</v>
      </c>
      <c r="E337">
        <v>10.939</v>
      </c>
      <c r="F337">
        <v>10.930999999999999</v>
      </c>
      <c r="G337">
        <v>10.285</v>
      </c>
    </row>
    <row r="338" spans="1:7" x14ac:dyDescent="0.2">
      <c r="A338">
        <v>-35</v>
      </c>
      <c r="B338">
        <v>85.17</v>
      </c>
      <c r="C338">
        <v>11.153</v>
      </c>
      <c r="D338">
        <v>11.16</v>
      </c>
      <c r="E338">
        <v>11.337999999999999</v>
      </c>
      <c r="F338">
        <v>11.332000000000001</v>
      </c>
      <c r="G338">
        <v>10.781000000000001</v>
      </c>
    </row>
    <row r="339" spans="1:7" x14ac:dyDescent="0.2">
      <c r="A339">
        <v>-34</v>
      </c>
      <c r="B339">
        <v>82.71</v>
      </c>
      <c r="C339">
        <v>11.624000000000001</v>
      </c>
      <c r="D339">
        <v>11.622999999999999</v>
      </c>
      <c r="E339">
        <v>11.816000000000001</v>
      </c>
      <c r="F339">
        <v>11.781000000000001</v>
      </c>
      <c r="G339">
        <v>11.273999999999999</v>
      </c>
    </row>
    <row r="340" spans="1:7" x14ac:dyDescent="0.2">
      <c r="A340">
        <v>-33</v>
      </c>
      <c r="B340">
        <v>80.31</v>
      </c>
      <c r="C340">
        <v>12.082000000000001</v>
      </c>
      <c r="D340">
        <v>12.071</v>
      </c>
      <c r="E340">
        <v>12.247999999999999</v>
      </c>
      <c r="F340">
        <v>12.231999999999999</v>
      </c>
      <c r="G340">
        <v>11.778</v>
      </c>
    </row>
    <row r="341" spans="1:7" x14ac:dyDescent="0.2">
      <c r="A341">
        <v>-32</v>
      </c>
      <c r="B341">
        <v>77.959999999999994</v>
      </c>
      <c r="C341">
        <v>12.545999999999999</v>
      </c>
      <c r="D341">
        <v>12.497</v>
      </c>
      <c r="E341">
        <v>12.694000000000001</v>
      </c>
      <c r="F341">
        <v>12.692</v>
      </c>
      <c r="G341">
        <v>12.301</v>
      </c>
    </row>
    <row r="342" spans="1:7" x14ac:dyDescent="0.2">
      <c r="A342">
        <v>-31</v>
      </c>
      <c r="B342">
        <v>75.67</v>
      </c>
      <c r="C342">
        <v>13.074</v>
      </c>
      <c r="D342">
        <v>13.009</v>
      </c>
      <c r="E342">
        <v>13.239000000000001</v>
      </c>
      <c r="F342">
        <v>13.194000000000001</v>
      </c>
      <c r="G342">
        <v>12.855</v>
      </c>
    </row>
    <row r="343" spans="1:7" x14ac:dyDescent="0.2">
      <c r="A343">
        <v>-30</v>
      </c>
      <c r="B343">
        <v>73.45</v>
      </c>
      <c r="C343">
        <v>13.615</v>
      </c>
      <c r="D343">
        <v>13.542</v>
      </c>
      <c r="E343">
        <v>13.762</v>
      </c>
      <c r="F343">
        <v>13.707000000000001</v>
      </c>
      <c r="G343">
        <v>13.449</v>
      </c>
    </row>
    <row r="344" spans="1:7" x14ac:dyDescent="0.2">
      <c r="A344">
        <v>-29</v>
      </c>
      <c r="B344">
        <v>71.290000000000006</v>
      </c>
      <c r="C344">
        <v>14.151999999999999</v>
      </c>
      <c r="D344">
        <v>14.054</v>
      </c>
      <c r="E344">
        <v>14.291</v>
      </c>
      <c r="F344">
        <v>14.215</v>
      </c>
      <c r="G344">
        <v>14.045999999999999</v>
      </c>
    </row>
    <row r="345" spans="1:7" x14ac:dyDescent="0.2">
      <c r="A345">
        <v>-28</v>
      </c>
      <c r="B345">
        <v>69.19</v>
      </c>
      <c r="C345">
        <v>14.737</v>
      </c>
      <c r="D345">
        <v>14.631</v>
      </c>
      <c r="E345">
        <v>14.869</v>
      </c>
      <c r="F345">
        <v>14.802</v>
      </c>
      <c r="G345">
        <v>14.645</v>
      </c>
    </row>
    <row r="346" spans="1:7" x14ac:dyDescent="0.2">
      <c r="A346">
        <v>-27</v>
      </c>
      <c r="B346">
        <v>67.150000000000006</v>
      </c>
      <c r="C346">
        <v>15.295999999999999</v>
      </c>
      <c r="D346">
        <v>15.192</v>
      </c>
      <c r="E346">
        <v>15.396000000000001</v>
      </c>
      <c r="F346">
        <v>15.375</v>
      </c>
      <c r="G346">
        <v>15.221</v>
      </c>
    </row>
    <row r="347" spans="1:7" x14ac:dyDescent="0.2">
      <c r="A347">
        <v>-26</v>
      </c>
      <c r="B347">
        <v>65.180000000000007</v>
      </c>
      <c r="C347">
        <v>15.878</v>
      </c>
      <c r="D347">
        <v>15.781000000000001</v>
      </c>
      <c r="E347">
        <v>16.015000000000001</v>
      </c>
      <c r="F347">
        <v>15.943</v>
      </c>
      <c r="G347">
        <v>15.773</v>
      </c>
    </row>
    <row r="348" spans="1:7" x14ac:dyDescent="0.2">
      <c r="A348">
        <v>-25</v>
      </c>
      <c r="B348">
        <v>63.28</v>
      </c>
      <c r="C348">
        <v>16.527000000000001</v>
      </c>
      <c r="D348">
        <v>16.425999999999998</v>
      </c>
      <c r="E348">
        <v>16.695</v>
      </c>
      <c r="F348">
        <v>16.629000000000001</v>
      </c>
      <c r="G348">
        <v>16.359000000000002</v>
      </c>
    </row>
    <row r="349" spans="1:7" x14ac:dyDescent="0.2">
      <c r="A349">
        <v>-24</v>
      </c>
      <c r="B349">
        <v>61.44</v>
      </c>
      <c r="C349">
        <v>17.152000000000001</v>
      </c>
      <c r="D349">
        <v>17.074000000000002</v>
      </c>
      <c r="E349">
        <v>17.300999999999998</v>
      </c>
      <c r="F349">
        <v>17.259</v>
      </c>
      <c r="G349">
        <v>16.972999999999999</v>
      </c>
    </row>
    <row r="350" spans="1:7" x14ac:dyDescent="0.2">
      <c r="A350">
        <v>-23</v>
      </c>
      <c r="B350">
        <v>59.67</v>
      </c>
      <c r="C350">
        <v>17.809999999999999</v>
      </c>
      <c r="D350">
        <v>17.724</v>
      </c>
      <c r="E350">
        <v>17.98</v>
      </c>
      <c r="F350">
        <v>17.951000000000001</v>
      </c>
      <c r="G350">
        <v>17.584</v>
      </c>
    </row>
    <row r="351" spans="1:7" x14ac:dyDescent="0.2">
      <c r="A351">
        <v>-22</v>
      </c>
      <c r="B351">
        <v>57.97</v>
      </c>
      <c r="C351">
        <v>18.478999999999999</v>
      </c>
      <c r="D351">
        <v>18.408999999999999</v>
      </c>
      <c r="E351">
        <v>18.655999999999999</v>
      </c>
      <c r="F351">
        <v>18.635000000000002</v>
      </c>
      <c r="G351">
        <v>18.216999999999999</v>
      </c>
    </row>
    <row r="352" spans="1:7" x14ac:dyDescent="0.2">
      <c r="A352">
        <v>-21</v>
      </c>
      <c r="B352">
        <v>56.34</v>
      </c>
      <c r="C352">
        <v>19.181999999999999</v>
      </c>
      <c r="D352">
        <v>19.102</v>
      </c>
      <c r="E352">
        <v>19.393000000000001</v>
      </c>
      <c r="F352">
        <v>19.353000000000002</v>
      </c>
      <c r="G352">
        <v>18.878</v>
      </c>
    </row>
    <row r="353" spans="1:7" x14ac:dyDescent="0.2">
      <c r="A353">
        <v>-20</v>
      </c>
      <c r="B353">
        <v>54.78</v>
      </c>
      <c r="C353">
        <v>19.89</v>
      </c>
      <c r="D353">
        <v>19.794</v>
      </c>
      <c r="E353">
        <v>20.11</v>
      </c>
      <c r="F353">
        <v>20.05</v>
      </c>
      <c r="G353">
        <v>19.606999999999999</v>
      </c>
    </row>
    <row r="354" spans="1:7" x14ac:dyDescent="0.2">
      <c r="A354">
        <v>-19</v>
      </c>
      <c r="B354">
        <v>53.29</v>
      </c>
      <c r="C354">
        <v>20.626999999999999</v>
      </c>
      <c r="D354">
        <v>20.529</v>
      </c>
      <c r="E354">
        <v>20.835999999999999</v>
      </c>
      <c r="F354">
        <v>20.818000000000001</v>
      </c>
      <c r="G354">
        <v>20.327000000000002</v>
      </c>
    </row>
    <row r="355" spans="1:7" x14ac:dyDescent="0.2">
      <c r="A355">
        <v>-18</v>
      </c>
      <c r="B355">
        <v>51.87</v>
      </c>
      <c r="C355">
        <v>21.337</v>
      </c>
      <c r="D355">
        <v>21.231999999999999</v>
      </c>
      <c r="E355">
        <v>21.529</v>
      </c>
      <c r="F355">
        <v>21.526</v>
      </c>
      <c r="G355">
        <v>21.062000000000001</v>
      </c>
    </row>
    <row r="356" spans="1:7" x14ac:dyDescent="0.2">
      <c r="A356">
        <v>-17</v>
      </c>
      <c r="B356">
        <v>50.53</v>
      </c>
      <c r="C356">
        <v>22.106999999999999</v>
      </c>
      <c r="D356">
        <v>21.983000000000001</v>
      </c>
      <c r="E356">
        <v>22.311</v>
      </c>
      <c r="F356">
        <v>22.306999999999999</v>
      </c>
      <c r="G356">
        <v>21.827000000000002</v>
      </c>
    </row>
    <row r="357" spans="1:7" x14ac:dyDescent="0.2">
      <c r="A357">
        <v>-16</v>
      </c>
      <c r="B357">
        <v>49.26</v>
      </c>
      <c r="C357">
        <v>22.841000000000001</v>
      </c>
      <c r="D357">
        <v>22.716999999999999</v>
      </c>
      <c r="E357">
        <v>23.029</v>
      </c>
      <c r="F357">
        <v>23.016999999999999</v>
      </c>
      <c r="G357">
        <v>22.6</v>
      </c>
    </row>
    <row r="358" spans="1:7" x14ac:dyDescent="0.2">
      <c r="A358">
        <v>-15</v>
      </c>
      <c r="B358">
        <v>48.06</v>
      </c>
      <c r="C358">
        <v>23.632999999999999</v>
      </c>
      <c r="D358">
        <v>23.506</v>
      </c>
      <c r="E358">
        <v>23.827000000000002</v>
      </c>
      <c r="F358">
        <v>23.827000000000002</v>
      </c>
      <c r="G358">
        <v>23.372</v>
      </c>
    </row>
    <row r="359" spans="1:7" x14ac:dyDescent="0.2">
      <c r="A359">
        <v>-14</v>
      </c>
      <c r="B359">
        <v>46.93</v>
      </c>
      <c r="C359">
        <v>24.358000000000001</v>
      </c>
      <c r="D359">
        <v>24.213999999999999</v>
      </c>
      <c r="E359">
        <v>24.518000000000001</v>
      </c>
      <c r="F359">
        <v>24.585999999999999</v>
      </c>
      <c r="G359">
        <v>24.114999999999998</v>
      </c>
    </row>
    <row r="360" spans="1:7" x14ac:dyDescent="0.2">
      <c r="A360">
        <v>-13</v>
      </c>
      <c r="B360">
        <v>45.89</v>
      </c>
      <c r="C360">
        <v>25.100999999999999</v>
      </c>
      <c r="D360">
        <v>24.975000000000001</v>
      </c>
      <c r="E360">
        <v>25.276</v>
      </c>
      <c r="F360">
        <v>25.33</v>
      </c>
      <c r="G360">
        <v>24.824000000000002</v>
      </c>
    </row>
    <row r="361" spans="1:7" x14ac:dyDescent="0.2">
      <c r="A361">
        <v>-12</v>
      </c>
      <c r="B361">
        <v>44.91</v>
      </c>
      <c r="C361">
        <v>25.835000000000001</v>
      </c>
      <c r="D361">
        <v>25.727</v>
      </c>
      <c r="E361">
        <v>26.018999999999998</v>
      </c>
      <c r="F361">
        <v>26.077000000000002</v>
      </c>
      <c r="G361">
        <v>25.515999999999998</v>
      </c>
    </row>
    <row r="362" spans="1:7" x14ac:dyDescent="0.2">
      <c r="A362">
        <v>-11</v>
      </c>
      <c r="B362">
        <v>44.02</v>
      </c>
      <c r="C362">
        <v>26.596</v>
      </c>
      <c r="D362">
        <v>26.489000000000001</v>
      </c>
      <c r="E362">
        <v>26.795999999999999</v>
      </c>
      <c r="F362">
        <v>26.896999999999998</v>
      </c>
      <c r="G362">
        <v>26.201000000000001</v>
      </c>
    </row>
    <row r="363" spans="1:7" x14ac:dyDescent="0.2">
      <c r="A363">
        <v>-10</v>
      </c>
      <c r="B363">
        <v>43.2</v>
      </c>
      <c r="C363">
        <v>27.331</v>
      </c>
      <c r="D363">
        <v>27.26</v>
      </c>
      <c r="E363">
        <v>27.504999999999999</v>
      </c>
      <c r="F363">
        <v>27.643999999999998</v>
      </c>
      <c r="G363">
        <v>26.916</v>
      </c>
    </row>
    <row r="364" spans="1:7" x14ac:dyDescent="0.2">
      <c r="A364">
        <v>-9</v>
      </c>
      <c r="B364">
        <v>42.45</v>
      </c>
      <c r="C364">
        <v>28.084</v>
      </c>
      <c r="D364">
        <v>28.035</v>
      </c>
      <c r="E364">
        <v>28.259</v>
      </c>
      <c r="F364">
        <v>28.44</v>
      </c>
      <c r="G364">
        <v>27.603000000000002</v>
      </c>
    </row>
    <row r="365" spans="1:7" x14ac:dyDescent="0.2">
      <c r="A365">
        <v>-8</v>
      </c>
      <c r="B365">
        <v>41.79</v>
      </c>
      <c r="C365">
        <v>28.805</v>
      </c>
      <c r="D365">
        <v>28.811</v>
      </c>
      <c r="E365">
        <v>28.957000000000001</v>
      </c>
      <c r="F365">
        <v>29.186</v>
      </c>
      <c r="G365">
        <v>28.265000000000001</v>
      </c>
    </row>
    <row r="366" spans="1:7" x14ac:dyDescent="0.2">
      <c r="A366">
        <v>-7</v>
      </c>
      <c r="B366">
        <v>41.2</v>
      </c>
      <c r="C366">
        <v>29.617999999999999</v>
      </c>
      <c r="D366">
        <v>29.667999999999999</v>
      </c>
      <c r="E366">
        <v>29.783999999999999</v>
      </c>
      <c r="F366">
        <v>30.007000000000001</v>
      </c>
      <c r="G366">
        <v>29.013000000000002</v>
      </c>
    </row>
    <row r="367" spans="1:7" x14ac:dyDescent="0.2">
      <c r="A367">
        <v>-6</v>
      </c>
      <c r="B367">
        <v>40.69</v>
      </c>
      <c r="C367">
        <v>30.446000000000002</v>
      </c>
      <c r="D367">
        <v>30.565999999999999</v>
      </c>
      <c r="E367">
        <v>30.564</v>
      </c>
      <c r="F367">
        <v>30.855</v>
      </c>
      <c r="G367">
        <v>29.798999999999999</v>
      </c>
    </row>
    <row r="368" spans="1:7" x14ac:dyDescent="0.2">
      <c r="A368">
        <v>-5</v>
      </c>
      <c r="B368">
        <v>40.26</v>
      </c>
      <c r="C368">
        <v>31.318000000000001</v>
      </c>
      <c r="D368">
        <v>31.497</v>
      </c>
      <c r="E368">
        <v>31.355</v>
      </c>
      <c r="F368">
        <v>31.757000000000001</v>
      </c>
      <c r="G368">
        <v>30.661999999999999</v>
      </c>
    </row>
    <row r="369" spans="1:7" x14ac:dyDescent="0.2">
      <c r="A369">
        <v>-4</v>
      </c>
      <c r="B369">
        <v>39.9</v>
      </c>
      <c r="C369">
        <v>32.256999999999998</v>
      </c>
      <c r="D369">
        <v>32.500999999999998</v>
      </c>
      <c r="E369">
        <v>32.228999999999999</v>
      </c>
      <c r="F369">
        <v>32.722999999999999</v>
      </c>
      <c r="G369">
        <v>31.574999999999999</v>
      </c>
    </row>
    <row r="370" spans="1:7" x14ac:dyDescent="0.2">
      <c r="A370">
        <v>-3</v>
      </c>
      <c r="B370">
        <v>39.630000000000003</v>
      </c>
      <c r="C370">
        <v>33.280999999999999</v>
      </c>
      <c r="D370">
        <v>33.631999999999998</v>
      </c>
      <c r="E370">
        <v>33.186</v>
      </c>
      <c r="F370">
        <v>33.771999999999998</v>
      </c>
      <c r="G370">
        <v>32.534999999999997</v>
      </c>
    </row>
    <row r="371" spans="1:7" x14ac:dyDescent="0.2">
      <c r="A371">
        <v>-2</v>
      </c>
      <c r="B371">
        <v>39.43</v>
      </c>
      <c r="C371">
        <v>34.409999999999997</v>
      </c>
      <c r="D371">
        <v>34.853999999999999</v>
      </c>
      <c r="E371">
        <v>34.234000000000002</v>
      </c>
      <c r="F371">
        <v>34.951999999999998</v>
      </c>
      <c r="G371">
        <v>33.598999999999997</v>
      </c>
    </row>
    <row r="372" spans="1:7" x14ac:dyDescent="0.2">
      <c r="A372">
        <v>-1</v>
      </c>
      <c r="B372">
        <v>39.31</v>
      </c>
      <c r="C372">
        <v>35.655000000000001</v>
      </c>
      <c r="D372">
        <v>36.216000000000001</v>
      </c>
      <c r="E372">
        <v>35.383000000000003</v>
      </c>
      <c r="F372">
        <v>36.250999999999998</v>
      </c>
      <c r="G372">
        <v>34.773000000000003</v>
      </c>
    </row>
    <row r="373" spans="1:7" x14ac:dyDescent="0.2">
      <c r="A373">
        <v>0</v>
      </c>
      <c r="B373">
        <v>39.270000000000003</v>
      </c>
      <c r="C373">
        <v>37.020000000000003</v>
      </c>
      <c r="D373">
        <v>37.689</v>
      </c>
      <c r="E373">
        <v>36.631999999999998</v>
      </c>
      <c r="F373">
        <v>37.665999999999997</v>
      </c>
      <c r="G373">
        <v>36.091999999999999</v>
      </c>
    </row>
    <row r="374" spans="1:7" x14ac:dyDescent="0.2">
      <c r="A374">
        <v>1</v>
      </c>
      <c r="B374">
        <v>39.31</v>
      </c>
      <c r="C374">
        <v>38.518000000000001</v>
      </c>
      <c r="D374">
        <v>39.307000000000002</v>
      </c>
      <c r="E374">
        <v>38.015999999999998</v>
      </c>
      <c r="F374">
        <v>39.225000000000001</v>
      </c>
      <c r="G374">
        <v>37.524999999999999</v>
      </c>
    </row>
    <row r="375" spans="1:7" x14ac:dyDescent="0.2">
      <c r="A375">
        <v>2</v>
      </c>
      <c r="B375">
        <v>39.43</v>
      </c>
      <c r="C375">
        <v>40.152999999999999</v>
      </c>
      <c r="D375">
        <v>41.048000000000002</v>
      </c>
      <c r="E375">
        <v>39.555999999999997</v>
      </c>
      <c r="F375">
        <v>40.936999999999998</v>
      </c>
      <c r="G375">
        <v>39.072000000000003</v>
      </c>
    </row>
    <row r="376" spans="1:7" x14ac:dyDescent="0.2">
      <c r="A376">
        <v>3</v>
      </c>
      <c r="B376">
        <v>39.630000000000003</v>
      </c>
      <c r="C376">
        <v>41.892000000000003</v>
      </c>
      <c r="D376">
        <v>42.886000000000003</v>
      </c>
      <c r="E376">
        <v>41.183999999999997</v>
      </c>
      <c r="F376">
        <v>42.759</v>
      </c>
      <c r="G376">
        <v>40.737000000000002</v>
      </c>
    </row>
    <row r="377" spans="1:7" x14ac:dyDescent="0.2">
      <c r="A377">
        <v>4</v>
      </c>
      <c r="B377">
        <v>39.9</v>
      </c>
      <c r="C377">
        <v>43.716000000000001</v>
      </c>
      <c r="D377">
        <v>44.814999999999998</v>
      </c>
      <c r="E377">
        <v>42.892000000000003</v>
      </c>
      <c r="F377">
        <v>44.646999999999998</v>
      </c>
      <c r="G377">
        <v>42.511000000000003</v>
      </c>
    </row>
    <row r="378" spans="1:7" x14ac:dyDescent="0.2">
      <c r="A378">
        <v>5</v>
      </c>
      <c r="B378">
        <v>40.26</v>
      </c>
      <c r="C378">
        <v>45.594000000000001</v>
      </c>
      <c r="D378">
        <v>46.77</v>
      </c>
      <c r="E378">
        <v>44.667999999999999</v>
      </c>
      <c r="F378">
        <v>46.598999999999997</v>
      </c>
      <c r="G378">
        <v>44.338000000000001</v>
      </c>
    </row>
    <row r="379" spans="1:7" x14ac:dyDescent="0.2">
      <c r="A379">
        <v>6</v>
      </c>
      <c r="B379">
        <v>40.69</v>
      </c>
      <c r="C379">
        <v>47.518000000000001</v>
      </c>
      <c r="D379">
        <v>48.776000000000003</v>
      </c>
      <c r="E379">
        <v>46.503</v>
      </c>
      <c r="F379">
        <v>48.585000000000001</v>
      </c>
      <c r="G379">
        <v>46.207999999999998</v>
      </c>
    </row>
    <row r="380" spans="1:7" x14ac:dyDescent="0.2">
      <c r="A380">
        <v>7</v>
      </c>
      <c r="B380">
        <v>41.2</v>
      </c>
      <c r="C380">
        <v>49.420999999999999</v>
      </c>
      <c r="D380">
        <v>50.756</v>
      </c>
      <c r="E380">
        <v>48.316000000000003</v>
      </c>
      <c r="F380">
        <v>50.552</v>
      </c>
      <c r="G380">
        <v>48.061</v>
      </c>
    </row>
    <row r="381" spans="1:7" x14ac:dyDescent="0.2">
      <c r="A381">
        <v>8</v>
      </c>
      <c r="B381">
        <v>41.79</v>
      </c>
      <c r="C381">
        <v>51.302999999999997</v>
      </c>
      <c r="D381">
        <v>52.725999999999999</v>
      </c>
      <c r="E381">
        <v>50.094000000000001</v>
      </c>
      <c r="F381">
        <v>52.485999999999997</v>
      </c>
      <c r="G381">
        <v>49.906999999999996</v>
      </c>
    </row>
    <row r="382" spans="1:7" x14ac:dyDescent="0.2">
      <c r="A382">
        <v>9</v>
      </c>
      <c r="B382">
        <v>42.45</v>
      </c>
      <c r="C382">
        <v>53.143999999999998</v>
      </c>
      <c r="D382">
        <v>54.628</v>
      </c>
      <c r="E382">
        <v>51.86</v>
      </c>
      <c r="F382">
        <v>54.366</v>
      </c>
      <c r="G382">
        <v>51.722000000000001</v>
      </c>
    </row>
    <row r="383" spans="1:7" x14ac:dyDescent="0.2">
      <c r="A383">
        <v>10</v>
      </c>
      <c r="B383">
        <v>43.2</v>
      </c>
      <c r="C383">
        <v>54.890999999999998</v>
      </c>
      <c r="D383">
        <v>56.430999999999997</v>
      </c>
      <c r="E383">
        <v>53.552999999999997</v>
      </c>
      <c r="F383">
        <v>56.145000000000003</v>
      </c>
      <c r="G383">
        <v>53.433</v>
      </c>
    </row>
    <row r="384" spans="1:7" x14ac:dyDescent="0.2">
      <c r="A384">
        <v>11</v>
      </c>
      <c r="B384">
        <v>44.02</v>
      </c>
      <c r="C384">
        <v>56.518000000000001</v>
      </c>
      <c r="D384">
        <v>58.100999999999999</v>
      </c>
      <c r="E384">
        <v>55.134999999999998</v>
      </c>
      <c r="F384">
        <v>57.828000000000003</v>
      </c>
      <c r="G384">
        <v>55.011000000000003</v>
      </c>
    </row>
    <row r="385" spans="1:7" x14ac:dyDescent="0.2">
      <c r="A385">
        <v>12</v>
      </c>
      <c r="B385">
        <v>44.91</v>
      </c>
      <c r="C385">
        <v>58.017000000000003</v>
      </c>
      <c r="D385">
        <v>59.612000000000002</v>
      </c>
      <c r="E385">
        <v>56.63</v>
      </c>
      <c r="F385">
        <v>59.378999999999998</v>
      </c>
      <c r="G385">
        <v>56.448</v>
      </c>
    </row>
    <row r="386" spans="1:7" x14ac:dyDescent="0.2">
      <c r="A386">
        <v>13</v>
      </c>
      <c r="B386">
        <v>45.89</v>
      </c>
      <c r="C386">
        <v>59.347999999999999</v>
      </c>
      <c r="D386">
        <v>60.957000000000001</v>
      </c>
      <c r="E386">
        <v>57.978000000000002</v>
      </c>
      <c r="F386">
        <v>60.732999999999997</v>
      </c>
      <c r="G386">
        <v>57.723999999999997</v>
      </c>
    </row>
    <row r="387" spans="1:7" x14ac:dyDescent="0.2">
      <c r="A387">
        <v>14</v>
      </c>
      <c r="B387">
        <v>46.93</v>
      </c>
      <c r="C387">
        <v>60.491</v>
      </c>
      <c r="D387">
        <v>62.037999999999997</v>
      </c>
      <c r="E387">
        <v>59.164999999999999</v>
      </c>
      <c r="F387">
        <v>61.963000000000001</v>
      </c>
      <c r="G387">
        <v>58.8</v>
      </c>
    </row>
    <row r="388" spans="1:7" x14ac:dyDescent="0.2">
      <c r="A388">
        <v>15</v>
      </c>
      <c r="B388">
        <v>48.06</v>
      </c>
      <c r="C388">
        <v>61.404000000000003</v>
      </c>
      <c r="D388">
        <v>62.927</v>
      </c>
      <c r="E388">
        <v>60.139000000000003</v>
      </c>
      <c r="F388">
        <v>62.875999999999998</v>
      </c>
      <c r="G388">
        <v>59.673000000000002</v>
      </c>
    </row>
    <row r="389" spans="1:7" x14ac:dyDescent="0.2">
      <c r="A389">
        <v>16</v>
      </c>
      <c r="B389">
        <v>49.26</v>
      </c>
      <c r="C389">
        <v>62.115000000000002</v>
      </c>
      <c r="D389">
        <v>63.554000000000002</v>
      </c>
      <c r="E389">
        <v>60.927</v>
      </c>
      <c r="F389">
        <v>63.652999999999999</v>
      </c>
      <c r="G389">
        <v>60.326000000000001</v>
      </c>
    </row>
    <row r="390" spans="1:7" x14ac:dyDescent="0.2">
      <c r="A390">
        <v>17</v>
      </c>
      <c r="B390">
        <v>50.53</v>
      </c>
      <c r="C390">
        <v>62.576000000000001</v>
      </c>
      <c r="D390">
        <v>63.966999999999999</v>
      </c>
      <c r="E390">
        <v>61.468000000000004</v>
      </c>
      <c r="F390">
        <v>64.099000000000004</v>
      </c>
      <c r="G390">
        <v>60.768999999999998</v>
      </c>
    </row>
    <row r="391" spans="1:7" x14ac:dyDescent="0.2">
      <c r="A391">
        <v>18</v>
      </c>
      <c r="B391">
        <v>51.87</v>
      </c>
      <c r="C391">
        <v>62.781999999999996</v>
      </c>
      <c r="D391">
        <v>64.099999999999994</v>
      </c>
      <c r="E391">
        <v>61.777000000000001</v>
      </c>
      <c r="F391">
        <v>64.293000000000006</v>
      </c>
      <c r="G391">
        <v>60.957999999999998</v>
      </c>
    </row>
    <row r="392" spans="1:7" x14ac:dyDescent="0.2">
      <c r="A392">
        <v>19</v>
      </c>
      <c r="B392">
        <v>53.29</v>
      </c>
      <c r="C392">
        <v>62.767000000000003</v>
      </c>
      <c r="D392">
        <v>64.025999999999996</v>
      </c>
      <c r="E392">
        <v>61.881</v>
      </c>
      <c r="F392">
        <v>64.251999999999995</v>
      </c>
      <c r="G392">
        <v>60.91</v>
      </c>
    </row>
    <row r="393" spans="1:7" x14ac:dyDescent="0.2">
      <c r="A393">
        <v>20</v>
      </c>
      <c r="B393">
        <v>54.78</v>
      </c>
      <c r="C393">
        <v>62.503999999999998</v>
      </c>
      <c r="D393">
        <v>63.71</v>
      </c>
      <c r="E393">
        <v>61.728000000000002</v>
      </c>
      <c r="F393">
        <v>63.953000000000003</v>
      </c>
      <c r="G393">
        <v>60.625999999999998</v>
      </c>
    </row>
    <row r="394" spans="1:7" x14ac:dyDescent="0.2">
      <c r="A394">
        <v>21</v>
      </c>
      <c r="B394">
        <v>56.34</v>
      </c>
      <c r="C394">
        <v>62.036999999999999</v>
      </c>
      <c r="D394">
        <v>63.097999999999999</v>
      </c>
      <c r="E394">
        <v>61.378</v>
      </c>
      <c r="F394">
        <v>63.454999999999998</v>
      </c>
      <c r="G394">
        <v>60.216000000000001</v>
      </c>
    </row>
    <row r="395" spans="1:7" x14ac:dyDescent="0.2">
      <c r="A395">
        <v>22</v>
      </c>
      <c r="B395">
        <v>57.97</v>
      </c>
      <c r="C395">
        <v>61.375999999999998</v>
      </c>
      <c r="D395">
        <v>62.363999999999997</v>
      </c>
      <c r="E395">
        <v>60.822000000000003</v>
      </c>
      <c r="F395">
        <v>62.715000000000003</v>
      </c>
      <c r="G395">
        <v>59.603000000000002</v>
      </c>
    </row>
    <row r="396" spans="1:7" x14ac:dyDescent="0.2">
      <c r="A396">
        <v>23</v>
      </c>
      <c r="B396">
        <v>59.67</v>
      </c>
      <c r="C396">
        <v>60.52</v>
      </c>
      <c r="D396">
        <v>61.366</v>
      </c>
      <c r="E396">
        <v>60.095999999999997</v>
      </c>
      <c r="F396">
        <v>61.81</v>
      </c>
      <c r="G396">
        <v>58.808</v>
      </c>
    </row>
    <row r="397" spans="1:7" x14ac:dyDescent="0.2">
      <c r="A397">
        <v>24</v>
      </c>
      <c r="B397">
        <v>61.44</v>
      </c>
      <c r="C397">
        <v>59.521999999999998</v>
      </c>
      <c r="D397">
        <v>60.27</v>
      </c>
      <c r="E397">
        <v>59.201000000000001</v>
      </c>
      <c r="F397">
        <v>60.725000000000001</v>
      </c>
      <c r="G397">
        <v>57.890999999999998</v>
      </c>
    </row>
    <row r="398" spans="1:7" x14ac:dyDescent="0.2">
      <c r="A398">
        <v>25</v>
      </c>
      <c r="B398">
        <v>63.28</v>
      </c>
      <c r="C398">
        <v>58.371000000000002</v>
      </c>
      <c r="D398">
        <v>59.039000000000001</v>
      </c>
      <c r="E398">
        <v>58.122</v>
      </c>
      <c r="F398">
        <v>59.51</v>
      </c>
      <c r="G398">
        <v>56.811</v>
      </c>
    </row>
    <row r="399" spans="1:7" x14ac:dyDescent="0.2">
      <c r="A399">
        <v>26</v>
      </c>
      <c r="B399">
        <v>65.180000000000007</v>
      </c>
      <c r="C399">
        <v>57.088999999999999</v>
      </c>
      <c r="D399">
        <v>57.631999999999998</v>
      </c>
      <c r="E399">
        <v>56.970999999999997</v>
      </c>
      <c r="F399">
        <v>58.133000000000003</v>
      </c>
      <c r="G399">
        <v>55.62</v>
      </c>
    </row>
    <row r="400" spans="1:7" x14ac:dyDescent="0.2">
      <c r="A400">
        <v>27</v>
      </c>
      <c r="B400">
        <v>67.150000000000006</v>
      </c>
      <c r="C400">
        <v>55.725999999999999</v>
      </c>
      <c r="D400">
        <v>56.228999999999999</v>
      </c>
      <c r="E400">
        <v>55.695</v>
      </c>
      <c r="F400">
        <v>56.658000000000001</v>
      </c>
      <c r="G400">
        <v>54.320999999999998</v>
      </c>
    </row>
    <row r="401" spans="1:7" x14ac:dyDescent="0.2">
      <c r="A401">
        <v>28</v>
      </c>
      <c r="B401">
        <v>69.19</v>
      </c>
      <c r="C401">
        <v>54.329000000000001</v>
      </c>
      <c r="D401">
        <v>54.72</v>
      </c>
      <c r="E401">
        <v>54.36</v>
      </c>
      <c r="F401">
        <v>55.216000000000001</v>
      </c>
      <c r="G401">
        <v>53.018999999999998</v>
      </c>
    </row>
    <row r="402" spans="1:7" x14ac:dyDescent="0.2">
      <c r="A402">
        <v>29</v>
      </c>
      <c r="B402">
        <v>71.290000000000006</v>
      </c>
      <c r="C402">
        <v>52.863</v>
      </c>
      <c r="D402">
        <v>53.198</v>
      </c>
      <c r="E402">
        <v>52.954000000000001</v>
      </c>
      <c r="F402">
        <v>53.643999999999998</v>
      </c>
      <c r="G402">
        <v>51.655000000000001</v>
      </c>
    </row>
    <row r="403" spans="1:7" x14ac:dyDescent="0.2">
      <c r="A403">
        <v>30</v>
      </c>
      <c r="B403">
        <v>73.45</v>
      </c>
      <c r="C403">
        <v>51.359000000000002</v>
      </c>
      <c r="D403">
        <v>51.658999999999999</v>
      </c>
      <c r="E403">
        <v>51.508000000000003</v>
      </c>
      <c r="F403">
        <v>52.036000000000001</v>
      </c>
      <c r="G403">
        <v>50.234000000000002</v>
      </c>
    </row>
    <row r="404" spans="1:7" x14ac:dyDescent="0.2">
      <c r="A404">
        <v>31</v>
      </c>
      <c r="B404">
        <v>75.67</v>
      </c>
      <c r="C404">
        <v>49.874000000000002</v>
      </c>
      <c r="D404">
        <v>50.08</v>
      </c>
      <c r="E404">
        <v>50.073999999999998</v>
      </c>
      <c r="F404">
        <v>50.484999999999999</v>
      </c>
      <c r="G404">
        <v>48.856000000000002</v>
      </c>
    </row>
    <row r="405" spans="1:7" x14ac:dyDescent="0.2">
      <c r="A405">
        <v>32</v>
      </c>
      <c r="B405">
        <v>77.959999999999994</v>
      </c>
      <c r="C405">
        <v>48.386000000000003</v>
      </c>
      <c r="D405">
        <v>48.569000000000003</v>
      </c>
      <c r="E405">
        <v>48.585999999999999</v>
      </c>
      <c r="F405">
        <v>48.920999999999999</v>
      </c>
      <c r="G405">
        <v>47.466000000000001</v>
      </c>
    </row>
    <row r="406" spans="1:7" x14ac:dyDescent="0.2">
      <c r="A406">
        <v>33</v>
      </c>
      <c r="B406">
        <v>80.31</v>
      </c>
      <c r="C406">
        <v>46.881</v>
      </c>
      <c r="D406">
        <v>47.000999999999998</v>
      </c>
      <c r="E406">
        <v>47.128</v>
      </c>
      <c r="F406">
        <v>47.326999999999998</v>
      </c>
      <c r="G406">
        <v>46.066000000000003</v>
      </c>
    </row>
    <row r="407" spans="1:7" x14ac:dyDescent="0.2">
      <c r="A407">
        <v>34</v>
      </c>
      <c r="B407">
        <v>82.71</v>
      </c>
      <c r="C407">
        <v>45.414999999999999</v>
      </c>
      <c r="D407">
        <v>45.488999999999997</v>
      </c>
      <c r="E407">
        <v>45.694000000000003</v>
      </c>
      <c r="F407">
        <v>45.777000000000001</v>
      </c>
      <c r="G407">
        <v>44.698999999999998</v>
      </c>
    </row>
    <row r="408" spans="1:7" x14ac:dyDescent="0.2">
      <c r="A408">
        <v>35</v>
      </c>
      <c r="B408">
        <v>85.17</v>
      </c>
      <c r="C408">
        <v>43.962000000000003</v>
      </c>
      <c r="D408">
        <v>44.015000000000001</v>
      </c>
      <c r="E408">
        <v>44.24</v>
      </c>
      <c r="F408">
        <v>44.258000000000003</v>
      </c>
      <c r="G408">
        <v>43.335999999999999</v>
      </c>
    </row>
    <row r="409" spans="1:7" x14ac:dyDescent="0.2">
      <c r="A409">
        <v>36</v>
      </c>
      <c r="B409">
        <v>87.69</v>
      </c>
      <c r="C409">
        <v>42.524999999999999</v>
      </c>
      <c r="D409">
        <v>42.527000000000001</v>
      </c>
      <c r="E409">
        <v>42.838999999999999</v>
      </c>
      <c r="F409">
        <v>42.75</v>
      </c>
      <c r="G409">
        <v>41.985999999999997</v>
      </c>
    </row>
    <row r="410" spans="1:7" x14ac:dyDescent="0.2">
      <c r="A410">
        <v>37</v>
      </c>
      <c r="B410">
        <v>90.26</v>
      </c>
      <c r="C410">
        <v>41.134999999999998</v>
      </c>
      <c r="D410">
        <v>41.140999999999998</v>
      </c>
      <c r="E410">
        <v>41.462000000000003</v>
      </c>
      <c r="F410">
        <v>41.32</v>
      </c>
      <c r="G410">
        <v>40.618000000000002</v>
      </c>
    </row>
    <row r="411" spans="1:7" x14ac:dyDescent="0.2">
      <c r="A411">
        <v>38</v>
      </c>
      <c r="B411">
        <v>92.89</v>
      </c>
      <c r="C411">
        <v>39.758000000000003</v>
      </c>
      <c r="D411">
        <v>39.744</v>
      </c>
      <c r="E411">
        <v>40.097999999999999</v>
      </c>
      <c r="F411">
        <v>39.898000000000003</v>
      </c>
      <c r="G411">
        <v>39.290999999999997</v>
      </c>
    </row>
    <row r="412" spans="1:7" x14ac:dyDescent="0.2">
      <c r="A412">
        <v>39</v>
      </c>
      <c r="B412">
        <v>95.57</v>
      </c>
      <c r="C412">
        <v>38.43</v>
      </c>
      <c r="D412">
        <v>38.405000000000001</v>
      </c>
      <c r="E412">
        <v>38.789000000000001</v>
      </c>
      <c r="F412">
        <v>38.543999999999997</v>
      </c>
      <c r="G412">
        <v>37.984000000000002</v>
      </c>
    </row>
    <row r="413" spans="1:7" x14ac:dyDescent="0.2">
      <c r="A413">
        <v>40</v>
      </c>
      <c r="B413">
        <v>98.3</v>
      </c>
      <c r="C413">
        <v>37.142000000000003</v>
      </c>
      <c r="D413">
        <v>37.125999999999998</v>
      </c>
      <c r="E413">
        <v>37.511000000000003</v>
      </c>
      <c r="F413">
        <v>37.24</v>
      </c>
      <c r="G413">
        <v>36.689</v>
      </c>
    </row>
    <row r="414" spans="1:7" x14ac:dyDescent="0.2">
      <c r="A414">
        <v>41</v>
      </c>
      <c r="B414">
        <v>101.09</v>
      </c>
      <c r="C414">
        <v>35.895000000000003</v>
      </c>
      <c r="D414">
        <v>35.860999999999997</v>
      </c>
      <c r="E414">
        <v>36.271000000000001</v>
      </c>
      <c r="F414">
        <v>35.966000000000001</v>
      </c>
      <c r="G414">
        <v>35.481000000000002</v>
      </c>
    </row>
    <row r="415" spans="1:7" x14ac:dyDescent="0.2">
      <c r="A415">
        <v>42</v>
      </c>
      <c r="B415">
        <v>103.92</v>
      </c>
      <c r="C415">
        <v>34.698</v>
      </c>
      <c r="D415">
        <v>34.664999999999999</v>
      </c>
      <c r="E415">
        <v>35.072000000000003</v>
      </c>
      <c r="F415">
        <v>34.743000000000002</v>
      </c>
      <c r="G415">
        <v>34.314999999999998</v>
      </c>
    </row>
    <row r="416" spans="1:7" x14ac:dyDescent="0.2">
      <c r="A416">
        <v>43</v>
      </c>
      <c r="B416">
        <v>106.8</v>
      </c>
      <c r="C416">
        <v>33.542000000000002</v>
      </c>
      <c r="D416">
        <v>33.494999999999997</v>
      </c>
      <c r="E416">
        <v>33.902000000000001</v>
      </c>
      <c r="F416">
        <v>33.575000000000003</v>
      </c>
      <c r="G416">
        <v>33.198</v>
      </c>
    </row>
    <row r="417" spans="1:7" x14ac:dyDescent="0.2">
      <c r="A417">
        <v>44</v>
      </c>
      <c r="B417">
        <v>109.72</v>
      </c>
      <c r="C417">
        <v>32.444000000000003</v>
      </c>
      <c r="D417">
        <v>32.371000000000002</v>
      </c>
      <c r="E417">
        <v>32.777000000000001</v>
      </c>
      <c r="F417">
        <v>32.459000000000003</v>
      </c>
      <c r="G417">
        <v>32.168999999999997</v>
      </c>
    </row>
    <row r="418" spans="1:7" x14ac:dyDescent="0.2">
      <c r="A418">
        <v>45</v>
      </c>
      <c r="B418">
        <v>112.69</v>
      </c>
      <c r="C418">
        <v>31.38</v>
      </c>
      <c r="D418">
        <v>31.315999999999999</v>
      </c>
      <c r="E418">
        <v>31.687999999999999</v>
      </c>
      <c r="F418">
        <v>31.367000000000001</v>
      </c>
      <c r="G418">
        <v>31.151</v>
      </c>
    </row>
    <row r="419" spans="1:7" x14ac:dyDescent="0.2">
      <c r="A419">
        <v>46</v>
      </c>
      <c r="B419">
        <v>115.7</v>
      </c>
      <c r="C419">
        <v>30.369</v>
      </c>
      <c r="D419">
        <v>30.274000000000001</v>
      </c>
      <c r="E419">
        <v>30.658999999999999</v>
      </c>
      <c r="F419">
        <v>30.334</v>
      </c>
      <c r="G419">
        <v>30.21</v>
      </c>
    </row>
    <row r="420" spans="1:7" x14ac:dyDescent="0.2">
      <c r="A420">
        <v>47</v>
      </c>
      <c r="B420">
        <v>118.76</v>
      </c>
      <c r="C420">
        <v>29.388999999999999</v>
      </c>
      <c r="D420">
        <v>29.286999999999999</v>
      </c>
      <c r="E420">
        <v>29.654</v>
      </c>
      <c r="F420">
        <v>29.317</v>
      </c>
      <c r="G420">
        <v>29.297999999999998</v>
      </c>
    </row>
    <row r="421" spans="1:7" x14ac:dyDescent="0.2">
      <c r="A421">
        <v>48</v>
      </c>
      <c r="B421">
        <v>121.85</v>
      </c>
      <c r="C421">
        <v>28.446000000000002</v>
      </c>
      <c r="D421">
        <v>28.352</v>
      </c>
      <c r="E421">
        <v>28.696999999999999</v>
      </c>
      <c r="F421">
        <v>28.359000000000002</v>
      </c>
      <c r="G421">
        <v>28.378</v>
      </c>
    </row>
    <row r="422" spans="1:7" x14ac:dyDescent="0.2">
      <c r="A422">
        <v>49</v>
      </c>
      <c r="B422">
        <v>124.99</v>
      </c>
      <c r="C422">
        <v>27.539000000000001</v>
      </c>
      <c r="D422">
        <v>27.422999999999998</v>
      </c>
      <c r="E422">
        <v>27.771999999999998</v>
      </c>
      <c r="F422">
        <v>27.437000000000001</v>
      </c>
      <c r="G422">
        <v>27.524000000000001</v>
      </c>
    </row>
    <row r="423" spans="1:7" x14ac:dyDescent="0.2">
      <c r="A423">
        <v>50</v>
      </c>
      <c r="B423">
        <v>128.16</v>
      </c>
      <c r="C423">
        <v>26.672000000000001</v>
      </c>
      <c r="D423">
        <v>26.576000000000001</v>
      </c>
      <c r="E423">
        <v>26.88</v>
      </c>
      <c r="F423">
        <v>26.571999999999999</v>
      </c>
      <c r="G423">
        <v>26.661999999999999</v>
      </c>
    </row>
    <row r="424" spans="1:7" x14ac:dyDescent="0.2">
      <c r="A424">
        <v>51</v>
      </c>
      <c r="B424">
        <v>131.37</v>
      </c>
      <c r="C424">
        <v>25.824999999999999</v>
      </c>
      <c r="D424">
        <v>25.736999999999998</v>
      </c>
      <c r="E424">
        <v>26.036999999999999</v>
      </c>
      <c r="F424">
        <v>25.71</v>
      </c>
      <c r="G424">
        <v>25.814</v>
      </c>
    </row>
    <row r="425" spans="1:7" x14ac:dyDescent="0.2">
      <c r="A425">
        <v>52</v>
      </c>
      <c r="B425">
        <v>134.61000000000001</v>
      </c>
      <c r="C425">
        <v>25.023</v>
      </c>
      <c r="D425">
        <v>24.949000000000002</v>
      </c>
      <c r="E425">
        <v>25.236999999999998</v>
      </c>
      <c r="F425">
        <v>24.908000000000001</v>
      </c>
      <c r="G425">
        <v>24.998999999999999</v>
      </c>
    </row>
    <row r="426" spans="1:7" x14ac:dyDescent="0.2">
      <c r="A426">
        <v>53</v>
      </c>
      <c r="B426">
        <v>137.88999999999999</v>
      </c>
      <c r="C426">
        <v>24.238</v>
      </c>
      <c r="D426">
        <v>24.198</v>
      </c>
      <c r="E426">
        <v>24.466999999999999</v>
      </c>
      <c r="F426">
        <v>24.114999999999998</v>
      </c>
      <c r="G426">
        <v>24.172000000000001</v>
      </c>
    </row>
    <row r="427" spans="1:7" x14ac:dyDescent="0.2">
      <c r="A427">
        <v>54</v>
      </c>
      <c r="B427">
        <v>141.19</v>
      </c>
      <c r="C427">
        <v>23.486000000000001</v>
      </c>
      <c r="D427">
        <v>23.462</v>
      </c>
      <c r="E427">
        <v>23.725999999999999</v>
      </c>
      <c r="F427">
        <v>23.366</v>
      </c>
      <c r="G427">
        <v>23.390999999999998</v>
      </c>
    </row>
    <row r="428" spans="1:7" x14ac:dyDescent="0.2">
      <c r="A428">
        <v>55</v>
      </c>
      <c r="B428">
        <v>144.53</v>
      </c>
      <c r="C428">
        <v>22.765000000000001</v>
      </c>
      <c r="D428">
        <v>22.771000000000001</v>
      </c>
      <c r="E428">
        <v>23.018000000000001</v>
      </c>
      <c r="F428">
        <v>22.652999999999999</v>
      </c>
      <c r="G428">
        <v>22.617000000000001</v>
      </c>
    </row>
    <row r="429" spans="1:7" x14ac:dyDescent="0.2">
      <c r="A429">
        <v>56</v>
      </c>
      <c r="B429">
        <v>147.9</v>
      </c>
      <c r="C429">
        <v>22.074000000000002</v>
      </c>
      <c r="D429">
        <v>22.123000000000001</v>
      </c>
      <c r="E429">
        <v>22.332000000000001</v>
      </c>
      <c r="F429">
        <v>21.972999999999999</v>
      </c>
      <c r="G429">
        <v>21.867000000000001</v>
      </c>
    </row>
    <row r="430" spans="1:7" x14ac:dyDescent="0.2">
      <c r="A430">
        <v>57</v>
      </c>
      <c r="B430">
        <v>151.30000000000001</v>
      </c>
      <c r="C430">
        <v>21.413</v>
      </c>
      <c r="D430">
        <v>21.468</v>
      </c>
      <c r="E430">
        <v>21.692</v>
      </c>
      <c r="F430">
        <v>21.318000000000001</v>
      </c>
      <c r="G430">
        <v>21.173999999999999</v>
      </c>
    </row>
    <row r="431" spans="1:7" x14ac:dyDescent="0.2">
      <c r="A431">
        <v>58</v>
      </c>
      <c r="B431">
        <v>154.72</v>
      </c>
      <c r="C431">
        <v>20.780999999999999</v>
      </c>
      <c r="D431">
        <v>20.867000000000001</v>
      </c>
      <c r="E431">
        <v>21.065999999999999</v>
      </c>
      <c r="F431">
        <v>20.692</v>
      </c>
      <c r="G431">
        <v>20.501000000000001</v>
      </c>
    </row>
    <row r="432" spans="1:7" x14ac:dyDescent="0.2">
      <c r="A432">
        <v>59</v>
      </c>
      <c r="B432">
        <v>158.16</v>
      </c>
      <c r="C432">
        <v>20.187000000000001</v>
      </c>
      <c r="D432">
        <v>20.28</v>
      </c>
      <c r="E432">
        <v>20.468</v>
      </c>
      <c r="F432">
        <v>20.094999999999999</v>
      </c>
      <c r="G432">
        <v>19.905000000000001</v>
      </c>
    </row>
    <row r="433" spans="1:7" x14ac:dyDescent="0.2">
      <c r="A433">
        <v>60</v>
      </c>
      <c r="B433">
        <v>161.63</v>
      </c>
      <c r="C433">
        <v>19.622</v>
      </c>
      <c r="D433">
        <v>19.71</v>
      </c>
      <c r="E433">
        <v>19.907</v>
      </c>
      <c r="F433">
        <v>19.509</v>
      </c>
      <c r="G433">
        <v>19.36</v>
      </c>
    </row>
    <row r="434" spans="1:7" x14ac:dyDescent="0.2">
      <c r="A434">
        <v>61</v>
      </c>
      <c r="B434">
        <v>165.12</v>
      </c>
      <c r="C434">
        <v>19.079999999999998</v>
      </c>
      <c r="D434">
        <v>19.167999999999999</v>
      </c>
      <c r="E434">
        <v>19.356999999999999</v>
      </c>
      <c r="F434">
        <v>18.960999999999999</v>
      </c>
      <c r="G434">
        <v>18.835000000000001</v>
      </c>
    </row>
    <row r="435" spans="1:7" x14ac:dyDescent="0.2">
      <c r="A435">
        <v>62</v>
      </c>
      <c r="B435">
        <v>168.63</v>
      </c>
      <c r="C435">
        <v>18.577999999999999</v>
      </c>
      <c r="D435">
        <v>18.645</v>
      </c>
      <c r="E435">
        <v>18.831</v>
      </c>
      <c r="F435">
        <v>18.457999999999998</v>
      </c>
      <c r="G435">
        <v>18.376999999999999</v>
      </c>
    </row>
    <row r="436" spans="1:7" x14ac:dyDescent="0.2">
      <c r="A436">
        <v>63</v>
      </c>
      <c r="B436">
        <v>172.16</v>
      </c>
      <c r="C436">
        <v>18.099</v>
      </c>
      <c r="D436">
        <v>18.14</v>
      </c>
      <c r="E436">
        <v>18.343</v>
      </c>
      <c r="F436">
        <v>17.946999999999999</v>
      </c>
      <c r="G436">
        <v>17.966000000000001</v>
      </c>
    </row>
    <row r="437" spans="1:7" x14ac:dyDescent="0.2">
      <c r="A437">
        <v>64</v>
      </c>
      <c r="B437">
        <v>175.7</v>
      </c>
      <c r="C437">
        <v>17.638999999999999</v>
      </c>
      <c r="D437">
        <v>17.661999999999999</v>
      </c>
      <c r="E437">
        <v>17.852</v>
      </c>
      <c r="F437">
        <v>17.459</v>
      </c>
      <c r="G437">
        <v>17.582000000000001</v>
      </c>
    </row>
    <row r="438" spans="1:7" x14ac:dyDescent="0.2">
      <c r="A438">
        <v>65</v>
      </c>
      <c r="B438">
        <v>179.26</v>
      </c>
      <c r="C438">
        <v>17.196999999999999</v>
      </c>
      <c r="D438">
        <v>17.173999999999999</v>
      </c>
      <c r="E438">
        <v>17.382999999999999</v>
      </c>
      <c r="F438">
        <v>17.001000000000001</v>
      </c>
      <c r="G438">
        <v>17.228999999999999</v>
      </c>
    </row>
    <row r="439" spans="1:7" x14ac:dyDescent="0.2">
      <c r="A439">
        <v>66</v>
      </c>
      <c r="B439">
        <v>182.83</v>
      </c>
      <c r="C439">
        <v>16.780999999999999</v>
      </c>
      <c r="D439">
        <v>16.731000000000002</v>
      </c>
      <c r="E439">
        <v>16.937999999999999</v>
      </c>
      <c r="F439">
        <v>16.564</v>
      </c>
      <c r="G439">
        <v>16.893000000000001</v>
      </c>
    </row>
    <row r="440" spans="1:7" x14ac:dyDescent="0.2">
      <c r="A440">
        <v>67</v>
      </c>
      <c r="B440">
        <v>186.42</v>
      </c>
      <c r="C440">
        <v>16.384</v>
      </c>
      <c r="D440">
        <v>16.306000000000001</v>
      </c>
      <c r="E440">
        <v>16.515000000000001</v>
      </c>
      <c r="F440">
        <v>16.135000000000002</v>
      </c>
      <c r="G440">
        <v>16.582000000000001</v>
      </c>
    </row>
    <row r="441" spans="1:7" x14ac:dyDescent="0.2">
      <c r="A441">
        <v>68</v>
      </c>
      <c r="B441">
        <v>190.02</v>
      </c>
      <c r="C441">
        <v>16.001000000000001</v>
      </c>
      <c r="D441">
        <v>15.89</v>
      </c>
      <c r="E441">
        <v>16.100999999999999</v>
      </c>
      <c r="F441">
        <v>15.728</v>
      </c>
      <c r="G441">
        <v>16.283999999999999</v>
      </c>
    </row>
    <row r="442" spans="1:7" x14ac:dyDescent="0.2">
      <c r="A442">
        <v>69</v>
      </c>
      <c r="B442">
        <v>193.62</v>
      </c>
      <c r="C442">
        <v>15.621</v>
      </c>
      <c r="D442">
        <v>15.48</v>
      </c>
      <c r="E442">
        <v>15.701000000000001</v>
      </c>
      <c r="F442">
        <v>15.343999999999999</v>
      </c>
      <c r="G442">
        <v>15.96</v>
      </c>
    </row>
    <row r="443" spans="1:7" x14ac:dyDescent="0.2">
      <c r="A443">
        <v>70</v>
      </c>
      <c r="B443">
        <v>197.24</v>
      </c>
      <c r="C443">
        <v>15.25</v>
      </c>
      <c r="D443">
        <v>15.112</v>
      </c>
      <c r="E443">
        <v>15.318</v>
      </c>
      <c r="F443">
        <v>14.956</v>
      </c>
      <c r="G443">
        <v>15.614000000000001</v>
      </c>
    </row>
    <row r="444" spans="1:7" x14ac:dyDescent="0.2">
      <c r="A444">
        <v>71</v>
      </c>
      <c r="B444">
        <v>200.86</v>
      </c>
      <c r="C444">
        <v>14.884</v>
      </c>
      <c r="D444">
        <v>14.738</v>
      </c>
      <c r="E444">
        <v>14.942</v>
      </c>
      <c r="F444">
        <v>14.6</v>
      </c>
      <c r="G444">
        <v>15.256</v>
      </c>
    </row>
    <row r="445" spans="1:7" x14ac:dyDescent="0.2">
      <c r="A445">
        <v>72</v>
      </c>
      <c r="B445">
        <v>204.49</v>
      </c>
      <c r="C445">
        <v>14.537000000000001</v>
      </c>
      <c r="D445">
        <v>14.382</v>
      </c>
      <c r="E445">
        <v>14.599</v>
      </c>
      <c r="F445">
        <v>14.257999999999999</v>
      </c>
      <c r="G445">
        <v>14.91</v>
      </c>
    </row>
    <row r="446" spans="1:7" x14ac:dyDescent="0.2">
      <c r="A446">
        <v>73</v>
      </c>
      <c r="B446">
        <v>208.12</v>
      </c>
      <c r="C446">
        <v>14.2</v>
      </c>
      <c r="D446">
        <v>14.047000000000001</v>
      </c>
      <c r="E446">
        <v>14.268000000000001</v>
      </c>
      <c r="F446">
        <v>13.919</v>
      </c>
      <c r="G446">
        <v>14.568</v>
      </c>
    </row>
    <row r="447" spans="1:7" x14ac:dyDescent="0.2">
      <c r="A447">
        <v>74</v>
      </c>
      <c r="B447">
        <v>211.75</v>
      </c>
      <c r="C447">
        <v>13.872999999999999</v>
      </c>
      <c r="D447">
        <v>13.736000000000001</v>
      </c>
      <c r="E447">
        <v>13.948</v>
      </c>
      <c r="F447">
        <v>13.597</v>
      </c>
      <c r="G447">
        <v>14.212999999999999</v>
      </c>
    </row>
    <row r="448" spans="1:7" x14ac:dyDescent="0.2">
      <c r="A448">
        <v>75</v>
      </c>
      <c r="B448">
        <v>215.38</v>
      </c>
      <c r="C448">
        <v>13.548</v>
      </c>
      <c r="D448">
        <v>13.414999999999999</v>
      </c>
      <c r="E448">
        <v>13.638999999999999</v>
      </c>
      <c r="F448">
        <v>13.276</v>
      </c>
      <c r="G448">
        <v>13.862</v>
      </c>
    </row>
    <row r="449" spans="1:7" x14ac:dyDescent="0.2">
      <c r="A449">
        <v>76</v>
      </c>
      <c r="B449">
        <v>219.02</v>
      </c>
      <c r="C449">
        <v>13.25</v>
      </c>
      <c r="D449">
        <v>13.125</v>
      </c>
      <c r="E449">
        <v>13.343999999999999</v>
      </c>
      <c r="F449">
        <v>12.984999999999999</v>
      </c>
      <c r="G449">
        <v>13.545</v>
      </c>
    </row>
    <row r="450" spans="1:7" x14ac:dyDescent="0.2">
      <c r="A450">
        <v>77</v>
      </c>
      <c r="B450">
        <v>222.65</v>
      </c>
      <c r="C450">
        <v>12.961</v>
      </c>
      <c r="D450">
        <v>12.847</v>
      </c>
      <c r="E450">
        <v>13.048999999999999</v>
      </c>
      <c r="F450">
        <v>12.692</v>
      </c>
      <c r="G450">
        <v>13.254</v>
      </c>
    </row>
    <row r="451" spans="1:7" x14ac:dyDescent="0.2">
      <c r="A451">
        <v>78</v>
      </c>
      <c r="B451">
        <v>226.27</v>
      </c>
      <c r="C451">
        <v>12.683</v>
      </c>
      <c r="D451">
        <v>12.567</v>
      </c>
      <c r="E451">
        <v>12.765000000000001</v>
      </c>
      <c r="F451">
        <v>12.407999999999999</v>
      </c>
      <c r="G451">
        <v>12.991</v>
      </c>
    </row>
    <row r="452" spans="1:7" x14ac:dyDescent="0.2">
      <c r="A452">
        <v>79</v>
      </c>
      <c r="B452">
        <v>229.9</v>
      </c>
      <c r="C452">
        <v>12.422000000000001</v>
      </c>
      <c r="D452">
        <v>12.311</v>
      </c>
      <c r="E452">
        <v>12.484999999999999</v>
      </c>
      <c r="F452">
        <v>12.145</v>
      </c>
      <c r="G452">
        <v>12.749000000000001</v>
      </c>
    </row>
    <row r="453" spans="1:7" x14ac:dyDescent="0.2">
      <c r="A453">
        <v>80</v>
      </c>
      <c r="B453">
        <v>233.51</v>
      </c>
      <c r="C453">
        <v>12.17</v>
      </c>
      <c r="D453">
        <v>12.058</v>
      </c>
      <c r="E453">
        <v>12.218</v>
      </c>
      <c r="F453">
        <v>11.887</v>
      </c>
      <c r="G453">
        <v>12.515000000000001</v>
      </c>
    </row>
    <row r="454" spans="1:7" x14ac:dyDescent="0.2">
      <c r="A454">
        <v>81</v>
      </c>
      <c r="B454">
        <v>237.12</v>
      </c>
      <c r="C454">
        <v>11.929</v>
      </c>
      <c r="D454">
        <v>11.808999999999999</v>
      </c>
      <c r="E454">
        <v>11.974</v>
      </c>
      <c r="F454">
        <v>11.632999999999999</v>
      </c>
      <c r="G454">
        <v>12.298999999999999</v>
      </c>
    </row>
    <row r="455" spans="1:7" x14ac:dyDescent="0.2">
      <c r="A455">
        <v>82</v>
      </c>
      <c r="B455">
        <v>240.73</v>
      </c>
      <c r="C455">
        <v>11.691000000000001</v>
      </c>
      <c r="D455">
        <v>11.571</v>
      </c>
      <c r="E455">
        <v>11.737</v>
      </c>
      <c r="F455">
        <v>11.394</v>
      </c>
      <c r="G455">
        <v>12.061</v>
      </c>
    </row>
    <row r="456" spans="1:7" x14ac:dyDescent="0.2">
      <c r="A456">
        <v>83</v>
      </c>
      <c r="B456">
        <v>244.32</v>
      </c>
      <c r="C456">
        <v>11.458</v>
      </c>
      <c r="D456">
        <v>11.343</v>
      </c>
      <c r="E456">
        <v>11.513</v>
      </c>
      <c r="F456">
        <v>11.164</v>
      </c>
      <c r="G456">
        <v>11.81</v>
      </c>
    </row>
    <row r="457" spans="1:7" x14ac:dyDescent="0.2">
      <c r="A457">
        <v>84</v>
      </c>
      <c r="B457">
        <v>247.9</v>
      </c>
      <c r="C457">
        <v>11.23</v>
      </c>
      <c r="D457">
        <v>11.124000000000001</v>
      </c>
      <c r="E457">
        <v>11.284000000000001</v>
      </c>
      <c r="F457">
        <v>10.954000000000001</v>
      </c>
      <c r="G457">
        <v>11.558</v>
      </c>
    </row>
    <row r="458" spans="1:7" x14ac:dyDescent="0.2">
      <c r="A458">
        <v>85</v>
      </c>
      <c r="B458">
        <v>251.47</v>
      </c>
      <c r="C458">
        <v>11.003</v>
      </c>
      <c r="D458">
        <v>10.91</v>
      </c>
      <c r="E458">
        <v>11.073</v>
      </c>
      <c r="F458">
        <v>10.737</v>
      </c>
      <c r="G458">
        <v>11.291</v>
      </c>
    </row>
    <row r="459" spans="1:7" x14ac:dyDescent="0.2">
      <c r="A459">
        <v>86</v>
      </c>
      <c r="B459">
        <v>255.03</v>
      </c>
      <c r="C459">
        <v>10.782</v>
      </c>
      <c r="D459">
        <v>10.706</v>
      </c>
      <c r="E459">
        <v>10.872</v>
      </c>
      <c r="F459">
        <v>10.525</v>
      </c>
      <c r="G459">
        <v>11.023999999999999</v>
      </c>
    </row>
    <row r="460" spans="1:7" x14ac:dyDescent="0.2">
      <c r="A460">
        <v>87</v>
      </c>
      <c r="B460">
        <v>258.57</v>
      </c>
      <c r="C460">
        <v>10.555999999999999</v>
      </c>
      <c r="D460">
        <v>10.5</v>
      </c>
      <c r="E460">
        <v>10.663</v>
      </c>
      <c r="F460">
        <v>10.326000000000001</v>
      </c>
      <c r="G460">
        <v>10.734</v>
      </c>
    </row>
    <row r="461" spans="1:7" x14ac:dyDescent="0.2">
      <c r="A461">
        <v>88</v>
      </c>
      <c r="B461">
        <v>262.08999999999997</v>
      </c>
      <c r="C461">
        <v>10.343</v>
      </c>
      <c r="D461">
        <v>10.303000000000001</v>
      </c>
      <c r="E461">
        <v>10.474</v>
      </c>
      <c r="F461">
        <v>10.148</v>
      </c>
      <c r="G461">
        <v>10.448</v>
      </c>
    </row>
    <row r="462" spans="1:7" x14ac:dyDescent="0.2">
      <c r="A462">
        <v>89</v>
      </c>
      <c r="B462">
        <v>265.60000000000002</v>
      </c>
      <c r="C462">
        <v>10.141</v>
      </c>
      <c r="D462">
        <v>10.119</v>
      </c>
      <c r="E462">
        <v>10.287000000000001</v>
      </c>
      <c r="F462">
        <v>9.9649999999999999</v>
      </c>
      <c r="G462">
        <v>10.193</v>
      </c>
    </row>
    <row r="463" spans="1:7" x14ac:dyDescent="0.2">
      <c r="A463">
        <v>90</v>
      </c>
      <c r="B463">
        <v>269.08999999999997</v>
      </c>
      <c r="C463">
        <v>9.9529999999999994</v>
      </c>
      <c r="D463">
        <v>9.9380000000000006</v>
      </c>
      <c r="E463">
        <v>10.111000000000001</v>
      </c>
      <c r="F463">
        <v>9.7949999999999999</v>
      </c>
      <c r="G463">
        <v>9.9700000000000006</v>
      </c>
    </row>
    <row r="464" spans="1:7" x14ac:dyDescent="0.2">
      <c r="A464">
        <v>91</v>
      </c>
      <c r="B464">
        <v>272.57</v>
      </c>
      <c r="C464">
        <v>9.7789999999999999</v>
      </c>
      <c r="D464">
        <v>9.766</v>
      </c>
      <c r="E464">
        <v>9.9420000000000002</v>
      </c>
      <c r="F464">
        <v>9.6280000000000001</v>
      </c>
      <c r="G464">
        <v>9.7810000000000006</v>
      </c>
    </row>
    <row r="465" spans="1:7" x14ac:dyDescent="0.2">
      <c r="A465">
        <v>92</v>
      </c>
      <c r="B465">
        <v>276.02</v>
      </c>
      <c r="C465">
        <v>9.6050000000000004</v>
      </c>
      <c r="D465">
        <v>9.6</v>
      </c>
      <c r="E465">
        <v>9.7720000000000002</v>
      </c>
      <c r="F465">
        <v>9.4570000000000007</v>
      </c>
      <c r="G465">
        <v>9.5909999999999993</v>
      </c>
    </row>
    <row r="466" spans="1:7" x14ac:dyDescent="0.2">
      <c r="A466">
        <v>93</v>
      </c>
      <c r="B466">
        <v>279.45</v>
      </c>
      <c r="C466">
        <v>9.4440000000000008</v>
      </c>
      <c r="D466">
        <v>9.4380000000000006</v>
      </c>
      <c r="E466">
        <v>9.6110000000000007</v>
      </c>
      <c r="F466">
        <v>9.3019999999999996</v>
      </c>
      <c r="G466">
        <v>9.4260000000000002</v>
      </c>
    </row>
    <row r="467" spans="1:7" x14ac:dyDescent="0.2">
      <c r="A467">
        <v>94</v>
      </c>
      <c r="B467">
        <v>282.86</v>
      </c>
      <c r="C467">
        <v>9.2870000000000008</v>
      </c>
      <c r="D467">
        <v>9.2840000000000007</v>
      </c>
      <c r="E467">
        <v>9.4619999999999997</v>
      </c>
      <c r="F467">
        <v>9.1519999999999992</v>
      </c>
      <c r="G467">
        <v>9.2490000000000006</v>
      </c>
    </row>
    <row r="468" spans="1:7" x14ac:dyDescent="0.2">
      <c r="A468">
        <v>95</v>
      </c>
      <c r="B468">
        <v>286.24</v>
      </c>
      <c r="C468">
        <v>9.1329999999999991</v>
      </c>
      <c r="D468">
        <v>9.1300000000000008</v>
      </c>
      <c r="E468">
        <v>9.3140000000000001</v>
      </c>
      <c r="F468">
        <v>9.0090000000000003</v>
      </c>
      <c r="G468">
        <v>9.0790000000000006</v>
      </c>
    </row>
    <row r="469" spans="1:7" x14ac:dyDescent="0.2">
      <c r="A469">
        <v>96</v>
      </c>
      <c r="B469">
        <v>289.61</v>
      </c>
      <c r="C469">
        <v>8.9879999999999995</v>
      </c>
      <c r="D469">
        <v>8.9930000000000003</v>
      </c>
      <c r="E469">
        <v>9.1769999999999996</v>
      </c>
      <c r="F469">
        <v>8.8740000000000006</v>
      </c>
      <c r="G469">
        <v>8.907</v>
      </c>
    </row>
    <row r="470" spans="1:7" x14ac:dyDescent="0.2">
      <c r="A470">
        <v>97</v>
      </c>
      <c r="B470">
        <v>292.95</v>
      </c>
      <c r="C470">
        <v>8.8350000000000009</v>
      </c>
      <c r="D470">
        <v>8.8580000000000005</v>
      </c>
      <c r="E470">
        <v>9.0359999999999996</v>
      </c>
      <c r="F470">
        <v>8.7289999999999992</v>
      </c>
      <c r="G470">
        <v>8.718</v>
      </c>
    </row>
    <row r="471" spans="1:7" x14ac:dyDescent="0.2">
      <c r="A471">
        <v>98</v>
      </c>
      <c r="B471">
        <v>296.26</v>
      </c>
      <c r="C471">
        <v>8.6809999999999992</v>
      </c>
      <c r="D471">
        <v>8.7149999999999999</v>
      </c>
      <c r="E471">
        <v>8.9109999999999996</v>
      </c>
      <c r="F471">
        <v>8.5990000000000002</v>
      </c>
      <c r="G471">
        <v>8.4979999999999993</v>
      </c>
    </row>
    <row r="472" spans="1:7" x14ac:dyDescent="0.2">
      <c r="A472">
        <v>99</v>
      </c>
      <c r="B472">
        <v>299.54000000000002</v>
      </c>
      <c r="C472">
        <v>8.532</v>
      </c>
      <c r="D472">
        <v>8.5890000000000004</v>
      </c>
      <c r="E472">
        <v>8.7899999999999991</v>
      </c>
      <c r="F472">
        <v>8.468</v>
      </c>
      <c r="G472">
        <v>8.2810000000000006</v>
      </c>
    </row>
    <row r="473" spans="1:7" x14ac:dyDescent="0.2">
      <c r="A473">
        <v>100</v>
      </c>
      <c r="B473">
        <v>302.8</v>
      </c>
      <c r="C473">
        <v>8.4019999999999992</v>
      </c>
      <c r="D473">
        <v>8.4640000000000004</v>
      </c>
      <c r="E473">
        <v>8.6690000000000005</v>
      </c>
      <c r="F473">
        <v>8.3409999999999993</v>
      </c>
      <c r="G473">
        <v>8.1349999999999998</v>
      </c>
    </row>
    <row r="474" spans="1:7" x14ac:dyDescent="0.2">
      <c r="A474">
        <v>101</v>
      </c>
      <c r="B474">
        <v>306.02999999999997</v>
      </c>
      <c r="C474">
        <v>8.298</v>
      </c>
      <c r="D474">
        <v>8.3469999999999995</v>
      </c>
      <c r="E474">
        <v>8.5609999999999999</v>
      </c>
      <c r="F474">
        <v>8.2240000000000002</v>
      </c>
      <c r="G474">
        <v>8.06</v>
      </c>
    </row>
    <row r="475" spans="1:7" x14ac:dyDescent="0.2">
      <c r="A475">
        <v>102</v>
      </c>
      <c r="B475">
        <v>309.23</v>
      </c>
      <c r="C475">
        <v>8.1890000000000001</v>
      </c>
      <c r="D475">
        <v>8.2309999999999999</v>
      </c>
      <c r="E475">
        <v>8.4420000000000002</v>
      </c>
      <c r="F475">
        <v>8.109</v>
      </c>
      <c r="G475">
        <v>7.9720000000000004</v>
      </c>
    </row>
    <row r="476" spans="1:7" x14ac:dyDescent="0.2">
      <c r="A476">
        <v>103</v>
      </c>
      <c r="B476">
        <v>312.39999999999998</v>
      </c>
      <c r="C476">
        <v>8.0779999999999994</v>
      </c>
      <c r="D476">
        <v>8.1189999999999998</v>
      </c>
      <c r="E476">
        <v>8.3360000000000003</v>
      </c>
      <c r="F476">
        <v>7.992</v>
      </c>
      <c r="G476">
        <v>7.8650000000000002</v>
      </c>
    </row>
    <row r="477" spans="1:7" x14ac:dyDescent="0.2">
      <c r="A477">
        <v>104</v>
      </c>
      <c r="B477">
        <v>315.54000000000002</v>
      </c>
      <c r="C477">
        <v>7.9779999999999998</v>
      </c>
      <c r="D477">
        <v>8.0069999999999997</v>
      </c>
      <c r="E477">
        <v>8.2249999999999996</v>
      </c>
      <c r="F477">
        <v>7.8819999999999997</v>
      </c>
      <c r="G477">
        <v>7.7949999999999999</v>
      </c>
    </row>
    <row r="478" spans="1:7" x14ac:dyDescent="0.2">
      <c r="A478">
        <v>105</v>
      </c>
      <c r="B478">
        <v>318.64999999999998</v>
      </c>
      <c r="C478">
        <v>7.8959999999999999</v>
      </c>
      <c r="D478">
        <v>7.899</v>
      </c>
      <c r="E478">
        <v>8.1140000000000008</v>
      </c>
      <c r="F478">
        <v>7.7770000000000001</v>
      </c>
      <c r="G478">
        <v>7.7939999999999996</v>
      </c>
    </row>
    <row r="479" spans="1:7" x14ac:dyDescent="0.2">
      <c r="A479">
        <v>106</v>
      </c>
      <c r="B479">
        <v>321.73</v>
      </c>
      <c r="C479">
        <v>7.8220000000000001</v>
      </c>
      <c r="D479">
        <v>7.7969999999999997</v>
      </c>
      <c r="E479">
        <v>8.0109999999999992</v>
      </c>
      <c r="F479">
        <v>7.6749999999999998</v>
      </c>
      <c r="G479">
        <v>7.8029999999999999</v>
      </c>
    </row>
    <row r="480" spans="1:7" x14ac:dyDescent="0.2">
      <c r="A480">
        <v>107</v>
      </c>
      <c r="B480">
        <v>324.77</v>
      </c>
      <c r="C480">
        <v>7.7450000000000001</v>
      </c>
      <c r="D480">
        <v>7.702</v>
      </c>
      <c r="E480">
        <v>7.9160000000000004</v>
      </c>
      <c r="F480">
        <v>7.58</v>
      </c>
      <c r="G480">
        <v>7.7839999999999998</v>
      </c>
    </row>
    <row r="481" spans="1:7" x14ac:dyDescent="0.2">
      <c r="A481">
        <v>108</v>
      </c>
      <c r="B481">
        <v>327.79</v>
      </c>
      <c r="C481">
        <v>7.6689999999999996</v>
      </c>
      <c r="D481">
        <v>7.609</v>
      </c>
      <c r="E481">
        <v>7.8179999999999996</v>
      </c>
      <c r="F481">
        <v>7.4809999999999999</v>
      </c>
      <c r="G481">
        <v>7.7670000000000003</v>
      </c>
    </row>
    <row r="482" spans="1:7" x14ac:dyDescent="0.2">
      <c r="A482">
        <v>109</v>
      </c>
      <c r="B482">
        <v>330.76</v>
      </c>
      <c r="C482">
        <v>7.5970000000000004</v>
      </c>
      <c r="D482">
        <v>7.5090000000000003</v>
      </c>
      <c r="E482">
        <v>7.7249999999999996</v>
      </c>
      <c r="F482">
        <v>7.3860000000000001</v>
      </c>
      <c r="G482">
        <v>7.7679999999999998</v>
      </c>
    </row>
    <row r="483" spans="1:7" x14ac:dyDescent="0.2">
      <c r="A483">
        <v>110</v>
      </c>
      <c r="B483">
        <v>333.71</v>
      </c>
      <c r="C483">
        <v>7.5209999999999999</v>
      </c>
      <c r="D483">
        <v>7.4109999999999996</v>
      </c>
      <c r="E483">
        <v>7.633</v>
      </c>
      <c r="F483">
        <v>7.29</v>
      </c>
      <c r="G483">
        <v>7.7510000000000003</v>
      </c>
    </row>
    <row r="484" spans="1:7" x14ac:dyDescent="0.2">
      <c r="A484">
        <v>111</v>
      </c>
      <c r="B484">
        <v>336.61</v>
      </c>
      <c r="C484">
        <v>7.444</v>
      </c>
      <c r="D484">
        <v>7.3170000000000002</v>
      </c>
      <c r="E484">
        <v>7.5449999999999999</v>
      </c>
      <c r="F484">
        <v>7.2060000000000004</v>
      </c>
      <c r="G484">
        <v>7.7089999999999996</v>
      </c>
    </row>
    <row r="485" spans="1:7" x14ac:dyDescent="0.2">
      <c r="A485">
        <v>112</v>
      </c>
      <c r="B485">
        <v>339.49</v>
      </c>
      <c r="C485">
        <v>7.3730000000000002</v>
      </c>
      <c r="D485">
        <v>7.2279999999999998</v>
      </c>
      <c r="E485">
        <v>7.4649999999999999</v>
      </c>
      <c r="F485">
        <v>7.1260000000000003</v>
      </c>
      <c r="G485">
        <v>7.6710000000000003</v>
      </c>
    </row>
    <row r="486" spans="1:7" x14ac:dyDescent="0.2">
      <c r="A486">
        <v>113</v>
      </c>
      <c r="B486">
        <v>342.32</v>
      </c>
      <c r="C486">
        <v>7.3029999999999999</v>
      </c>
      <c r="D486">
        <v>7.1440000000000001</v>
      </c>
      <c r="E486">
        <v>7.3860000000000001</v>
      </c>
      <c r="F486">
        <v>7.0519999999999996</v>
      </c>
      <c r="G486">
        <v>7.6289999999999996</v>
      </c>
    </row>
    <row r="487" spans="1:7" x14ac:dyDescent="0.2">
      <c r="A487">
        <v>114</v>
      </c>
      <c r="B487">
        <v>345.12</v>
      </c>
      <c r="C487">
        <v>7.2249999999999996</v>
      </c>
      <c r="D487">
        <v>7.0579999999999998</v>
      </c>
      <c r="E487">
        <v>7.306</v>
      </c>
      <c r="F487">
        <v>6.9690000000000003</v>
      </c>
      <c r="G487">
        <v>7.569</v>
      </c>
    </row>
    <row r="488" spans="1:7" x14ac:dyDescent="0.2">
      <c r="A488">
        <v>115</v>
      </c>
      <c r="B488">
        <v>347.89</v>
      </c>
      <c r="C488">
        <v>7.1369999999999996</v>
      </c>
      <c r="D488">
        <v>6.9749999999999996</v>
      </c>
      <c r="E488">
        <v>7.218</v>
      </c>
      <c r="F488">
        <v>6.8929999999999998</v>
      </c>
      <c r="G488">
        <v>7.4630000000000001</v>
      </c>
    </row>
    <row r="489" spans="1:7" x14ac:dyDescent="0.2">
      <c r="A489">
        <v>116</v>
      </c>
      <c r="B489">
        <v>350.61</v>
      </c>
      <c r="C489">
        <v>7.0549999999999997</v>
      </c>
      <c r="D489">
        <v>6.8949999999999996</v>
      </c>
      <c r="E489">
        <v>7.1459999999999999</v>
      </c>
      <c r="F489">
        <v>6.8150000000000004</v>
      </c>
      <c r="G489">
        <v>7.3639999999999999</v>
      </c>
    </row>
    <row r="490" spans="1:7" x14ac:dyDescent="0.2">
      <c r="A490">
        <v>117</v>
      </c>
      <c r="B490">
        <v>353.3</v>
      </c>
      <c r="C490">
        <v>6.9790000000000001</v>
      </c>
      <c r="D490">
        <v>6.8220000000000001</v>
      </c>
      <c r="E490">
        <v>7.07</v>
      </c>
      <c r="F490">
        <v>6.7430000000000003</v>
      </c>
      <c r="G490">
        <v>7.282</v>
      </c>
    </row>
    <row r="491" spans="1:7" x14ac:dyDescent="0.2">
      <c r="A491">
        <v>118</v>
      </c>
      <c r="B491">
        <v>355.95</v>
      </c>
      <c r="C491">
        <v>6.9080000000000004</v>
      </c>
      <c r="D491">
        <v>6.7469999999999999</v>
      </c>
      <c r="E491">
        <v>6.9989999999999997</v>
      </c>
      <c r="F491">
        <v>6.673</v>
      </c>
      <c r="G491">
        <v>7.2119999999999997</v>
      </c>
    </row>
    <row r="492" spans="1:7" x14ac:dyDescent="0.2">
      <c r="A492">
        <v>119</v>
      </c>
      <c r="B492">
        <v>358.56</v>
      </c>
      <c r="C492">
        <v>6.835</v>
      </c>
      <c r="D492">
        <v>6.6779999999999999</v>
      </c>
      <c r="E492">
        <v>6.931</v>
      </c>
      <c r="F492">
        <v>6.6</v>
      </c>
      <c r="G492">
        <v>7.13</v>
      </c>
    </row>
    <row r="493" spans="1:7" x14ac:dyDescent="0.2">
      <c r="A493">
        <v>120</v>
      </c>
      <c r="B493">
        <v>361.13</v>
      </c>
      <c r="C493">
        <v>6.7610000000000001</v>
      </c>
      <c r="D493">
        <v>6.61</v>
      </c>
      <c r="E493">
        <v>6.8570000000000002</v>
      </c>
      <c r="F493">
        <v>6.5330000000000004</v>
      </c>
      <c r="G493">
        <v>7.0430000000000001</v>
      </c>
    </row>
    <row r="494" spans="1:7" x14ac:dyDescent="0.2">
      <c r="A494">
        <v>121</v>
      </c>
      <c r="B494">
        <v>363.66</v>
      </c>
      <c r="C494">
        <v>6.69</v>
      </c>
      <c r="D494">
        <v>6.5359999999999996</v>
      </c>
      <c r="E494">
        <v>6.7960000000000003</v>
      </c>
      <c r="F494">
        <v>6.4660000000000002</v>
      </c>
      <c r="G494">
        <v>6.9640000000000004</v>
      </c>
    </row>
    <row r="495" spans="1:7" x14ac:dyDescent="0.2">
      <c r="A495">
        <v>122</v>
      </c>
      <c r="B495">
        <v>366.16</v>
      </c>
      <c r="C495">
        <v>6.6269999999999998</v>
      </c>
      <c r="D495">
        <v>6.4720000000000004</v>
      </c>
      <c r="E495">
        <v>6.7279999999999998</v>
      </c>
      <c r="F495">
        <v>6.3979999999999997</v>
      </c>
      <c r="G495">
        <v>6.9109999999999996</v>
      </c>
    </row>
    <row r="496" spans="1:7" x14ac:dyDescent="0.2">
      <c r="A496">
        <v>123</v>
      </c>
      <c r="B496">
        <v>368.61</v>
      </c>
      <c r="C496">
        <v>6.5670000000000002</v>
      </c>
      <c r="D496">
        <v>6.407</v>
      </c>
      <c r="E496">
        <v>6.6660000000000004</v>
      </c>
      <c r="F496">
        <v>6.335</v>
      </c>
      <c r="G496">
        <v>6.8579999999999997</v>
      </c>
    </row>
    <row r="497" spans="1:7" x14ac:dyDescent="0.2">
      <c r="A497">
        <v>124</v>
      </c>
      <c r="B497">
        <v>371.02</v>
      </c>
      <c r="C497">
        <v>6.5110000000000001</v>
      </c>
      <c r="D497">
        <v>6.3390000000000004</v>
      </c>
      <c r="E497">
        <v>6.6050000000000004</v>
      </c>
      <c r="F497">
        <v>6.282</v>
      </c>
      <c r="G497">
        <v>6.819</v>
      </c>
    </row>
    <row r="498" spans="1:7" x14ac:dyDescent="0.2">
      <c r="A498">
        <v>125</v>
      </c>
      <c r="B498">
        <v>373.39</v>
      </c>
      <c r="C498">
        <v>6.4589999999999996</v>
      </c>
      <c r="D498">
        <v>6.2830000000000004</v>
      </c>
      <c r="E498">
        <v>6.548</v>
      </c>
      <c r="F498">
        <v>6.2149999999999999</v>
      </c>
      <c r="G498">
        <v>6.7930000000000001</v>
      </c>
    </row>
    <row r="499" spans="1:7" x14ac:dyDescent="0.2">
      <c r="A499">
        <v>126</v>
      </c>
      <c r="B499">
        <v>375.72</v>
      </c>
      <c r="C499">
        <v>6.4139999999999997</v>
      </c>
      <c r="D499">
        <v>6.2270000000000003</v>
      </c>
      <c r="E499">
        <v>6.4829999999999997</v>
      </c>
      <c r="F499">
        <v>6.1580000000000004</v>
      </c>
      <c r="G499">
        <v>6.7889999999999997</v>
      </c>
    </row>
    <row r="500" spans="1:7" x14ac:dyDescent="0.2">
      <c r="A500">
        <v>127</v>
      </c>
      <c r="B500">
        <v>378.01</v>
      </c>
      <c r="C500">
        <v>6.367</v>
      </c>
      <c r="D500">
        <v>6.1680000000000001</v>
      </c>
      <c r="E500">
        <v>6.4180000000000001</v>
      </c>
      <c r="F500">
        <v>6.1020000000000003</v>
      </c>
      <c r="G500">
        <v>6.7809999999999997</v>
      </c>
    </row>
    <row r="501" spans="1:7" x14ac:dyDescent="0.2">
      <c r="A501">
        <v>128</v>
      </c>
      <c r="B501">
        <v>380.26</v>
      </c>
      <c r="C501">
        <v>6.3220000000000001</v>
      </c>
      <c r="D501">
        <v>6.109</v>
      </c>
      <c r="E501">
        <v>6.3630000000000004</v>
      </c>
      <c r="F501">
        <v>6.0449999999999999</v>
      </c>
      <c r="G501">
        <v>6.7690000000000001</v>
      </c>
    </row>
    <row r="502" spans="1:7" x14ac:dyDescent="0.2">
      <c r="A502">
        <v>129</v>
      </c>
      <c r="B502">
        <v>382.47</v>
      </c>
      <c r="C502">
        <v>6.28</v>
      </c>
      <c r="D502">
        <v>6.0570000000000004</v>
      </c>
      <c r="E502">
        <v>6.3140000000000001</v>
      </c>
      <c r="F502">
        <v>6.0010000000000003</v>
      </c>
      <c r="G502">
        <v>6.7480000000000002</v>
      </c>
    </row>
    <row r="503" spans="1:7" x14ac:dyDescent="0.2">
      <c r="A503">
        <v>130</v>
      </c>
      <c r="B503">
        <v>384.63</v>
      </c>
      <c r="C503">
        <v>6.24</v>
      </c>
      <c r="D503">
        <v>6.0110000000000001</v>
      </c>
      <c r="E503">
        <v>6.2649999999999997</v>
      </c>
      <c r="F503">
        <v>5.9560000000000004</v>
      </c>
      <c r="G503">
        <v>6.7270000000000003</v>
      </c>
    </row>
    <row r="504" spans="1:7" x14ac:dyDescent="0.2">
      <c r="A504">
        <v>131</v>
      </c>
      <c r="B504">
        <v>386.76</v>
      </c>
      <c r="C504">
        <v>6.19</v>
      </c>
      <c r="D504">
        <v>5.9580000000000002</v>
      </c>
      <c r="E504">
        <v>6.2149999999999999</v>
      </c>
      <c r="F504">
        <v>5.8979999999999997</v>
      </c>
      <c r="G504">
        <v>6.6909999999999998</v>
      </c>
    </row>
    <row r="505" spans="1:7" x14ac:dyDescent="0.2">
      <c r="A505">
        <v>132</v>
      </c>
      <c r="B505">
        <v>388.84</v>
      </c>
      <c r="C505">
        <v>6.1310000000000002</v>
      </c>
      <c r="D505">
        <v>5.9029999999999996</v>
      </c>
      <c r="E505">
        <v>6.1539999999999999</v>
      </c>
      <c r="F505">
        <v>5.8470000000000004</v>
      </c>
      <c r="G505">
        <v>6.617</v>
      </c>
    </row>
    <row r="506" spans="1:7" x14ac:dyDescent="0.2">
      <c r="A506">
        <v>133</v>
      </c>
      <c r="B506">
        <v>390.88</v>
      </c>
      <c r="C506">
        <v>6.0659999999999998</v>
      </c>
      <c r="D506">
        <v>5.8490000000000002</v>
      </c>
      <c r="E506">
        <v>6.1</v>
      </c>
      <c r="F506">
        <v>5.7969999999999997</v>
      </c>
      <c r="G506">
        <v>6.5179999999999998</v>
      </c>
    </row>
    <row r="507" spans="1:7" x14ac:dyDescent="0.2">
      <c r="A507">
        <v>134</v>
      </c>
      <c r="B507">
        <v>392.87</v>
      </c>
      <c r="C507">
        <v>5.9980000000000002</v>
      </c>
      <c r="D507">
        <v>5.8019999999999996</v>
      </c>
      <c r="E507">
        <v>6.0460000000000003</v>
      </c>
      <c r="F507">
        <v>5.7430000000000003</v>
      </c>
      <c r="G507">
        <v>6.4</v>
      </c>
    </row>
    <row r="508" spans="1:7" x14ac:dyDescent="0.2">
      <c r="A508">
        <v>135</v>
      </c>
      <c r="B508">
        <v>394.83</v>
      </c>
      <c r="C508">
        <v>5.9260000000000002</v>
      </c>
      <c r="D508">
        <v>5.7489999999999997</v>
      </c>
      <c r="E508">
        <v>5.9960000000000004</v>
      </c>
      <c r="F508">
        <v>5.6929999999999996</v>
      </c>
      <c r="G508">
        <v>6.2670000000000003</v>
      </c>
    </row>
    <row r="509" spans="1:7" x14ac:dyDescent="0.2">
      <c r="A509">
        <v>136</v>
      </c>
      <c r="B509">
        <v>396.74</v>
      </c>
      <c r="C509">
        <v>5.8520000000000003</v>
      </c>
      <c r="D509">
        <v>5.6920000000000002</v>
      </c>
      <c r="E509">
        <v>5.9370000000000003</v>
      </c>
      <c r="F509">
        <v>5.649</v>
      </c>
      <c r="G509">
        <v>6.13</v>
      </c>
    </row>
    <row r="510" spans="1:7" x14ac:dyDescent="0.2">
      <c r="A510">
        <v>137</v>
      </c>
      <c r="B510">
        <v>398.61</v>
      </c>
      <c r="C510">
        <v>5.7789999999999999</v>
      </c>
      <c r="D510">
        <v>5.6310000000000002</v>
      </c>
      <c r="E510">
        <v>5.8869999999999996</v>
      </c>
      <c r="F510">
        <v>5.5940000000000003</v>
      </c>
      <c r="G510">
        <v>6.0030000000000001</v>
      </c>
    </row>
    <row r="511" spans="1:7" x14ac:dyDescent="0.2">
      <c r="A511">
        <v>138</v>
      </c>
      <c r="B511">
        <v>400.43</v>
      </c>
      <c r="C511">
        <v>5.7060000000000004</v>
      </c>
      <c r="D511">
        <v>5.5750000000000002</v>
      </c>
      <c r="E511">
        <v>5.8380000000000001</v>
      </c>
      <c r="F511">
        <v>5.5389999999999997</v>
      </c>
      <c r="G511">
        <v>5.8730000000000002</v>
      </c>
    </row>
    <row r="512" spans="1:7" x14ac:dyDescent="0.2">
      <c r="A512">
        <v>139</v>
      </c>
      <c r="B512">
        <v>402.22</v>
      </c>
      <c r="C512">
        <v>5.6310000000000002</v>
      </c>
      <c r="D512">
        <v>5.5220000000000002</v>
      </c>
      <c r="E512">
        <v>5.782</v>
      </c>
      <c r="F512">
        <v>5.4829999999999997</v>
      </c>
      <c r="G512">
        <v>5.7359999999999998</v>
      </c>
    </row>
    <row r="513" spans="1:7" x14ac:dyDescent="0.2">
      <c r="A513">
        <v>140</v>
      </c>
      <c r="B513">
        <v>403.96</v>
      </c>
      <c r="C513">
        <v>5.556</v>
      </c>
      <c r="D513">
        <v>5.4729999999999999</v>
      </c>
      <c r="E513">
        <v>5.7320000000000002</v>
      </c>
      <c r="F513">
        <v>5.43</v>
      </c>
      <c r="G513">
        <v>5.59</v>
      </c>
    </row>
    <row r="514" spans="1:7" x14ac:dyDescent="0.2">
      <c r="A514">
        <v>141</v>
      </c>
      <c r="B514">
        <v>405.66</v>
      </c>
      <c r="C514">
        <v>5.4909999999999997</v>
      </c>
      <c r="D514">
        <v>5.4219999999999997</v>
      </c>
      <c r="E514">
        <v>5.6740000000000004</v>
      </c>
      <c r="F514">
        <v>5.3840000000000003</v>
      </c>
      <c r="G514">
        <v>5.484</v>
      </c>
    </row>
    <row r="515" spans="1:7" x14ac:dyDescent="0.2">
      <c r="A515">
        <v>142</v>
      </c>
      <c r="B515">
        <v>407.31</v>
      </c>
      <c r="C515">
        <v>5.44</v>
      </c>
      <c r="D515">
        <v>5.3659999999999997</v>
      </c>
      <c r="E515">
        <v>5.6210000000000004</v>
      </c>
      <c r="F515">
        <v>5.3330000000000002</v>
      </c>
      <c r="G515">
        <v>5.4379999999999997</v>
      </c>
    </row>
    <row r="516" spans="1:7" x14ac:dyDescent="0.2">
      <c r="A516">
        <v>143</v>
      </c>
      <c r="B516">
        <v>408.92</v>
      </c>
      <c r="C516">
        <v>5.391</v>
      </c>
      <c r="D516">
        <v>5.3079999999999998</v>
      </c>
      <c r="E516">
        <v>5.569</v>
      </c>
      <c r="F516">
        <v>5.2789999999999999</v>
      </c>
      <c r="G516">
        <v>5.4080000000000004</v>
      </c>
    </row>
    <row r="517" spans="1:7" x14ac:dyDescent="0.2">
      <c r="A517">
        <v>144</v>
      </c>
      <c r="B517">
        <v>410.49</v>
      </c>
      <c r="C517">
        <v>5.34</v>
      </c>
      <c r="D517">
        <v>5.2469999999999999</v>
      </c>
      <c r="E517">
        <v>5.5129999999999999</v>
      </c>
      <c r="F517">
        <v>5.2160000000000002</v>
      </c>
      <c r="G517">
        <v>5.3840000000000003</v>
      </c>
    </row>
    <row r="518" spans="1:7" x14ac:dyDescent="0.2">
      <c r="A518">
        <v>145</v>
      </c>
      <c r="B518">
        <v>412.02</v>
      </c>
      <c r="C518">
        <v>5.2910000000000004</v>
      </c>
      <c r="D518">
        <v>5.1890000000000001</v>
      </c>
      <c r="E518">
        <v>5.4509999999999996</v>
      </c>
      <c r="F518">
        <v>5.1669999999999998</v>
      </c>
      <c r="G518">
        <v>5.3550000000000004</v>
      </c>
    </row>
    <row r="519" spans="1:7" x14ac:dyDescent="0.2">
      <c r="A519">
        <v>146</v>
      </c>
      <c r="B519">
        <v>413.5</v>
      </c>
      <c r="C519">
        <v>5.2510000000000003</v>
      </c>
      <c r="D519">
        <v>5.1340000000000003</v>
      </c>
      <c r="E519">
        <v>5.3890000000000002</v>
      </c>
      <c r="F519">
        <v>5.1159999999999997</v>
      </c>
      <c r="G519">
        <v>5.3639999999999999</v>
      </c>
    </row>
    <row r="520" spans="1:7" x14ac:dyDescent="0.2">
      <c r="A520">
        <v>147</v>
      </c>
      <c r="B520">
        <v>414.94</v>
      </c>
      <c r="C520">
        <v>5.2190000000000003</v>
      </c>
      <c r="D520">
        <v>5.0890000000000004</v>
      </c>
      <c r="E520">
        <v>5.335</v>
      </c>
      <c r="F520">
        <v>5.0629999999999997</v>
      </c>
      <c r="G520">
        <v>5.3890000000000002</v>
      </c>
    </row>
    <row r="521" spans="1:7" x14ac:dyDescent="0.2">
      <c r="A521">
        <v>148</v>
      </c>
      <c r="B521">
        <v>416.33</v>
      </c>
      <c r="C521">
        <v>5.1760000000000002</v>
      </c>
      <c r="D521">
        <v>5.0309999999999997</v>
      </c>
      <c r="E521">
        <v>5.2720000000000002</v>
      </c>
      <c r="F521">
        <v>5.0069999999999997</v>
      </c>
      <c r="G521">
        <v>5.3929999999999998</v>
      </c>
    </row>
    <row r="522" spans="1:7" x14ac:dyDescent="0.2">
      <c r="A522">
        <v>149</v>
      </c>
      <c r="B522">
        <v>417.69</v>
      </c>
      <c r="C522">
        <v>5.1239999999999997</v>
      </c>
      <c r="D522">
        <v>4.97</v>
      </c>
      <c r="E522">
        <v>5.2089999999999996</v>
      </c>
      <c r="F522">
        <v>4.95</v>
      </c>
      <c r="G522">
        <v>5.367</v>
      </c>
    </row>
    <row r="523" spans="1:7" x14ac:dyDescent="0.2">
      <c r="A523">
        <v>150</v>
      </c>
      <c r="B523">
        <v>419</v>
      </c>
      <c r="C523">
        <v>5.0650000000000004</v>
      </c>
      <c r="D523">
        <v>4.9089999999999998</v>
      </c>
      <c r="E523">
        <v>5.1479999999999997</v>
      </c>
      <c r="F523">
        <v>4.8840000000000003</v>
      </c>
      <c r="G523">
        <v>5.3179999999999996</v>
      </c>
    </row>
    <row r="524" spans="1:7" x14ac:dyDescent="0.2">
      <c r="A524">
        <v>151</v>
      </c>
      <c r="B524">
        <v>420.26</v>
      </c>
      <c r="C524">
        <v>5.0049999999999999</v>
      </c>
      <c r="D524">
        <v>4.8529999999999998</v>
      </c>
      <c r="E524">
        <v>5.0910000000000002</v>
      </c>
      <c r="F524">
        <v>4.827</v>
      </c>
      <c r="G524">
        <v>5.2489999999999997</v>
      </c>
    </row>
    <row r="525" spans="1:7" x14ac:dyDescent="0.2">
      <c r="A525">
        <v>152</v>
      </c>
      <c r="B525">
        <v>421.49</v>
      </c>
      <c r="C525">
        <v>4.9400000000000004</v>
      </c>
      <c r="D525">
        <v>4.7919999999999998</v>
      </c>
      <c r="E525">
        <v>5.0350000000000001</v>
      </c>
      <c r="F525">
        <v>4.7679999999999998</v>
      </c>
      <c r="G525">
        <v>5.165</v>
      </c>
    </row>
    <row r="526" spans="1:7" x14ac:dyDescent="0.2">
      <c r="A526">
        <v>153</v>
      </c>
      <c r="B526">
        <v>422.67</v>
      </c>
      <c r="C526">
        <v>4.8650000000000002</v>
      </c>
      <c r="D526">
        <v>4.7320000000000002</v>
      </c>
      <c r="E526">
        <v>4.9770000000000003</v>
      </c>
      <c r="F526">
        <v>4.6980000000000004</v>
      </c>
      <c r="G526">
        <v>5.0519999999999996</v>
      </c>
    </row>
    <row r="527" spans="1:7" x14ac:dyDescent="0.2">
      <c r="A527">
        <v>154</v>
      </c>
      <c r="B527">
        <v>423.8</v>
      </c>
      <c r="C527">
        <v>4.7919999999999998</v>
      </c>
      <c r="D527">
        <v>4.6669999999999998</v>
      </c>
      <c r="E527">
        <v>4.9139999999999997</v>
      </c>
      <c r="F527">
        <v>4.6369999999999996</v>
      </c>
      <c r="G527">
        <v>4.9509999999999996</v>
      </c>
    </row>
    <row r="528" spans="1:7" x14ac:dyDescent="0.2">
      <c r="A528">
        <v>155</v>
      </c>
      <c r="B528">
        <v>424.9</v>
      </c>
      <c r="C528">
        <v>4.7229999999999999</v>
      </c>
      <c r="D528">
        <v>4.6040000000000001</v>
      </c>
      <c r="E528">
        <v>4.8550000000000004</v>
      </c>
      <c r="F528">
        <v>4.5739999999999998</v>
      </c>
      <c r="G528">
        <v>4.859</v>
      </c>
    </row>
    <row r="529" spans="1:7" x14ac:dyDescent="0.2">
      <c r="A529">
        <v>156</v>
      </c>
      <c r="B529">
        <v>425.95</v>
      </c>
      <c r="C529">
        <v>4.6539999999999999</v>
      </c>
      <c r="D529">
        <v>4.54</v>
      </c>
      <c r="E529">
        <v>4.7910000000000004</v>
      </c>
      <c r="F529">
        <v>4.5110000000000001</v>
      </c>
      <c r="G529">
        <v>4.7750000000000004</v>
      </c>
    </row>
    <row r="530" spans="1:7" x14ac:dyDescent="0.2">
      <c r="A530">
        <v>157</v>
      </c>
      <c r="B530">
        <v>426.96</v>
      </c>
      <c r="C530">
        <v>4.5869999999999997</v>
      </c>
      <c r="D530">
        <v>4.4790000000000001</v>
      </c>
      <c r="E530">
        <v>4.7220000000000004</v>
      </c>
      <c r="F530">
        <v>4.4509999999999996</v>
      </c>
      <c r="G530">
        <v>4.6970000000000001</v>
      </c>
    </row>
    <row r="531" spans="1:7" x14ac:dyDescent="0.2">
      <c r="A531">
        <v>158</v>
      </c>
      <c r="B531">
        <v>427.92</v>
      </c>
      <c r="C531">
        <v>4.5279999999999996</v>
      </c>
      <c r="D531">
        <v>4.4130000000000003</v>
      </c>
      <c r="E531">
        <v>4.6589999999999998</v>
      </c>
      <c r="F531">
        <v>4.3899999999999997</v>
      </c>
      <c r="G531">
        <v>4.6500000000000004</v>
      </c>
    </row>
    <row r="532" spans="1:7" x14ac:dyDescent="0.2">
      <c r="A532">
        <v>159</v>
      </c>
      <c r="B532">
        <v>428.84</v>
      </c>
      <c r="C532">
        <v>4.4770000000000003</v>
      </c>
      <c r="D532">
        <v>4.343</v>
      </c>
      <c r="E532">
        <v>4.5919999999999996</v>
      </c>
      <c r="F532">
        <v>4.3230000000000004</v>
      </c>
      <c r="G532">
        <v>4.6500000000000004</v>
      </c>
    </row>
    <row r="533" spans="1:7" x14ac:dyDescent="0.2">
      <c r="A533">
        <v>160</v>
      </c>
      <c r="B533">
        <v>429.72</v>
      </c>
      <c r="C533">
        <v>4.4189999999999996</v>
      </c>
      <c r="D533">
        <v>4.2699999999999996</v>
      </c>
      <c r="E533">
        <v>4.524</v>
      </c>
      <c r="F533">
        <v>4.2530000000000001</v>
      </c>
      <c r="G533">
        <v>4.6289999999999996</v>
      </c>
    </row>
    <row r="534" spans="1:7" x14ac:dyDescent="0.2">
      <c r="A534">
        <v>161</v>
      </c>
      <c r="B534">
        <v>430.55</v>
      </c>
      <c r="C534">
        <v>4.3419999999999996</v>
      </c>
      <c r="D534">
        <v>4.1980000000000004</v>
      </c>
      <c r="E534">
        <v>4.452</v>
      </c>
      <c r="F534">
        <v>4.1840000000000002</v>
      </c>
      <c r="G534">
        <v>4.5359999999999996</v>
      </c>
    </row>
    <row r="535" spans="1:7" x14ac:dyDescent="0.2">
      <c r="A535">
        <v>162</v>
      </c>
      <c r="B535">
        <v>431.35</v>
      </c>
      <c r="C535">
        <v>4.2569999999999997</v>
      </c>
      <c r="D535">
        <v>4.1310000000000002</v>
      </c>
      <c r="E535">
        <v>4.3860000000000001</v>
      </c>
      <c r="F535">
        <v>4.109</v>
      </c>
      <c r="G535">
        <v>4.4009999999999998</v>
      </c>
    </row>
    <row r="536" spans="1:7" x14ac:dyDescent="0.2">
      <c r="A536">
        <v>163</v>
      </c>
      <c r="B536">
        <v>432.1</v>
      </c>
      <c r="C536">
        <v>4.1840000000000002</v>
      </c>
      <c r="D536">
        <v>4.0620000000000003</v>
      </c>
      <c r="E536">
        <v>4.3150000000000004</v>
      </c>
      <c r="F536">
        <v>4.0449999999999999</v>
      </c>
      <c r="G536">
        <v>4.3159999999999998</v>
      </c>
    </row>
    <row r="537" spans="1:7" x14ac:dyDescent="0.2">
      <c r="A537">
        <v>164</v>
      </c>
      <c r="B537">
        <v>432.8</v>
      </c>
      <c r="C537">
        <v>4.1349999999999998</v>
      </c>
      <c r="D537">
        <v>3.9929999999999999</v>
      </c>
      <c r="E537">
        <v>4.2469999999999999</v>
      </c>
      <c r="F537">
        <v>3.9820000000000002</v>
      </c>
      <c r="G537">
        <v>4.3159999999999998</v>
      </c>
    </row>
    <row r="538" spans="1:7" x14ac:dyDescent="0.2">
      <c r="A538">
        <v>165</v>
      </c>
      <c r="B538">
        <v>433.47</v>
      </c>
      <c r="C538">
        <v>4.09</v>
      </c>
      <c r="D538">
        <v>3.919</v>
      </c>
      <c r="E538">
        <v>4.1760000000000002</v>
      </c>
      <c r="F538">
        <v>3.9039999999999999</v>
      </c>
      <c r="G538">
        <v>4.3620000000000001</v>
      </c>
    </row>
    <row r="539" spans="1:7" x14ac:dyDescent="0.2">
      <c r="A539">
        <v>166</v>
      </c>
      <c r="B539">
        <v>434.09</v>
      </c>
      <c r="C539">
        <v>4.0410000000000004</v>
      </c>
      <c r="D539">
        <v>3.8420000000000001</v>
      </c>
      <c r="E539">
        <v>4.109</v>
      </c>
      <c r="F539">
        <v>3.831</v>
      </c>
      <c r="G539">
        <v>4.3819999999999997</v>
      </c>
    </row>
    <row r="540" spans="1:7" x14ac:dyDescent="0.2">
      <c r="A540">
        <v>167</v>
      </c>
      <c r="B540">
        <v>434.66</v>
      </c>
      <c r="C540">
        <v>3.9830000000000001</v>
      </c>
      <c r="D540">
        <v>3.7719999999999998</v>
      </c>
      <c r="E540">
        <v>4.0369999999999999</v>
      </c>
      <c r="F540">
        <v>3.7570000000000001</v>
      </c>
      <c r="G540">
        <v>4.3639999999999999</v>
      </c>
    </row>
    <row r="541" spans="1:7" x14ac:dyDescent="0.2">
      <c r="A541">
        <v>168</v>
      </c>
      <c r="B541">
        <v>435.2</v>
      </c>
      <c r="C541">
        <v>3.9249999999999998</v>
      </c>
      <c r="D541">
        <v>3.702</v>
      </c>
      <c r="E541">
        <v>3.9689999999999999</v>
      </c>
      <c r="F541">
        <v>3.6890000000000001</v>
      </c>
      <c r="G541">
        <v>4.3380000000000001</v>
      </c>
    </row>
    <row r="542" spans="1:7" x14ac:dyDescent="0.2">
      <c r="A542">
        <v>169</v>
      </c>
      <c r="B542">
        <v>435.69</v>
      </c>
      <c r="C542">
        <v>3.8679999999999999</v>
      </c>
      <c r="D542">
        <v>3.6419999999999999</v>
      </c>
      <c r="E542">
        <v>3.907</v>
      </c>
      <c r="F542">
        <v>3.6150000000000002</v>
      </c>
      <c r="G542">
        <v>4.3090000000000002</v>
      </c>
    </row>
    <row r="543" spans="1:7" x14ac:dyDescent="0.2">
      <c r="A543">
        <v>170</v>
      </c>
      <c r="B543">
        <v>436.14</v>
      </c>
      <c r="C543">
        <v>3.8079999999999998</v>
      </c>
      <c r="D543">
        <v>3.5840000000000001</v>
      </c>
      <c r="E543">
        <v>3.8420000000000001</v>
      </c>
      <c r="F543">
        <v>3.5489999999999999</v>
      </c>
      <c r="G543">
        <v>4.258</v>
      </c>
    </row>
    <row r="544" spans="1:7" x14ac:dyDescent="0.2">
      <c r="A544">
        <v>171</v>
      </c>
      <c r="B544">
        <v>436.54</v>
      </c>
      <c r="C544">
        <v>3.7370000000000001</v>
      </c>
      <c r="D544">
        <v>3.5129999999999999</v>
      </c>
      <c r="E544">
        <v>3.7730000000000001</v>
      </c>
      <c r="F544">
        <v>3.4790000000000001</v>
      </c>
      <c r="G544">
        <v>4.1829999999999998</v>
      </c>
    </row>
    <row r="545" spans="1:7" x14ac:dyDescent="0.2">
      <c r="A545">
        <v>172</v>
      </c>
      <c r="B545">
        <v>436.91</v>
      </c>
      <c r="C545">
        <v>3.6659999999999999</v>
      </c>
      <c r="D545">
        <v>3.448</v>
      </c>
      <c r="E545">
        <v>3.7069999999999999</v>
      </c>
      <c r="F545">
        <v>3.4140000000000001</v>
      </c>
      <c r="G545">
        <v>4.0960000000000001</v>
      </c>
    </row>
    <row r="546" spans="1:7" x14ac:dyDescent="0.2">
      <c r="A546">
        <v>173</v>
      </c>
      <c r="B546">
        <v>437.23</v>
      </c>
      <c r="C546">
        <v>3.6030000000000002</v>
      </c>
      <c r="D546">
        <v>3.3879999999999999</v>
      </c>
      <c r="E546">
        <v>3.6440000000000001</v>
      </c>
      <c r="F546">
        <v>3.3530000000000002</v>
      </c>
      <c r="G546">
        <v>4.0259999999999998</v>
      </c>
    </row>
    <row r="547" spans="1:7" x14ac:dyDescent="0.2">
      <c r="A547">
        <v>174</v>
      </c>
      <c r="B547">
        <v>437.51</v>
      </c>
      <c r="C547">
        <v>3.5310000000000001</v>
      </c>
      <c r="D547">
        <v>3.3260000000000001</v>
      </c>
      <c r="E547">
        <v>3.5779999999999998</v>
      </c>
      <c r="F547">
        <v>3.2930000000000001</v>
      </c>
      <c r="G547">
        <v>3.9260000000000002</v>
      </c>
    </row>
    <row r="548" spans="1:7" x14ac:dyDescent="0.2">
      <c r="A548">
        <v>175</v>
      </c>
      <c r="B548">
        <v>437.74</v>
      </c>
      <c r="C548">
        <v>3.4510000000000001</v>
      </c>
      <c r="D548">
        <v>3.2650000000000001</v>
      </c>
      <c r="E548">
        <v>3.5129999999999999</v>
      </c>
      <c r="F548">
        <v>3.23</v>
      </c>
      <c r="G548">
        <v>3.798</v>
      </c>
    </row>
    <row r="549" spans="1:7" x14ac:dyDescent="0.2">
      <c r="A549">
        <v>176</v>
      </c>
      <c r="B549">
        <v>437.93</v>
      </c>
      <c r="C549">
        <v>3.3820000000000001</v>
      </c>
      <c r="D549">
        <v>3.21</v>
      </c>
      <c r="E549">
        <v>3.45</v>
      </c>
      <c r="F549">
        <v>3.169</v>
      </c>
      <c r="G549">
        <v>3.698</v>
      </c>
    </row>
    <row r="550" spans="1:7" x14ac:dyDescent="0.2">
      <c r="A550">
        <v>177</v>
      </c>
      <c r="B550">
        <v>438.08</v>
      </c>
      <c r="C550">
        <v>3.3239999999999998</v>
      </c>
      <c r="D550">
        <v>3.1480000000000001</v>
      </c>
      <c r="E550">
        <v>3.39</v>
      </c>
      <c r="F550">
        <v>3.1179999999999999</v>
      </c>
      <c r="G550">
        <v>3.641</v>
      </c>
    </row>
    <row r="551" spans="1:7" x14ac:dyDescent="0.2">
      <c r="A551">
        <v>178</v>
      </c>
      <c r="B551">
        <v>438.19</v>
      </c>
      <c r="C551">
        <v>3.2879999999999998</v>
      </c>
      <c r="D551">
        <v>3.101</v>
      </c>
      <c r="E551">
        <v>3.339</v>
      </c>
      <c r="F551">
        <v>3.0649999999999999</v>
      </c>
      <c r="G551">
        <v>3.6459999999999999</v>
      </c>
    </row>
    <row r="552" spans="1:7" x14ac:dyDescent="0.2">
      <c r="A552">
        <v>179</v>
      </c>
      <c r="B552">
        <v>438.25</v>
      </c>
      <c r="C552">
        <v>3.258</v>
      </c>
      <c r="D552">
        <v>3.0489999999999999</v>
      </c>
      <c r="E552">
        <v>3.294</v>
      </c>
      <c r="F552">
        <v>3.012</v>
      </c>
      <c r="G552">
        <v>3.6760000000000002</v>
      </c>
    </row>
    <row r="553" spans="1:7" x14ac:dyDescent="0.2">
      <c r="A553">
        <v>180</v>
      </c>
      <c r="B553">
        <v>438.28</v>
      </c>
      <c r="C553">
        <v>3.2250000000000001</v>
      </c>
      <c r="D553">
        <v>3.0030000000000001</v>
      </c>
      <c r="E553">
        <v>3.2450000000000001</v>
      </c>
      <c r="F553">
        <v>2.9670000000000001</v>
      </c>
      <c r="G553">
        <v>3.6869999999999998</v>
      </c>
    </row>
    <row r="554" spans="1:7" x14ac:dyDescent="0.2">
      <c r="A554">
        <v>181</v>
      </c>
      <c r="B554">
        <v>438.25</v>
      </c>
      <c r="C554">
        <v>3.1859999999999999</v>
      </c>
      <c r="D554">
        <v>2.9540000000000002</v>
      </c>
      <c r="E554">
        <v>3.198</v>
      </c>
      <c r="F554">
        <v>2.92</v>
      </c>
      <c r="G554">
        <v>3.67</v>
      </c>
    </row>
    <row r="555" spans="1:7" x14ac:dyDescent="0.2">
      <c r="A555">
        <v>182</v>
      </c>
      <c r="B555">
        <v>438.19</v>
      </c>
      <c r="C555">
        <v>3.137</v>
      </c>
      <c r="D555">
        <v>2.899</v>
      </c>
      <c r="E555">
        <v>3.1509999999999998</v>
      </c>
      <c r="F555">
        <v>2.867</v>
      </c>
      <c r="G555">
        <v>3.629</v>
      </c>
    </row>
    <row r="556" spans="1:7" x14ac:dyDescent="0.2">
      <c r="A556">
        <v>183</v>
      </c>
      <c r="B556">
        <v>438.08</v>
      </c>
      <c r="C556">
        <v>3.0710000000000002</v>
      </c>
      <c r="D556">
        <v>2.8439999999999999</v>
      </c>
      <c r="E556">
        <v>3.0990000000000002</v>
      </c>
      <c r="F556">
        <v>2.82</v>
      </c>
      <c r="G556">
        <v>3.5209999999999999</v>
      </c>
    </row>
    <row r="557" spans="1:7" x14ac:dyDescent="0.2">
      <c r="A557">
        <v>184</v>
      </c>
      <c r="B557">
        <v>437.93</v>
      </c>
      <c r="C557">
        <v>2.9950000000000001</v>
      </c>
      <c r="D557">
        <v>2.7919999999999998</v>
      </c>
      <c r="E557">
        <v>3.0419999999999998</v>
      </c>
      <c r="F557">
        <v>2.778</v>
      </c>
      <c r="G557">
        <v>3.367</v>
      </c>
    </row>
    <row r="558" spans="1:7" x14ac:dyDescent="0.2">
      <c r="A558">
        <v>185</v>
      </c>
      <c r="B558">
        <v>437.74</v>
      </c>
      <c r="C558">
        <v>2.9289999999999998</v>
      </c>
      <c r="D558">
        <v>2.75</v>
      </c>
      <c r="E558">
        <v>2.9990000000000001</v>
      </c>
      <c r="F558">
        <v>2.7349999999999999</v>
      </c>
      <c r="G558">
        <v>3.2320000000000002</v>
      </c>
    </row>
    <row r="559" spans="1:7" x14ac:dyDescent="0.2">
      <c r="A559">
        <v>186</v>
      </c>
      <c r="B559">
        <v>437.51</v>
      </c>
      <c r="C559">
        <v>2.875</v>
      </c>
      <c r="D559">
        <v>2.706</v>
      </c>
      <c r="E559">
        <v>2.9550000000000001</v>
      </c>
      <c r="F559">
        <v>2.694</v>
      </c>
      <c r="G559">
        <v>3.1440000000000001</v>
      </c>
    </row>
    <row r="560" spans="1:7" x14ac:dyDescent="0.2">
      <c r="A560">
        <v>187</v>
      </c>
      <c r="B560">
        <v>437.23</v>
      </c>
      <c r="C560">
        <v>2.8159999999999998</v>
      </c>
      <c r="D560">
        <v>2.6659999999999999</v>
      </c>
      <c r="E560">
        <v>2.9129999999999998</v>
      </c>
      <c r="F560">
        <v>2.661</v>
      </c>
      <c r="G560">
        <v>3.024</v>
      </c>
    </row>
    <row r="561" spans="1:7" x14ac:dyDescent="0.2">
      <c r="A561">
        <v>188</v>
      </c>
      <c r="B561">
        <v>436.91</v>
      </c>
      <c r="C561">
        <v>2.7469999999999999</v>
      </c>
      <c r="D561">
        <v>2.6269999999999998</v>
      </c>
      <c r="E561">
        <v>2.871</v>
      </c>
      <c r="F561">
        <v>2.62</v>
      </c>
      <c r="G561">
        <v>2.8679999999999999</v>
      </c>
    </row>
    <row r="562" spans="1:7" x14ac:dyDescent="0.2">
      <c r="A562">
        <v>189</v>
      </c>
      <c r="B562">
        <v>436.54</v>
      </c>
      <c r="C562">
        <v>2.6779999999999999</v>
      </c>
      <c r="D562">
        <v>2.5819999999999999</v>
      </c>
      <c r="E562">
        <v>2.8250000000000002</v>
      </c>
      <c r="F562">
        <v>2.5790000000000002</v>
      </c>
      <c r="G562">
        <v>2.7280000000000002</v>
      </c>
    </row>
    <row r="563" spans="1:7" x14ac:dyDescent="0.2">
      <c r="A563">
        <v>190</v>
      </c>
      <c r="B563">
        <v>436.14</v>
      </c>
      <c r="C563">
        <v>2.63</v>
      </c>
      <c r="D563">
        <v>2.5409999999999999</v>
      </c>
      <c r="E563">
        <v>2.7810000000000001</v>
      </c>
      <c r="F563">
        <v>2.548</v>
      </c>
      <c r="G563">
        <v>2.65</v>
      </c>
    </row>
    <row r="564" spans="1:7" x14ac:dyDescent="0.2">
      <c r="A564">
        <v>191</v>
      </c>
      <c r="B564">
        <v>435.69</v>
      </c>
      <c r="C564">
        <v>2.593</v>
      </c>
      <c r="D564">
        <v>2.508</v>
      </c>
      <c r="E564">
        <v>2.7360000000000002</v>
      </c>
      <c r="F564">
        <v>2.5089999999999999</v>
      </c>
      <c r="G564">
        <v>2.6190000000000002</v>
      </c>
    </row>
    <row r="565" spans="1:7" x14ac:dyDescent="0.2">
      <c r="A565">
        <v>192</v>
      </c>
      <c r="B565">
        <v>435.2</v>
      </c>
      <c r="C565">
        <v>2.5680000000000001</v>
      </c>
      <c r="D565">
        <v>2.468</v>
      </c>
      <c r="E565">
        <v>2.6989999999999998</v>
      </c>
      <c r="F565">
        <v>2.476</v>
      </c>
      <c r="G565">
        <v>2.6280000000000001</v>
      </c>
    </row>
    <row r="566" spans="1:7" x14ac:dyDescent="0.2">
      <c r="A566">
        <v>193</v>
      </c>
      <c r="B566">
        <v>434.66</v>
      </c>
      <c r="C566">
        <v>2.5470000000000002</v>
      </c>
      <c r="D566">
        <v>2.4260000000000002</v>
      </c>
      <c r="E566">
        <v>2.6549999999999998</v>
      </c>
      <c r="F566">
        <v>2.4430000000000001</v>
      </c>
      <c r="G566">
        <v>2.6629999999999998</v>
      </c>
    </row>
    <row r="567" spans="1:7" x14ac:dyDescent="0.2">
      <c r="A567">
        <v>194</v>
      </c>
      <c r="B567">
        <v>434.09</v>
      </c>
      <c r="C567">
        <v>2.5409999999999999</v>
      </c>
      <c r="D567">
        <v>2.395</v>
      </c>
      <c r="E567">
        <v>2.6150000000000002</v>
      </c>
      <c r="F567">
        <v>2.4119999999999999</v>
      </c>
      <c r="G567">
        <v>2.7410000000000001</v>
      </c>
    </row>
    <row r="568" spans="1:7" x14ac:dyDescent="0.2">
      <c r="A568">
        <v>195</v>
      </c>
      <c r="B568">
        <v>433.47</v>
      </c>
      <c r="C568">
        <v>2.536</v>
      </c>
      <c r="D568">
        <v>2.3650000000000002</v>
      </c>
      <c r="E568">
        <v>2.5790000000000002</v>
      </c>
      <c r="F568">
        <v>2.3769999999999998</v>
      </c>
      <c r="G568">
        <v>2.8220000000000001</v>
      </c>
    </row>
    <row r="569" spans="1:7" x14ac:dyDescent="0.2">
      <c r="A569">
        <v>196</v>
      </c>
      <c r="B569">
        <v>432.8</v>
      </c>
      <c r="C569">
        <v>2.528</v>
      </c>
      <c r="D569">
        <v>2.3380000000000001</v>
      </c>
      <c r="E569">
        <v>2.5449999999999999</v>
      </c>
      <c r="F569">
        <v>2.3439999999999999</v>
      </c>
      <c r="G569">
        <v>2.887</v>
      </c>
    </row>
    <row r="570" spans="1:7" x14ac:dyDescent="0.2">
      <c r="A570">
        <v>197</v>
      </c>
      <c r="B570">
        <v>432.1</v>
      </c>
      <c r="C570">
        <v>2.52</v>
      </c>
      <c r="D570">
        <v>2.3079999999999998</v>
      </c>
      <c r="E570">
        <v>2.5150000000000001</v>
      </c>
      <c r="F570">
        <v>2.3210000000000002</v>
      </c>
      <c r="G570">
        <v>2.9369999999999998</v>
      </c>
    </row>
    <row r="571" spans="1:7" x14ac:dyDescent="0.2">
      <c r="A571">
        <v>198</v>
      </c>
      <c r="B571">
        <v>431.35</v>
      </c>
      <c r="C571">
        <v>2.4950000000000001</v>
      </c>
      <c r="D571">
        <v>2.2709999999999999</v>
      </c>
      <c r="E571">
        <v>2.4860000000000002</v>
      </c>
      <c r="F571">
        <v>2.294</v>
      </c>
      <c r="G571">
        <v>2.93</v>
      </c>
    </row>
    <row r="572" spans="1:7" x14ac:dyDescent="0.2">
      <c r="A572">
        <v>199</v>
      </c>
      <c r="B572">
        <v>430.55</v>
      </c>
      <c r="C572">
        <v>2.4500000000000002</v>
      </c>
      <c r="D572">
        <v>2.2389999999999999</v>
      </c>
      <c r="E572">
        <v>2.452</v>
      </c>
      <c r="F572">
        <v>2.2610000000000001</v>
      </c>
      <c r="G572">
        <v>2.85</v>
      </c>
    </row>
    <row r="573" spans="1:7" x14ac:dyDescent="0.2">
      <c r="A573">
        <v>200</v>
      </c>
      <c r="B573">
        <v>429.72</v>
      </c>
      <c r="C573">
        <v>2.387</v>
      </c>
      <c r="D573">
        <v>2.2010000000000001</v>
      </c>
      <c r="E573">
        <v>2.407</v>
      </c>
      <c r="F573">
        <v>2.226</v>
      </c>
      <c r="G573">
        <v>2.7130000000000001</v>
      </c>
    </row>
    <row r="574" spans="1:7" x14ac:dyDescent="0.2">
      <c r="A574">
        <v>201</v>
      </c>
      <c r="B574">
        <v>428.84</v>
      </c>
      <c r="C574">
        <v>2.3140000000000001</v>
      </c>
      <c r="D574">
        <v>2.169</v>
      </c>
      <c r="E574">
        <v>2.3679999999999999</v>
      </c>
      <c r="F574">
        <v>2.1970000000000001</v>
      </c>
      <c r="G574">
        <v>2.5230000000000001</v>
      </c>
    </row>
    <row r="575" spans="1:7" x14ac:dyDescent="0.2">
      <c r="A575">
        <v>202</v>
      </c>
      <c r="B575">
        <v>427.92</v>
      </c>
      <c r="C575">
        <v>2.234</v>
      </c>
      <c r="D575">
        <v>2.1419999999999999</v>
      </c>
      <c r="E575">
        <v>2.3380000000000001</v>
      </c>
      <c r="F575">
        <v>2.173</v>
      </c>
      <c r="G575">
        <v>2.282</v>
      </c>
    </row>
    <row r="576" spans="1:7" x14ac:dyDescent="0.2">
      <c r="A576">
        <v>203</v>
      </c>
      <c r="B576">
        <v>426.96</v>
      </c>
      <c r="C576">
        <v>2.1480000000000001</v>
      </c>
      <c r="D576">
        <v>2.1219999999999999</v>
      </c>
      <c r="E576">
        <v>2.3130000000000002</v>
      </c>
      <c r="F576">
        <v>2.149</v>
      </c>
      <c r="G576">
        <v>2.0089999999999999</v>
      </c>
    </row>
    <row r="577" spans="1:7" x14ac:dyDescent="0.2">
      <c r="A577">
        <v>204</v>
      </c>
      <c r="B577">
        <v>425.95</v>
      </c>
      <c r="C577">
        <v>2.0619999999999998</v>
      </c>
      <c r="D577">
        <v>2.0939999999999999</v>
      </c>
      <c r="E577">
        <v>2.286</v>
      </c>
      <c r="F577">
        <v>2.1179999999999999</v>
      </c>
      <c r="G577">
        <v>1.75</v>
      </c>
    </row>
    <row r="578" spans="1:7" x14ac:dyDescent="0.2">
      <c r="A578">
        <v>205</v>
      </c>
      <c r="B578">
        <v>424.9</v>
      </c>
      <c r="C578">
        <v>1.9910000000000001</v>
      </c>
      <c r="D578">
        <v>2.0670000000000002</v>
      </c>
      <c r="E578">
        <v>2.2650000000000001</v>
      </c>
      <c r="F578">
        <v>2.0880000000000001</v>
      </c>
      <c r="G578">
        <v>1.5449999999999999</v>
      </c>
    </row>
    <row r="579" spans="1:7" x14ac:dyDescent="0.2">
      <c r="A579">
        <v>206</v>
      </c>
      <c r="B579">
        <v>423.8</v>
      </c>
      <c r="C579">
        <v>1.9390000000000001</v>
      </c>
      <c r="D579">
        <v>2.0379999999999998</v>
      </c>
      <c r="E579">
        <v>2.2360000000000002</v>
      </c>
      <c r="F579">
        <v>2.0609999999999999</v>
      </c>
      <c r="G579">
        <v>1.419</v>
      </c>
    </row>
    <row r="580" spans="1:7" x14ac:dyDescent="0.2">
      <c r="A580">
        <v>207</v>
      </c>
      <c r="B580">
        <v>422.67</v>
      </c>
      <c r="C580">
        <v>1.9059999999999999</v>
      </c>
      <c r="D580">
        <v>2.0190000000000001</v>
      </c>
      <c r="E580">
        <v>2.206</v>
      </c>
      <c r="F580">
        <v>2.0339999999999998</v>
      </c>
      <c r="G580">
        <v>1.3680000000000001</v>
      </c>
    </row>
    <row r="581" spans="1:7" x14ac:dyDescent="0.2">
      <c r="A581">
        <v>208</v>
      </c>
      <c r="B581">
        <v>421.49</v>
      </c>
      <c r="C581">
        <v>1.8879999999999999</v>
      </c>
      <c r="D581">
        <v>1.9990000000000001</v>
      </c>
      <c r="E581">
        <v>2.1800000000000002</v>
      </c>
      <c r="F581">
        <v>2.0099999999999998</v>
      </c>
      <c r="G581">
        <v>1.363</v>
      </c>
    </row>
    <row r="582" spans="1:7" x14ac:dyDescent="0.2">
      <c r="A582">
        <v>209</v>
      </c>
      <c r="B582">
        <v>420.26</v>
      </c>
      <c r="C582">
        <v>1.8759999999999999</v>
      </c>
      <c r="D582">
        <v>1.978</v>
      </c>
      <c r="E582">
        <v>2.157</v>
      </c>
      <c r="F582">
        <v>1.9890000000000001</v>
      </c>
      <c r="G582">
        <v>1.381</v>
      </c>
    </row>
    <row r="583" spans="1:7" x14ac:dyDescent="0.2">
      <c r="A583">
        <v>210</v>
      </c>
      <c r="B583">
        <v>419</v>
      </c>
      <c r="C583">
        <v>1.87</v>
      </c>
      <c r="D583">
        <v>1.95</v>
      </c>
      <c r="E583">
        <v>2.137</v>
      </c>
      <c r="F583">
        <v>1.9590000000000001</v>
      </c>
      <c r="G583">
        <v>1.4339999999999999</v>
      </c>
    </row>
    <row r="584" spans="1:7" x14ac:dyDescent="0.2">
      <c r="A584">
        <v>211</v>
      </c>
      <c r="B584">
        <v>417.69</v>
      </c>
      <c r="C584">
        <v>1.8720000000000001</v>
      </c>
      <c r="D584">
        <v>1.9319999999999999</v>
      </c>
      <c r="E584">
        <v>2.1110000000000002</v>
      </c>
      <c r="F584">
        <v>1.9319999999999999</v>
      </c>
      <c r="G584">
        <v>1.514</v>
      </c>
    </row>
    <row r="585" spans="1:7" x14ac:dyDescent="0.2">
      <c r="A585">
        <v>212</v>
      </c>
      <c r="B585">
        <v>416.33</v>
      </c>
      <c r="C585">
        <v>1.865</v>
      </c>
      <c r="D585">
        <v>1.911</v>
      </c>
      <c r="E585">
        <v>2.0870000000000002</v>
      </c>
      <c r="F585">
        <v>1.9059999999999999</v>
      </c>
      <c r="G585">
        <v>1.5569999999999999</v>
      </c>
    </row>
    <row r="586" spans="1:7" x14ac:dyDescent="0.2">
      <c r="A586">
        <v>213</v>
      </c>
      <c r="B586">
        <v>414.94</v>
      </c>
      <c r="C586">
        <v>1.8620000000000001</v>
      </c>
      <c r="D586">
        <v>1.891</v>
      </c>
      <c r="E586">
        <v>2.0609999999999999</v>
      </c>
      <c r="F586">
        <v>1.881</v>
      </c>
      <c r="G586">
        <v>1.615</v>
      </c>
    </row>
    <row r="587" spans="1:7" x14ac:dyDescent="0.2">
      <c r="A587">
        <v>214</v>
      </c>
      <c r="B587">
        <v>413.5</v>
      </c>
      <c r="C587">
        <v>1.8660000000000001</v>
      </c>
      <c r="D587">
        <v>1.867</v>
      </c>
      <c r="E587">
        <v>2.0339999999999998</v>
      </c>
      <c r="F587">
        <v>1.86</v>
      </c>
      <c r="G587">
        <v>1.7030000000000001</v>
      </c>
    </row>
    <row r="588" spans="1:7" x14ac:dyDescent="0.2">
      <c r="A588">
        <v>215</v>
      </c>
      <c r="B588">
        <v>412.02</v>
      </c>
      <c r="C588">
        <v>1.8779999999999999</v>
      </c>
      <c r="D588">
        <v>1.84</v>
      </c>
      <c r="E588">
        <v>2.0049999999999999</v>
      </c>
      <c r="F588">
        <v>1.8340000000000001</v>
      </c>
      <c r="G588">
        <v>1.8320000000000001</v>
      </c>
    </row>
    <row r="589" spans="1:7" x14ac:dyDescent="0.2">
      <c r="A589">
        <v>216</v>
      </c>
      <c r="B589">
        <v>410.49</v>
      </c>
      <c r="C589">
        <v>1.89</v>
      </c>
      <c r="D589">
        <v>1.819</v>
      </c>
      <c r="E589">
        <v>1.976</v>
      </c>
      <c r="F589">
        <v>1.8049999999999999</v>
      </c>
      <c r="G589">
        <v>1.9610000000000001</v>
      </c>
    </row>
    <row r="590" spans="1:7" x14ac:dyDescent="0.2">
      <c r="A590">
        <v>217</v>
      </c>
      <c r="B590">
        <v>408.92</v>
      </c>
      <c r="C590">
        <v>1.8919999999999999</v>
      </c>
      <c r="D590">
        <v>1.8</v>
      </c>
      <c r="E590">
        <v>1.946</v>
      </c>
      <c r="F590">
        <v>1.7809999999999999</v>
      </c>
      <c r="G590">
        <v>2.0419999999999998</v>
      </c>
    </row>
    <row r="591" spans="1:7" x14ac:dyDescent="0.2">
      <c r="A591">
        <v>218</v>
      </c>
      <c r="B591">
        <v>407.31</v>
      </c>
      <c r="C591">
        <v>1.899</v>
      </c>
      <c r="D591">
        <v>1.78</v>
      </c>
      <c r="E591">
        <v>1.9239999999999999</v>
      </c>
      <c r="F591">
        <v>1.7589999999999999</v>
      </c>
      <c r="G591">
        <v>2.1309999999999998</v>
      </c>
    </row>
    <row r="592" spans="1:7" x14ac:dyDescent="0.2">
      <c r="A592">
        <v>219</v>
      </c>
      <c r="B592">
        <v>405.66</v>
      </c>
      <c r="C592">
        <v>1.909</v>
      </c>
      <c r="D592">
        <v>1.7689999999999999</v>
      </c>
      <c r="E592">
        <v>1.9059999999999999</v>
      </c>
      <c r="F592">
        <v>1.7410000000000001</v>
      </c>
      <c r="G592">
        <v>2.218</v>
      </c>
    </row>
    <row r="593" spans="1:7" x14ac:dyDescent="0.2">
      <c r="A593">
        <v>220</v>
      </c>
      <c r="B593">
        <v>403.96</v>
      </c>
      <c r="C593">
        <v>1.915</v>
      </c>
      <c r="D593">
        <v>1.752</v>
      </c>
      <c r="E593">
        <v>1.887</v>
      </c>
      <c r="F593">
        <v>1.7230000000000001</v>
      </c>
      <c r="G593">
        <v>2.298</v>
      </c>
    </row>
    <row r="594" spans="1:7" x14ac:dyDescent="0.2">
      <c r="A594">
        <v>221</v>
      </c>
      <c r="B594">
        <v>402.22</v>
      </c>
      <c r="C594">
        <v>1.905</v>
      </c>
      <c r="D594">
        <v>1.7310000000000001</v>
      </c>
      <c r="E594">
        <v>1.865</v>
      </c>
      <c r="F594">
        <v>1.7010000000000001</v>
      </c>
      <c r="G594">
        <v>2.3250000000000002</v>
      </c>
    </row>
    <row r="595" spans="1:7" x14ac:dyDescent="0.2">
      <c r="A595">
        <v>222</v>
      </c>
      <c r="B595">
        <v>400.43</v>
      </c>
      <c r="C595">
        <v>1.89</v>
      </c>
      <c r="D595">
        <v>1.71</v>
      </c>
      <c r="E595">
        <v>1.8440000000000001</v>
      </c>
      <c r="F595">
        <v>1.6779999999999999</v>
      </c>
      <c r="G595">
        <v>2.3279999999999998</v>
      </c>
    </row>
    <row r="596" spans="1:7" x14ac:dyDescent="0.2">
      <c r="A596">
        <v>223</v>
      </c>
      <c r="B596">
        <v>398.61</v>
      </c>
      <c r="C596">
        <v>1.87</v>
      </c>
      <c r="D596">
        <v>1.694</v>
      </c>
      <c r="E596">
        <v>1.8260000000000001</v>
      </c>
      <c r="F596">
        <v>1.66</v>
      </c>
      <c r="G596">
        <v>2.2999999999999998</v>
      </c>
    </row>
    <row r="597" spans="1:7" x14ac:dyDescent="0.2">
      <c r="A597">
        <v>224</v>
      </c>
      <c r="B597">
        <v>396.74</v>
      </c>
      <c r="C597">
        <v>1.8420000000000001</v>
      </c>
      <c r="D597">
        <v>1.68</v>
      </c>
      <c r="E597">
        <v>1.8069999999999999</v>
      </c>
      <c r="F597">
        <v>1.6419999999999999</v>
      </c>
      <c r="G597">
        <v>2.238</v>
      </c>
    </row>
    <row r="598" spans="1:7" x14ac:dyDescent="0.2">
      <c r="A598">
        <v>225</v>
      </c>
      <c r="B598">
        <v>394.83</v>
      </c>
      <c r="C598">
        <v>1.8149999999999999</v>
      </c>
      <c r="D598">
        <v>1.667</v>
      </c>
      <c r="E598">
        <v>1.7909999999999999</v>
      </c>
      <c r="F598">
        <v>1.6240000000000001</v>
      </c>
      <c r="G598">
        <v>2.1760000000000002</v>
      </c>
    </row>
    <row r="599" spans="1:7" x14ac:dyDescent="0.2">
      <c r="A599">
        <v>226</v>
      </c>
      <c r="B599">
        <v>392.87</v>
      </c>
      <c r="C599">
        <v>1.78</v>
      </c>
      <c r="D599">
        <v>1.653</v>
      </c>
      <c r="E599">
        <v>1.7729999999999999</v>
      </c>
      <c r="F599">
        <v>1.609</v>
      </c>
      <c r="G599">
        <v>2.0870000000000002</v>
      </c>
    </row>
    <row r="600" spans="1:7" x14ac:dyDescent="0.2">
      <c r="A600">
        <v>227</v>
      </c>
      <c r="B600">
        <v>390.88</v>
      </c>
      <c r="C600">
        <v>1.742</v>
      </c>
      <c r="D600">
        <v>1.631</v>
      </c>
      <c r="E600">
        <v>1.7549999999999999</v>
      </c>
      <c r="F600">
        <v>1.585</v>
      </c>
      <c r="G600">
        <v>1.9950000000000001</v>
      </c>
    </row>
    <row r="601" spans="1:7" x14ac:dyDescent="0.2">
      <c r="A601">
        <v>228</v>
      </c>
      <c r="B601">
        <v>388.84</v>
      </c>
      <c r="C601">
        <v>1.704</v>
      </c>
      <c r="D601">
        <v>1.619</v>
      </c>
      <c r="E601">
        <v>1.732</v>
      </c>
      <c r="F601">
        <v>1.5629999999999999</v>
      </c>
      <c r="G601">
        <v>1.9</v>
      </c>
    </row>
    <row r="602" spans="1:7" x14ac:dyDescent="0.2">
      <c r="A602">
        <v>229</v>
      </c>
      <c r="B602">
        <v>386.76</v>
      </c>
      <c r="C602">
        <v>1.67</v>
      </c>
      <c r="D602">
        <v>1.6020000000000001</v>
      </c>
      <c r="E602">
        <v>1.718</v>
      </c>
      <c r="F602">
        <v>1.56</v>
      </c>
      <c r="G602">
        <v>1.8009999999999999</v>
      </c>
    </row>
    <row r="603" spans="1:7" x14ac:dyDescent="0.2">
      <c r="A603">
        <v>230</v>
      </c>
      <c r="B603">
        <v>384.63</v>
      </c>
      <c r="C603">
        <v>1.6379999999999999</v>
      </c>
      <c r="D603">
        <v>1.593</v>
      </c>
      <c r="E603">
        <v>1.7050000000000001</v>
      </c>
      <c r="F603">
        <v>1.5389999999999999</v>
      </c>
      <c r="G603">
        <v>1.7150000000000001</v>
      </c>
    </row>
    <row r="604" spans="1:7" x14ac:dyDescent="0.2">
      <c r="A604">
        <v>231</v>
      </c>
      <c r="B604">
        <v>382.47</v>
      </c>
      <c r="C604">
        <v>1.605</v>
      </c>
      <c r="D604">
        <v>1.58</v>
      </c>
      <c r="E604">
        <v>1.694</v>
      </c>
      <c r="F604">
        <v>1.524</v>
      </c>
      <c r="G604">
        <v>1.62</v>
      </c>
    </row>
    <row r="605" spans="1:7" x14ac:dyDescent="0.2">
      <c r="A605">
        <v>232</v>
      </c>
      <c r="B605">
        <v>380.26</v>
      </c>
      <c r="C605">
        <v>1.5649999999999999</v>
      </c>
      <c r="D605">
        <v>1.5680000000000001</v>
      </c>
      <c r="E605">
        <v>1.6819999999999999</v>
      </c>
      <c r="F605">
        <v>1.5209999999999999</v>
      </c>
      <c r="G605">
        <v>1.488</v>
      </c>
    </row>
    <row r="606" spans="1:7" x14ac:dyDescent="0.2">
      <c r="A606">
        <v>233</v>
      </c>
      <c r="B606">
        <v>378.01</v>
      </c>
      <c r="C606">
        <v>1.5309999999999999</v>
      </c>
      <c r="D606">
        <v>1.548</v>
      </c>
      <c r="E606">
        <v>1.6639999999999999</v>
      </c>
      <c r="F606">
        <v>1.4970000000000001</v>
      </c>
      <c r="G606">
        <v>1.413</v>
      </c>
    </row>
    <row r="607" spans="1:7" x14ac:dyDescent="0.2">
      <c r="A607">
        <v>234</v>
      </c>
      <c r="B607">
        <v>375.72</v>
      </c>
      <c r="C607">
        <v>1.508</v>
      </c>
      <c r="D607">
        <v>1.538</v>
      </c>
      <c r="E607">
        <v>1.655</v>
      </c>
      <c r="F607">
        <v>1.4790000000000001</v>
      </c>
      <c r="G607">
        <v>1.36</v>
      </c>
    </row>
    <row r="608" spans="1:7" x14ac:dyDescent="0.2">
      <c r="A608">
        <v>235</v>
      </c>
      <c r="B608">
        <v>373.39</v>
      </c>
      <c r="C608">
        <v>1.4950000000000001</v>
      </c>
      <c r="D608">
        <v>1.53</v>
      </c>
      <c r="E608">
        <v>1.6439999999999999</v>
      </c>
      <c r="F608">
        <v>1.4770000000000001</v>
      </c>
      <c r="G608">
        <v>1.327</v>
      </c>
    </row>
    <row r="609" spans="1:7" x14ac:dyDescent="0.2">
      <c r="A609">
        <v>236</v>
      </c>
      <c r="B609">
        <v>371.02</v>
      </c>
      <c r="C609">
        <v>1.48</v>
      </c>
      <c r="D609">
        <v>1.522</v>
      </c>
      <c r="E609">
        <v>1.631</v>
      </c>
      <c r="F609">
        <v>1.4650000000000001</v>
      </c>
      <c r="G609">
        <v>1.304</v>
      </c>
    </row>
    <row r="610" spans="1:7" x14ac:dyDescent="0.2">
      <c r="A610">
        <v>237</v>
      </c>
      <c r="B610">
        <v>368.61</v>
      </c>
      <c r="C610">
        <v>1.474</v>
      </c>
      <c r="D610">
        <v>1.5089999999999999</v>
      </c>
      <c r="E610">
        <v>1.623</v>
      </c>
      <c r="F610">
        <v>1.4430000000000001</v>
      </c>
      <c r="G610">
        <v>1.32</v>
      </c>
    </row>
    <row r="611" spans="1:7" x14ac:dyDescent="0.2">
      <c r="A611">
        <v>238</v>
      </c>
      <c r="B611">
        <v>366.16</v>
      </c>
      <c r="C611">
        <v>1.4730000000000001</v>
      </c>
      <c r="D611">
        <v>1.4950000000000001</v>
      </c>
      <c r="E611">
        <v>1.6140000000000001</v>
      </c>
      <c r="F611">
        <v>1.4339999999999999</v>
      </c>
      <c r="G611">
        <v>1.3460000000000001</v>
      </c>
    </row>
    <row r="612" spans="1:7" x14ac:dyDescent="0.2">
      <c r="A612">
        <v>239</v>
      </c>
      <c r="B612">
        <v>363.66</v>
      </c>
      <c r="C612">
        <v>1.4750000000000001</v>
      </c>
      <c r="D612">
        <v>1.4870000000000001</v>
      </c>
      <c r="E612">
        <v>1.6020000000000001</v>
      </c>
      <c r="F612">
        <v>1.423</v>
      </c>
      <c r="G612">
        <v>1.387</v>
      </c>
    </row>
    <row r="613" spans="1:7" x14ac:dyDescent="0.2">
      <c r="A613">
        <v>240</v>
      </c>
      <c r="B613">
        <v>361.13</v>
      </c>
      <c r="C613">
        <v>1.4730000000000001</v>
      </c>
      <c r="D613">
        <v>1.4770000000000001</v>
      </c>
      <c r="E613">
        <v>1.589</v>
      </c>
      <c r="F613">
        <v>1.407</v>
      </c>
      <c r="G613">
        <v>1.42</v>
      </c>
    </row>
    <row r="614" spans="1:7" x14ac:dyDescent="0.2">
      <c r="A614">
        <v>241</v>
      </c>
      <c r="B614">
        <v>358.56</v>
      </c>
      <c r="C614">
        <v>1.47</v>
      </c>
      <c r="D614">
        <v>1.4690000000000001</v>
      </c>
      <c r="E614">
        <v>1.5780000000000001</v>
      </c>
      <c r="F614">
        <v>1.4</v>
      </c>
      <c r="G614">
        <v>1.4339999999999999</v>
      </c>
    </row>
    <row r="615" spans="1:7" x14ac:dyDescent="0.2">
      <c r="A615">
        <v>242</v>
      </c>
      <c r="B615">
        <v>355.95</v>
      </c>
      <c r="C615">
        <v>1.4610000000000001</v>
      </c>
      <c r="D615">
        <v>1.4610000000000001</v>
      </c>
      <c r="E615">
        <v>1.577</v>
      </c>
      <c r="F615">
        <v>1.3959999999999999</v>
      </c>
      <c r="G615">
        <v>1.41</v>
      </c>
    </row>
    <row r="616" spans="1:7" x14ac:dyDescent="0.2">
      <c r="A616">
        <v>243</v>
      </c>
      <c r="B616">
        <v>353.3</v>
      </c>
      <c r="C616">
        <v>1.4530000000000001</v>
      </c>
      <c r="D616">
        <v>1.4530000000000001</v>
      </c>
      <c r="E616">
        <v>1.573</v>
      </c>
      <c r="F616">
        <v>1.3959999999999999</v>
      </c>
      <c r="G616">
        <v>1.39</v>
      </c>
    </row>
    <row r="617" spans="1:7" x14ac:dyDescent="0.2">
      <c r="A617">
        <v>244</v>
      </c>
      <c r="B617">
        <v>350.61</v>
      </c>
      <c r="C617">
        <v>1.45</v>
      </c>
      <c r="D617">
        <v>1.4470000000000001</v>
      </c>
      <c r="E617">
        <v>1.556</v>
      </c>
      <c r="F617">
        <v>1.3919999999999999</v>
      </c>
      <c r="G617">
        <v>1.4039999999999999</v>
      </c>
    </row>
    <row r="618" spans="1:7" x14ac:dyDescent="0.2">
      <c r="A618">
        <v>245</v>
      </c>
      <c r="B618">
        <v>347.89</v>
      </c>
      <c r="C618">
        <v>1.444</v>
      </c>
      <c r="D618">
        <v>1.448</v>
      </c>
      <c r="E618">
        <v>1.5409999999999999</v>
      </c>
      <c r="F618">
        <v>1.3720000000000001</v>
      </c>
      <c r="G618">
        <v>1.415</v>
      </c>
    </row>
    <row r="619" spans="1:7" x14ac:dyDescent="0.2">
      <c r="A619">
        <v>246</v>
      </c>
      <c r="B619">
        <v>345.12</v>
      </c>
      <c r="C619">
        <v>1.4339999999999999</v>
      </c>
      <c r="D619">
        <v>1.444</v>
      </c>
      <c r="E619">
        <v>1.532</v>
      </c>
      <c r="F619">
        <v>1.365</v>
      </c>
      <c r="G619">
        <v>1.395</v>
      </c>
    </row>
    <row r="620" spans="1:7" x14ac:dyDescent="0.2">
      <c r="A620">
        <v>247</v>
      </c>
      <c r="B620">
        <v>342.32</v>
      </c>
      <c r="C620">
        <v>1.4239999999999999</v>
      </c>
      <c r="D620">
        <v>1.44</v>
      </c>
      <c r="E620">
        <v>1.53</v>
      </c>
      <c r="F620">
        <v>1.367</v>
      </c>
      <c r="G620">
        <v>1.3580000000000001</v>
      </c>
    </row>
    <row r="621" spans="1:7" x14ac:dyDescent="0.2">
      <c r="A621">
        <v>248</v>
      </c>
      <c r="B621">
        <v>339.49</v>
      </c>
      <c r="C621">
        <v>1.4139999999999999</v>
      </c>
      <c r="D621">
        <v>1.4330000000000001</v>
      </c>
      <c r="E621">
        <v>1.532</v>
      </c>
      <c r="F621">
        <v>1.359</v>
      </c>
      <c r="G621">
        <v>1.333</v>
      </c>
    </row>
    <row r="622" spans="1:7" x14ac:dyDescent="0.2">
      <c r="A622">
        <v>249</v>
      </c>
      <c r="B622">
        <v>336.61</v>
      </c>
      <c r="C622">
        <v>1.4059999999999999</v>
      </c>
      <c r="D622">
        <v>1.427</v>
      </c>
      <c r="E622">
        <v>1.522</v>
      </c>
      <c r="F622">
        <v>1.3620000000000001</v>
      </c>
      <c r="G622">
        <v>1.3149999999999999</v>
      </c>
    </row>
    <row r="623" spans="1:7" x14ac:dyDescent="0.2">
      <c r="A623">
        <v>250</v>
      </c>
      <c r="B623">
        <v>333.71</v>
      </c>
      <c r="C623">
        <v>1.3979999999999999</v>
      </c>
      <c r="D623">
        <v>1.4179999999999999</v>
      </c>
      <c r="E623">
        <v>1.5049999999999999</v>
      </c>
      <c r="F623">
        <v>1.3620000000000001</v>
      </c>
      <c r="G623">
        <v>1.3069999999999999</v>
      </c>
    </row>
    <row r="624" spans="1:7" x14ac:dyDescent="0.2">
      <c r="A624">
        <v>251</v>
      </c>
      <c r="B624">
        <v>330.76</v>
      </c>
      <c r="C624">
        <v>1.4</v>
      </c>
      <c r="D624">
        <v>1.4219999999999999</v>
      </c>
      <c r="E624">
        <v>1.4930000000000001</v>
      </c>
      <c r="F624">
        <v>1.365</v>
      </c>
      <c r="G624">
        <v>1.321</v>
      </c>
    </row>
    <row r="625" spans="1:7" x14ac:dyDescent="0.2">
      <c r="A625">
        <v>252</v>
      </c>
      <c r="B625">
        <v>327.79</v>
      </c>
      <c r="C625">
        <v>1.413</v>
      </c>
      <c r="D625">
        <v>1.42</v>
      </c>
      <c r="E625">
        <v>1.506</v>
      </c>
      <c r="F625">
        <v>1.359</v>
      </c>
      <c r="G625">
        <v>1.3660000000000001</v>
      </c>
    </row>
    <row r="626" spans="1:7" x14ac:dyDescent="0.2">
      <c r="A626">
        <v>253</v>
      </c>
      <c r="B626">
        <v>324.77</v>
      </c>
      <c r="C626">
        <v>1.427</v>
      </c>
      <c r="D626">
        <v>1.4239999999999999</v>
      </c>
      <c r="E626">
        <v>1.5209999999999999</v>
      </c>
      <c r="F626">
        <v>1.353</v>
      </c>
      <c r="G626">
        <v>1.4079999999999999</v>
      </c>
    </row>
    <row r="627" spans="1:7" x14ac:dyDescent="0.2">
      <c r="A627">
        <v>254</v>
      </c>
      <c r="B627">
        <v>321.73</v>
      </c>
      <c r="C627">
        <v>1.4470000000000001</v>
      </c>
      <c r="D627">
        <v>1.421</v>
      </c>
      <c r="E627">
        <v>1.5249999999999999</v>
      </c>
      <c r="F627">
        <v>1.3560000000000001</v>
      </c>
      <c r="G627">
        <v>1.4850000000000001</v>
      </c>
    </row>
    <row r="628" spans="1:7" x14ac:dyDescent="0.2">
      <c r="A628">
        <v>255</v>
      </c>
      <c r="B628">
        <v>318.64999999999998</v>
      </c>
      <c r="C628">
        <v>1.4670000000000001</v>
      </c>
      <c r="D628">
        <v>1.42</v>
      </c>
      <c r="E628">
        <v>1.5189999999999999</v>
      </c>
      <c r="F628">
        <v>1.349</v>
      </c>
      <c r="G628">
        <v>1.579</v>
      </c>
    </row>
    <row r="629" spans="1:7" x14ac:dyDescent="0.2">
      <c r="A629">
        <v>256</v>
      </c>
      <c r="B629">
        <v>315.54000000000002</v>
      </c>
      <c r="C629">
        <v>1.4850000000000001</v>
      </c>
      <c r="D629">
        <v>1.4159999999999999</v>
      </c>
      <c r="E629">
        <v>1.51</v>
      </c>
      <c r="F629">
        <v>1.3420000000000001</v>
      </c>
      <c r="G629">
        <v>1.673</v>
      </c>
    </row>
    <row r="630" spans="1:7" x14ac:dyDescent="0.2">
      <c r="A630">
        <v>257</v>
      </c>
      <c r="B630">
        <v>312.39999999999998</v>
      </c>
      <c r="C630">
        <v>1.5069999999999999</v>
      </c>
      <c r="D630">
        <v>1.419</v>
      </c>
      <c r="E630">
        <v>1.5009999999999999</v>
      </c>
      <c r="F630">
        <v>1.3580000000000001</v>
      </c>
      <c r="G630">
        <v>1.7509999999999999</v>
      </c>
    </row>
    <row r="631" spans="1:7" x14ac:dyDescent="0.2">
      <c r="A631">
        <v>258</v>
      </c>
      <c r="B631">
        <v>309.23</v>
      </c>
      <c r="C631">
        <v>1.5269999999999999</v>
      </c>
      <c r="D631">
        <v>1.4219999999999999</v>
      </c>
      <c r="E631">
        <v>1.506</v>
      </c>
      <c r="F631">
        <v>1.353</v>
      </c>
      <c r="G631">
        <v>1.8280000000000001</v>
      </c>
    </row>
    <row r="632" spans="1:7" x14ac:dyDescent="0.2">
      <c r="A632">
        <v>259</v>
      </c>
      <c r="B632">
        <v>306.02999999999997</v>
      </c>
      <c r="C632">
        <v>1.546</v>
      </c>
      <c r="D632">
        <v>1.4239999999999999</v>
      </c>
      <c r="E632">
        <v>1.52</v>
      </c>
      <c r="F632">
        <v>1.3440000000000001</v>
      </c>
      <c r="G632">
        <v>1.895</v>
      </c>
    </row>
    <row r="633" spans="1:7" x14ac:dyDescent="0.2">
      <c r="A633">
        <v>260</v>
      </c>
      <c r="B633">
        <v>302.8</v>
      </c>
      <c r="C633">
        <v>1.5589999999999999</v>
      </c>
      <c r="D633">
        <v>1.4259999999999999</v>
      </c>
      <c r="E633">
        <v>1.5249999999999999</v>
      </c>
      <c r="F633">
        <v>1.3640000000000001</v>
      </c>
      <c r="G633">
        <v>1.9219999999999999</v>
      </c>
    </row>
    <row r="634" spans="1:7" x14ac:dyDescent="0.2">
      <c r="A634">
        <v>261</v>
      </c>
      <c r="B634">
        <v>299.54000000000002</v>
      </c>
      <c r="C634">
        <v>1.5569999999999999</v>
      </c>
      <c r="D634">
        <v>1.4259999999999999</v>
      </c>
      <c r="E634">
        <v>1.53</v>
      </c>
      <c r="F634">
        <v>1.369</v>
      </c>
      <c r="G634">
        <v>1.903</v>
      </c>
    </row>
    <row r="635" spans="1:7" x14ac:dyDescent="0.2">
      <c r="A635">
        <v>262</v>
      </c>
      <c r="B635">
        <v>296.26</v>
      </c>
      <c r="C635">
        <v>1.546</v>
      </c>
      <c r="D635">
        <v>1.4259999999999999</v>
      </c>
      <c r="E635">
        <v>1.5369999999999999</v>
      </c>
      <c r="F635">
        <v>1.3440000000000001</v>
      </c>
      <c r="G635">
        <v>1.879</v>
      </c>
    </row>
    <row r="636" spans="1:7" x14ac:dyDescent="0.2">
      <c r="A636">
        <v>263</v>
      </c>
      <c r="B636">
        <v>292.94</v>
      </c>
      <c r="C636">
        <v>1.5489999999999999</v>
      </c>
      <c r="D636">
        <v>1.4330000000000001</v>
      </c>
      <c r="E636">
        <v>1.538</v>
      </c>
      <c r="F636">
        <v>1.3819999999999999</v>
      </c>
      <c r="G636">
        <v>1.843</v>
      </c>
    </row>
    <row r="637" spans="1:7" x14ac:dyDescent="0.2">
      <c r="A637">
        <v>264</v>
      </c>
      <c r="B637">
        <v>289.61</v>
      </c>
      <c r="C637">
        <v>1.54</v>
      </c>
      <c r="D637">
        <v>1.4390000000000001</v>
      </c>
      <c r="E637">
        <v>1.546</v>
      </c>
      <c r="F637">
        <v>1.3879999999999999</v>
      </c>
      <c r="G637">
        <v>1.786</v>
      </c>
    </row>
    <row r="638" spans="1:7" x14ac:dyDescent="0.2">
      <c r="A638">
        <v>265</v>
      </c>
      <c r="B638">
        <v>286.24</v>
      </c>
      <c r="C638">
        <v>1.518</v>
      </c>
      <c r="D638">
        <v>1.4410000000000001</v>
      </c>
      <c r="E638">
        <v>1.552</v>
      </c>
      <c r="F638">
        <v>1.359</v>
      </c>
      <c r="G638">
        <v>1.72</v>
      </c>
    </row>
    <row r="639" spans="1:7" x14ac:dyDescent="0.2">
      <c r="A639">
        <v>266</v>
      </c>
      <c r="B639">
        <v>282.86</v>
      </c>
      <c r="C639">
        <v>1.5069999999999999</v>
      </c>
      <c r="D639">
        <v>1.44</v>
      </c>
      <c r="E639">
        <v>1.556</v>
      </c>
      <c r="F639">
        <v>1.39</v>
      </c>
      <c r="G639">
        <v>1.643</v>
      </c>
    </row>
    <row r="640" spans="1:7" x14ac:dyDescent="0.2">
      <c r="A640">
        <v>267</v>
      </c>
      <c r="B640">
        <v>279.45</v>
      </c>
      <c r="C640">
        <v>1.4930000000000001</v>
      </c>
      <c r="D640">
        <v>1.446</v>
      </c>
      <c r="E640">
        <v>1.5569999999999999</v>
      </c>
      <c r="F640">
        <v>1.3779999999999999</v>
      </c>
      <c r="G640">
        <v>1.5920000000000001</v>
      </c>
    </row>
    <row r="641" spans="1:7" x14ac:dyDescent="0.2">
      <c r="A641">
        <v>268</v>
      </c>
      <c r="B641">
        <v>276.02</v>
      </c>
      <c r="C641">
        <v>1.482</v>
      </c>
      <c r="D641">
        <v>1.4490000000000001</v>
      </c>
      <c r="E641">
        <v>1.5580000000000001</v>
      </c>
      <c r="F641">
        <v>1.37</v>
      </c>
      <c r="G641">
        <v>1.5509999999999999</v>
      </c>
    </row>
    <row r="642" spans="1:7" x14ac:dyDescent="0.2">
      <c r="A642">
        <v>269</v>
      </c>
      <c r="B642">
        <v>272.56</v>
      </c>
      <c r="C642">
        <v>1.4870000000000001</v>
      </c>
      <c r="D642">
        <v>1.452</v>
      </c>
      <c r="E642">
        <v>1.5669999999999999</v>
      </c>
      <c r="F642">
        <v>1.3979999999999999</v>
      </c>
      <c r="G642">
        <v>1.5309999999999999</v>
      </c>
    </row>
    <row r="643" spans="1:7" x14ac:dyDescent="0.2">
      <c r="A643">
        <v>270</v>
      </c>
      <c r="B643">
        <v>269.08999999999997</v>
      </c>
      <c r="C643">
        <v>1.4910000000000001</v>
      </c>
      <c r="D643">
        <v>1.4610000000000001</v>
      </c>
      <c r="E643">
        <v>1.575</v>
      </c>
      <c r="F643">
        <v>1.397</v>
      </c>
      <c r="G643">
        <v>1.5309999999999999</v>
      </c>
    </row>
    <row r="644" spans="1:7" x14ac:dyDescent="0.2">
      <c r="A644">
        <v>271</v>
      </c>
      <c r="B644">
        <v>265.60000000000002</v>
      </c>
      <c r="C644">
        <v>1.4970000000000001</v>
      </c>
      <c r="D644">
        <v>1.464</v>
      </c>
      <c r="E644">
        <v>1.5840000000000001</v>
      </c>
      <c r="F644">
        <v>1.39</v>
      </c>
      <c r="G644">
        <v>1.552</v>
      </c>
    </row>
    <row r="645" spans="1:7" x14ac:dyDescent="0.2">
      <c r="A645">
        <v>272</v>
      </c>
      <c r="B645">
        <v>262.08999999999997</v>
      </c>
      <c r="C645">
        <v>1.52</v>
      </c>
      <c r="D645">
        <v>1.468</v>
      </c>
      <c r="E645">
        <v>1.595</v>
      </c>
      <c r="F645">
        <v>1.419</v>
      </c>
      <c r="G645">
        <v>1.599</v>
      </c>
    </row>
    <row r="646" spans="1:7" x14ac:dyDescent="0.2">
      <c r="A646">
        <v>273</v>
      </c>
      <c r="B646">
        <v>258.57</v>
      </c>
      <c r="C646">
        <v>1.5369999999999999</v>
      </c>
      <c r="D646">
        <v>1.4710000000000001</v>
      </c>
      <c r="E646">
        <v>1.601</v>
      </c>
      <c r="F646">
        <v>1.415</v>
      </c>
      <c r="G646">
        <v>1.661</v>
      </c>
    </row>
    <row r="647" spans="1:7" x14ac:dyDescent="0.2">
      <c r="A647">
        <v>274</v>
      </c>
      <c r="B647">
        <v>255.03</v>
      </c>
      <c r="C647">
        <v>1.5489999999999999</v>
      </c>
      <c r="D647">
        <v>1.48</v>
      </c>
      <c r="E647">
        <v>1.607</v>
      </c>
      <c r="F647">
        <v>1.407</v>
      </c>
      <c r="G647">
        <v>1.7030000000000001</v>
      </c>
    </row>
    <row r="648" spans="1:7" x14ac:dyDescent="0.2">
      <c r="A648">
        <v>275</v>
      </c>
      <c r="B648">
        <v>251.47</v>
      </c>
      <c r="C648">
        <v>1.5580000000000001</v>
      </c>
      <c r="D648">
        <v>1.484</v>
      </c>
      <c r="E648">
        <v>1.6080000000000001</v>
      </c>
      <c r="F648">
        <v>1.427</v>
      </c>
      <c r="G648">
        <v>1.7110000000000001</v>
      </c>
    </row>
    <row r="649" spans="1:7" x14ac:dyDescent="0.2">
      <c r="A649">
        <v>276</v>
      </c>
      <c r="B649">
        <v>247.9</v>
      </c>
      <c r="C649">
        <v>1.5609999999999999</v>
      </c>
      <c r="D649">
        <v>1.494</v>
      </c>
      <c r="E649">
        <v>1.6180000000000001</v>
      </c>
      <c r="F649">
        <v>1.429</v>
      </c>
      <c r="G649">
        <v>1.704</v>
      </c>
    </row>
    <row r="650" spans="1:7" x14ac:dyDescent="0.2">
      <c r="A650">
        <v>277</v>
      </c>
      <c r="B650">
        <v>244.32</v>
      </c>
      <c r="C650">
        <v>1.56</v>
      </c>
      <c r="D650">
        <v>1.492</v>
      </c>
      <c r="E650">
        <v>1.6259999999999999</v>
      </c>
      <c r="F650">
        <v>1.4279999999999999</v>
      </c>
      <c r="G650">
        <v>1.6919999999999999</v>
      </c>
    </row>
    <row r="651" spans="1:7" x14ac:dyDescent="0.2">
      <c r="A651">
        <v>278</v>
      </c>
      <c r="B651">
        <v>240.73</v>
      </c>
      <c r="C651">
        <v>1.57</v>
      </c>
      <c r="D651">
        <v>1.496</v>
      </c>
      <c r="E651">
        <v>1.633</v>
      </c>
      <c r="F651">
        <v>1.45</v>
      </c>
      <c r="G651">
        <v>1.7</v>
      </c>
    </row>
    <row r="652" spans="1:7" x14ac:dyDescent="0.2">
      <c r="A652">
        <v>279</v>
      </c>
      <c r="B652">
        <v>237.12</v>
      </c>
      <c r="C652">
        <v>1.5780000000000001</v>
      </c>
      <c r="D652">
        <v>1.498</v>
      </c>
      <c r="E652">
        <v>1.6359999999999999</v>
      </c>
      <c r="F652">
        <v>1.448</v>
      </c>
      <c r="G652">
        <v>1.7310000000000001</v>
      </c>
    </row>
    <row r="653" spans="1:7" x14ac:dyDescent="0.2">
      <c r="A653">
        <v>280</v>
      </c>
      <c r="B653">
        <v>233.51</v>
      </c>
      <c r="C653">
        <v>1.595</v>
      </c>
      <c r="D653">
        <v>1.5029999999999999</v>
      </c>
      <c r="E653">
        <v>1.643</v>
      </c>
      <c r="F653">
        <v>1.4590000000000001</v>
      </c>
      <c r="G653">
        <v>1.776</v>
      </c>
    </row>
    <row r="654" spans="1:7" x14ac:dyDescent="0.2">
      <c r="A654">
        <v>281</v>
      </c>
      <c r="B654">
        <v>229.9</v>
      </c>
      <c r="C654">
        <v>1.619</v>
      </c>
      <c r="D654">
        <v>1.512</v>
      </c>
      <c r="E654">
        <v>1.653</v>
      </c>
      <c r="F654">
        <v>1.4750000000000001</v>
      </c>
      <c r="G654">
        <v>1.837</v>
      </c>
    </row>
    <row r="655" spans="1:7" x14ac:dyDescent="0.2">
      <c r="A655">
        <v>282</v>
      </c>
      <c r="B655">
        <v>226.27</v>
      </c>
      <c r="C655">
        <v>1.637</v>
      </c>
      <c r="D655">
        <v>1.516</v>
      </c>
      <c r="E655">
        <v>1.6679999999999999</v>
      </c>
      <c r="F655">
        <v>1.4790000000000001</v>
      </c>
      <c r="G655">
        <v>1.8859999999999999</v>
      </c>
    </row>
    <row r="656" spans="1:7" x14ac:dyDescent="0.2">
      <c r="A656">
        <v>283</v>
      </c>
      <c r="B656">
        <v>222.65</v>
      </c>
      <c r="C656">
        <v>1.6559999999999999</v>
      </c>
      <c r="D656">
        <v>1.516</v>
      </c>
      <c r="E656">
        <v>1.681</v>
      </c>
      <c r="F656">
        <v>1.4850000000000001</v>
      </c>
      <c r="G656">
        <v>1.9410000000000001</v>
      </c>
    </row>
    <row r="657" spans="1:7" x14ac:dyDescent="0.2">
      <c r="A657">
        <v>284</v>
      </c>
      <c r="B657">
        <v>219.01</v>
      </c>
      <c r="C657">
        <v>1.673</v>
      </c>
      <c r="D657">
        <v>1.52</v>
      </c>
      <c r="E657">
        <v>1.6759999999999999</v>
      </c>
      <c r="F657">
        <v>1.4930000000000001</v>
      </c>
      <c r="G657">
        <v>2.0019999999999998</v>
      </c>
    </row>
    <row r="658" spans="1:7" x14ac:dyDescent="0.2">
      <c r="A658">
        <v>285</v>
      </c>
      <c r="B658">
        <v>215.38</v>
      </c>
      <c r="C658">
        <v>1.6910000000000001</v>
      </c>
      <c r="D658">
        <v>1.5249999999999999</v>
      </c>
      <c r="E658">
        <v>1.675</v>
      </c>
      <c r="F658">
        <v>1.4930000000000001</v>
      </c>
      <c r="G658">
        <v>2.069</v>
      </c>
    </row>
    <row r="659" spans="1:7" x14ac:dyDescent="0.2">
      <c r="A659">
        <v>286</v>
      </c>
      <c r="B659">
        <v>211.75</v>
      </c>
      <c r="C659">
        <v>1.7090000000000001</v>
      </c>
      <c r="D659">
        <v>1.5309999999999999</v>
      </c>
      <c r="E659">
        <v>1.6819999999999999</v>
      </c>
      <c r="F659">
        <v>1.4990000000000001</v>
      </c>
      <c r="G659">
        <v>2.1240000000000001</v>
      </c>
    </row>
    <row r="660" spans="1:7" x14ac:dyDescent="0.2">
      <c r="A660">
        <v>287</v>
      </c>
      <c r="B660">
        <v>208.12</v>
      </c>
      <c r="C660">
        <v>1.7270000000000001</v>
      </c>
      <c r="D660">
        <v>1.5369999999999999</v>
      </c>
      <c r="E660">
        <v>1.7</v>
      </c>
      <c r="F660">
        <v>1.51</v>
      </c>
      <c r="G660">
        <v>2.161</v>
      </c>
    </row>
    <row r="661" spans="1:7" x14ac:dyDescent="0.2">
      <c r="A661">
        <v>288</v>
      </c>
      <c r="B661">
        <v>204.49</v>
      </c>
      <c r="C661">
        <v>1.742</v>
      </c>
      <c r="D661">
        <v>1.5429999999999999</v>
      </c>
      <c r="E661">
        <v>1.71</v>
      </c>
      <c r="F661">
        <v>1.5149999999999999</v>
      </c>
      <c r="G661">
        <v>2.2000000000000002</v>
      </c>
    </row>
    <row r="662" spans="1:7" x14ac:dyDescent="0.2">
      <c r="A662">
        <v>289</v>
      </c>
      <c r="B662">
        <v>200.86</v>
      </c>
      <c r="C662">
        <v>1.756</v>
      </c>
      <c r="D662">
        <v>1.544</v>
      </c>
      <c r="E662">
        <v>1.7150000000000001</v>
      </c>
      <c r="F662">
        <v>1.5229999999999999</v>
      </c>
      <c r="G662">
        <v>2.2440000000000002</v>
      </c>
    </row>
    <row r="663" spans="1:7" x14ac:dyDescent="0.2">
      <c r="A663">
        <v>290</v>
      </c>
      <c r="B663">
        <v>197.24</v>
      </c>
      <c r="C663">
        <v>1.7709999999999999</v>
      </c>
      <c r="D663">
        <v>1.546</v>
      </c>
      <c r="E663">
        <v>1.716</v>
      </c>
      <c r="F663">
        <v>1.5349999999999999</v>
      </c>
      <c r="G663">
        <v>2.2869999999999999</v>
      </c>
    </row>
    <row r="664" spans="1:7" x14ac:dyDescent="0.2">
      <c r="A664">
        <v>291</v>
      </c>
      <c r="B664">
        <v>193.62</v>
      </c>
      <c r="C664">
        <v>1.778</v>
      </c>
      <c r="D664">
        <v>1.552</v>
      </c>
      <c r="E664">
        <v>1.72</v>
      </c>
      <c r="F664">
        <v>1.534</v>
      </c>
      <c r="G664">
        <v>2.3069999999999999</v>
      </c>
    </row>
    <row r="665" spans="1:7" x14ac:dyDescent="0.2">
      <c r="A665">
        <v>292</v>
      </c>
      <c r="B665">
        <v>190.02</v>
      </c>
      <c r="C665">
        <v>1.7789999999999999</v>
      </c>
      <c r="D665">
        <v>1.5580000000000001</v>
      </c>
      <c r="E665">
        <v>1.7250000000000001</v>
      </c>
      <c r="F665">
        <v>1.54</v>
      </c>
      <c r="G665">
        <v>2.2930000000000001</v>
      </c>
    </row>
    <row r="666" spans="1:7" x14ac:dyDescent="0.2">
      <c r="A666">
        <v>293</v>
      </c>
      <c r="B666">
        <v>186.42</v>
      </c>
      <c r="C666">
        <v>1.774</v>
      </c>
      <c r="D666">
        <v>1.5629999999999999</v>
      </c>
      <c r="E666">
        <v>1.7290000000000001</v>
      </c>
      <c r="F666">
        <v>1.5580000000000001</v>
      </c>
      <c r="G666">
        <v>2.2440000000000002</v>
      </c>
    </row>
    <row r="667" spans="1:7" x14ac:dyDescent="0.2">
      <c r="A667">
        <v>294</v>
      </c>
      <c r="B667">
        <v>182.83</v>
      </c>
      <c r="C667">
        <v>1.7589999999999999</v>
      </c>
      <c r="D667">
        <v>1.5609999999999999</v>
      </c>
      <c r="E667">
        <v>1.7330000000000001</v>
      </c>
      <c r="F667">
        <v>1.556</v>
      </c>
      <c r="G667">
        <v>2.1850000000000001</v>
      </c>
    </row>
    <row r="668" spans="1:7" x14ac:dyDescent="0.2">
      <c r="A668">
        <v>295</v>
      </c>
      <c r="B668">
        <v>179.26</v>
      </c>
      <c r="C668">
        <v>1.748</v>
      </c>
      <c r="D668">
        <v>1.5589999999999999</v>
      </c>
      <c r="E668">
        <v>1.7390000000000001</v>
      </c>
      <c r="F668">
        <v>1.5620000000000001</v>
      </c>
      <c r="G668">
        <v>2.133</v>
      </c>
    </row>
    <row r="669" spans="1:7" x14ac:dyDescent="0.2">
      <c r="A669">
        <v>296</v>
      </c>
      <c r="B669">
        <v>175.7</v>
      </c>
      <c r="C669">
        <v>1.738</v>
      </c>
      <c r="D669">
        <v>1.5620000000000001</v>
      </c>
      <c r="E669">
        <v>1.746</v>
      </c>
      <c r="F669">
        <v>1.57</v>
      </c>
      <c r="G669">
        <v>2.0720000000000001</v>
      </c>
    </row>
    <row r="670" spans="1:7" x14ac:dyDescent="0.2">
      <c r="A670">
        <v>297</v>
      </c>
      <c r="B670">
        <v>172.16</v>
      </c>
      <c r="C670">
        <v>1.7210000000000001</v>
      </c>
      <c r="D670">
        <v>1.5640000000000001</v>
      </c>
      <c r="E670">
        <v>1.746</v>
      </c>
      <c r="F670">
        <v>1.5649999999999999</v>
      </c>
      <c r="G670">
        <v>2.0070000000000001</v>
      </c>
    </row>
    <row r="671" spans="1:7" x14ac:dyDescent="0.2">
      <c r="A671">
        <v>298</v>
      </c>
      <c r="B671">
        <v>168.63</v>
      </c>
      <c r="C671">
        <v>1.7150000000000001</v>
      </c>
      <c r="D671">
        <v>1.5649999999999999</v>
      </c>
      <c r="E671">
        <v>1.75</v>
      </c>
      <c r="F671">
        <v>1.577</v>
      </c>
      <c r="G671">
        <v>1.968</v>
      </c>
    </row>
    <row r="672" spans="1:7" x14ac:dyDescent="0.2">
      <c r="A672">
        <v>299</v>
      </c>
      <c r="B672">
        <v>165.12</v>
      </c>
      <c r="C672">
        <v>1.7190000000000001</v>
      </c>
      <c r="D672">
        <v>1.57</v>
      </c>
      <c r="E672">
        <v>1.752</v>
      </c>
      <c r="F672">
        <v>1.5860000000000001</v>
      </c>
      <c r="G672">
        <v>1.9690000000000001</v>
      </c>
    </row>
    <row r="673" spans="1:7" x14ac:dyDescent="0.2">
      <c r="A673">
        <v>300</v>
      </c>
      <c r="B673">
        <v>161.63</v>
      </c>
      <c r="C673">
        <v>1.724</v>
      </c>
      <c r="D673">
        <v>1.5640000000000001</v>
      </c>
      <c r="E673">
        <v>1.758</v>
      </c>
      <c r="F673">
        <v>1.587</v>
      </c>
      <c r="G673">
        <v>1.986</v>
      </c>
    </row>
    <row r="674" spans="1:7" x14ac:dyDescent="0.2">
      <c r="A674">
        <v>301</v>
      </c>
      <c r="B674">
        <v>158.16</v>
      </c>
      <c r="C674">
        <v>1.722</v>
      </c>
      <c r="D674">
        <v>1.5629999999999999</v>
      </c>
      <c r="E674">
        <v>1.754</v>
      </c>
      <c r="F674">
        <v>1.5860000000000001</v>
      </c>
      <c r="G674">
        <v>1.986</v>
      </c>
    </row>
    <row r="675" spans="1:7" x14ac:dyDescent="0.2">
      <c r="A675">
        <v>302</v>
      </c>
      <c r="B675">
        <v>154.72</v>
      </c>
      <c r="C675">
        <v>1.72</v>
      </c>
      <c r="D675">
        <v>1.56</v>
      </c>
      <c r="E675">
        <v>1.758</v>
      </c>
      <c r="F675">
        <v>1.587</v>
      </c>
      <c r="G675">
        <v>1.974</v>
      </c>
    </row>
    <row r="676" spans="1:7" x14ac:dyDescent="0.2">
      <c r="A676">
        <v>303</v>
      </c>
      <c r="B676">
        <v>151.30000000000001</v>
      </c>
      <c r="C676">
        <v>1.722</v>
      </c>
      <c r="D676">
        <v>1.5580000000000001</v>
      </c>
      <c r="E676">
        <v>1.7549999999999999</v>
      </c>
      <c r="F676">
        <v>1.5880000000000001</v>
      </c>
      <c r="G676">
        <v>1.9890000000000001</v>
      </c>
    </row>
    <row r="677" spans="1:7" x14ac:dyDescent="0.2">
      <c r="A677">
        <v>304</v>
      </c>
      <c r="B677">
        <v>147.9</v>
      </c>
      <c r="C677">
        <v>1.722</v>
      </c>
      <c r="D677">
        <v>1.5589999999999999</v>
      </c>
      <c r="E677">
        <v>1.7450000000000001</v>
      </c>
      <c r="F677">
        <v>1.5880000000000001</v>
      </c>
      <c r="G677">
        <v>1.994</v>
      </c>
    </row>
    <row r="678" spans="1:7" x14ac:dyDescent="0.2">
      <c r="A678">
        <v>305</v>
      </c>
      <c r="B678">
        <v>144.53</v>
      </c>
      <c r="C678">
        <v>1.7190000000000001</v>
      </c>
      <c r="D678">
        <v>1.554</v>
      </c>
      <c r="E678">
        <v>1.746</v>
      </c>
      <c r="F678">
        <v>1.59</v>
      </c>
      <c r="G678">
        <v>1.984</v>
      </c>
    </row>
    <row r="679" spans="1:7" x14ac:dyDescent="0.2">
      <c r="A679">
        <v>306</v>
      </c>
      <c r="B679">
        <v>141.19</v>
      </c>
      <c r="C679">
        <v>1.718</v>
      </c>
      <c r="D679">
        <v>1.5469999999999999</v>
      </c>
      <c r="E679">
        <v>1.754</v>
      </c>
      <c r="F679">
        <v>1.5840000000000001</v>
      </c>
      <c r="G679">
        <v>1.986</v>
      </c>
    </row>
    <row r="680" spans="1:7" x14ac:dyDescent="0.2">
      <c r="A680">
        <v>307</v>
      </c>
      <c r="B680">
        <v>137.88999999999999</v>
      </c>
      <c r="C680">
        <v>1.7270000000000001</v>
      </c>
      <c r="D680">
        <v>1.5409999999999999</v>
      </c>
      <c r="E680">
        <v>1.754</v>
      </c>
      <c r="F680">
        <v>1.5840000000000001</v>
      </c>
      <c r="G680">
        <v>2.028</v>
      </c>
    </row>
    <row r="681" spans="1:7" x14ac:dyDescent="0.2">
      <c r="A681">
        <v>308</v>
      </c>
      <c r="B681">
        <v>134.61000000000001</v>
      </c>
      <c r="C681">
        <v>1.736</v>
      </c>
      <c r="D681">
        <v>1.54</v>
      </c>
      <c r="E681">
        <v>1.736</v>
      </c>
      <c r="F681">
        <v>1.5780000000000001</v>
      </c>
      <c r="G681">
        <v>2.09</v>
      </c>
    </row>
    <row r="682" spans="1:7" x14ac:dyDescent="0.2">
      <c r="A682">
        <v>309</v>
      </c>
      <c r="B682">
        <v>131.37</v>
      </c>
      <c r="C682">
        <v>1.7290000000000001</v>
      </c>
      <c r="D682">
        <v>1.53</v>
      </c>
      <c r="E682">
        <v>1.7290000000000001</v>
      </c>
      <c r="F682">
        <v>1.5740000000000001</v>
      </c>
      <c r="G682">
        <v>2.0819999999999999</v>
      </c>
    </row>
    <row r="683" spans="1:7" x14ac:dyDescent="0.2">
      <c r="A683">
        <v>310</v>
      </c>
      <c r="B683">
        <v>128.16</v>
      </c>
      <c r="C683">
        <v>1.716</v>
      </c>
      <c r="D683">
        <v>1.526</v>
      </c>
      <c r="E683">
        <v>1.728</v>
      </c>
      <c r="F683">
        <v>1.579</v>
      </c>
      <c r="G683">
        <v>2.0310000000000001</v>
      </c>
    </row>
    <row r="684" spans="1:7" x14ac:dyDescent="0.2">
      <c r="A684">
        <v>311</v>
      </c>
      <c r="B684">
        <v>124.99</v>
      </c>
      <c r="C684">
        <v>1.7010000000000001</v>
      </c>
      <c r="D684">
        <v>1.5249999999999999</v>
      </c>
      <c r="E684">
        <v>1.724</v>
      </c>
      <c r="F684">
        <v>1.583</v>
      </c>
      <c r="G684">
        <v>1.972</v>
      </c>
    </row>
    <row r="685" spans="1:7" x14ac:dyDescent="0.2">
      <c r="A685">
        <v>312</v>
      </c>
      <c r="B685">
        <v>121.85</v>
      </c>
      <c r="C685">
        <v>1.68</v>
      </c>
      <c r="D685">
        <v>1.514</v>
      </c>
      <c r="E685">
        <v>1.706</v>
      </c>
      <c r="F685">
        <v>1.571</v>
      </c>
      <c r="G685">
        <v>1.9279999999999999</v>
      </c>
    </row>
    <row r="686" spans="1:7" x14ac:dyDescent="0.2">
      <c r="A686">
        <v>313</v>
      </c>
      <c r="B686">
        <v>118.76</v>
      </c>
      <c r="C686">
        <v>1.6639999999999999</v>
      </c>
      <c r="D686">
        <v>1.506</v>
      </c>
      <c r="E686">
        <v>1.696</v>
      </c>
      <c r="F686">
        <v>1.5609999999999999</v>
      </c>
      <c r="G686">
        <v>1.8919999999999999</v>
      </c>
    </row>
    <row r="687" spans="1:7" x14ac:dyDescent="0.2">
      <c r="A687">
        <v>314</v>
      </c>
      <c r="B687">
        <v>115.7</v>
      </c>
      <c r="C687">
        <v>1.6439999999999999</v>
      </c>
      <c r="D687">
        <v>1.5009999999999999</v>
      </c>
      <c r="E687">
        <v>1.6839999999999999</v>
      </c>
      <c r="F687">
        <v>1.5589999999999999</v>
      </c>
      <c r="G687">
        <v>1.833</v>
      </c>
    </row>
    <row r="688" spans="1:7" x14ac:dyDescent="0.2">
      <c r="A688">
        <v>315</v>
      </c>
      <c r="B688">
        <v>112.69</v>
      </c>
      <c r="C688">
        <v>1.6259999999999999</v>
      </c>
      <c r="D688">
        <v>1.492</v>
      </c>
      <c r="E688">
        <v>1.6719999999999999</v>
      </c>
      <c r="F688">
        <v>1.538</v>
      </c>
      <c r="G688">
        <v>1.8029999999999999</v>
      </c>
    </row>
    <row r="689" spans="1:7" x14ac:dyDescent="0.2">
      <c r="A689">
        <v>316</v>
      </c>
      <c r="B689">
        <v>109.72</v>
      </c>
      <c r="C689">
        <v>1.611</v>
      </c>
      <c r="D689">
        <v>1.4810000000000001</v>
      </c>
      <c r="E689">
        <v>1.655</v>
      </c>
      <c r="F689">
        <v>1.5369999999999999</v>
      </c>
      <c r="G689">
        <v>1.7709999999999999</v>
      </c>
    </row>
    <row r="690" spans="1:7" x14ac:dyDescent="0.2">
      <c r="A690">
        <v>317</v>
      </c>
      <c r="B690">
        <v>106.8</v>
      </c>
      <c r="C690">
        <v>1.5940000000000001</v>
      </c>
      <c r="D690">
        <v>1.4710000000000001</v>
      </c>
      <c r="E690">
        <v>1.6379999999999999</v>
      </c>
      <c r="F690">
        <v>1.5289999999999999</v>
      </c>
      <c r="G690">
        <v>1.74</v>
      </c>
    </row>
    <row r="691" spans="1:7" x14ac:dyDescent="0.2">
      <c r="A691">
        <v>318</v>
      </c>
      <c r="B691">
        <v>103.92</v>
      </c>
      <c r="C691">
        <v>1.5780000000000001</v>
      </c>
      <c r="D691">
        <v>1.4630000000000001</v>
      </c>
      <c r="E691">
        <v>1.629</v>
      </c>
      <c r="F691">
        <v>1.512</v>
      </c>
      <c r="G691">
        <v>1.7050000000000001</v>
      </c>
    </row>
    <row r="692" spans="1:7" x14ac:dyDescent="0.2">
      <c r="A692">
        <v>319</v>
      </c>
      <c r="B692">
        <v>101.09</v>
      </c>
      <c r="C692">
        <v>1.56</v>
      </c>
      <c r="D692">
        <v>1.45</v>
      </c>
      <c r="E692">
        <v>1.617</v>
      </c>
      <c r="F692">
        <v>1.496</v>
      </c>
      <c r="G692">
        <v>1.6779999999999999</v>
      </c>
    </row>
    <row r="693" spans="1:7" x14ac:dyDescent="0.2">
      <c r="A693">
        <v>320</v>
      </c>
      <c r="B693">
        <v>98.3</v>
      </c>
      <c r="C693">
        <v>1.5449999999999999</v>
      </c>
      <c r="D693">
        <v>1.4390000000000001</v>
      </c>
      <c r="E693">
        <v>1.599</v>
      </c>
      <c r="F693">
        <v>1.474</v>
      </c>
      <c r="G693">
        <v>1.667</v>
      </c>
    </row>
    <row r="694" spans="1:7" x14ac:dyDescent="0.2">
      <c r="A694">
        <v>321</v>
      </c>
      <c r="B694">
        <v>95.57</v>
      </c>
      <c r="C694">
        <v>1.5269999999999999</v>
      </c>
      <c r="D694">
        <v>1.4279999999999999</v>
      </c>
      <c r="E694">
        <v>1.579</v>
      </c>
      <c r="F694">
        <v>1.464</v>
      </c>
      <c r="G694">
        <v>1.635</v>
      </c>
    </row>
    <row r="695" spans="1:7" x14ac:dyDescent="0.2">
      <c r="A695">
        <v>322</v>
      </c>
      <c r="B695">
        <v>92.89</v>
      </c>
      <c r="C695">
        <v>1.5</v>
      </c>
      <c r="D695">
        <v>1.411</v>
      </c>
      <c r="E695">
        <v>1.5649999999999999</v>
      </c>
      <c r="F695">
        <v>1.4570000000000001</v>
      </c>
      <c r="G695">
        <v>1.5660000000000001</v>
      </c>
    </row>
    <row r="696" spans="1:7" x14ac:dyDescent="0.2">
      <c r="A696">
        <v>323</v>
      </c>
      <c r="B696">
        <v>90.26</v>
      </c>
      <c r="C696">
        <v>1.4670000000000001</v>
      </c>
      <c r="D696">
        <v>1.3919999999999999</v>
      </c>
      <c r="E696">
        <v>1.5469999999999999</v>
      </c>
      <c r="F696">
        <v>1.4379999999999999</v>
      </c>
      <c r="G696">
        <v>1.49</v>
      </c>
    </row>
    <row r="697" spans="1:7" x14ac:dyDescent="0.2">
      <c r="A697">
        <v>324</v>
      </c>
      <c r="B697">
        <v>87.69</v>
      </c>
      <c r="C697">
        <v>1.4390000000000001</v>
      </c>
      <c r="D697">
        <v>1.377</v>
      </c>
      <c r="E697">
        <v>1.5329999999999999</v>
      </c>
      <c r="F697">
        <v>1.4179999999999999</v>
      </c>
      <c r="G697">
        <v>1.4279999999999999</v>
      </c>
    </row>
    <row r="698" spans="1:7" x14ac:dyDescent="0.2">
      <c r="A698">
        <v>325</v>
      </c>
      <c r="B698">
        <v>85.17</v>
      </c>
      <c r="C698">
        <v>1.419</v>
      </c>
      <c r="D698">
        <v>1.3680000000000001</v>
      </c>
      <c r="E698">
        <v>1.512</v>
      </c>
      <c r="F698">
        <v>1.4119999999999999</v>
      </c>
      <c r="G698">
        <v>1.383</v>
      </c>
    </row>
    <row r="699" spans="1:7" x14ac:dyDescent="0.2">
      <c r="A699">
        <v>326</v>
      </c>
      <c r="B699">
        <v>82.71</v>
      </c>
      <c r="C699">
        <v>1.3919999999999999</v>
      </c>
      <c r="D699">
        <v>1.3460000000000001</v>
      </c>
      <c r="E699">
        <v>1.4970000000000001</v>
      </c>
      <c r="F699">
        <v>1.387</v>
      </c>
      <c r="G699">
        <v>1.34</v>
      </c>
    </row>
    <row r="700" spans="1:7" x14ac:dyDescent="0.2">
      <c r="A700">
        <v>327</v>
      </c>
      <c r="B700">
        <v>80.31</v>
      </c>
      <c r="C700">
        <v>1.367</v>
      </c>
      <c r="D700">
        <v>1.3320000000000001</v>
      </c>
      <c r="E700">
        <v>1.48</v>
      </c>
      <c r="F700">
        <v>1.367</v>
      </c>
      <c r="G700">
        <v>1.286</v>
      </c>
    </row>
    <row r="701" spans="1:7" x14ac:dyDescent="0.2">
      <c r="A701">
        <v>328</v>
      </c>
      <c r="B701">
        <v>77.959999999999994</v>
      </c>
      <c r="C701">
        <v>1.3580000000000001</v>
      </c>
      <c r="D701">
        <v>1.319</v>
      </c>
      <c r="E701">
        <v>1.4610000000000001</v>
      </c>
      <c r="F701">
        <v>1.3640000000000001</v>
      </c>
      <c r="G701">
        <v>1.288</v>
      </c>
    </row>
    <row r="702" spans="1:7" x14ac:dyDescent="0.2">
      <c r="A702">
        <v>329</v>
      </c>
      <c r="B702">
        <v>75.67</v>
      </c>
      <c r="C702">
        <v>1.3480000000000001</v>
      </c>
      <c r="D702">
        <v>1.294</v>
      </c>
      <c r="E702">
        <v>1.4390000000000001</v>
      </c>
      <c r="F702">
        <v>1.3380000000000001</v>
      </c>
      <c r="G702">
        <v>1.321</v>
      </c>
    </row>
    <row r="703" spans="1:7" x14ac:dyDescent="0.2">
      <c r="A703">
        <v>330</v>
      </c>
      <c r="B703">
        <v>73.45</v>
      </c>
      <c r="C703">
        <v>1.3320000000000001</v>
      </c>
      <c r="D703">
        <v>1.2729999999999999</v>
      </c>
      <c r="E703">
        <v>1.417</v>
      </c>
      <c r="F703">
        <v>1.3080000000000001</v>
      </c>
      <c r="G703">
        <v>1.33</v>
      </c>
    </row>
    <row r="704" spans="1:7" x14ac:dyDescent="0.2">
      <c r="A704">
        <v>331</v>
      </c>
      <c r="B704">
        <v>71.290000000000006</v>
      </c>
      <c r="C704">
        <v>1.327</v>
      </c>
      <c r="D704">
        <v>1.2649999999999999</v>
      </c>
      <c r="E704">
        <v>1.399</v>
      </c>
      <c r="F704">
        <v>1.304</v>
      </c>
      <c r="G704">
        <v>1.34</v>
      </c>
    </row>
    <row r="705" spans="1:7" x14ac:dyDescent="0.2">
      <c r="A705">
        <v>332</v>
      </c>
      <c r="B705">
        <v>69.19</v>
      </c>
      <c r="C705">
        <v>1.3160000000000001</v>
      </c>
      <c r="D705">
        <v>1.244</v>
      </c>
      <c r="E705">
        <v>1.381</v>
      </c>
      <c r="F705">
        <v>1.2869999999999999</v>
      </c>
      <c r="G705">
        <v>1.3520000000000001</v>
      </c>
    </row>
    <row r="706" spans="1:7" x14ac:dyDescent="0.2">
      <c r="A706">
        <v>333</v>
      </c>
      <c r="B706">
        <v>67.150000000000006</v>
      </c>
      <c r="C706">
        <v>1.3080000000000001</v>
      </c>
      <c r="D706">
        <v>1.218</v>
      </c>
      <c r="E706">
        <v>1.3680000000000001</v>
      </c>
      <c r="F706">
        <v>1.268</v>
      </c>
      <c r="G706">
        <v>1.377</v>
      </c>
    </row>
    <row r="707" spans="1:7" x14ac:dyDescent="0.2">
      <c r="A707">
        <v>334</v>
      </c>
      <c r="B707">
        <v>65.180000000000007</v>
      </c>
      <c r="C707">
        <v>1.294</v>
      </c>
      <c r="D707">
        <v>1.2050000000000001</v>
      </c>
      <c r="E707">
        <v>1.3440000000000001</v>
      </c>
      <c r="F707">
        <v>1.2529999999999999</v>
      </c>
      <c r="G707">
        <v>1.3740000000000001</v>
      </c>
    </row>
    <row r="708" spans="1:7" x14ac:dyDescent="0.2">
      <c r="A708">
        <v>335</v>
      </c>
      <c r="B708">
        <v>63.28</v>
      </c>
      <c r="C708">
        <v>1.274</v>
      </c>
      <c r="D708">
        <v>1.1859999999999999</v>
      </c>
      <c r="E708">
        <v>1.321</v>
      </c>
      <c r="F708">
        <v>1.23</v>
      </c>
      <c r="G708">
        <v>1.36</v>
      </c>
    </row>
    <row r="709" spans="1:7" x14ac:dyDescent="0.2">
      <c r="A709">
        <v>336</v>
      </c>
      <c r="B709">
        <v>61.44</v>
      </c>
      <c r="C709">
        <v>1.2589999999999999</v>
      </c>
      <c r="D709">
        <v>1.1659999999999999</v>
      </c>
      <c r="E709">
        <v>1.302</v>
      </c>
      <c r="F709">
        <v>1.2130000000000001</v>
      </c>
      <c r="G709">
        <v>1.3560000000000001</v>
      </c>
    </row>
    <row r="710" spans="1:7" x14ac:dyDescent="0.2">
      <c r="A710">
        <v>337</v>
      </c>
      <c r="B710">
        <v>59.67</v>
      </c>
      <c r="C710">
        <v>1.248</v>
      </c>
      <c r="D710">
        <v>1.1599999999999999</v>
      </c>
      <c r="E710">
        <v>1.284</v>
      </c>
      <c r="F710">
        <v>1.1990000000000001</v>
      </c>
      <c r="G710">
        <v>1.35</v>
      </c>
    </row>
    <row r="711" spans="1:7" x14ac:dyDescent="0.2">
      <c r="A711">
        <v>338</v>
      </c>
      <c r="B711">
        <v>57.97</v>
      </c>
      <c r="C711">
        <v>1.232</v>
      </c>
      <c r="D711">
        <v>1.1439999999999999</v>
      </c>
      <c r="E711">
        <v>1.266</v>
      </c>
      <c r="F711">
        <v>1.1830000000000001</v>
      </c>
      <c r="G711">
        <v>1.333</v>
      </c>
    </row>
    <row r="712" spans="1:7" x14ac:dyDescent="0.2">
      <c r="A712">
        <v>339</v>
      </c>
      <c r="B712">
        <v>56.34</v>
      </c>
      <c r="C712">
        <v>1.2090000000000001</v>
      </c>
      <c r="D712">
        <v>1.1240000000000001</v>
      </c>
      <c r="E712">
        <v>1.242</v>
      </c>
      <c r="F712">
        <v>1.165</v>
      </c>
      <c r="G712">
        <v>1.304</v>
      </c>
    </row>
    <row r="713" spans="1:7" x14ac:dyDescent="0.2">
      <c r="A713">
        <v>340</v>
      </c>
      <c r="B713">
        <v>54.78</v>
      </c>
      <c r="C713">
        <v>1.1919999999999999</v>
      </c>
      <c r="D713">
        <v>1.109</v>
      </c>
      <c r="E713">
        <v>1.2150000000000001</v>
      </c>
      <c r="F713">
        <v>1.1459999999999999</v>
      </c>
      <c r="G713">
        <v>1.296</v>
      </c>
    </row>
    <row r="714" spans="1:7" x14ac:dyDescent="0.2">
      <c r="A714">
        <v>341</v>
      </c>
      <c r="B714">
        <v>53.29</v>
      </c>
      <c r="C714">
        <v>1.1819999999999999</v>
      </c>
      <c r="D714">
        <v>1.0980000000000001</v>
      </c>
      <c r="E714">
        <v>1.2030000000000001</v>
      </c>
      <c r="F714">
        <v>1.123</v>
      </c>
      <c r="G714">
        <v>1.3049999999999999</v>
      </c>
    </row>
    <row r="715" spans="1:7" x14ac:dyDescent="0.2">
      <c r="A715">
        <v>342</v>
      </c>
      <c r="B715">
        <v>51.87</v>
      </c>
      <c r="C715">
        <v>1.169</v>
      </c>
      <c r="D715">
        <v>1.0720000000000001</v>
      </c>
      <c r="E715">
        <v>1.198</v>
      </c>
      <c r="F715">
        <v>1.107</v>
      </c>
      <c r="G715">
        <v>1.3009999999999999</v>
      </c>
    </row>
    <row r="716" spans="1:7" x14ac:dyDescent="0.2">
      <c r="A716">
        <v>343</v>
      </c>
      <c r="B716">
        <v>50.53</v>
      </c>
      <c r="C716">
        <v>1.1579999999999999</v>
      </c>
      <c r="D716">
        <v>1.0620000000000001</v>
      </c>
      <c r="E716">
        <v>1.1859999999999999</v>
      </c>
      <c r="F716">
        <v>1.101</v>
      </c>
      <c r="G716">
        <v>1.2829999999999999</v>
      </c>
    </row>
    <row r="717" spans="1:7" x14ac:dyDescent="0.2">
      <c r="A717">
        <v>344</v>
      </c>
      <c r="B717">
        <v>49.26</v>
      </c>
      <c r="C717">
        <v>1.145</v>
      </c>
      <c r="D717">
        <v>1.0509999999999999</v>
      </c>
      <c r="E717">
        <v>1.1739999999999999</v>
      </c>
      <c r="F717">
        <v>1.0880000000000001</v>
      </c>
      <c r="G717">
        <v>1.2689999999999999</v>
      </c>
    </row>
    <row r="718" spans="1:7" x14ac:dyDescent="0.2">
      <c r="A718">
        <v>345</v>
      </c>
      <c r="B718">
        <v>48.06</v>
      </c>
      <c r="C718">
        <v>1.1359999999999999</v>
      </c>
      <c r="D718">
        <v>1.048</v>
      </c>
      <c r="E718">
        <v>1.157</v>
      </c>
      <c r="F718">
        <v>1.0820000000000001</v>
      </c>
      <c r="G718">
        <v>1.258</v>
      </c>
    </row>
    <row r="719" spans="1:7" x14ac:dyDescent="0.2">
      <c r="A719">
        <v>346</v>
      </c>
      <c r="B719">
        <v>46.93</v>
      </c>
      <c r="C719">
        <v>1.117</v>
      </c>
      <c r="D719">
        <v>1.028</v>
      </c>
      <c r="E719">
        <v>1.1419999999999999</v>
      </c>
      <c r="F719">
        <v>1.07</v>
      </c>
      <c r="G719">
        <v>1.226</v>
      </c>
    </row>
    <row r="720" spans="1:7" x14ac:dyDescent="0.2">
      <c r="A720">
        <v>347</v>
      </c>
      <c r="B720">
        <v>45.89</v>
      </c>
      <c r="C720">
        <v>1.1000000000000001</v>
      </c>
      <c r="D720">
        <v>1.022</v>
      </c>
      <c r="E720">
        <v>1.1240000000000001</v>
      </c>
      <c r="F720">
        <v>1.0569999999999999</v>
      </c>
      <c r="G720">
        <v>1.198</v>
      </c>
    </row>
    <row r="721" spans="1:7" x14ac:dyDescent="0.2">
      <c r="A721">
        <v>348</v>
      </c>
      <c r="B721">
        <v>44.91</v>
      </c>
      <c r="C721">
        <v>1.091</v>
      </c>
      <c r="D721">
        <v>1.022</v>
      </c>
      <c r="E721">
        <v>1.1140000000000001</v>
      </c>
      <c r="F721">
        <v>1.054</v>
      </c>
      <c r="G721">
        <v>1.1759999999999999</v>
      </c>
    </row>
    <row r="722" spans="1:7" x14ac:dyDescent="0.2">
      <c r="A722">
        <v>349</v>
      </c>
      <c r="B722">
        <v>44.02</v>
      </c>
      <c r="C722">
        <v>1.0840000000000001</v>
      </c>
      <c r="D722">
        <v>1.018</v>
      </c>
      <c r="E722">
        <v>1.111</v>
      </c>
      <c r="F722">
        <v>1.054</v>
      </c>
      <c r="G722">
        <v>1.153</v>
      </c>
    </row>
    <row r="723" spans="1:7" x14ac:dyDescent="0.2">
      <c r="A723">
        <v>350</v>
      </c>
      <c r="B723">
        <v>43.2</v>
      </c>
      <c r="C723">
        <v>1.071</v>
      </c>
      <c r="D723">
        <v>1.002</v>
      </c>
      <c r="E723">
        <v>1.107</v>
      </c>
      <c r="F723">
        <v>1.038</v>
      </c>
      <c r="G723">
        <v>1.135</v>
      </c>
    </row>
    <row r="724" spans="1:7" x14ac:dyDescent="0.2">
      <c r="A724">
        <v>351</v>
      </c>
      <c r="B724">
        <v>42.45</v>
      </c>
      <c r="C724">
        <v>1.054</v>
      </c>
      <c r="D724">
        <v>0.99099999999999999</v>
      </c>
      <c r="E724">
        <v>1.097</v>
      </c>
      <c r="F724">
        <v>1.028</v>
      </c>
      <c r="G724">
        <v>1.099</v>
      </c>
    </row>
    <row r="725" spans="1:7" x14ac:dyDescent="0.2">
      <c r="A725">
        <v>352</v>
      </c>
      <c r="B725">
        <v>41.79</v>
      </c>
      <c r="C725">
        <v>1.0389999999999999</v>
      </c>
      <c r="D725">
        <v>0.97799999999999998</v>
      </c>
      <c r="E725">
        <v>1.0820000000000001</v>
      </c>
      <c r="F725">
        <v>1.022</v>
      </c>
      <c r="G725">
        <v>1.0720000000000001</v>
      </c>
    </row>
    <row r="726" spans="1:7" x14ac:dyDescent="0.2">
      <c r="A726">
        <v>353</v>
      </c>
      <c r="B726">
        <v>41.2</v>
      </c>
      <c r="C726">
        <v>1.032</v>
      </c>
      <c r="D726">
        <v>0.97399999999999998</v>
      </c>
      <c r="E726">
        <v>1.073</v>
      </c>
      <c r="F726">
        <v>1.012</v>
      </c>
      <c r="G726">
        <v>1.0680000000000001</v>
      </c>
    </row>
    <row r="727" spans="1:7" x14ac:dyDescent="0.2">
      <c r="A727">
        <v>354</v>
      </c>
      <c r="B727">
        <v>40.69</v>
      </c>
      <c r="C727">
        <v>1.032</v>
      </c>
      <c r="D727">
        <v>0.97299999999999998</v>
      </c>
      <c r="E727">
        <v>1.0669999999999999</v>
      </c>
      <c r="F727">
        <v>1.0049999999999999</v>
      </c>
      <c r="G727">
        <v>1.085</v>
      </c>
    </row>
    <row r="728" spans="1:7" x14ac:dyDescent="0.2">
      <c r="A728">
        <v>355</v>
      </c>
      <c r="B728">
        <v>40.26</v>
      </c>
      <c r="C728">
        <v>1.0329999999999999</v>
      </c>
      <c r="D728">
        <v>0.97</v>
      </c>
      <c r="E728">
        <v>1.0620000000000001</v>
      </c>
      <c r="F728">
        <v>1.002</v>
      </c>
      <c r="G728">
        <v>1.0980000000000001</v>
      </c>
    </row>
    <row r="729" spans="1:7" x14ac:dyDescent="0.2">
      <c r="A729">
        <v>356</v>
      </c>
      <c r="B729">
        <v>39.9</v>
      </c>
      <c r="C729">
        <v>1.0289999999999999</v>
      </c>
      <c r="D729">
        <v>0.96099999999999997</v>
      </c>
      <c r="E729">
        <v>1.0569999999999999</v>
      </c>
      <c r="F729">
        <v>0.998</v>
      </c>
      <c r="G729">
        <v>1.1020000000000001</v>
      </c>
    </row>
    <row r="730" spans="1:7" x14ac:dyDescent="0.2">
      <c r="A730">
        <v>357</v>
      </c>
      <c r="B730">
        <v>39.630000000000003</v>
      </c>
      <c r="C730">
        <v>1.034</v>
      </c>
      <c r="D730">
        <v>0.95199999999999996</v>
      </c>
      <c r="E730">
        <v>1.054</v>
      </c>
      <c r="F730">
        <v>0.98799999999999999</v>
      </c>
      <c r="G730">
        <v>1.143</v>
      </c>
    </row>
    <row r="731" spans="1:7" x14ac:dyDescent="0.2">
      <c r="A731">
        <v>358</v>
      </c>
      <c r="B731">
        <v>39.43</v>
      </c>
      <c r="C731">
        <v>1.056</v>
      </c>
      <c r="D731">
        <v>0.94699999999999995</v>
      </c>
      <c r="E731">
        <v>1.0469999999999999</v>
      </c>
      <c r="F731">
        <v>0.97699999999999998</v>
      </c>
      <c r="G731">
        <v>1.252</v>
      </c>
    </row>
    <row r="732" spans="1:7" x14ac:dyDescent="0.2">
      <c r="A732">
        <v>359</v>
      </c>
      <c r="B732">
        <v>39.31</v>
      </c>
      <c r="C732">
        <v>1.0780000000000001</v>
      </c>
      <c r="D732">
        <v>0.94299999999999995</v>
      </c>
      <c r="E732">
        <v>1.04</v>
      </c>
      <c r="F732">
        <v>0.98</v>
      </c>
      <c r="G732">
        <v>1.3480000000000001</v>
      </c>
    </row>
  </sheetData>
  <phoneticPr fontId="0"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732"/>
  <sheetViews>
    <sheetView topLeftCell="A10" workbookViewId="0">
      <selection activeCell="K1" sqref="K1:S65536"/>
    </sheetView>
  </sheetViews>
  <sheetFormatPr defaultRowHeight="12.75" x14ac:dyDescent="0.2"/>
  <sheetData>
    <row r="1" spans="1:19" x14ac:dyDescent="0.2">
      <c r="A1" t="s">
        <v>699</v>
      </c>
      <c r="B1" t="s">
        <v>702</v>
      </c>
      <c r="C1" t="s">
        <v>703</v>
      </c>
      <c r="D1" t="s">
        <v>704</v>
      </c>
      <c r="E1" t="s">
        <v>705</v>
      </c>
      <c r="F1" t="s">
        <v>695</v>
      </c>
      <c r="K1" t="s">
        <v>699</v>
      </c>
      <c r="L1" t="s">
        <v>780</v>
      </c>
      <c r="M1" t="s">
        <v>705</v>
      </c>
      <c r="N1" t="s">
        <v>695</v>
      </c>
    </row>
    <row r="2" spans="1:19" x14ac:dyDescent="0.2">
      <c r="A2" t="s">
        <v>729</v>
      </c>
      <c r="K2" t="s">
        <v>729</v>
      </c>
    </row>
    <row r="3" spans="1:19" x14ac:dyDescent="0.2">
      <c r="A3" s="1">
        <v>37658</v>
      </c>
      <c r="B3" s="2">
        <v>0.56736111111111109</v>
      </c>
      <c r="K3" s="1">
        <v>37658</v>
      </c>
      <c r="L3" s="2">
        <v>0.56736111111111109</v>
      </c>
    </row>
    <row r="4" spans="1:19" x14ac:dyDescent="0.2">
      <c r="A4" t="s">
        <v>707</v>
      </c>
      <c r="B4" t="s">
        <v>693</v>
      </c>
      <c r="C4">
        <v>0.9</v>
      </c>
      <c r="D4" t="s">
        <v>708</v>
      </c>
      <c r="E4" t="s">
        <v>709</v>
      </c>
      <c r="F4">
        <v>35</v>
      </c>
      <c r="G4" t="s">
        <v>710</v>
      </c>
      <c r="H4">
        <v>5500</v>
      </c>
      <c r="I4" t="s">
        <v>711</v>
      </c>
      <c r="K4" t="s">
        <v>707</v>
      </c>
      <c r="L4" t="s">
        <v>693</v>
      </c>
      <c r="M4">
        <v>0.9</v>
      </c>
      <c r="N4" t="s">
        <v>708</v>
      </c>
      <c r="O4" t="s">
        <v>709</v>
      </c>
      <c r="P4">
        <v>35</v>
      </c>
      <c r="Q4" t="s">
        <v>710</v>
      </c>
      <c r="R4">
        <v>5500</v>
      </c>
      <c r="S4" t="s">
        <v>711</v>
      </c>
    </row>
    <row r="5" spans="1:19" x14ac:dyDescent="0.2">
      <c r="A5" t="s">
        <v>16</v>
      </c>
      <c r="K5" t="s">
        <v>16</v>
      </c>
      <c r="L5" t="s">
        <v>1009</v>
      </c>
      <c r="M5" t="s">
        <v>1010</v>
      </c>
      <c r="N5">
        <v>-40</v>
      </c>
    </row>
    <row r="6" spans="1:19" x14ac:dyDescent="0.2">
      <c r="A6" t="s">
        <v>712</v>
      </c>
      <c r="B6" t="s">
        <v>713</v>
      </c>
      <c r="C6" t="s">
        <v>714</v>
      </c>
      <c r="D6" t="s">
        <v>688</v>
      </c>
      <c r="E6" t="s">
        <v>687</v>
      </c>
      <c r="F6" t="s">
        <v>715</v>
      </c>
      <c r="G6" t="s">
        <v>716</v>
      </c>
      <c r="K6" t="s">
        <v>712</v>
      </c>
      <c r="L6" t="s">
        <v>713</v>
      </c>
      <c r="M6" t="s">
        <v>714</v>
      </c>
      <c r="N6" t="s">
        <v>688</v>
      </c>
      <c r="O6" t="s">
        <v>687</v>
      </c>
      <c r="P6" t="s">
        <v>715</v>
      </c>
      <c r="Q6" t="s">
        <v>783</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717</v>
      </c>
      <c r="B8" t="s">
        <v>705</v>
      </c>
      <c r="K8" t="s">
        <v>717</v>
      </c>
      <c r="L8" t="s">
        <v>705</v>
      </c>
    </row>
    <row r="10" spans="1:19" x14ac:dyDescent="0.2">
      <c r="A10" t="s">
        <v>718</v>
      </c>
      <c r="B10" t="s">
        <v>719</v>
      </c>
      <c r="C10" t="s">
        <v>720</v>
      </c>
      <c r="D10">
        <v>720</v>
      </c>
      <c r="K10" t="s">
        <v>732</v>
      </c>
      <c r="L10" t="s">
        <v>733</v>
      </c>
      <c r="M10" t="s">
        <v>734</v>
      </c>
      <c r="N10" t="s">
        <v>35</v>
      </c>
      <c r="O10" t="s">
        <v>36</v>
      </c>
      <c r="P10" t="s">
        <v>37</v>
      </c>
      <c r="Q10" t="s">
        <v>38</v>
      </c>
    </row>
    <row r="11" spans="1:19" x14ac:dyDescent="0.2">
      <c r="K11" t="s">
        <v>735</v>
      </c>
      <c r="L11" t="s">
        <v>736</v>
      </c>
      <c r="M11">
        <v>61.28</v>
      </c>
      <c r="N11">
        <v>59.713000000000001</v>
      </c>
      <c r="O11">
        <v>62.1</v>
      </c>
      <c r="P11">
        <v>62.62</v>
      </c>
      <c r="Q11">
        <v>60.686999999999998</v>
      </c>
    </row>
    <row r="12" spans="1:19" x14ac:dyDescent="0.2">
      <c r="A12" t="s">
        <v>32</v>
      </c>
      <c r="B12" t="s">
        <v>33</v>
      </c>
      <c r="C12" t="s">
        <v>34</v>
      </c>
      <c r="D12" t="s">
        <v>35</v>
      </c>
      <c r="E12" t="s">
        <v>36</v>
      </c>
      <c r="F12" t="s">
        <v>37</v>
      </c>
      <c r="G12" t="s">
        <v>38</v>
      </c>
      <c r="K12" t="s">
        <v>737</v>
      </c>
      <c r="L12" t="s">
        <v>736</v>
      </c>
      <c r="M12">
        <v>62.24</v>
      </c>
      <c r="N12">
        <v>60.762999999999998</v>
      </c>
      <c r="O12">
        <v>62.942</v>
      </c>
      <c r="P12">
        <v>63.66</v>
      </c>
      <c r="Q12">
        <v>61.597000000000001</v>
      </c>
    </row>
    <row r="13" spans="1:19" x14ac:dyDescent="0.2">
      <c r="A13">
        <v>-360</v>
      </c>
      <c r="B13">
        <v>39.270000000000003</v>
      </c>
      <c r="C13">
        <v>0.99199999999999999</v>
      </c>
      <c r="D13">
        <v>0.86799999999999999</v>
      </c>
      <c r="E13">
        <v>0.94099999999999995</v>
      </c>
      <c r="F13">
        <v>0.88200000000000001</v>
      </c>
      <c r="G13">
        <v>1.2789999999999999</v>
      </c>
      <c r="K13" t="s">
        <v>738</v>
      </c>
      <c r="L13" t="s">
        <v>736</v>
      </c>
      <c r="M13">
        <v>7.1379999999999999</v>
      </c>
      <c r="N13">
        <v>7.5449999999999999</v>
      </c>
      <c r="O13">
        <v>6.67</v>
      </c>
      <c r="P13">
        <v>7.266</v>
      </c>
      <c r="Q13">
        <v>6.7060000000000004</v>
      </c>
    </row>
    <row r="14" spans="1:19" x14ac:dyDescent="0.2">
      <c r="A14">
        <v>-359</v>
      </c>
      <c r="B14">
        <v>39.31</v>
      </c>
      <c r="C14">
        <v>0.97199999999999998</v>
      </c>
      <c r="D14">
        <v>0.86099999999999999</v>
      </c>
      <c r="E14">
        <v>0.93</v>
      </c>
      <c r="F14">
        <v>0.872</v>
      </c>
      <c r="G14">
        <v>1.224</v>
      </c>
      <c r="K14" t="s">
        <v>739</v>
      </c>
      <c r="L14" t="s">
        <v>736</v>
      </c>
      <c r="M14">
        <v>88.16</v>
      </c>
      <c r="N14">
        <v>88.16</v>
      </c>
      <c r="O14">
        <v>82.76</v>
      </c>
      <c r="P14">
        <v>83.28</v>
      </c>
      <c r="Q14">
        <v>77.959999999999994</v>
      </c>
    </row>
    <row r="15" spans="1:19" x14ac:dyDescent="0.2">
      <c r="A15">
        <v>-358</v>
      </c>
      <c r="B15">
        <v>39.43</v>
      </c>
      <c r="C15">
        <v>0.93200000000000005</v>
      </c>
      <c r="D15">
        <v>0.84399999999999997</v>
      </c>
      <c r="E15">
        <v>0.90800000000000003</v>
      </c>
      <c r="F15">
        <v>0.85099999999999998</v>
      </c>
      <c r="G15">
        <v>1.125</v>
      </c>
      <c r="K15" t="s">
        <v>740</v>
      </c>
      <c r="L15" t="s">
        <v>736</v>
      </c>
      <c r="M15">
        <v>41.673000000000002</v>
      </c>
      <c r="N15">
        <v>41.673000000000002</v>
      </c>
      <c r="O15">
        <v>43.853000000000002</v>
      </c>
      <c r="P15">
        <v>47.067</v>
      </c>
      <c r="Q15">
        <v>43.133000000000003</v>
      </c>
    </row>
    <row r="16" spans="1:19" x14ac:dyDescent="0.2">
      <c r="A16">
        <v>-357</v>
      </c>
      <c r="B16">
        <v>39.630000000000003</v>
      </c>
      <c r="C16">
        <v>0.90500000000000003</v>
      </c>
      <c r="D16">
        <v>0.82899999999999996</v>
      </c>
      <c r="E16">
        <v>0.88300000000000001</v>
      </c>
      <c r="F16">
        <v>0.83499999999999996</v>
      </c>
      <c r="G16">
        <v>1.0720000000000001</v>
      </c>
      <c r="K16" t="s">
        <v>741</v>
      </c>
      <c r="L16" t="s">
        <v>742</v>
      </c>
      <c r="M16">
        <v>11.468</v>
      </c>
      <c r="N16">
        <v>12.417999999999999</v>
      </c>
      <c r="O16">
        <v>10.597</v>
      </c>
      <c r="P16">
        <v>11.414</v>
      </c>
      <c r="Q16">
        <v>10.887</v>
      </c>
    </row>
    <row r="17" spans="1:17" x14ac:dyDescent="0.2">
      <c r="A17">
        <v>-356</v>
      </c>
      <c r="B17">
        <v>39.9</v>
      </c>
      <c r="C17">
        <v>0.89500000000000002</v>
      </c>
      <c r="D17">
        <v>0.81499999999999995</v>
      </c>
      <c r="E17">
        <v>0.86199999999999999</v>
      </c>
      <c r="F17">
        <v>0.81399999999999995</v>
      </c>
      <c r="G17">
        <v>1.089</v>
      </c>
      <c r="K17" t="s">
        <v>743</v>
      </c>
      <c r="L17" t="s">
        <v>742</v>
      </c>
      <c r="M17">
        <v>66.954999999999998</v>
      </c>
      <c r="N17">
        <v>68.584000000000003</v>
      </c>
      <c r="O17">
        <v>69.673000000000002</v>
      </c>
      <c r="P17">
        <v>73.933999999999997</v>
      </c>
      <c r="Q17">
        <v>70.025000000000006</v>
      </c>
    </row>
    <row r="18" spans="1:17" x14ac:dyDescent="0.2">
      <c r="A18">
        <v>-355</v>
      </c>
      <c r="B18">
        <v>40.26</v>
      </c>
      <c r="C18">
        <v>0.88300000000000001</v>
      </c>
      <c r="D18">
        <v>0.8</v>
      </c>
      <c r="E18">
        <v>0.84599999999999997</v>
      </c>
      <c r="F18">
        <v>0.79700000000000004</v>
      </c>
      <c r="G18">
        <v>1.0900000000000001</v>
      </c>
      <c r="K18" t="s">
        <v>784</v>
      </c>
      <c r="L18" t="s">
        <v>745</v>
      </c>
      <c r="M18">
        <v>20.45</v>
      </c>
      <c r="N18">
        <v>20.8</v>
      </c>
      <c r="O18">
        <v>20.2</v>
      </c>
      <c r="P18">
        <v>20.2</v>
      </c>
      <c r="Q18">
        <v>20.6</v>
      </c>
    </row>
    <row r="19" spans="1:17" x14ac:dyDescent="0.2">
      <c r="A19">
        <v>-354</v>
      </c>
      <c r="B19">
        <v>40.69</v>
      </c>
      <c r="C19">
        <v>0.84399999999999997</v>
      </c>
      <c r="D19">
        <v>0.78</v>
      </c>
      <c r="E19">
        <v>0.82199999999999995</v>
      </c>
      <c r="F19">
        <v>0.77500000000000002</v>
      </c>
      <c r="G19">
        <v>0.999</v>
      </c>
      <c r="K19" t="s">
        <v>785</v>
      </c>
      <c r="L19" t="s">
        <v>745</v>
      </c>
      <c r="M19">
        <v>21.140999999999998</v>
      </c>
      <c r="N19">
        <v>21.687000000000001</v>
      </c>
      <c r="O19">
        <v>20.814</v>
      </c>
      <c r="P19">
        <v>20.798999999999999</v>
      </c>
      <c r="Q19">
        <v>21.262</v>
      </c>
    </row>
    <row r="20" spans="1:17" x14ac:dyDescent="0.2">
      <c r="A20">
        <v>-353</v>
      </c>
      <c r="B20">
        <v>41.2</v>
      </c>
      <c r="C20">
        <v>0.79800000000000004</v>
      </c>
      <c r="D20">
        <v>0.75600000000000001</v>
      </c>
      <c r="E20">
        <v>0.79300000000000004</v>
      </c>
      <c r="F20">
        <v>0.74299999999999999</v>
      </c>
      <c r="G20">
        <v>0.90100000000000002</v>
      </c>
      <c r="K20" t="s">
        <v>786</v>
      </c>
      <c r="L20" t="s">
        <v>745</v>
      </c>
      <c r="M20">
        <v>2.7210000000000001</v>
      </c>
      <c r="N20">
        <v>2.9990000000000001</v>
      </c>
      <c r="O20">
        <v>2.4540000000000002</v>
      </c>
      <c r="P20">
        <v>2.74</v>
      </c>
      <c r="Q20">
        <v>2.573</v>
      </c>
    </row>
    <row r="21" spans="1:17" x14ac:dyDescent="0.2">
      <c r="A21">
        <v>-352</v>
      </c>
      <c r="B21">
        <v>41.79</v>
      </c>
      <c r="C21">
        <v>0.751</v>
      </c>
      <c r="D21">
        <v>0.73299999999999998</v>
      </c>
      <c r="E21">
        <v>0.76300000000000001</v>
      </c>
      <c r="F21">
        <v>0.71299999999999997</v>
      </c>
      <c r="G21">
        <v>0.79600000000000004</v>
      </c>
      <c r="K21" t="s">
        <v>787</v>
      </c>
      <c r="L21" t="s">
        <v>745</v>
      </c>
      <c r="M21">
        <v>32.6</v>
      </c>
      <c r="N21">
        <v>32.6</v>
      </c>
      <c r="O21">
        <v>28.8</v>
      </c>
      <c r="P21">
        <v>28</v>
      </c>
      <c r="Q21">
        <v>29</v>
      </c>
    </row>
    <row r="22" spans="1:17" x14ac:dyDescent="0.2">
      <c r="A22">
        <v>-351</v>
      </c>
      <c r="B22">
        <v>42.45</v>
      </c>
      <c r="C22">
        <v>0.70399999999999996</v>
      </c>
      <c r="D22">
        <v>0.71199999999999997</v>
      </c>
      <c r="E22">
        <v>0.73299999999999998</v>
      </c>
      <c r="F22">
        <v>0.68899999999999995</v>
      </c>
      <c r="G22">
        <v>0.68200000000000005</v>
      </c>
      <c r="K22" t="s">
        <v>788</v>
      </c>
      <c r="L22" t="s">
        <v>745</v>
      </c>
      <c r="M22">
        <v>14.2</v>
      </c>
      <c r="N22">
        <v>14.2</v>
      </c>
      <c r="O22">
        <v>15</v>
      </c>
      <c r="P22">
        <v>14.8</v>
      </c>
      <c r="Q22">
        <v>14.6</v>
      </c>
    </row>
    <row r="23" spans="1:17" x14ac:dyDescent="0.2">
      <c r="A23">
        <v>-350</v>
      </c>
      <c r="B23">
        <v>43.2</v>
      </c>
      <c r="C23">
        <v>0.66500000000000004</v>
      </c>
      <c r="D23">
        <v>0.68799999999999994</v>
      </c>
      <c r="E23">
        <v>0.71499999999999997</v>
      </c>
      <c r="F23">
        <v>0.66300000000000003</v>
      </c>
      <c r="G23">
        <v>0.59199999999999997</v>
      </c>
      <c r="K23" t="s">
        <v>789</v>
      </c>
      <c r="L23" t="s">
        <v>742</v>
      </c>
      <c r="M23">
        <v>12.869</v>
      </c>
      <c r="N23">
        <v>13.827</v>
      </c>
      <c r="O23">
        <v>11.79</v>
      </c>
      <c r="P23">
        <v>13.176</v>
      </c>
      <c r="Q23">
        <v>12.099</v>
      </c>
    </row>
    <row r="24" spans="1:17" x14ac:dyDescent="0.2">
      <c r="A24">
        <v>-349</v>
      </c>
      <c r="B24">
        <v>44.02</v>
      </c>
      <c r="C24">
        <v>0.65300000000000002</v>
      </c>
      <c r="D24">
        <v>0.67400000000000004</v>
      </c>
      <c r="E24">
        <v>0.69899999999999995</v>
      </c>
      <c r="F24">
        <v>0.64400000000000002</v>
      </c>
      <c r="G24">
        <v>0.59399999999999997</v>
      </c>
      <c r="K24" t="s">
        <v>790</v>
      </c>
      <c r="L24" t="s">
        <v>742</v>
      </c>
      <c r="M24">
        <v>67.17</v>
      </c>
      <c r="N24">
        <v>65.475999999999999</v>
      </c>
      <c r="O24">
        <v>72.066999999999993</v>
      </c>
      <c r="P24">
        <v>71.156999999999996</v>
      </c>
      <c r="Q24">
        <v>68.668000000000006</v>
      </c>
    </row>
    <row r="25" spans="1:17" x14ac:dyDescent="0.2">
      <c r="A25">
        <v>-348</v>
      </c>
      <c r="B25">
        <v>44.91</v>
      </c>
      <c r="C25">
        <v>0.66600000000000004</v>
      </c>
      <c r="D25">
        <v>0.65500000000000003</v>
      </c>
      <c r="E25">
        <v>0.68500000000000005</v>
      </c>
      <c r="F25">
        <v>0.63200000000000001</v>
      </c>
      <c r="G25">
        <v>0.69399999999999995</v>
      </c>
      <c r="K25" t="s">
        <v>791</v>
      </c>
      <c r="L25" t="s">
        <v>792</v>
      </c>
      <c r="M25">
        <v>1.8480000000000001</v>
      </c>
      <c r="N25">
        <v>1.6779999999999999</v>
      </c>
      <c r="O25">
        <v>1.9219999999999999</v>
      </c>
      <c r="P25">
        <v>1.9</v>
      </c>
      <c r="Q25">
        <v>1.8919999999999999</v>
      </c>
    </row>
    <row r="26" spans="1:17" x14ac:dyDescent="0.2">
      <c r="A26">
        <v>-347</v>
      </c>
      <c r="B26">
        <v>45.89</v>
      </c>
      <c r="C26">
        <v>0.68100000000000005</v>
      </c>
      <c r="D26">
        <v>0.64</v>
      </c>
      <c r="E26">
        <v>0.66900000000000004</v>
      </c>
      <c r="F26">
        <v>0.61799999999999999</v>
      </c>
      <c r="G26">
        <v>0.79800000000000004</v>
      </c>
      <c r="K26" t="s">
        <v>793</v>
      </c>
      <c r="L26" t="s">
        <v>792</v>
      </c>
      <c r="M26">
        <v>2.0579999999999998</v>
      </c>
      <c r="N26">
        <v>1.877</v>
      </c>
      <c r="O26">
        <v>2.1419999999999999</v>
      </c>
      <c r="P26">
        <v>2.1</v>
      </c>
      <c r="Q26">
        <v>2.1110000000000002</v>
      </c>
    </row>
    <row r="27" spans="1:17" x14ac:dyDescent="0.2">
      <c r="A27">
        <v>-346</v>
      </c>
      <c r="B27">
        <v>46.93</v>
      </c>
      <c r="C27">
        <v>0.68200000000000005</v>
      </c>
      <c r="D27">
        <v>0.627</v>
      </c>
      <c r="E27">
        <v>0.64800000000000002</v>
      </c>
      <c r="F27">
        <v>0.60199999999999998</v>
      </c>
      <c r="G27">
        <v>0.85099999999999998</v>
      </c>
      <c r="K27" t="s">
        <v>794</v>
      </c>
      <c r="L27" t="s">
        <v>792</v>
      </c>
      <c r="M27">
        <v>0.65300000000000002</v>
      </c>
      <c r="N27">
        <v>0.65600000000000003</v>
      </c>
      <c r="O27">
        <v>0.60899999999999999</v>
      </c>
      <c r="P27">
        <v>0.68500000000000005</v>
      </c>
      <c r="Q27">
        <v>0.628</v>
      </c>
    </row>
    <row r="28" spans="1:17" x14ac:dyDescent="0.2">
      <c r="A28">
        <v>-345</v>
      </c>
      <c r="B28">
        <v>48.06</v>
      </c>
      <c r="C28">
        <v>0.67800000000000005</v>
      </c>
      <c r="D28">
        <v>0.621</v>
      </c>
      <c r="E28">
        <v>0.623</v>
      </c>
      <c r="F28">
        <v>0.59099999999999997</v>
      </c>
      <c r="G28">
        <v>0.875</v>
      </c>
      <c r="K28" t="s">
        <v>795</v>
      </c>
      <c r="L28" t="s">
        <v>792</v>
      </c>
      <c r="M28">
        <v>4.79</v>
      </c>
      <c r="N28">
        <v>4.79</v>
      </c>
      <c r="O28">
        <v>3.9780000000000002</v>
      </c>
      <c r="P28">
        <v>4.1479999999999997</v>
      </c>
      <c r="Q28">
        <v>4.4779999999999998</v>
      </c>
    </row>
    <row r="29" spans="1:17" x14ac:dyDescent="0.2">
      <c r="A29">
        <v>-344</v>
      </c>
      <c r="B29">
        <v>49.26</v>
      </c>
      <c r="C29">
        <v>0.67</v>
      </c>
      <c r="D29">
        <v>0.60399999999999998</v>
      </c>
      <c r="E29">
        <v>0.60699999999999998</v>
      </c>
      <c r="F29">
        <v>0.58699999999999997</v>
      </c>
      <c r="G29">
        <v>0.88100000000000001</v>
      </c>
      <c r="K29" t="s">
        <v>796</v>
      </c>
      <c r="L29" t="s">
        <v>792</v>
      </c>
      <c r="M29">
        <v>0.8</v>
      </c>
      <c r="N29">
        <v>0.8</v>
      </c>
      <c r="O29">
        <v>0.81399999999999995</v>
      </c>
      <c r="P29">
        <v>0.85599999999999998</v>
      </c>
      <c r="Q29">
        <v>0.81799999999999995</v>
      </c>
    </row>
    <row r="30" spans="1:17" x14ac:dyDescent="0.2">
      <c r="A30">
        <v>-343</v>
      </c>
      <c r="B30">
        <v>50.53</v>
      </c>
      <c r="C30">
        <v>0.65200000000000002</v>
      </c>
      <c r="D30">
        <v>0.59</v>
      </c>
      <c r="E30">
        <v>0.58699999999999997</v>
      </c>
      <c r="F30">
        <v>0.57299999999999995</v>
      </c>
      <c r="G30">
        <v>0.85699999999999998</v>
      </c>
      <c r="K30" t="s">
        <v>797</v>
      </c>
      <c r="L30" t="s">
        <v>742</v>
      </c>
      <c r="M30">
        <v>31.738</v>
      </c>
      <c r="N30">
        <v>34.944000000000003</v>
      </c>
      <c r="O30">
        <v>28.427</v>
      </c>
      <c r="P30">
        <v>32.634</v>
      </c>
      <c r="Q30">
        <v>29.77</v>
      </c>
    </row>
    <row r="31" spans="1:17" x14ac:dyDescent="0.2">
      <c r="A31">
        <v>-342</v>
      </c>
      <c r="B31">
        <v>51.87</v>
      </c>
      <c r="C31">
        <v>0.621</v>
      </c>
      <c r="D31">
        <v>0.57399999999999995</v>
      </c>
      <c r="E31">
        <v>0.56999999999999995</v>
      </c>
      <c r="F31">
        <v>0.55700000000000005</v>
      </c>
      <c r="G31">
        <v>0.78300000000000003</v>
      </c>
      <c r="K31" t="s">
        <v>798</v>
      </c>
      <c r="L31" t="s">
        <v>742</v>
      </c>
      <c r="M31">
        <v>38.881999999999998</v>
      </c>
      <c r="N31">
        <v>42.612000000000002</v>
      </c>
      <c r="O31">
        <v>38.003999999999998</v>
      </c>
      <c r="P31">
        <v>40.764000000000003</v>
      </c>
      <c r="Q31">
        <v>38.752000000000002</v>
      </c>
    </row>
    <row r="32" spans="1:17" x14ac:dyDescent="0.2">
      <c r="A32">
        <v>-341</v>
      </c>
      <c r="B32">
        <v>53.29</v>
      </c>
      <c r="C32">
        <v>0.58299999999999996</v>
      </c>
      <c r="D32">
        <v>0.56100000000000005</v>
      </c>
      <c r="E32">
        <v>0.55200000000000005</v>
      </c>
      <c r="F32">
        <v>0.54700000000000004</v>
      </c>
      <c r="G32">
        <v>0.67100000000000004</v>
      </c>
      <c r="K32" t="s">
        <v>799</v>
      </c>
      <c r="L32" t="s">
        <v>745</v>
      </c>
      <c r="M32">
        <v>8.25</v>
      </c>
      <c r="N32">
        <v>9</v>
      </c>
      <c r="O32">
        <v>8</v>
      </c>
      <c r="P32">
        <v>8</v>
      </c>
      <c r="Q32">
        <v>8</v>
      </c>
    </row>
    <row r="33" spans="1:17" x14ac:dyDescent="0.2">
      <c r="A33">
        <v>-340</v>
      </c>
      <c r="B33">
        <v>54.78</v>
      </c>
      <c r="C33">
        <v>0.53800000000000003</v>
      </c>
      <c r="D33">
        <v>0.55200000000000005</v>
      </c>
      <c r="E33">
        <v>0.53300000000000003</v>
      </c>
      <c r="F33">
        <v>0.53100000000000003</v>
      </c>
      <c r="G33">
        <v>0.53500000000000003</v>
      </c>
      <c r="K33" t="s">
        <v>800</v>
      </c>
      <c r="L33" t="s">
        <v>745</v>
      </c>
      <c r="M33">
        <v>8.6219999999999999</v>
      </c>
      <c r="N33">
        <v>8.5830000000000002</v>
      </c>
      <c r="O33">
        <v>8.92</v>
      </c>
      <c r="P33">
        <v>8.6010000000000009</v>
      </c>
      <c r="Q33">
        <v>8.3840000000000003</v>
      </c>
    </row>
    <row r="34" spans="1:17" x14ac:dyDescent="0.2">
      <c r="A34">
        <v>-339</v>
      </c>
      <c r="B34">
        <v>56.34</v>
      </c>
      <c r="C34">
        <v>0.502</v>
      </c>
      <c r="D34">
        <v>0.54600000000000004</v>
      </c>
      <c r="E34">
        <v>0.52500000000000002</v>
      </c>
      <c r="F34">
        <v>0.52500000000000002</v>
      </c>
      <c r="G34">
        <v>0.41199999999999998</v>
      </c>
      <c r="K34" t="s">
        <v>801</v>
      </c>
      <c r="L34" t="s">
        <v>745</v>
      </c>
      <c r="M34">
        <v>4.3979999999999997</v>
      </c>
      <c r="N34">
        <v>5.44</v>
      </c>
      <c r="O34">
        <v>3.6480000000000001</v>
      </c>
      <c r="P34">
        <v>3.6819999999999999</v>
      </c>
      <c r="Q34">
        <v>4.5789999999999997</v>
      </c>
    </row>
    <row r="35" spans="1:17" x14ac:dyDescent="0.2">
      <c r="A35">
        <v>-338</v>
      </c>
      <c r="B35">
        <v>57.97</v>
      </c>
      <c r="C35">
        <v>0.47499999999999998</v>
      </c>
      <c r="D35">
        <v>0.53800000000000003</v>
      </c>
      <c r="E35">
        <v>0.50900000000000001</v>
      </c>
      <c r="F35">
        <v>0.51</v>
      </c>
      <c r="G35">
        <v>0.34499999999999997</v>
      </c>
      <c r="K35" t="s">
        <v>802</v>
      </c>
      <c r="L35" t="s">
        <v>745</v>
      </c>
      <c r="M35">
        <v>22.6</v>
      </c>
      <c r="N35">
        <v>22.6</v>
      </c>
      <c r="O35">
        <v>20.6</v>
      </c>
      <c r="P35">
        <v>20</v>
      </c>
      <c r="Q35">
        <v>21.2</v>
      </c>
    </row>
    <row r="36" spans="1:17" x14ac:dyDescent="0.2">
      <c r="A36">
        <v>-337</v>
      </c>
      <c r="B36">
        <v>59.67</v>
      </c>
      <c r="C36">
        <v>0.45800000000000002</v>
      </c>
      <c r="D36">
        <v>0.51900000000000002</v>
      </c>
      <c r="E36">
        <v>0.49399999999999999</v>
      </c>
      <c r="F36">
        <v>0.496</v>
      </c>
      <c r="G36">
        <v>0.32100000000000001</v>
      </c>
      <c r="K36" t="s">
        <v>803</v>
      </c>
      <c r="L36" t="s">
        <v>745</v>
      </c>
      <c r="M36">
        <v>-20.196000000000002</v>
      </c>
      <c r="N36">
        <v>-20</v>
      </c>
      <c r="O36">
        <v>-20</v>
      </c>
      <c r="P36">
        <v>-18</v>
      </c>
      <c r="Q36">
        <v>-20.196000000000002</v>
      </c>
    </row>
    <row r="37" spans="1:17" x14ac:dyDescent="0.2">
      <c r="A37">
        <v>-336</v>
      </c>
      <c r="B37">
        <v>61.44</v>
      </c>
      <c r="C37">
        <v>0.44800000000000001</v>
      </c>
      <c r="D37">
        <v>0.50600000000000001</v>
      </c>
      <c r="E37">
        <v>0.47599999999999998</v>
      </c>
      <c r="F37">
        <v>0.48799999999999999</v>
      </c>
      <c r="G37">
        <v>0.32300000000000001</v>
      </c>
      <c r="K37" t="s">
        <v>804</v>
      </c>
      <c r="L37" t="s">
        <v>742</v>
      </c>
      <c r="M37">
        <v>51.014000000000003</v>
      </c>
      <c r="N37">
        <v>63.386000000000003</v>
      </c>
      <c r="O37">
        <v>40.899000000000001</v>
      </c>
      <c r="P37">
        <v>42.808</v>
      </c>
      <c r="Q37">
        <v>54.618000000000002</v>
      </c>
    </row>
    <row r="38" spans="1:17" x14ac:dyDescent="0.2">
      <c r="A38">
        <v>-335</v>
      </c>
      <c r="B38">
        <v>63.28</v>
      </c>
      <c r="C38">
        <v>0.44</v>
      </c>
      <c r="D38">
        <v>0.501</v>
      </c>
      <c r="E38">
        <v>0.45800000000000002</v>
      </c>
      <c r="F38">
        <v>0.46899999999999997</v>
      </c>
      <c r="G38">
        <v>0.33400000000000002</v>
      </c>
      <c r="K38" t="s">
        <v>805</v>
      </c>
      <c r="L38" t="s">
        <v>742</v>
      </c>
      <c r="M38">
        <v>-99.99</v>
      </c>
      <c r="N38">
        <v>-99.99</v>
      </c>
      <c r="O38">
        <v>-99.99</v>
      </c>
      <c r="P38">
        <v>-99.99</v>
      </c>
      <c r="Q38">
        <v>-99.99</v>
      </c>
    </row>
    <row r="39" spans="1:17" x14ac:dyDescent="0.2">
      <c r="A39">
        <v>-334</v>
      </c>
      <c r="B39">
        <v>65.180000000000007</v>
      </c>
      <c r="C39">
        <v>0.44400000000000001</v>
      </c>
      <c r="D39">
        <v>0.496</v>
      </c>
      <c r="E39">
        <v>0.44700000000000001</v>
      </c>
      <c r="F39">
        <v>0.46100000000000002</v>
      </c>
      <c r="G39">
        <v>0.373</v>
      </c>
      <c r="K39" t="s">
        <v>806</v>
      </c>
      <c r="L39" t="s">
        <v>736</v>
      </c>
      <c r="M39">
        <v>13.728</v>
      </c>
      <c r="N39">
        <v>13.75</v>
      </c>
      <c r="O39">
        <v>13.843999999999999</v>
      </c>
      <c r="P39">
        <v>13.65</v>
      </c>
      <c r="Q39">
        <v>13.667</v>
      </c>
    </row>
    <row r="40" spans="1:17" x14ac:dyDescent="0.2">
      <c r="A40">
        <v>-333</v>
      </c>
      <c r="B40">
        <v>67.150000000000006</v>
      </c>
      <c r="C40">
        <v>0.45100000000000001</v>
      </c>
      <c r="D40">
        <v>0.48399999999999999</v>
      </c>
      <c r="E40">
        <v>0.435</v>
      </c>
      <c r="F40">
        <v>0.44900000000000001</v>
      </c>
      <c r="G40">
        <v>0.438</v>
      </c>
      <c r="K40" t="s">
        <v>807</v>
      </c>
      <c r="L40" t="s">
        <v>736</v>
      </c>
      <c r="M40">
        <v>13.728999999999999</v>
      </c>
      <c r="N40">
        <v>13.750999999999999</v>
      </c>
      <c r="O40">
        <v>13.845000000000001</v>
      </c>
      <c r="P40">
        <v>13.651</v>
      </c>
      <c r="Q40">
        <v>13.667</v>
      </c>
    </row>
    <row r="41" spans="1:17" x14ac:dyDescent="0.2">
      <c r="A41">
        <v>-332</v>
      </c>
      <c r="B41">
        <v>69.19</v>
      </c>
      <c r="C41">
        <v>0.46</v>
      </c>
      <c r="D41">
        <v>0.47399999999999998</v>
      </c>
      <c r="E41">
        <v>0.41899999999999998</v>
      </c>
      <c r="F41">
        <v>0.442</v>
      </c>
      <c r="G41">
        <v>0.505</v>
      </c>
      <c r="K41" t="s">
        <v>808</v>
      </c>
      <c r="L41" t="s">
        <v>736</v>
      </c>
      <c r="M41">
        <v>0.26700000000000002</v>
      </c>
      <c r="N41">
        <v>0.28000000000000003</v>
      </c>
      <c r="O41">
        <v>0.249</v>
      </c>
      <c r="P41">
        <v>0.218</v>
      </c>
      <c r="Q41">
        <v>0.27300000000000002</v>
      </c>
    </row>
    <row r="42" spans="1:17" x14ac:dyDescent="0.2">
      <c r="A42">
        <v>-331</v>
      </c>
      <c r="B42">
        <v>71.290000000000006</v>
      </c>
      <c r="C42">
        <v>0.46200000000000002</v>
      </c>
      <c r="D42">
        <v>0.46500000000000002</v>
      </c>
      <c r="E42">
        <v>0.40400000000000003</v>
      </c>
      <c r="F42">
        <v>0.42299999999999999</v>
      </c>
      <c r="G42">
        <v>0.55400000000000005</v>
      </c>
      <c r="K42" t="s">
        <v>809</v>
      </c>
      <c r="L42" t="s">
        <v>736</v>
      </c>
      <c r="M42">
        <v>14.226000000000001</v>
      </c>
      <c r="N42">
        <v>14.226000000000001</v>
      </c>
      <c r="O42">
        <v>14.226000000000001</v>
      </c>
      <c r="P42">
        <v>14.137</v>
      </c>
      <c r="Q42">
        <v>14.188000000000001</v>
      </c>
    </row>
    <row r="43" spans="1:17" x14ac:dyDescent="0.2">
      <c r="A43">
        <v>-330</v>
      </c>
      <c r="B43">
        <v>73.45</v>
      </c>
      <c r="C43">
        <v>0.46300000000000002</v>
      </c>
      <c r="D43">
        <v>0.45800000000000002</v>
      </c>
      <c r="E43">
        <v>0.39100000000000001</v>
      </c>
      <c r="F43">
        <v>0.42899999999999999</v>
      </c>
      <c r="G43">
        <v>0.57499999999999996</v>
      </c>
      <c r="K43" t="s">
        <v>810</v>
      </c>
      <c r="L43" t="s">
        <v>736</v>
      </c>
      <c r="M43">
        <v>12.59</v>
      </c>
      <c r="N43">
        <v>12.773</v>
      </c>
      <c r="O43">
        <v>12.903</v>
      </c>
      <c r="P43">
        <v>13.023</v>
      </c>
      <c r="Q43">
        <v>12.59</v>
      </c>
    </row>
    <row r="44" spans="1:17" x14ac:dyDescent="0.2">
      <c r="A44">
        <v>-329</v>
      </c>
      <c r="B44">
        <v>75.67</v>
      </c>
      <c r="C44">
        <v>0.45900000000000002</v>
      </c>
      <c r="D44">
        <v>0.44800000000000001</v>
      </c>
      <c r="E44">
        <v>0.38300000000000001</v>
      </c>
      <c r="F44">
        <v>0.42599999999999999</v>
      </c>
      <c r="G44">
        <v>0.58099999999999996</v>
      </c>
      <c r="K44" t="s">
        <v>811</v>
      </c>
      <c r="L44" t="s">
        <v>742</v>
      </c>
      <c r="M44">
        <v>1.946</v>
      </c>
      <c r="N44">
        <v>2.0339999999999998</v>
      </c>
      <c r="O44">
        <v>1.798</v>
      </c>
      <c r="P44">
        <v>1.5940000000000001</v>
      </c>
      <c r="Q44">
        <v>2</v>
      </c>
    </row>
    <row r="45" spans="1:17" x14ac:dyDescent="0.2">
      <c r="A45">
        <v>-328</v>
      </c>
      <c r="B45">
        <v>77.959999999999994</v>
      </c>
      <c r="C45">
        <v>0.45300000000000001</v>
      </c>
      <c r="D45">
        <v>0.437</v>
      </c>
      <c r="E45">
        <v>0.373</v>
      </c>
      <c r="F45">
        <v>0.41599999999999998</v>
      </c>
      <c r="G45">
        <v>0.58399999999999996</v>
      </c>
      <c r="K45" t="s">
        <v>812</v>
      </c>
      <c r="L45" t="s">
        <v>742</v>
      </c>
      <c r="M45">
        <v>91.706000000000003</v>
      </c>
      <c r="N45">
        <v>92.885000000000005</v>
      </c>
      <c r="O45">
        <v>93.197000000000003</v>
      </c>
      <c r="P45">
        <v>95.397999999999996</v>
      </c>
      <c r="Q45">
        <v>92.117999999999995</v>
      </c>
    </row>
    <row r="46" spans="1:17" x14ac:dyDescent="0.2">
      <c r="A46">
        <v>-327</v>
      </c>
      <c r="B46">
        <v>80.31</v>
      </c>
      <c r="C46">
        <v>0.44800000000000001</v>
      </c>
      <c r="D46">
        <v>0.42799999999999999</v>
      </c>
      <c r="E46">
        <v>0.36899999999999999</v>
      </c>
      <c r="F46">
        <v>0.40600000000000003</v>
      </c>
      <c r="G46">
        <v>0.59099999999999997</v>
      </c>
      <c r="K46" t="s">
        <v>813</v>
      </c>
      <c r="L46" t="s">
        <v>736</v>
      </c>
      <c r="M46">
        <v>12.802</v>
      </c>
      <c r="N46">
        <v>12.894</v>
      </c>
      <c r="O46">
        <v>12.815</v>
      </c>
      <c r="P46">
        <v>12.773999999999999</v>
      </c>
      <c r="Q46">
        <v>12.725</v>
      </c>
    </row>
    <row r="47" spans="1:17" x14ac:dyDescent="0.2">
      <c r="A47">
        <v>-326</v>
      </c>
      <c r="B47">
        <v>82.71</v>
      </c>
      <c r="C47">
        <v>0.44500000000000001</v>
      </c>
      <c r="D47">
        <v>0.42199999999999999</v>
      </c>
      <c r="E47">
        <v>0.36299999999999999</v>
      </c>
      <c r="F47">
        <v>0.39500000000000002</v>
      </c>
      <c r="G47">
        <v>0.60099999999999998</v>
      </c>
      <c r="K47" t="s">
        <v>814</v>
      </c>
      <c r="L47" t="s">
        <v>736</v>
      </c>
      <c r="M47">
        <v>12.8</v>
      </c>
      <c r="N47">
        <v>12.895</v>
      </c>
      <c r="O47">
        <v>12.816000000000001</v>
      </c>
      <c r="P47">
        <v>12.775</v>
      </c>
      <c r="Q47">
        <v>12.712999999999999</v>
      </c>
    </row>
    <row r="48" spans="1:17" x14ac:dyDescent="0.2">
      <c r="A48">
        <v>-325</v>
      </c>
      <c r="B48">
        <v>85.17</v>
      </c>
      <c r="C48">
        <v>0.44800000000000001</v>
      </c>
      <c r="D48">
        <v>0.41699999999999998</v>
      </c>
      <c r="E48">
        <v>0.36199999999999999</v>
      </c>
      <c r="F48">
        <v>0.38400000000000001</v>
      </c>
      <c r="G48">
        <v>0.628</v>
      </c>
      <c r="K48" t="s">
        <v>815</v>
      </c>
      <c r="L48" t="s">
        <v>736</v>
      </c>
      <c r="M48">
        <v>0.28699999999999998</v>
      </c>
      <c r="N48">
        <v>0.311</v>
      </c>
      <c r="O48">
        <v>0.26700000000000002</v>
      </c>
      <c r="P48">
        <v>0.251</v>
      </c>
      <c r="Q48">
        <v>0.28599999999999998</v>
      </c>
    </row>
    <row r="49" spans="1:17" x14ac:dyDescent="0.2">
      <c r="A49">
        <v>-324</v>
      </c>
      <c r="B49">
        <v>87.69</v>
      </c>
      <c r="C49">
        <v>0.44600000000000001</v>
      </c>
      <c r="D49">
        <v>0.41199999999999998</v>
      </c>
      <c r="E49">
        <v>0.33100000000000002</v>
      </c>
      <c r="F49">
        <v>0.374</v>
      </c>
      <c r="G49">
        <v>0.66800000000000004</v>
      </c>
      <c r="K49" t="s">
        <v>816</v>
      </c>
      <c r="L49" t="s">
        <v>736</v>
      </c>
      <c r="M49">
        <v>13.433999999999999</v>
      </c>
      <c r="N49">
        <v>13.433999999999999</v>
      </c>
      <c r="O49">
        <v>13.287000000000001</v>
      </c>
      <c r="P49">
        <v>13.246</v>
      </c>
      <c r="Q49">
        <v>13.257</v>
      </c>
    </row>
    <row r="50" spans="1:17" x14ac:dyDescent="0.2">
      <c r="A50">
        <v>-323</v>
      </c>
      <c r="B50">
        <v>90.26</v>
      </c>
      <c r="C50">
        <v>0.441</v>
      </c>
      <c r="D50">
        <v>0.40100000000000002</v>
      </c>
      <c r="E50">
        <v>0.317</v>
      </c>
      <c r="F50">
        <v>0.35699999999999998</v>
      </c>
      <c r="G50">
        <v>0.69</v>
      </c>
      <c r="K50" t="s">
        <v>817</v>
      </c>
      <c r="L50" t="s">
        <v>736</v>
      </c>
      <c r="M50">
        <v>11.53</v>
      </c>
      <c r="N50">
        <v>11.782</v>
      </c>
      <c r="O50">
        <v>11.837</v>
      </c>
      <c r="P50">
        <v>12.09</v>
      </c>
      <c r="Q50">
        <v>11.53</v>
      </c>
    </row>
    <row r="51" spans="1:17" x14ac:dyDescent="0.2">
      <c r="A51">
        <v>-322</v>
      </c>
      <c r="B51">
        <v>92.89</v>
      </c>
      <c r="C51">
        <v>0.439</v>
      </c>
      <c r="D51">
        <v>0.39100000000000001</v>
      </c>
      <c r="E51">
        <v>0.31900000000000001</v>
      </c>
      <c r="F51">
        <v>0.35099999999999998</v>
      </c>
      <c r="G51">
        <v>0.69399999999999995</v>
      </c>
      <c r="K51" t="s">
        <v>818</v>
      </c>
      <c r="L51" t="s">
        <v>742</v>
      </c>
      <c r="M51">
        <v>2.2410000000000001</v>
      </c>
      <c r="N51">
        <v>2.4079999999999999</v>
      </c>
      <c r="O51">
        <v>2.081</v>
      </c>
      <c r="P51">
        <v>1.964</v>
      </c>
      <c r="Q51">
        <v>2.2519999999999998</v>
      </c>
    </row>
    <row r="52" spans="1:17" x14ac:dyDescent="0.2">
      <c r="A52">
        <v>-321</v>
      </c>
      <c r="B52">
        <v>95.57</v>
      </c>
      <c r="C52">
        <v>0.43</v>
      </c>
      <c r="D52">
        <v>0.38200000000000001</v>
      </c>
      <c r="E52">
        <v>0.314</v>
      </c>
      <c r="F52">
        <v>0.35</v>
      </c>
      <c r="G52">
        <v>0.67400000000000004</v>
      </c>
      <c r="K52" t="s">
        <v>819</v>
      </c>
      <c r="L52" t="s">
        <v>742</v>
      </c>
      <c r="M52">
        <v>90.081000000000003</v>
      </c>
      <c r="N52">
        <v>91.372</v>
      </c>
      <c r="O52">
        <v>92.358000000000004</v>
      </c>
      <c r="P52">
        <v>94.641000000000005</v>
      </c>
      <c r="Q52">
        <v>90.697000000000003</v>
      </c>
    </row>
    <row r="53" spans="1:17" x14ac:dyDescent="0.2">
      <c r="A53">
        <v>-320</v>
      </c>
      <c r="B53">
        <v>98.3</v>
      </c>
      <c r="C53">
        <v>0.41399999999999998</v>
      </c>
      <c r="D53">
        <v>0.36799999999999999</v>
      </c>
      <c r="E53">
        <v>0.30399999999999999</v>
      </c>
      <c r="F53">
        <v>0.34100000000000003</v>
      </c>
      <c r="G53">
        <v>0.64300000000000002</v>
      </c>
      <c r="K53" t="s">
        <v>820</v>
      </c>
      <c r="L53" t="s">
        <v>736</v>
      </c>
      <c r="M53">
        <v>-0.92600000000000005</v>
      </c>
      <c r="N53">
        <v>-0.85699999999999998</v>
      </c>
      <c r="O53">
        <v>-1.028</v>
      </c>
      <c r="P53">
        <v>-0.876</v>
      </c>
      <c r="Q53">
        <v>-0.94199999999999995</v>
      </c>
    </row>
    <row r="54" spans="1:17" x14ac:dyDescent="0.2">
      <c r="A54">
        <v>-319</v>
      </c>
      <c r="B54">
        <v>101.09</v>
      </c>
      <c r="C54">
        <v>0.40100000000000002</v>
      </c>
      <c r="D54">
        <v>0.374</v>
      </c>
      <c r="E54">
        <v>0.309</v>
      </c>
      <c r="F54">
        <v>0.32800000000000001</v>
      </c>
      <c r="G54">
        <v>0.59299999999999997</v>
      </c>
      <c r="K54" t="s">
        <v>821</v>
      </c>
      <c r="L54" t="s">
        <v>736</v>
      </c>
      <c r="M54">
        <v>-0.92900000000000005</v>
      </c>
      <c r="N54">
        <v>-0.85699999999999998</v>
      </c>
      <c r="O54">
        <v>-1.028</v>
      </c>
      <c r="P54">
        <v>-0.876</v>
      </c>
      <c r="Q54">
        <v>-0.95499999999999996</v>
      </c>
    </row>
    <row r="55" spans="1:17" x14ac:dyDescent="0.2">
      <c r="A55">
        <v>-318</v>
      </c>
      <c r="B55">
        <v>103.92</v>
      </c>
      <c r="C55">
        <v>0.38600000000000001</v>
      </c>
      <c r="D55">
        <v>0.39300000000000002</v>
      </c>
      <c r="E55">
        <v>0.3</v>
      </c>
      <c r="F55">
        <v>0.32200000000000001</v>
      </c>
      <c r="G55">
        <v>0.52900000000000003</v>
      </c>
      <c r="K55" t="s">
        <v>822</v>
      </c>
      <c r="L55" t="s">
        <v>736</v>
      </c>
      <c r="M55">
        <v>8.5000000000000006E-2</v>
      </c>
      <c r="N55">
        <v>4.9000000000000002E-2</v>
      </c>
      <c r="O55">
        <v>3.5000000000000003E-2</v>
      </c>
      <c r="P55">
        <v>6.4000000000000001E-2</v>
      </c>
      <c r="Q55">
        <v>5.2999999999999999E-2</v>
      </c>
    </row>
    <row r="56" spans="1:17" x14ac:dyDescent="0.2">
      <c r="A56">
        <v>-317</v>
      </c>
      <c r="B56">
        <v>106.8</v>
      </c>
      <c r="C56">
        <v>0.36599999999999999</v>
      </c>
      <c r="D56">
        <v>0.372</v>
      </c>
      <c r="E56">
        <v>0.30399999999999999</v>
      </c>
      <c r="F56">
        <v>0.317</v>
      </c>
      <c r="G56">
        <v>0.47099999999999997</v>
      </c>
      <c r="K56" t="s">
        <v>823</v>
      </c>
      <c r="L56" t="s">
        <v>736</v>
      </c>
      <c r="M56">
        <v>-0.63300000000000001</v>
      </c>
      <c r="N56">
        <v>-0.63300000000000001</v>
      </c>
      <c r="O56">
        <v>-0.79600000000000004</v>
      </c>
      <c r="P56">
        <v>-0.68400000000000005</v>
      </c>
      <c r="Q56">
        <v>-0.81</v>
      </c>
    </row>
    <row r="57" spans="1:17" x14ac:dyDescent="0.2">
      <c r="A57">
        <v>-316</v>
      </c>
      <c r="B57">
        <v>109.72</v>
      </c>
      <c r="C57">
        <v>0.36399999999999999</v>
      </c>
      <c r="D57">
        <v>0.374</v>
      </c>
      <c r="E57">
        <v>0.30499999999999999</v>
      </c>
      <c r="F57">
        <v>0.30499999999999999</v>
      </c>
      <c r="G57">
        <v>0.47399999999999998</v>
      </c>
      <c r="K57" t="s">
        <v>824</v>
      </c>
      <c r="L57" t="s">
        <v>736</v>
      </c>
      <c r="M57">
        <v>-1.137</v>
      </c>
      <c r="N57">
        <v>-1.0369999999999999</v>
      </c>
      <c r="O57">
        <v>-1.137</v>
      </c>
      <c r="P57">
        <v>-1.0860000000000001</v>
      </c>
      <c r="Q57">
        <v>-1.0840000000000001</v>
      </c>
    </row>
    <row r="58" spans="1:17" x14ac:dyDescent="0.2">
      <c r="A58">
        <v>-315</v>
      </c>
      <c r="B58">
        <v>112.69</v>
      </c>
      <c r="C58">
        <v>0.371</v>
      </c>
      <c r="D58">
        <v>0.36299999999999999</v>
      </c>
      <c r="E58">
        <v>0.3</v>
      </c>
      <c r="F58">
        <v>0.29899999999999999</v>
      </c>
      <c r="G58">
        <v>0.52300000000000002</v>
      </c>
      <c r="K58" t="s">
        <v>825</v>
      </c>
      <c r="L58" t="s">
        <v>742</v>
      </c>
      <c r="M58">
        <v>9.1679999999999993</v>
      </c>
      <c r="N58">
        <v>5.7119999999999997</v>
      </c>
      <c r="O58">
        <v>3.4079999999999999</v>
      </c>
      <c r="P58">
        <v>7.3120000000000003</v>
      </c>
      <c r="Q58">
        <v>5.5190000000000001</v>
      </c>
    </row>
    <row r="59" spans="1:17" x14ac:dyDescent="0.2">
      <c r="A59">
        <v>-314</v>
      </c>
      <c r="B59">
        <v>115.7</v>
      </c>
      <c r="C59">
        <v>0.35899999999999999</v>
      </c>
      <c r="D59">
        <v>0.35899999999999999</v>
      </c>
      <c r="E59">
        <v>0.29899999999999999</v>
      </c>
      <c r="F59">
        <v>0.28999999999999998</v>
      </c>
      <c r="G59">
        <v>0.48699999999999999</v>
      </c>
      <c r="K59" t="s">
        <v>826</v>
      </c>
      <c r="L59" t="s">
        <v>742</v>
      </c>
      <c r="M59">
        <v>99.99</v>
      </c>
      <c r="N59">
        <v>99.99</v>
      </c>
      <c r="O59">
        <v>99.99</v>
      </c>
      <c r="P59">
        <v>99.99</v>
      </c>
      <c r="Q59">
        <v>99.99</v>
      </c>
    </row>
    <row r="60" spans="1:17" x14ac:dyDescent="0.2">
      <c r="A60">
        <v>-313</v>
      </c>
      <c r="B60">
        <v>118.76</v>
      </c>
      <c r="C60">
        <v>0.34200000000000003</v>
      </c>
      <c r="D60">
        <v>0.38</v>
      </c>
      <c r="E60">
        <v>0.29799999999999999</v>
      </c>
      <c r="F60">
        <v>0.30499999999999999</v>
      </c>
      <c r="G60">
        <v>0.38400000000000001</v>
      </c>
      <c r="K60" t="s">
        <v>827</v>
      </c>
      <c r="L60" t="s">
        <v>828</v>
      </c>
      <c r="M60">
        <v>2281.8000000000002</v>
      </c>
      <c r="N60">
        <v>2263.1999999999998</v>
      </c>
      <c r="O60">
        <v>2254.6</v>
      </c>
      <c r="P60">
        <v>2277</v>
      </c>
      <c r="Q60">
        <v>2332.4</v>
      </c>
    </row>
    <row r="61" spans="1:17" x14ac:dyDescent="0.2">
      <c r="A61">
        <v>-312</v>
      </c>
      <c r="B61">
        <v>121.85</v>
      </c>
      <c r="C61">
        <v>0.34100000000000003</v>
      </c>
      <c r="D61">
        <v>0.372</v>
      </c>
      <c r="E61">
        <v>0.29199999999999998</v>
      </c>
      <c r="F61">
        <v>0.32600000000000001</v>
      </c>
      <c r="G61">
        <v>0.373</v>
      </c>
      <c r="K61" t="s">
        <v>829</v>
      </c>
      <c r="L61" t="s">
        <v>828</v>
      </c>
      <c r="M61">
        <v>2323.3820000000001</v>
      </c>
      <c r="N61">
        <v>2303.5439999999999</v>
      </c>
      <c r="O61">
        <v>2295.12</v>
      </c>
      <c r="P61">
        <v>2320.9</v>
      </c>
      <c r="Q61">
        <v>2373.9650000000001</v>
      </c>
    </row>
    <row r="62" spans="1:17" x14ac:dyDescent="0.2">
      <c r="A62">
        <v>-311</v>
      </c>
      <c r="B62">
        <v>124.99</v>
      </c>
      <c r="C62">
        <v>0.34300000000000003</v>
      </c>
      <c r="D62">
        <v>0.35899999999999999</v>
      </c>
      <c r="E62">
        <v>0.28999999999999998</v>
      </c>
      <c r="F62">
        <v>0.252</v>
      </c>
      <c r="G62">
        <v>0.47099999999999997</v>
      </c>
      <c r="K62" t="s">
        <v>830</v>
      </c>
      <c r="L62" t="s">
        <v>828</v>
      </c>
      <c r="M62">
        <v>68.585999999999999</v>
      </c>
      <c r="N62">
        <v>54.069000000000003</v>
      </c>
      <c r="O62">
        <v>56.597999999999999</v>
      </c>
      <c r="P62">
        <v>55.692999999999998</v>
      </c>
      <c r="Q62">
        <v>76.587000000000003</v>
      </c>
    </row>
    <row r="63" spans="1:17" x14ac:dyDescent="0.2">
      <c r="A63">
        <v>-310</v>
      </c>
      <c r="B63">
        <v>128.16</v>
      </c>
      <c r="C63">
        <v>0.37</v>
      </c>
      <c r="D63">
        <v>0.35599999999999998</v>
      </c>
      <c r="E63">
        <v>0.28699999999999998</v>
      </c>
      <c r="F63">
        <v>0.28599999999999998</v>
      </c>
      <c r="G63">
        <v>0.55100000000000005</v>
      </c>
      <c r="K63" t="s">
        <v>831</v>
      </c>
      <c r="L63" t="s">
        <v>828</v>
      </c>
      <c r="M63">
        <v>2612.8000000000002</v>
      </c>
      <c r="N63">
        <v>2598.4</v>
      </c>
      <c r="O63">
        <v>2518.4</v>
      </c>
      <c r="P63">
        <v>2497.8000000000002</v>
      </c>
      <c r="Q63">
        <v>2612.8000000000002</v>
      </c>
    </row>
    <row r="64" spans="1:17" x14ac:dyDescent="0.2">
      <c r="A64">
        <v>-309</v>
      </c>
      <c r="B64">
        <v>131.37</v>
      </c>
      <c r="C64">
        <v>0.38900000000000001</v>
      </c>
      <c r="D64">
        <v>0.36099999999999999</v>
      </c>
      <c r="E64">
        <v>0.29399999999999998</v>
      </c>
      <c r="F64">
        <v>0.313</v>
      </c>
      <c r="G64">
        <v>0.58699999999999997</v>
      </c>
      <c r="K64" t="s">
        <v>832</v>
      </c>
      <c r="L64" t="s">
        <v>828</v>
      </c>
      <c r="M64">
        <v>2125.6</v>
      </c>
      <c r="N64">
        <v>2162.6</v>
      </c>
      <c r="O64">
        <v>2131.8000000000002</v>
      </c>
      <c r="P64">
        <v>2190.6</v>
      </c>
      <c r="Q64">
        <v>2125.6</v>
      </c>
    </row>
    <row r="65" spans="1:17" x14ac:dyDescent="0.2">
      <c r="A65">
        <v>-308</v>
      </c>
      <c r="B65">
        <v>134.61000000000001</v>
      </c>
      <c r="C65">
        <v>0.39400000000000002</v>
      </c>
      <c r="D65">
        <v>0.35</v>
      </c>
      <c r="E65">
        <v>0.3</v>
      </c>
      <c r="F65">
        <v>0.27400000000000002</v>
      </c>
      <c r="G65">
        <v>0.65300000000000002</v>
      </c>
      <c r="K65" t="s">
        <v>833</v>
      </c>
      <c r="L65" t="s">
        <v>742</v>
      </c>
      <c r="M65">
        <v>2.952</v>
      </c>
      <c r="N65">
        <v>2.347</v>
      </c>
      <c r="O65">
        <v>2.4660000000000002</v>
      </c>
      <c r="P65">
        <v>2.4</v>
      </c>
      <c r="Q65">
        <v>3.226</v>
      </c>
    </row>
    <row r="66" spans="1:17" x14ac:dyDescent="0.2">
      <c r="A66">
        <v>-307</v>
      </c>
      <c r="B66">
        <v>137.88999999999999</v>
      </c>
      <c r="C66">
        <v>0.40400000000000003</v>
      </c>
      <c r="D66">
        <v>0.34599999999999997</v>
      </c>
      <c r="E66">
        <v>0.30099999999999999</v>
      </c>
      <c r="F66">
        <v>0.26900000000000002</v>
      </c>
      <c r="G66">
        <v>0.69899999999999995</v>
      </c>
      <c r="K66" t="s">
        <v>834</v>
      </c>
      <c r="L66" t="s">
        <v>742</v>
      </c>
      <c r="M66">
        <v>91.486999999999995</v>
      </c>
      <c r="N66">
        <v>93.881</v>
      </c>
      <c r="O66">
        <v>92.884</v>
      </c>
      <c r="P66">
        <v>94.385999999999996</v>
      </c>
      <c r="Q66">
        <v>89.537999999999997</v>
      </c>
    </row>
    <row r="67" spans="1:17" x14ac:dyDescent="0.2">
      <c r="A67">
        <v>-306</v>
      </c>
      <c r="B67">
        <v>141.19</v>
      </c>
      <c r="C67">
        <v>0.38700000000000001</v>
      </c>
      <c r="D67">
        <v>0.35299999999999998</v>
      </c>
      <c r="E67">
        <v>0.29799999999999999</v>
      </c>
      <c r="F67">
        <v>0.29399999999999998</v>
      </c>
      <c r="G67">
        <v>0.60099999999999998</v>
      </c>
      <c r="K67" t="s">
        <v>835</v>
      </c>
      <c r="L67" t="s">
        <v>745</v>
      </c>
      <c r="M67">
        <v>31.6</v>
      </c>
      <c r="N67">
        <v>33</v>
      </c>
      <c r="O67">
        <v>31.2</v>
      </c>
      <c r="P67">
        <v>31</v>
      </c>
      <c r="Q67">
        <v>31.2</v>
      </c>
    </row>
    <row r="68" spans="1:17" x14ac:dyDescent="0.2">
      <c r="A68">
        <v>-305</v>
      </c>
      <c r="B68">
        <v>144.53</v>
      </c>
      <c r="C68">
        <v>0.36499999999999999</v>
      </c>
      <c r="D68">
        <v>0.35399999999999998</v>
      </c>
      <c r="E68">
        <v>0.29599999999999999</v>
      </c>
      <c r="F68">
        <v>0.28799999999999998</v>
      </c>
      <c r="G68">
        <v>0.52300000000000002</v>
      </c>
      <c r="K68" t="s">
        <v>836</v>
      </c>
      <c r="L68" t="s">
        <v>745</v>
      </c>
      <c r="M68">
        <v>31.273</v>
      </c>
      <c r="N68">
        <v>32.558999999999997</v>
      </c>
      <c r="O68">
        <v>30.992999999999999</v>
      </c>
      <c r="P68">
        <v>30.373999999999999</v>
      </c>
      <c r="Q68">
        <v>31.166</v>
      </c>
    </row>
    <row r="69" spans="1:17" x14ac:dyDescent="0.2">
      <c r="A69">
        <v>-304</v>
      </c>
      <c r="B69">
        <v>147.9</v>
      </c>
      <c r="C69">
        <v>0.35</v>
      </c>
      <c r="D69">
        <v>0.34100000000000003</v>
      </c>
      <c r="E69">
        <v>0.3</v>
      </c>
      <c r="F69">
        <v>0.26100000000000001</v>
      </c>
      <c r="G69">
        <v>0.5</v>
      </c>
      <c r="K69" t="s">
        <v>837</v>
      </c>
      <c r="L69" t="s">
        <v>745</v>
      </c>
      <c r="M69">
        <v>4.4450000000000003</v>
      </c>
      <c r="N69">
        <v>4.6189999999999998</v>
      </c>
      <c r="O69">
        <v>4.1529999999999996</v>
      </c>
      <c r="P69">
        <v>4.5750000000000002</v>
      </c>
      <c r="Q69">
        <v>4.141</v>
      </c>
    </row>
    <row r="70" spans="1:17" x14ac:dyDescent="0.2">
      <c r="A70">
        <v>-303</v>
      </c>
      <c r="B70">
        <v>151.30000000000001</v>
      </c>
      <c r="C70">
        <v>0.34899999999999998</v>
      </c>
      <c r="D70">
        <v>0.33400000000000002</v>
      </c>
      <c r="E70">
        <v>0.3</v>
      </c>
      <c r="F70">
        <v>0.27100000000000002</v>
      </c>
      <c r="G70">
        <v>0.49199999999999999</v>
      </c>
      <c r="K70" t="s">
        <v>838</v>
      </c>
      <c r="L70" t="s">
        <v>745</v>
      </c>
      <c r="M70">
        <v>49</v>
      </c>
      <c r="N70">
        <v>49</v>
      </c>
      <c r="O70">
        <v>45</v>
      </c>
      <c r="P70">
        <v>41</v>
      </c>
      <c r="Q70">
        <v>44</v>
      </c>
    </row>
    <row r="71" spans="1:17" x14ac:dyDescent="0.2">
      <c r="A71">
        <v>-302</v>
      </c>
      <c r="B71">
        <v>154.72</v>
      </c>
      <c r="C71">
        <v>0.35</v>
      </c>
      <c r="D71">
        <v>0.34</v>
      </c>
      <c r="E71">
        <v>0.29799999999999999</v>
      </c>
      <c r="F71">
        <v>0.28399999999999997</v>
      </c>
      <c r="G71">
        <v>0.47699999999999998</v>
      </c>
      <c r="K71" t="s">
        <v>839</v>
      </c>
      <c r="L71" t="s">
        <v>745</v>
      </c>
      <c r="M71">
        <v>17.2</v>
      </c>
      <c r="N71">
        <v>17.2</v>
      </c>
      <c r="O71">
        <v>19.2</v>
      </c>
      <c r="P71">
        <v>18.2</v>
      </c>
      <c r="Q71">
        <v>20.2</v>
      </c>
    </row>
    <row r="72" spans="1:17" x14ac:dyDescent="0.2">
      <c r="A72">
        <v>-301</v>
      </c>
      <c r="B72">
        <v>158.16</v>
      </c>
      <c r="C72">
        <v>0.34899999999999998</v>
      </c>
      <c r="D72">
        <v>0.33300000000000002</v>
      </c>
      <c r="E72">
        <v>0.29599999999999999</v>
      </c>
      <c r="F72">
        <v>0.27800000000000002</v>
      </c>
      <c r="G72">
        <v>0.48899999999999999</v>
      </c>
      <c r="K72" t="s">
        <v>840</v>
      </c>
      <c r="L72" t="s">
        <v>742</v>
      </c>
      <c r="M72">
        <v>14.212999999999999</v>
      </c>
      <c r="N72">
        <v>14.186999999999999</v>
      </c>
      <c r="O72">
        <v>13.401</v>
      </c>
      <c r="P72">
        <v>15.061999999999999</v>
      </c>
      <c r="Q72">
        <v>13.285</v>
      </c>
    </row>
    <row r="73" spans="1:17" x14ac:dyDescent="0.2">
      <c r="A73">
        <v>-300</v>
      </c>
      <c r="B73">
        <v>161.63</v>
      </c>
      <c r="C73">
        <v>0.36899999999999999</v>
      </c>
      <c r="D73">
        <v>0.33300000000000002</v>
      </c>
      <c r="E73">
        <v>0.29499999999999998</v>
      </c>
      <c r="F73">
        <v>0.27100000000000002</v>
      </c>
      <c r="G73">
        <v>0.57599999999999996</v>
      </c>
      <c r="K73" t="s">
        <v>841</v>
      </c>
      <c r="L73" t="s">
        <v>742</v>
      </c>
      <c r="M73">
        <v>55</v>
      </c>
      <c r="N73">
        <v>52.828000000000003</v>
      </c>
      <c r="O73">
        <v>61.95</v>
      </c>
      <c r="P73">
        <v>59.92</v>
      </c>
      <c r="Q73">
        <v>64.813000000000002</v>
      </c>
    </row>
    <row r="74" spans="1:17" x14ac:dyDescent="0.2">
      <c r="A74">
        <v>-299</v>
      </c>
      <c r="B74">
        <v>165.12</v>
      </c>
      <c r="C74">
        <v>0.4</v>
      </c>
      <c r="D74">
        <v>0.33600000000000002</v>
      </c>
      <c r="E74">
        <v>0.3</v>
      </c>
      <c r="F74">
        <v>0.28699999999999998</v>
      </c>
      <c r="G74">
        <v>0.67600000000000005</v>
      </c>
      <c r="K74" t="s">
        <v>744</v>
      </c>
      <c r="L74" t="s">
        <v>745</v>
      </c>
      <c r="M74">
        <v>-0.248</v>
      </c>
      <c r="N74">
        <v>-0.84299999999999997</v>
      </c>
      <c r="O74">
        <v>0.16300000000000001</v>
      </c>
      <c r="P74">
        <v>-1.829</v>
      </c>
      <c r="Q74">
        <v>1.5169999999999999</v>
      </c>
    </row>
    <row r="75" spans="1:17" x14ac:dyDescent="0.2">
      <c r="A75">
        <v>-298</v>
      </c>
      <c r="B75">
        <v>168.63</v>
      </c>
      <c r="C75">
        <v>0.433</v>
      </c>
      <c r="D75">
        <v>0.34200000000000003</v>
      </c>
      <c r="E75">
        <v>0.3</v>
      </c>
      <c r="F75">
        <v>0.29299999999999998</v>
      </c>
      <c r="G75">
        <v>0.79500000000000004</v>
      </c>
      <c r="K75" t="s">
        <v>746</v>
      </c>
      <c r="L75" t="s">
        <v>745</v>
      </c>
      <c r="M75">
        <v>7.8E-2</v>
      </c>
      <c r="N75">
        <v>-0.42699999999999999</v>
      </c>
      <c r="O75">
        <v>0.53100000000000003</v>
      </c>
      <c r="P75">
        <v>-1.452</v>
      </c>
      <c r="Q75">
        <v>1.66</v>
      </c>
    </row>
    <row r="76" spans="1:17" x14ac:dyDescent="0.2">
      <c r="A76">
        <v>-297</v>
      </c>
      <c r="B76">
        <v>172.16</v>
      </c>
      <c r="C76">
        <v>0.44400000000000001</v>
      </c>
      <c r="D76">
        <v>0.33600000000000002</v>
      </c>
      <c r="E76">
        <v>0.30199999999999999</v>
      </c>
      <c r="F76">
        <v>0.28499999999999998</v>
      </c>
      <c r="G76">
        <v>0.85399999999999998</v>
      </c>
      <c r="K76" t="s">
        <v>747</v>
      </c>
      <c r="L76" t="s">
        <v>745</v>
      </c>
      <c r="M76">
        <v>1.9550000000000001</v>
      </c>
      <c r="N76">
        <v>1.633</v>
      </c>
      <c r="O76">
        <v>1.5349999999999999</v>
      </c>
      <c r="P76">
        <v>1.474</v>
      </c>
      <c r="Q76">
        <v>1.669</v>
      </c>
    </row>
    <row r="77" spans="1:17" x14ac:dyDescent="0.2">
      <c r="A77">
        <v>-296</v>
      </c>
      <c r="B77">
        <v>175.7</v>
      </c>
      <c r="C77">
        <v>0.45100000000000001</v>
      </c>
      <c r="D77">
        <v>0.33300000000000002</v>
      </c>
      <c r="E77">
        <v>0.29799999999999999</v>
      </c>
      <c r="F77">
        <v>0.28199999999999997</v>
      </c>
      <c r="G77">
        <v>0.89</v>
      </c>
      <c r="K77" t="s">
        <v>748</v>
      </c>
      <c r="L77" t="s">
        <v>745</v>
      </c>
      <c r="M77">
        <v>7.28</v>
      </c>
      <c r="N77">
        <v>5.34</v>
      </c>
      <c r="O77">
        <v>5.274</v>
      </c>
      <c r="P77">
        <v>2.6429999999999998</v>
      </c>
      <c r="Q77">
        <v>7.28</v>
      </c>
    </row>
    <row r="78" spans="1:17" x14ac:dyDescent="0.2">
      <c r="A78">
        <v>-295</v>
      </c>
      <c r="B78">
        <v>179.26</v>
      </c>
      <c r="C78">
        <v>0.45100000000000001</v>
      </c>
      <c r="D78">
        <v>0.33900000000000002</v>
      </c>
      <c r="E78">
        <v>0.29599999999999999</v>
      </c>
      <c r="F78">
        <v>0.29799999999999999</v>
      </c>
      <c r="G78">
        <v>0.872</v>
      </c>
      <c r="K78" t="s">
        <v>749</v>
      </c>
      <c r="L78" t="s">
        <v>745</v>
      </c>
      <c r="M78">
        <v>-4.9569999999999999</v>
      </c>
      <c r="N78">
        <v>-4.9569999999999999</v>
      </c>
      <c r="O78">
        <v>-3.04</v>
      </c>
      <c r="P78">
        <v>-4.9539999999999997</v>
      </c>
      <c r="Q78">
        <v>-3.02</v>
      </c>
    </row>
    <row r="79" spans="1:17" x14ac:dyDescent="0.2">
      <c r="A79">
        <v>-294</v>
      </c>
      <c r="B79">
        <v>182.83</v>
      </c>
      <c r="C79">
        <v>0.437</v>
      </c>
      <c r="D79">
        <v>0.34100000000000003</v>
      </c>
      <c r="E79">
        <v>0.29899999999999999</v>
      </c>
      <c r="F79">
        <v>0.30499999999999999</v>
      </c>
      <c r="G79">
        <v>0.80300000000000005</v>
      </c>
      <c r="K79" t="s">
        <v>750</v>
      </c>
      <c r="L79" t="s">
        <v>742</v>
      </c>
      <c r="M79">
        <v>99.99</v>
      </c>
      <c r="N79">
        <v>99.99</v>
      </c>
      <c r="O79">
        <v>99.99</v>
      </c>
      <c r="P79">
        <v>99.99</v>
      </c>
      <c r="Q79">
        <v>99.99</v>
      </c>
    </row>
    <row r="80" spans="1:17" x14ac:dyDescent="0.2">
      <c r="A80">
        <v>-293</v>
      </c>
      <c r="B80">
        <v>186.42</v>
      </c>
      <c r="C80">
        <v>0.41599999999999998</v>
      </c>
      <c r="D80">
        <v>0.34499999999999997</v>
      </c>
      <c r="E80">
        <v>0.307</v>
      </c>
      <c r="F80">
        <v>0.29899999999999999</v>
      </c>
      <c r="G80">
        <v>0.71499999999999997</v>
      </c>
      <c r="K80" t="s">
        <v>751</v>
      </c>
      <c r="L80" t="s">
        <v>742</v>
      </c>
      <c r="M80">
        <v>-99.99</v>
      </c>
      <c r="N80">
        <v>99.99</v>
      </c>
      <c r="O80">
        <v>-99.99</v>
      </c>
      <c r="P80">
        <v>99.99</v>
      </c>
      <c r="Q80">
        <v>-99.99</v>
      </c>
    </row>
    <row r="81" spans="1:17" x14ac:dyDescent="0.2">
      <c r="A81">
        <v>-292</v>
      </c>
      <c r="B81">
        <v>190.02</v>
      </c>
      <c r="C81">
        <v>0.40799999999999997</v>
      </c>
      <c r="D81">
        <v>0.34799999999999998</v>
      </c>
      <c r="E81">
        <v>0.312</v>
      </c>
      <c r="F81">
        <v>0.30099999999999999</v>
      </c>
      <c r="G81">
        <v>0.66900000000000004</v>
      </c>
      <c r="K81" t="s">
        <v>752</v>
      </c>
      <c r="L81" t="s">
        <v>745</v>
      </c>
      <c r="M81">
        <v>2.1909999999999998</v>
      </c>
      <c r="N81">
        <v>1.92</v>
      </c>
      <c r="O81">
        <v>2.3540000000000001</v>
      </c>
      <c r="P81">
        <v>1.1599999999999999</v>
      </c>
      <c r="Q81">
        <v>3.331</v>
      </c>
    </row>
    <row r="82" spans="1:17" x14ac:dyDescent="0.2">
      <c r="A82">
        <v>-291</v>
      </c>
      <c r="B82">
        <v>193.62</v>
      </c>
      <c r="C82">
        <v>0.40300000000000002</v>
      </c>
      <c r="D82">
        <v>0.35</v>
      </c>
      <c r="E82">
        <v>0.309</v>
      </c>
      <c r="F82">
        <v>0.30599999999999999</v>
      </c>
      <c r="G82">
        <v>0.64800000000000002</v>
      </c>
      <c r="K82" t="s">
        <v>753</v>
      </c>
      <c r="L82" t="s">
        <v>745</v>
      </c>
      <c r="M82">
        <v>2.57</v>
      </c>
      <c r="N82">
        <v>2.3559999999999999</v>
      </c>
      <c r="O82">
        <v>2.7410000000000001</v>
      </c>
      <c r="P82">
        <v>1.6</v>
      </c>
      <c r="Q82">
        <v>3.5840000000000001</v>
      </c>
    </row>
    <row r="83" spans="1:17" x14ac:dyDescent="0.2">
      <c r="A83">
        <v>-290</v>
      </c>
      <c r="B83">
        <v>197.24</v>
      </c>
      <c r="C83">
        <v>0.39300000000000002</v>
      </c>
      <c r="D83">
        <v>0.35399999999999998</v>
      </c>
      <c r="E83">
        <v>0.30599999999999999</v>
      </c>
      <c r="F83">
        <v>0.308</v>
      </c>
      <c r="G83">
        <v>0.60499999999999998</v>
      </c>
      <c r="K83" t="s">
        <v>754</v>
      </c>
      <c r="L83" t="s">
        <v>745</v>
      </c>
      <c r="M83">
        <v>1.887</v>
      </c>
      <c r="N83">
        <v>1.855</v>
      </c>
      <c r="O83">
        <v>1.6930000000000001</v>
      </c>
      <c r="P83">
        <v>1.704</v>
      </c>
      <c r="Q83">
        <v>1.732</v>
      </c>
    </row>
    <row r="84" spans="1:17" x14ac:dyDescent="0.2">
      <c r="A84">
        <v>-289</v>
      </c>
      <c r="B84">
        <v>200.86</v>
      </c>
      <c r="C84">
        <v>0.378</v>
      </c>
      <c r="D84">
        <v>0.35699999999999998</v>
      </c>
      <c r="E84">
        <v>0.308</v>
      </c>
      <c r="F84">
        <v>0.307</v>
      </c>
      <c r="G84">
        <v>0.54200000000000004</v>
      </c>
      <c r="K84" t="s">
        <v>755</v>
      </c>
      <c r="L84" t="s">
        <v>745</v>
      </c>
      <c r="M84">
        <v>9.3770000000000007</v>
      </c>
      <c r="N84">
        <v>8.7739999999999991</v>
      </c>
      <c r="O84">
        <v>7.6230000000000002</v>
      </c>
      <c r="P84">
        <v>5.649</v>
      </c>
      <c r="Q84">
        <v>9.3770000000000007</v>
      </c>
    </row>
    <row r="85" spans="1:17" x14ac:dyDescent="0.2">
      <c r="A85">
        <v>-288</v>
      </c>
      <c r="B85">
        <v>204.49</v>
      </c>
      <c r="C85">
        <v>0.372</v>
      </c>
      <c r="D85">
        <v>0.36899999999999999</v>
      </c>
      <c r="E85">
        <v>0.311</v>
      </c>
      <c r="F85">
        <v>0.317</v>
      </c>
      <c r="G85">
        <v>0.49299999999999999</v>
      </c>
      <c r="K85" t="s">
        <v>756</v>
      </c>
      <c r="L85" t="s">
        <v>745</v>
      </c>
      <c r="M85">
        <v>-2.766</v>
      </c>
      <c r="N85">
        <v>-2.766</v>
      </c>
      <c r="O85">
        <v>-1.2290000000000001</v>
      </c>
      <c r="P85">
        <v>-2.54</v>
      </c>
      <c r="Q85">
        <v>-0.20599999999999999</v>
      </c>
    </row>
    <row r="86" spans="1:17" x14ac:dyDescent="0.2">
      <c r="A86">
        <v>-287</v>
      </c>
      <c r="B86">
        <v>208.12</v>
      </c>
      <c r="C86">
        <v>0.36799999999999999</v>
      </c>
      <c r="D86">
        <v>0.36199999999999999</v>
      </c>
      <c r="E86">
        <v>0.32300000000000001</v>
      </c>
      <c r="F86">
        <v>0.32600000000000001</v>
      </c>
      <c r="G86">
        <v>0.46100000000000002</v>
      </c>
      <c r="K86" t="s">
        <v>757</v>
      </c>
      <c r="L86" t="s">
        <v>742</v>
      </c>
      <c r="M86">
        <v>73.403000000000006</v>
      </c>
      <c r="N86">
        <v>78.736999999999995</v>
      </c>
      <c r="O86">
        <v>61.749000000000002</v>
      </c>
      <c r="P86">
        <v>99.99</v>
      </c>
      <c r="Q86">
        <v>48.343000000000004</v>
      </c>
    </row>
    <row r="87" spans="1:17" x14ac:dyDescent="0.2">
      <c r="A87">
        <v>-286</v>
      </c>
      <c r="B87">
        <v>211.75</v>
      </c>
      <c r="C87">
        <v>0.373</v>
      </c>
      <c r="D87">
        <v>0.371</v>
      </c>
      <c r="E87">
        <v>0.32500000000000001</v>
      </c>
      <c r="F87">
        <v>0.32500000000000001</v>
      </c>
      <c r="G87">
        <v>0.47</v>
      </c>
      <c r="K87" t="s">
        <v>758</v>
      </c>
      <c r="L87" t="s">
        <v>742</v>
      </c>
      <c r="M87">
        <v>-99.99</v>
      </c>
      <c r="N87">
        <v>-99.99</v>
      </c>
      <c r="O87">
        <v>-44.816000000000003</v>
      </c>
      <c r="P87">
        <v>-99.99</v>
      </c>
      <c r="Q87">
        <v>-5.74</v>
      </c>
    </row>
    <row r="88" spans="1:17" x14ac:dyDescent="0.2">
      <c r="A88">
        <v>-285</v>
      </c>
      <c r="B88">
        <v>215.38</v>
      </c>
      <c r="C88">
        <v>0.38500000000000001</v>
      </c>
      <c r="D88">
        <v>0.377</v>
      </c>
      <c r="E88">
        <v>0.33100000000000002</v>
      </c>
      <c r="F88">
        <v>0.32600000000000001</v>
      </c>
      <c r="G88">
        <v>0.50600000000000001</v>
      </c>
      <c r="K88" t="s">
        <v>759</v>
      </c>
      <c r="L88" t="s">
        <v>745</v>
      </c>
      <c r="M88">
        <v>4.7110000000000003</v>
      </c>
      <c r="N88">
        <v>4.6909999999999998</v>
      </c>
      <c r="O88">
        <v>4.74</v>
      </c>
      <c r="P88">
        <v>3.94</v>
      </c>
      <c r="Q88">
        <v>5.4740000000000002</v>
      </c>
    </row>
    <row r="89" spans="1:17" x14ac:dyDescent="0.2">
      <c r="A89">
        <v>-284</v>
      </c>
      <c r="B89">
        <v>219.02</v>
      </c>
      <c r="C89">
        <v>0.39500000000000002</v>
      </c>
      <c r="D89">
        <v>0.38600000000000001</v>
      </c>
      <c r="E89">
        <v>0.33600000000000002</v>
      </c>
      <c r="F89">
        <v>0.33100000000000002</v>
      </c>
      <c r="G89">
        <v>0.52900000000000003</v>
      </c>
      <c r="K89" t="s">
        <v>760</v>
      </c>
      <c r="L89" t="s">
        <v>745</v>
      </c>
      <c r="M89">
        <v>5.1059999999999999</v>
      </c>
      <c r="N89">
        <v>5.1470000000000002</v>
      </c>
      <c r="O89">
        <v>5.1269999999999998</v>
      </c>
      <c r="P89">
        <v>4.3819999999999997</v>
      </c>
      <c r="Q89">
        <v>5.7679999999999998</v>
      </c>
    </row>
    <row r="90" spans="1:17" x14ac:dyDescent="0.2">
      <c r="A90">
        <v>-283</v>
      </c>
      <c r="B90">
        <v>222.65</v>
      </c>
      <c r="C90">
        <v>0.40100000000000002</v>
      </c>
      <c r="D90">
        <v>0.36899999999999999</v>
      </c>
      <c r="E90">
        <v>0.33700000000000002</v>
      </c>
      <c r="F90">
        <v>0.33500000000000002</v>
      </c>
      <c r="G90">
        <v>0.56399999999999995</v>
      </c>
      <c r="K90" t="s">
        <v>761</v>
      </c>
      <c r="L90" t="s">
        <v>745</v>
      </c>
      <c r="M90">
        <v>2.0339999999999998</v>
      </c>
      <c r="N90">
        <v>2.1070000000000002</v>
      </c>
      <c r="O90">
        <v>1.909</v>
      </c>
      <c r="P90">
        <v>1.9610000000000001</v>
      </c>
      <c r="Q90">
        <v>1.9219999999999999</v>
      </c>
    </row>
    <row r="91" spans="1:17" x14ac:dyDescent="0.2">
      <c r="A91">
        <v>-282</v>
      </c>
      <c r="B91">
        <v>226.27</v>
      </c>
      <c r="C91">
        <v>0.41699999999999998</v>
      </c>
      <c r="D91">
        <v>0.376</v>
      </c>
      <c r="E91">
        <v>0.33900000000000002</v>
      </c>
      <c r="F91">
        <v>0.34</v>
      </c>
      <c r="G91">
        <v>0.61199999999999999</v>
      </c>
      <c r="K91" t="s">
        <v>762</v>
      </c>
      <c r="L91" t="s">
        <v>745</v>
      </c>
      <c r="M91">
        <v>12.34</v>
      </c>
      <c r="N91">
        <v>12.34</v>
      </c>
      <c r="O91">
        <v>10.726000000000001</v>
      </c>
      <c r="P91">
        <v>8.8260000000000005</v>
      </c>
      <c r="Q91">
        <v>12.249000000000001</v>
      </c>
    </row>
    <row r="92" spans="1:17" x14ac:dyDescent="0.2">
      <c r="A92">
        <v>-281</v>
      </c>
      <c r="B92">
        <v>229.9</v>
      </c>
      <c r="C92">
        <v>0.434</v>
      </c>
      <c r="D92">
        <v>0.39</v>
      </c>
      <c r="E92">
        <v>0.34</v>
      </c>
      <c r="F92">
        <v>0.34200000000000003</v>
      </c>
      <c r="G92">
        <v>0.66600000000000004</v>
      </c>
      <c r="K92" t="s">
        <v>763</v>
      </c>
      <c r="L92" t="s">
        <v>745</v>
      </c>
      <c r="M92">
        <v>-0.57699999999999996</v>
      </c>
      <c r="N92">
        <v>-0.57699999999999996</v>
      </c>
      <c r="O92">
        <v>0.68300000000000005</v>
      </c>
      <c r="P92">
        <v>-0.45400000000000001</v>
      </c>
      <c r="Q92">
        <v>2.0169999999999999</v>
      </c>
    </row>
    <row r="93" spans="1:17" x14ac:dyDescent="0.2">
      <c r="A93">
        <v>-280</v>
      </c>
      <c r="B93">
        <v>233.51</v>
      </c>
      <c r="C93">
        <v>0.45200000000000001</v>
      </c>
      <c r="D93">
        <v>0.39200000000000002</v>
      </c>
      <c r="E93">
        <v>0.34699999999999998</v>
      </c>
      <c r="F93">
        <v>0.34799999999999998</v>
      </c>
      <c r="G93">
        <v>0.71899999999999997</v>
      </c>
      <c r="K93" t="s">
        <v>764</v>
      </c>
      <c r="L93" t="s">
        <v>742</v>
      </c>
      <c r="M93">
        <v>39.845999999999997</v>
      </c>
      <c r="N93">
        <v>40.930999999999997</v>
      </c>
      <c r="O93">
        <v>37.241</v>
      </c>
      <c r="P93">
        <v>44.747999999999998</v>
      </c>
      <c r="Q93">
        <v>33.317999999999998</v>
      </c>
    </row>
    <row r="94" spans="1:17" x14ac:dyDescent="0.2">
      <c r="A94">
        <v>-279</v>
      </c>
      <c r="B94">
        <v>237.12</v>
      </c>
      <c r="C94">
        <v>0.46600000000000003</v>
      </c>
      <c r="D94">
        <v>0.38700000000000001</v>
      </c>
      <c r="E94">
        <v>0.35899999999999999</v>
      </c>
      <c r="F94">
        <v>0.35</v>
      </c>
      <c r="G94">
        <v>0.76700000000000002</v>
      </c>
      <c r="K94" t="s">
        <v>765</v>
      </c>
      <c r="L94" t="s">
        <v>742</v>
      </c>
      <c r="M94">
        <v>-11.304</v>
      </c>
      <c r="N94">
        <v>-11.214</v>
      </c>
      <c r="O94">
        <v>13.32</v>
      </c>
      <c r="P94">
        <v>-10.368</v>
      </c>
      <c r="Q94">
        <v>34.973999999999997</v>
      </c>
    </row>
    <row r="95" spans="1:17" x14ac:dyDescent="0.2">
      <c r="A95">
        <v>-278</v>
      </c>
      <c r="B95">
        <v>240.73</v>
      </c>
      <c r="C95">
        <v>0.48</v>
      </c>
      <c r="D95">
        <v>0.39300000000000002</v>
      </c>
      <c r="E95">
        <v>0.36799999999999999</v>
      </c>
      <c r="F95">
        <v>0.35099999999999998</v>
      </c>
      <c r="G95">
        <v>0.80800000000000005</v>
      </c>
      <c r="K95" t="s">
        <v>766</v>
      </c>
      <c r="L95" t="s">
        <v>745</v>
      </c>
      <c r="M95">
        <v>16.061</v>
      </c>
      <c r="N95">
        <v>16.704000000000001</v>
      </c>
      <c r="O95">
        <v>15.635999999999999</v>
      </c>
      <c r="P95">
        <v>15.555999999999999</v>
      </c>
      <c r="Q95">
        <v>16.347999999999999</v>
      </c>
    </row>
    <row r="96" spans="1:17" x14ac:dyDescent="0.2">
      <c r="A96">
        <v>-277</v>
      </c>
      <c r="B96">
        <v>244.32</v>
      </c>
      <c r="C96">
        <v>0.48599999999999999</v>
      </c>
      <c r="D96">
        <v>0.40500000000000003</v>
      </c>
      <c r="E96">
        <v>0.375</v>
      </c>
      <c r="F96">
        <v>0.35399999999999998</v>
      </c>
      <c r="G96">
        <v>0.80900000000000005</v>
      </c>
      <c r="K96" t="s">
        <v>767</v>
      </c>
      <c r="L96" t="s">
        <v>745</v>
      </c>
      <c r="M96">
        <v>16.260999999999999</v>
      </c>
      <c r="N96">
        <v>16.922999999999998</v>
      </c>
      <c r="O96">
        <v>15.86</v>
      </c>
      <c r="P96">
        <v>15.77</v>
      </c>
      <c r="Q96">
        <v>16.491</v>
      </c>
    </row>
    <row r="97" spans="1:17" x14ac:dyDescent="0.2">
      <c r="A97">
        <v>-276</v>
      </c>
      <c r="B97">
        <v>247.9</v>
      </c>
      <c r="C97">
        <v>0.48899999999999999</v>
      </c>
      <c r="D97">
        <v>0.40799999999999997</v>
      </c>
      <c r="E97">
        <v>0.375</v>
      </c>
      <c r="F97">
        <v>0.36399999999999999</v>
      </c>
      <c r="G97">
        <v>0.80900000000000005</v>
      </c>
      <c r="K97" t="s">
        <v>768</v>
      </c>
      <c r="L97" t="s">
        <v>745</v>
      </c>
      <c r="M97">
        <v>3.1440000000000001</v>
      </c>
      <c r="N97">
        <v>3.395</v>
      </c>
      <c r="O97">
        <v>2.89</v>
      </c>
      <c r="P97">
        <v>3.129</v>
      </c>
      <c r="Q97">
        <v>3.012</v>
      </c>
    </row>
    <row r="98" spans="1:17" x14ac:dyDescent="0.2">
      <c r="A98">
        <v>-275</v>
      </c>
      <c r="B98">
        <v>251.47</v>
      </c>
      <c r="C98">
        <v>0.48699999999999999</v>
      </c>
      <c r="D98">
        <v>0.40100000000000002</v>
      </c>
      <c r="E98">
        <v>0.379</v>
      </c>
      <c r="F98">
        <v>0.36599999999999999</v>
      </c>
      <c r="G98">
        <v>0.80100000000000005</v>
      </c>
      <c r="K98" t="s">
        <v>769</v>
      </c>
      <c r="L98" t="s">
        <v>745</v>
      </c>
      <c r="M98">
        <v>27.14</v>
      </c>
      <c r="N98">
        <v>27.14</v>
      </c>
      <c r="O98">
        <v>25.111999999999998</v>
      </c>
      <c r="P98">
        <v>23.347999999999999</v>
      </c>
      <c r="Q98">
        <v>25.956</v>
      </c>
    </row>
    <row r="99" spans="1:17" x14ac:dyDescent="0.2">
      <c r="A99">
        <v>-274</v>
      </c>
      <c r="B99">
        <v>255.03</v>
      </c>
      <c r="C99">
        <v>0.49099999999999999</v>
      </c>
      <c r="D99">
        <v>0.41199999999999998</v>
      </c>
      <c r="E99">
        <v>0.38400000000000001</v>
      </c>
      <c r="F99">
        <v>0.37</v>
      </c>
      <c r="G99">
        <v>0.79800000000000004</v>
      </c>
      <c r="K99" t="s">
        <v>770</v>
      </c>
      <c r="L99" t="s">
        <v>745</v>
      </c>
      <c r="M99">
        <v>7.98</v>
      </c>
      <c r="N99">
        <v>7.98</v>
      </c>
      <c r="O99">
        <v>9.5679999999999996</v>
      </c>
      <c r="P99">
        <v>8.4320000000000004</v>
      </c>
      <c r="Q99">
        <v>10.016</v>
      </c>
    </row>
    <row r="100" spans="1:17" x14ac:dyDescent="0.2">
      <c r="A100">
        <v>-273</v>
      </c>
      <c r="B100">
        <v>258.57</v>
      </c>
      <c r="C100">
        <v>0.498</v>
      </c>
      <c r="D100">
        <v>0.41899999999999998</v>
      </c>
      <c r="E100">
        <v>0.39200000000000002</v>
      </c>
      <c r="F100">
        <v>0.374</v>
      </c>
      <c r="G100">
        <v>0.80700000000000005</v>
      </c>
      <c r="K100" t="s">
        <v>771</v>
      </c>
      <c r="L100" t="s">
        <v>742</v>
      </c>
      <c r="M100">
        <v>19.337</v>
      </c>
      <c r="N100">
        <v>20.061</v>
      </c>
      <c r="O100">
        <v>18.218</v>
      </c>
      <c r="P100">
        <v>19.838999999999999</v>
      </c>
      <c r="Q100">
        <v>18.263999999999999</v>
      </c>
    </row>
    <row r="101" spans="1:17" x14ac:dyDescent="0.2">
      <c r="A101">
        <v>-272</v>
      </c>
      <c r="B101">
        <v>262.08999999999997</v>
      </c>
      <c r="C101">
        <v>0.499</v>
      </c>
      <c r="D101">
        <v>0.41599999999999998</v>
      </c>
      <c r="E101">
        <v>0.40400000000000003</v>
      </c>
      <c r="F101">
        <v>0.38</v>
      </c>
      <c r="G101">
        <v>0.79600000000000004</v>
      </c>
      <c r="K101" t="s">
        <v>772</v>
      </c>
      <c r="L101" t="s">
        <v>742</v>
      </c>
      <c r="M101">
        <v>49.073999999999998</v>
      </c>
      <c r="N101">
        <v>47.154000000000003</v>
      </c>
      <c r="O101">
        <v>60.326000000000001</v>
      </c>
      <c r="P101">
        <v>53.468000000000004</v>
      </c>
      <c r="Q101">
        <v>60.735999999999997</v>
      </c>
    </row>
    <row r="102" spans="1:17" x14ac:dyDescent="0.2">
      <c r="A102">
        <v>-271</v>
      </c>
      <c r="B102">
        <v>265.60000000000002</v>
      </c>
      <c r="C102">
        <v>0.499</v>
      </c>
      <c r="D102">
        <v>0.42399999999999999</v>
      </c>
      <c r="E102">
        <v>0.41099999999999998</v>
      </c>
      <c r="F102">
        <v>0.38200000000000001</v>
      </c>
      <c r="G102">
        <v>0.77900000000000003</v>
      </c>
      <c r="K102" t="s">
        <v>773</v>
      </c>
      <c r="L102" t="s">
        <v>745</v>
      </c>
      <c r="M102">
        <v>29.666</v>
      </c>
      <c r="N102">
        <v>30.925000000000001</v>
      </c>
      <c r="O102">
        <v>28.585000000000001</v>
      </c>
      <c r="P102">
        <v>29.204999999999998</v>
      </c>
      <c r="Q102">
        <v>29.95</v>
      </c>
    </row>
    <row r="103" spans="1:17" x14ac:dyDescent="0.2">
      <c r="A103">
        <v>-270</v>
      </c>
      <c r="B103">
        <v>269.08999999999997</v>
      </c>
      <c r="C103">
        <v>0.50600000000000001</v>
      </c>
      <c r="D103">
        <v>0.433</v>
      </c>
      <c r="E103">
        <v>0.41599999999999998</v>
      </c>
      <c r="F103">
        <v>0.38900000000000001</v>
      </c>
      <c r="G103">
        <v>0.78400000000000003</v>
      </c>
      <c r="K103" t="s">
        <v>774</v>
      </c>
      <c r="L103" t="s">
        <v>745</v>
      </c>
      <c r="M103">
        <v>28.603999999999999</v>
      </c>
      <c r="N103">
        <v>29.646999999999998</v>
      </c>
      <c r="O103">
        <v>27.835000000000001</v>
      </c>
      <c r="P103">
        <v>28.058</v>
      </c>
      <c r="Q103">
        <v>28.875</v>
      </c>
    </row>
    <row r="104" spans="1:17" x14ac:dyDescent="0.2">
      <c r="A104">
        <v>-269</v>
      </c>
      <c r="B104">
        <v>272.57</v>
      </c>
      <c r="C104">
        <v>0.51800000000000002</v>
      </c>
      <c r="D104">
        <v>0.443</v>
      </c>
      <c r="E104">
        <v>0.42099999999999999</v>
      </c>
      <c r="F104">
        <v>0.4</v>
      </c>
      <c r="G104">
        <v>0.80800000000000005</v>
      </c>
      <c r="K104" t="s">
        <v>775</v>
      </c>
      <c r="L104" t="s">
        <v>745</v>
      </c>
      <c r="M104">
        <v>4.2069999999999999</v>
      </c>
      <c r="N104">
        <v>4.3380000000000001</v>
      </c>
      <c r="O104">
        <v>3.8969999999999998</v>
      </c>
      <c r="P104">
        <v>4.1449999999999996</v>
      </c>
      <c r="Q104">
        <v>4.2110000000000003</v>
      </c>
    </row>
    <row r="105" spans="1:17" x14ac:dyDescent="0.2">
      <c r="A105">
        <v>-268</v>
      </c>
      <c r="B105">
        <v>276.02</v>
      </c>
      <c r="C105">
        <v>0.52200000000000002</v>
      </c>
      <c r="D105">
        <v>0.44800000000000001</v>
      </c>
      <c r="E105">
        <v>0.42399999999999999</v>
      </c>
      <c r="F105">
        <v>0.4</v>
      </c>
      <c r="G105">
        <v>0.81699999999999995</v>
      </c>
      <c r="K105" t="s">
        <v>776</v>
      </c>
      <c r="L105" t="s">
        <v>745</v>
      </c>
      <c r="M105">
        <v>42.64</v>
      </c>
      <c r="N105">
        <v>42.085000000000001</v>
      </c>
      <c r="O105">
        <v>40.76</v>
      </c>
      <c r="P105">
        <v>37.78</v>
      </c>
      <c r="Q105">
        <v>42.64</v>
      </c>
    </row>
    <row r="106" spans="1:17" x14ac:dyDescent="0.2">
      <c r="A106">
        <v>-267</v>
      </c>
      <c r="B106">
        <v>279.45</v>
      </c>
      <c r="C106">
        <v>0.52200000000000002</v>
      </c>
      <c r="D106">
        <v>0.46300000000000002</v>
      </c>
      <c r="E106">
        <v>0.434</v>
      </c>
      <c r="F106">
        <v>0.40200000000000002</v>
      </c>
      <c r="G106">
        <v>0.79200000000000004</v>
      </c>
      <c r="K106" t="s">
        <v>777</v>
      </c>
      <c r="L106" t="s">
        <v>745</v>
      </c>
      <c r="M106">
        <v>16.559999999999999</v>
      </c>
      <c r="N106">
        <v>16.559999999999999</v>
      </c>
      <c r="O106">
        <v>17.175000000000001</v>
      </c>
      <c r="P106">
        <v>17.475000000000001</v>
      </c>
      <c r="Q106">
        <v>19.38</v>
      </c>
    </row>
    <row r="107" spans="1:17" x14ac:dyDescent="0.2">
      <c r="A107">
        <v>-266</v>
      </c>
      <c r="B107">
        <v>282.86</v>
      </c>
      <c r="C107">
        <v>0.50900000000000001</v>
      </c>
      <c r="D107">
        <v>0.46700000000000003</v>
      </c>
      <c r="E107">
        <v>0.435</v>
      </c>
      <c r="F107">
        <v>0.40899999999999997</v>
      </c>
      <c r="G107">
        <v>0.72599999999999998</v>
      </c>
      <c r="K107" t="s">
        <v>778</v>
      </c>
      <c r="L107" t="s">
        <v>742</v>
      </c>
      <c r="M107">
        <v>14.708</v>
      </c>
      <c r="N107">
        <v>14.634</v>
      </c>
      <c r="O107">
        <v>14</v>
      </c>
      <c r="P107">
        <v>14.773</v>
      </c>
      <c r="Q107">
        <v>14.582000000000001</v>
      </c>
    </row>
    <row r="108" spans="1:17" x14ac:dyDescent="0.2">
      <c r="A108">
        <v>-265</v>
      </c>
      <c r="B108">
        <v>286.24</v>
      </c>
      <c r="C108">
        <v>0.498</v>
      </c>
      <c r="D108">
        <v>0.47199999999999998</v>
      </c>
      <c r="E108">
        <v>0.438</v>
      </c>
      <c r="F108">
        <v>0.41899999999999998</v>
      </c>
      <c r="G108">
        <v>0.66300000000000003</v>
      </c>
      <c r="K108" t="s">
        <v>779</v>
      </c>
      <c r="L108" t="s">
        <v>742</v>
      </c>
      <c r="M108">
        <v>57.893999999999998</v>
      </c>
      <c r="N108">
        <v>55.856999999999999</v>
      </c>
      <c r="O108">
        <v>61.703000000000003</v>
      </c>
      <c r="P108">
        <v>62.280999999999999</v>
      </c>
      <c r="Q108">
        <v>67.116</v>
      </c>
    </row>
    <row r="109" spans="1:17" x14ac:dyDescent="0.2">
      <c r="A109">
        <v>-264</v>
      </c>
      <c r="B109">
        <v>289.61</v>
      </c>
      <c r="C109">
        <v>0.49399999999999999</v>
      </c>
      <c r="D109">
        <v>0.47499999999999998</v>
      </c>
      <c r="E109">
        <v>0.44400000000000001</v>
      </c>
      <c r="F109">
        <v>0.42099999999999999</v>
      </c>
      <c r="G109">
        <v>0.63600000000000001</v>
      </c>
      <c r="K109" t="s">
        <v>842</v>
      </c>
      <c r="L109" t="s">
        <v>843</v>
      </c>
      <c r="M109">
        <v>1343.55</v>
      </c>
      <c r="N109">
        <v>1359.8</v>
      </c>
      <c r="O109">
        <v>1313.4</v>
      </c>
      <c r="P109">
        <v>1375</v>
      </c>
      <c r="Q109">
        <v>1326</v>
      </c>
    </row>
    <row r="110" spans="1:17" x14ac:dyDescent="0.2">
      <c r="A110">
        <v>-263</v>
      </c>
      <c r="B110">
        <v>292.95</v>
      </c>
      <c r="C110">
        <v>0.50600000000000001</v>
      </c>
      <c r="D110">
        <v>0.48699999999999999</v>
      </c>
      <c r="E110">
        <v>0.44800000000000001</v>
      </c>
      <c r="F110">
        <v>0.42699999999999999</v>
      </c>
      <c r="G110">
        <v>0.66100000000000003</v>
      </c>
      <c r="K110" t="s">
        <v>844</v>
      </c>
      <c r="L110" t="s">
        <v>843</v>
      </c>
      <c r="M110">
        <v>1341.4079999999999</v>
      </c>
      <c r="N110">
        <v>1352.626</v>
      </c>
      <c r="O110">
        <v>1313.383</v>
      </c>
      <c r="P110">
        <v>1372.68</v>
      </c>
      <c r="Q110">
        <v>1326.943</v>
      </c>
    </row>
    <row r="111" spans="1:17" x14ac:dyDescent="0.2">
      <c r="A111">
        <v>-262</v>
      </c>
      <c r="B111">
        <v>296.26</v>
      </c>
      <c r="C111">
        <v>0.53</v>
      </c>
      <c r="D111">
        <v>0.497</v>
      </c>
      <c r="E111">
        <v>0.46100000000000002</v>
      </c>
      <c r="F111">
        <v>0.436</v>
      </c>
      <c r="G111">
        <v>0.72699999999999998</v>
      </c>
      <c r="K111" t="s">
        <v>845</v>
      </c>
      <c r="L111" t="s">
        <v>843</v>
      </c>
      <c r="M111">
        <v>31.626999999999999</v>
      </c>
      <c r="N111">
        <v>12.829000000000001</v>
      </c>
      <c r="O111">
        <v>11.609</v>
      </c>
      <c r="P111">
        <v>11.933999999999999</v>
      </c>
      <c r="Q111">
        <v>38.386000000000003</v>
      </c>
    </row>
    <row r="112" spans="1:17" x14ac:dyDescent="0.2">
      <c r="A112">
        <v>-261</v>
      </c>
      <c r="B112">
        <v>299.54000000000002</v>
      </c>
      <c r="C112">
        <v>0.55200000000000005</v>
      </c>
      <c r="D112">
        <v>0.50900000000000001</v>
      </c>
      <c r="E112">
        <v>0.46899999999999997</v>
      </c>
      <c r="F112">
        <v>0.44</v>
      </c>
      <c r="G112">
        <v>0.79</v>
      </c>
      <c r="K112" t="s">
        <v>846</v>
      </c>
      <c r="L112" t="s">
        <v>843</v>
      </c>
      <c r="M112">
        <v>1425.2</v>
      </c>
      <c r="N112">
        <v>1379.6</v>
      </c>
      <c r="O112">
        <v>1343.4</v>
      </c>
      <c r="P112">
        <v>1402.6</v>
      </c>
      <c r="Q112">
        <v>1425.2</v>
      </c>
    </row>
    <row r="113" spans="1:17" x14ac:dyDescent="0.2">
      <c r="A113">
        <v>-260</v>
      </c>
      <c r="B113">
        <v>302.8</v>
      </c>
      <c r="C113">
        <v>0.56699999999999995</v>
      </c>
      <c r="D113">
        <v>0.50900000000000001</v>
      </c>
      <c r="E113">
        <v>0.47499999999999998</v>
      </c>
      <c r="F113">
        <v>0.44900000000000001</v>
      </c>
      <c r="G113">
        <v>0.83399999999999996</v>
      </c>
      <c r="K113" t="s">
        <v>847</v>
      </c>
      <c r="L113" t="s">
        <v>843</v>
      </c>
      <c r="M113">
        <v>1218</v>
      </c>
      <c r="N113">
        <v>1302</v>
      </c>
      <c r="O113">
        <v>1270.8</v>
      </c>
      <c r="P113">
        <v>1339.8</v>
      </c>
      <c r="Q113">
        <v>1218</v>
      </c>
    </row>
    <row r="114" spans="1:17" x14ac:dyDescent="0.2">
      <c r="A114">
        <v>-259</v>
      </c>
      <c r="B114">
        <v>306.02999999999997</v>
      </c>
      <c r="C114">
        <v>0.58699999999999997</v>
      </c>
      <c r="D114">
        <v>0.52400000000000002</v>
      </c>
      <c r="E114">
        <v>0.48599999999999999</v>
      </c>
      <c r="F114">
        <v>0.46</v>
      </c>
      <c r="G114">
        <v>0.878</v>
      </c>
      <c r="K114" t="s">
        <v>848</v>
      </c>
      <c r="L114" t="s">
        <v>742</v>
      </c>
      <c r="M114">
        <v>2.3580000000000001</v>
      </c>
      <c r="N114">
        <v>0.94799999999999995</v>
      </c>
      <c r="O114">
        <v>0.88400000000000001</v>
      </c>
      <c r="P114">
        <v>0.86899999999999999</v>
      </c>
      <c r="Q114">
        <v>2.8929999999999998</v>
      </c>
    </row>
    <row r="115" spans="1:17" x14ac:dyDescent="0.2">
      <c r="A115">
        <v>-258</v>
      </c>
      <c r="B115">
        <v>309.23</v>
      </c>
      <c r="C115">
        <v>0.6</v>
      </c>
      <c r="D115">
        <v>0.53300000000000003</v>
      </c>
      <c r="E115">
        <v>0.49399999999999999</v>
      </c>
      <c r="F115">
        <v>0.46899999999999997</v>
      </c>
      <c r="G115">
        <v>0.90600000000000003</v>
      </c>
      <c r="K115" t="s">
        <v>849</v>
      </c>
      <c r="L115" t="s">
        <v>742</v>
      </c>
      <c r="M115">
        <v>90.8</v>
      </c>
      <c r="N115">
        <v>96.257000000000005</v>
      </c>
      <c r="O115">
        <v>96.757999999999996</v>
      </c>
      <c r="P115">
        <v>97.605000000000004</v>
      </c>
      <c r="Q115">
        <v>91.79</v>
      </c>
    </row>
    <row r="116" spans="1:17" x14ac:dyDescent="0.2">
      <c r="A116">
        <v>-257</v>
      </c>
      <c r="B116">
        <v>312.39999999999998</v>
      </c>
      <c r="C116">
        <v>0.61199999999999999</v>
      </c>
      <c r="D116">
        <v>0.54600000000000004</v>
      </c>
      <c r="E116">
        <v>0.5</v>
      </c>
      <c r="F116">
        <v>0.48199999999999998</v>
      </c>
      <c r="G116">
        <v>0.91900000000000004</v>
      </c>
      <c r="K116" t="s">
        <v>850</v>
      </c>
      <c r="L116" t="s">
        <v>745</v>
      </c>
      <c r="M116">
        <v>16.305</v>
      </c>
      <c r="N116">
        <v>16.963999999999999</v>
      </c>
      <c r="O116">
        <v>15.875999999999999</v>
      </c>
      <c r="P116">
        <v>15.76</v>
      </c>
      <c r="Q116">
        <v>16.62</v>
      </c>
    </row>
    <row r="117" spans="1:17" x14ac:dyDescent="0.2">
      <c r="A117">
        <v>-256</v>
      </c>
      <c r="B117">
        <v>315.54000000000002</v>
      </c>
      <c r="C117">
        <v>0.61599999999999999</v>
      </c>
      <c r="D117">
        <v>0.54800000000000004</v>
      </c>
      <c r="E117">
        <v>0.51200000000000001</v>
      </c>
      <c r="F117">
        <v>0.48899999999999999</v>
      </c>
      <c r="G117">
        <v>0.91700000000000004</v>
      </c>
      <c r="K117" t="s">
        <v>851</v>
      </c>
      <c r="L117" t="s">
        <v>745</v>
      </c>
      <c r="M117">
        <v>16.346</v>
      </c>
      <c r="N117">
        <v>16.978000000000002</v>
      </c>
      <c r="O117">
        <v>15.98</v>
      </c>
      <c r="P117">
        <v>15.811999999999999</v>
      </c>
      <c r="Q117">
        <v>16.616</v>
      </c>
    </row>
    <row r="118" spans="1:17" x14ac:dyDescent="0.2">
      <c r="A118">
        <v>-255</v>
      </c>
      <c r="B118">
        <v>318.64999999999998</v>
      </c>
      <c r="C118">
        <v>0.621</v>
      </c>
      <c r="D118">
        <v>0.55600000000000005</v>
      </c>
      <c r="E118">
        <v>0.52200000000000002</v>
      </c>
      <c r="F118">
        <v>0.502</v>
      </c>
      <c r="G118">
        <v>0.90300000000000002</v>
      </c>
      <c r="K118" t="s">
        <v>852</v>
      </c>
      <c r="L118" t="s">
        <v>745</v>
      </c>
      <c r="M118">
        <v>3.07</v>
      </c>
      <c r="N118">
        <v>3.2850000000000001</v>
      </c>
      <c r="O118">
        <v>2.8439999999999999</v>
      </c>
      <c r="P118">
        <v>3.0510000000000002</v>
      </c>
      <c r="Q118">
        <v>2.95</v>
      </c>
    </row>
    <row r="119" spans="1:17" x14ac:dyDescent="0.2">
      <c r="A119">
        <v>-254</v>
      </c>
      <c r="B119">
        <v>321.73</v>
      </c>
      <c r="C119">
        <v>0.628</v>
      </c>
      <c r="D119">
        <v>0.56799999999999995</v>
      </c>
      <c r="E119">
        <v>0.52900000000000003</v>
      </c>
      <c r="F119">
        <v>0.51400000000000001</v>
      </c>
      <c r="G119">
        <v>0.90300000000000002</v>
      </c>
      <c r="K119" t="s">
        <v>853</v>
      </c>
      <c r="L119" t="s">
        <v>745</v>
      </c>
      <c r="M119">
        <v>26.76</v>
      </c>
      <c r="N119">
        <v>26.76</v>
      </c>
      <c r="O119">
        <v>25.12</v>
      </c>
      <c r="P119">
        <v>23</v>
      </c>
      <c r="Q119">
        <v>26.224</v>
      </c>
    </row>
    <row r="120" spans="1:17" x14ac:dyDescent="0.2">
      <c r="A120">
        <v>-253</v>
      </c>
      <c r="B120">
        <v>324.77</v>
      </c>
      <c r="C120">
        <v>0.63100000000000001</v>
      </c>
      <c r="D120">
        <v>0.57899999999999996</v>
      </c>
      <c r="E120">
        <v>0.53300000000000003</v>
      </c>
      <c r="F120">
        <v>0.51800000000000002</v>
      </c>
      <c r="G120">
        <v>0.89500000000000002</v>
      </c>
      <c r="K120" t="s">
        <v>854</v>
      </c>
      <c r="L120" t="s">
        <v>745</v>
      </c>
      <c r="M120">
        <v>8.2159999999999993</v>
      </c>
      <c r="N120">
        <v>8.2159999999999993</v>
      </c>
      <c r="O120">
        <v>9.4239999999999995</v>
      </c>
      <c r="P120">
        <v>8.3680000000000003</v>
      </c>
      <c r="Q120">
        <v>10.364000000000001</v>
      </c>
    </row>
    <row r="121" spans="1:17" x14ac:dyDescent="0.2">
      <c r="A121">
        <v>-252</v>
      </c>
      <c r="B121">
        <v>327.79</v>
      </c>
      <c r="C121">
        <v>0.63700000000000001</v>
      </c>
      <c r="D121">
        <v>0.59499999999999997</v>
      </c>
      <c r="E121">
        <v>0.54700000000000004</v>
      </c>
      <c r="F121">
        <v>0.52500000000000002</v>
      </c>
      <c r="G121">
        <v>0.88</v>
      </c>
      <c r="K121" t="s">
        <v>855</v>
      </c>
      <c r="L121" t="s">
        <v>742</v>
      </c>
      <c r="M121">
        <v>18.780999999999999</v>
      </c>
      <c r="N121">
        <v>19.347000000000001</v>
      </c>
      <c r="O121">
        <v>17.795000000000002</v>
      </c>
      <c r="P121">
        <v>19.295999999999999</v>
      </c>
      <c r="Q121">
        <v>17.751000000000001</v>
      </c>
    </row>
    <row r="122" spans="1:17" x14ac:dyDescent="0.2">
      <c r="A122">
        <v>-251</v>
      </c>
      <c r="B122">
        <v>330.76</v>
      </c>
      <c r="C122">
        <v>0.63700000000000001</v>
      </c>
      <c r="D122">
        <v>0.60399999999999998</v>
      </c>
      <c r="E122">
        <v>0.56000000000000005</v>
      </c>
      <c r="F122">
        <v>0.53900000000000003</v>
      </c>
      <c r="G122">
        <v>0.84599999999999997</v>
      </c>
      <c r="K122" t="s">
        <v>856</v>
      </c>
      <c r="L122" t="s">
        <v>742</v>
      </c>
      <c r="M122">
        <v>50.262</v>
      </c>
      <c r="N122">
        <v>48.393000000000001</v>
      </c>
      <c r="O122">
        <v>58.972999999999999</v>
      </c>
      <c r="P122">
        <v>52.921999999999997</v>
      </c>
      <c r="Q122">
        <v>62.372999999999998</v>
      </c>
    </row>
    <row r="123" spans="1:17" x14ac:dyDescent="0.2">
      <c r="A123">
        <v>-250</v>
      </c>
      <c r="B123">
        <v>333.71</v>
      </c>
      <c r="C123">
        <v>0.623</v>
      </c>
      <c r="D123">
        <v>0.61199999999999999</v>
      </c>
      <c r="E123">
        <v>0.56699999999999995</v>
      </c>
      <c r="F123">
        <v>0.54300000000000004</v>
      </c>
      <c r="G123">
        <v>0.77</v>
      </c>
      <c r="K123" t="s">
        <v>857</v>
      </c>
      <c r="L123" t="s">
        <v>745</v>
      </c>
      <c r="M123">
        <v>15.55</v>
      </c>
      <c r="N123">
        <v>16</v>
      </c>
      <c r="O123">
        <v>15.2</v>
      </c>
      <c r="P123">
        <v>15</v>
      </c>
      <c r="Q123">
        <v>16</v>
      </c>
    </row>
    <row r="124" spans="1:17" x14ac:dyDescent="0.2">
      <c r="A124">
        <v>-249</v>
      </c>
      <c r="B124">
        <v>336.61</v>
      </c>
      <c r="C124">
        <v>0.60299999999999998</v>
      </c>
      <c r="D124">
        <v>0.61599999999999999</v>
      </c>
      <c r="E124">
        <v>0.56899999999999995</v>
      </c>
      <c r="F124">
        <v>0.54800000000000004</v>
      </c>
      <c r="G124">
        <v>0.68100000000000005</v>
      </c>
      <c r="K124" t="s">
        <v>858</v>
      </c>
      <c r="L124" t="s">
        <v>745</v>
      </c>
      <c r="M124">
        <v>17.157</v>
      </c>
      <c r="N124">
        <v>17.981000000000002</v>
      </c>
      <c r="O124">
        <v>16.591999999999999</v>
      </c>
      <c r="P124">
        <v>16.847999999999999</v>
      </c>
      <c r="Q124">
        <v>17.209</v>
      </c>
    </row>
    <row r="125" spans="1:17" x14ac:dyDescent="0.2">
      <c r="A125">
        <v>-248</v>
      </c>
      <c r="B125">
        <v>339.49</v>
      </c>
      <c r="C125">
        <v>0.58299999999999996</v>
      </c>
      <c r="D125">
        <v>0.627</v>
      </c>
      <c r="E125">
        <v>0.57899999999999996</v>
      </c>
      <c r="F125">
        <v>0.55300000000000005</v>
      </c>
      <c r="G125">
        <v>0.57499999999999996</v>
      </c>
      <c r="K125" t="s">
        <v>859</v>
      </c>
      <c r="L125" t="s">
        <v>745</v>
      </c>
      <c r="M125">
        <v>3.9340000000000002</v>
      </c>
      <c r="N125">
        <v>4.274</v>
      </c>
      <c r="O125">
        <v>3.6219999999999999</v>
      </c>
      <c r="P125">
        <v>3.78</v>
      </c>
      <c r="Q125">
        <v>3.9089999999999998</v>
      </c>
    </row>
    <row r="126" spans="1:17" x14ac:dyDescent="0.2">
      <c r="A126">
        <v>-247</v>
      </c>
      <c r="B126">
        <v>342.32</v>
      </c>
      <c r="C126">
        <v>0.56299999999999994</v>
      </c>
      <c r="D126">
        <v>0.63600000000000001</v>
      </c>
      <c r="E126">
        <v>0.58699999999999997</v>
      </c>
      <c r="F126">
        <v>0.56999999999999995</v>
      </c>
      <c r="G126">
        <v>0.46</v>
      </c>
      <c r="K126" t="s">
        <v>860</v>
      </c>
      <c r="L126" t="s">
        <v>745</v>
      </c>
      <c r="M126">
        <v>29.8</v>
      </c>
      <c r="N126">
        <v>29.8</v>
      </c>
      <c r="O126">
        <v>29.396999999999998</v>
      </c>
      <c r="P126">
        <v>29.396999999999998</v>
      </c>
      <c r="Q126">
        <v>27.8</v>
      </c>
    </row>
    <row r="127" spans="1:17" x14ac:dyDescent="0.2">
      <c r="A127">
        <v>-246</v>
      </c>
      <c r="B127">
        <v>345.12</v>
      </c>
      <c r="C127">
        <v>0.54100000000000004</v>
      </c>
      <c r="D127">
        <v>0.64800000000000002</v>
      </c>
      <c r="E127">
        <v>0.59599999999999997</v>
      </c>
      <c r="F127">
        <v>0.57799999999999996</v>
      </c>
      <c r="G127">
        <v>0.34100000000000003</v>
      </c>
      <c r="K127" t="s">
        <v>861</v>
      </c>
      <c r="L127" t="s">
        <v>745</v>
      </c>
      <c r="M127">
        <v>6.3970000000000002</v>
      </c>
      <c r="N127">
        <v>8.3970000000000002</v>
      </c>
      <c r="O127">
        <v>8.6</v>
      </c>
      <c r="P127">
        <v>8.3970000000000002</v>
      </c>
      <c r="Q127">
        <v>6.3970000000000002</v>
      </c>
    </row>
    <row r="128" spans="1:17" x14ac:dyDescent="0.2">
      <c r="A128">
        <v>-245</v>
      </c>
      <c r="B128">
        <v>347.89</v>
      </c>
      <c r="C128">
        <v>0.52200000000000002</v>
      </c>
      <c r="D128">
        <v>0.65</v>
      </c>
      <c r="E128">
        <v>0.60199999999999998</v>
      </c>
      <c r="F128">
        <v>0.58499999999999996</v>
      </c>
      <c r="G128">
        <v>0.249</v>
      </c>
      <c r="K128" t="s">
        <v>862</v>
      </c>
      <c r="L128" t="s">
        <v>742</v>
      </c>
      <c r="M128">
        <v>22.928000000000001</v>
      </c>
      <c r="N128">
        <v>23.768999999999998</v>
      </c>
      <c r="O128">
        <v>21.829000000000001</v>
      </c>
      <c r="P128">
        <v>22.434000000000001</v>
      </c>
      <c r="Q128">
        <v>22.716999999999999</v>
      </c>
    </row>
    <row r="129" spans="1:17" x14ac:dyDescent="0.2">
      <c r="A129">
        <v>-244</v>
      </c>
      <c r="B129">
        <v>350.61</v>
      </c>
      <c r="C129">
        <v>0.51900000000000002</v>
      </c>
      <c r="D129">
        <v>0.65600000000000003</v>
      </c>
      <c r="E129">
        <v>0.61099999999999999</v>
      </c>
      <c r="F129">
        <v>0.59899999999999998</v>
      </c>
      <c r="G129">
        <v>0.21099999999999999</v>
      </c>
      <c r="K129" t="s">
        <v>863</v>
      </c>
      <c r="L129" t="s">
        <v>742</v>
      </c>
      <c r="M129">
        <v>37.284999999999997</v>
      </c>
      <c r="N129">
        <v>46.701000000000001</v>
      </c>
      <c r="O129">
        <v>51.832000000000001</v>
      </c>
      <c r="P129">
        <v>49.841000000000001</v>
      </c>
      <c r="Q129">
        <v>37.173999999999999</v>
      </c>
    </row>
    <row r="130" spans="1:17" x14ac:dyDescent="0.2">
      <c r="A130">
        <v>-243</v>
      </c>
      <c r="B130">
        <v>353.3</v>
      </c>
      <c r="C130">
        <v>0.52400000000000002</v>
      </c>
      <c r="D130">
        <v>0.66</v>
      </c>
      <c r="E130">
        <v>0.625</v>
      </c>
      <c r="F130">
        <v>0.61399999999999999</v>
      </c>
      <c r="G130">
        <v>0.19500000000000001</v>
      </c>
      <c r="K130" t="s">
        <v>864</v>
      </c>
      <c r="L130" t="s">
        <v>745</v>
      </c>
      <c r="M130">
        <v>47.6</v>
      </c>
      <c r="N130">
        <v>49.6</v>
      </c>
      <c r="O130">
        <v>46.6</v>
      </c>
      <c r="P130">
        <v>46.6</v>
      </c>
      <c r="Q130">
        <v>47.6</v>
      </c>
    </row>
    <row r="131" spans="1:17" x14ac:dyDescent="0.2">
      <c r="A131">
        <v>-242</v>
      </c>
      <c r="B131">
        <v>355.95</v>
      </c>
      <c r="C131">
        <v>0.52800000000000002</v>
      </c>
      <c r="D131">
        <v>0.67800000000000005</v>
      </c>
      <c r="E131">
        <v>0.63200000000000001</v>
      </c>
      <c r="F131">
        <v>0.623</v>
      </c>
      <c r="G131">
        <v>0.17899999999999999</v>
      </c>
      <c r="K131" t="s">
        <v>865</v>
      </c>
      <c r="L131" t="s">
        <v>745</v>
      </c>
      <c r="M131">
        <v>46.457999999999998</v>
      </c>
      <c r="N131">
        <v>47.832999999999998</v>
      </c>
      <c r="O131">
        <v>45.912999999999997</v>
      </c>
      <c r="P131">
        <v>45.436999999999998</v>
      </c>
      <c r="Q131">
        <v>46.646999999999998</v>
      </c>
    </row>
    <row r="132" spans="1:17" x14ac:dyDescent="0.2">
      <c r="A132">
        <v>-241</v>
      </c>
      <c r="B132">
        <v>358.56</v>
      </c>
      <c r="C132">
        <v>0.53100000000000003</v>
      </c>
      <c r="D132">
        <v>0.68400000000000005</v>
      </c>
      <c r="E132">
        <v>0.64200000000000002</v>
      </c>
      <c r="F132">
        <v>0.626</v>
      </c>
      <c r="G132">
        <v>0.17199999999999999</v>
      </c>
      <c r="K132" t="s">
        <v>866</v>
      </c>
      <c r="L132" t="s">
        <v>745</v>
      </c>
      <c r="M132">
        <v>4.9409999999999998</v>
      </c>
      <c r="N132">
        <v>4.9379999999999997</v>
      </c>
      <c r="O132">
        <v>4.649</v>
      </c>
      <c r="P132">
        <v>4.806</v>
      </c>
      <c r="Q132">
        <v>5.0529999999999999</v>
      </c>
    </row>
    <row r="133" spans="1:17" x14ac:dyDescent="0.2">
      <c r="A133">
        <v>-240</v>
      </c>
      <c r="B133">
        <v>361.13</v>
      </c>
      <c r="C133">
        <v>0.54</v>
      </c>
      <c r="D133">
        <v>0.69199999999999995</v>
      </c>
      <c r="E133">
        <v>0.65200000000000002</v>
      </c>
      <c r="F133">
        <v>0.63800000000000001</v>
      </c>
      <c r="G133">
        <v>0.17699999999999999</v>
      </c>
      <c r="K133" t="s">
        <v>867</v>
      </c>
      <c r="L133" t="s">
        <v>745</v>
      </c>
      <c r="M133">
        <v>62.6</v>
      </c>
      <c r="N133">
        <v>62.6</v>
      </c>
      <c r="O133">
        <v>61.6</v>
      </c>
      <c r="P133">
        <v>55.6</v>
      </c>
      <c r="Q133">
        <v>61.6</v>
      </c>
    </row>
    <row r="134" spans="1:17" x14ac:dyDescent="0.2">
      <c r="A134">
        <v>-239</v>
      </c>
      <c r="B134">
        <v>363.66</v>
      </c>
      <c r="C134">
        <v>0.55100000000000005</v>
      </c>
      <c r="D134">
        <v>0.70199999999999996</v>
      </c>
      <c r="E134">
        <v>0.65300000000000002</v>
      </c>
      <c r="F134">
        <v>0.64600000000000002</v>
      </c>
      <c r="G134">
        <v>0.20399999999999999</v>
      </c>
      <c r="K134" t="s">
        <v>868</v>
      </c>
      <c r="L134" t="s">
        <v>745</v>
      </c>
      <c r="M134">
        <v>32.6</v>
      </c>
      <c r="N134">
        <v>33.6</v>
      </c>
      <c r="O134">
        <v>33.6</v>
      </c>
      <c r="P134">
        <v>32.6</v>
      </c>
      <c r="Q134">
        <v>36.6</v>
      </c>
    </row>
    <row r="135" spans="1:17" x14ac:dyDescent="0.2">
      <c r="A135">
        <v>-238</v>
      </c>
      <c r="B135">
        <v>366.16</v>
      </c>
      <c r="C135">
        <v>0.56799999999999995</v>
      </c>
      <c r="D135">
        <v>0.70799999999999996</v>
      </c>
      <c r="E135">
        <v>0.66200000000000003</v>
      </c>
      <c r="F135">
        <v>0.65500000000000003</v>
      </c>
      <c r="G135">
        <v>0.248</v>
      </c>
      <c r="K135" t="s">
        <v>869</v>
      </c>
      <c r="L135" t="s">
        <v>742</v>
      </c>
      <c r="M135">
        <v>10.635</v>
      </c>
      <c r="N135">
        <v>10.324</v>
      </c>
      <c r="O135">
        <v>10.125999999999999</v>
      </c>
      <c r="P135">
        <v>10.576000000000001</v>
      </c>
      <c r="Q135">
        <v>10.832000000000001</v>
      </c>
    </row>
    <row r="136" spans="1:17" x14ac:dyDescent="0.2">
      <c r="A136">
        <v>-237</v>
      </c>
      <c r="B136">
        <v>368.61</v>
      </c>
      <c r="C136">
        <v>0.58699999999999997</v>
      </c>
      <c r="D136">
        <v>0.71199999999999997</v>
      </c>
      <c r="E136">
        <v>0.66900000000000004</v>
      </c>
      <c r="F136">
        <v>0.65700000000000003</v>
      </c>
      <c r="G136">
        <v>0.31</v>
      </c>
      <c r="K136" t="s">
        <v>870</v>
      </c>
      <c r="L136" t="s">
        <v>742</v>
      </c>
      <c r="M136">
        <v>70.171000000000006</v>
      </c>
      <c r="N136">
        <v>70.244</v>
      </c>
      <c r="O136">
        <v>73.182000000000002</v>
      </c>
      <c r="P136">
        <v>71.748000000000005</v>
      </c>
      <c r="Q136">
        <v>78.460999999999999</v>
      </c>
    </row>
    <row r="137" spans="1:17" x14ac:dyDescent="0.2">
      <c r="A137">
        <v>-236</v>
      </c>
      <c r="B137">
        <v>371.02</v>
      </c>
      <c r="C137">
        <v>0.60899999999999999</v>
      </c>
      <c r="D137">
        <v>0.72499999999999998</v>
      </c>
      <c r="E137">
        <v>0.67600000000000005</v>
      </c>
      <c r="F137">
        <v>0.66</v>
      </c>
      <c r="G137">
        <v>0.374</v>
      </c>
      <c r="K137" t="s">
        <v>871</v>
      </c>
      <c r="L137" t="s">
        <v>745</v>
      </c>
      <c r="M137">
        <v>180</v>
      </c>
      <c r="N137">
        <v>180</v>
      </c>
      <c r="O137">
        <v>180</v>
      </c>
      <c r="P137">
        <v>180</v>
      </c>
      <c r="Q137">
        <v>180</v>
      </c>
    </row>
    <row r="138" spans="1:17" x14ac:dyDescent="0.2">
      <c r="A138">
        <v>-235</v>
      </c>
      <c r="B138">
        <v>373.39</v>
      </c>
      <c r="C138">
        <v>0.63500000000000001</v>
      </c>
      <c r="D138">
        <v>0.72599999999999998</v>
      </c>
      <c r="E138">
        <v>0.68400000000000005</v>
      </c>
      <c r="F138">
        <v>0.67400000000000004</v>
      </c>
      <c r="G138">
        <v>0.45700000000000002</v>
      </c>
      <c r="K138" t="s">
        <v>872</v>
      </c>
      <c r="L138" t="s">
        <v>745</v>
      </c>
      <c r="M138">
        <v>180</v>
      </c>
      <c r="N138">
        <v>180</v>
      </c>
      <c r="O138">
        <v>180</v>
      </c>
      <c r="P138">
        <v>180</v>
      </c>
      <c r="Q138">
        <v>180</v>
      </c>
    </row>
    <row r="139" spans="1:17" x14ac:dyDescent="0.2">
      <c r="A139">
        <v>-234</v>
      </c>
      <c r="B139">
        <v>375.72</v>
      </c>
      <c r="C139">
        <v>0.66700000000000004</v>
      </c>
      <c r="D139">
        <v>0.73599999999999999</v>
      </c>
      <c r="E139">
        <v>0.69399999999999995</v>
      </c>
      <c r="F139">
        <v>0.68700000000000006</v>
      </c>
      <c r="G139">
        <v>0.55300000000000005</v>
      </c>
      <c r="K139" t="s">
        <v>873</v>
      </c>
      <c r="L139" t="s">
        <v>745</v>
      </c>
      <c r="M139">
        <v>180</v>
      </c>
      <c r="N139">
        <v>180</v>
      </c>
      <c r="O139">
        <v>180</v>
      </c>
      <c r="P139">
        <v>180</v>
      </c>
      <c r="Q139">
        <v>180</v>
      </c>
    </row>
    <row r="140" spans="1:17" x14ac:dyDescent="0.2">
      <c r="A140">
        <v>-233</v>
      </c>
      <c r="B140">
        <v>378.01</v>
      </c>
      <c r="C140">
        <v>0.7</v>
      </c>
      <c r="D140">
        <v>0.74299999999999999</v>
      </c>
      <c r="E140">
        <v>0.70399999999999996</v>
      </c>
      <c r="F140">
        <v>0.69699999999999995</v>
      </c>
      <c r="G140">
        <v>0.65600000000000003</v>
      </c>
      <c r="K140" t="s">
        <v>874</v>
      </c>
      <c r="L140" t="s">
        <v>745</v>
      </c>
      <c r="M140">
        <v>180</v>
      </c>
      <c r="N140">
        <v>180</v>
      </c>
      <c r="O140">
        <v>180</v>
      </c>
      <c r="P140">
        <v>180</v>
      </c>
      <c r="Q140">
        <v>180</v>
      </c>
    </row>
    <row r="141" spans="1:17" x14ac:dyDescent="0.2">
      <c r="A141">
        <v>-232</v>
      </c>
      <c r="B141">
        <v>380.26</v>
      </c>
      <c r="C141">
        <v>0.73399999999999999</v>
      </c>
      <c r="D141">
        <v>0.76300000000000001</v>
      </c>
      <c r="E141">
        <v>0.71099999999999997</v>
      </c>
      <c r="F141">
        <v>0.70199999999999996</v>
      </c>
      <c r="G141">
        <v>0.76</v>
      </c>
      <c r="K141" t="s">
        <v>875</v>
      </c>
      <c r="L141" t="s">
        <v>745</v>
      </c>
      <c r="M141">
        <v>180</v>
      </c>
      <c r="N141">
        <v>180</v>
      </c>
      <c r="O141">
        <v>180</v>
      </c>
      <c r="P141">
        <v>180</v>
      </c>
      <c r="Q141">
        <v>180</v>
      </c>
    </row>
    <row r="142" spans="1:17" x14ac:dyDescent="0.2">
      <c r="A142">
        <v>-231</v>
      </c>
      <c r="B142">
        <v>382.47</v>
      </c>
      <c r="C142">
        <v>0.76700000000000002</v>
      </c>
      <c r="D142">
        <v>0.77200000000000002</v>
      </c>
      <c r="E142">
        <v>0.72299999999999998</v>
      </c>
      <c r="F142">
        <v>0.70899999999999996</v>
      </c>
      <c r="G142">
        <v>0.86499999999999999</v>
      </c>
      <c r="K142" t="s">
        <v>876</v>
      </c>
      <c r="L142" t="s">
        <v>742</v>
      </c>
      <c r="M142">
        <v>0</v>
      </c>
      <c r="N142">
        <v>0</v>
      </c>
      <c r="O142">
        <v>0</v>
      </c>
      <c r="P142">
        <v>0</v>
      </c>
      <c r="Q142">
        <v>0</v>
      </c>
    </row>
    <row r="143" spans="1:17" x14ac:dyDescent="0.2">
      <c r="A143">
        <v>-230</v>
      </c>
      <c r="B143">
        <v>384.63</v>
      </c>
      <c r="C143">
        <v>0.79900000000000004</v>
      </c>
      <c r="D143">
        <v>0.78100000000000003</v>
      </c>
      <c r="E143">
        <v>0.73099999999999998</v>
      </c>
      <c r="F143">
        <v>0.72499999999999998</v>
      </c>
      <c r="G143">
        <v>0.95699999999999996</v>
      </c>
      <c r="K143" t="s">
        <v>877</v>
      </c>
      <c r="L143" t="s">
        <v>742</v>
      </c>
      <c r="M143">
        <v>0</v>
      </c>
      <c r="N143">
        <v>0</v>
      </c>
      <c r="O143">
        <v>0</v>
      </c>
      <c r="P143">
        <v>0</v>
      </c>
      <c r="Q143">
        <v>0</v>
      </c>
    </row>
    <row r="144" spans="1:17" x14ac:dyDescent="0.2">
      <c r="A144">
        <v>-229</v>
      </c>
      <c r="B144">
        <v>386.76</v>
      </c>
      <c r="C144">
        <v>0.82099999999999995</v>
      </c>
      <c r="D144">
        <v>0.78300000000000003</v>
      </c>
      <c r="E144">
        <v>0.74099999999999999</v>
      </c>
      <c r="F144">
        <v>0.73799999999999999</v>
      </c>
      <c r="G144">
        <v>1.0209999999999999</v>
      </c>
      <c r="K144" t="s">
        <v>878</v>
      </c>
      <c r="L144" t="s">
        <v>745</v>
      </c>
      <c r="M144">
        <v>180</v>
      </c>
      <c r="N144">
        <v>180</v>
      </c>
      <c r="O144">
        <v>180</v>
      </c>
      <c r="P144">
        <v>180</v>
      </c>
      <c r="Q144">
        <v>180</v>
      </c>
    </row>
    <row r="145" spans="1:17" x14ac:dyDescent="0.2">
      <c r="A145">
        <v>-228</v>
      </c>
      <c r="B145">
        <v>388.84</v>
      </c>
      <c r="C145">
        <v>0.83499999999999996</v>
      </c>
      <c r="D145">
        <v>0.79100000000000004</v>
      </c>
      <c r="E145">
        <v>0.752</v>
      </c>
      <c r="F145">
        <v>0.747</v>
      </c>
      <c r="G145">
        <v>1.048</v>
      </c>
      <c r="K145" t="s">
        <v>879</v>
      </c>
      <c r="L145" t="s">
        <v>745</v>
      </c>
      <c r="M145">
        <v>180</v>
      </c>
      <c r="N145">
        <v>180</v>
      </c>
      <c r="O145">
        <v>180</v>
      </c>
      <c r="P145">
        <v>180</v>
      </c>
      <c r="Q145">
        <v>180</v>
      </c>
    </row>
    <row r="146" spans="1:17" x14ac:dyDescent="0.2">
      <c r="A146">
        <v>-227</v>
      </c>
      <c r="B146">
        <v>390.88</v>
      </c>
      <c r="C146">
        <v>0.83399999999999996</v>
      </c>
      <c r="D146">
        <v>0.80300000000000005</v>
      </c>
      <c r="E146">
        <v>0.754</v>
      </c>
      <c r="F146">
        <v>0.754</v>
      </c>
      <c r="G146">
        <v>1.0229999999999999</v>
      </c>
      <c r="K146" t="s">
        <v>880</v>
      </c>
      <c r="L146" t="s">
        <v>745</v>
      </c>
      <c r="M146">
        <v>180</v>
      </c>
      <c r="N146">
        <v>180</v>
      </c>
      <c r="O146">
        <v>180</v>
      </c>
      <c r="P146">
        <v>180</v>
      </c>
      <c r="Q146">
        <v>180</v>
      </c>
    </row>
    <row r="147" spans="1:17" x14ac:dyDescent="0.2">
      <c r="A147">
        <v>-226</v>
      </c>
      <c r="B147">
        <v>392.87</v>
      </c>
      <c r="C147">
        <v>0.82799999999999996</v>
      </c>
      <c r="D147">
        <v>0.81299999999999994</v>
      </c>
      <c r="E147">
        <v>0.754</v>
      </c>
      <c r="F147">
        <v>0.76100000000000001</v>
      </c>
      <c r="G147">
        <v>0.98399999999999999</v>
      </c>
      <c r="K147" t="s">
        <v>881</v>
      </c>
      <c r="L147" t="s">
        <v>745</v>
      </c>
      <c r="M147">
        <v>180</v>
      </c>
      <c r="N147">
        <v>180</v>
      </c>
      <c r="O147">
        <v>180</v>
      </c>
      <c r="P147">
        <v>180</v>
      </c>
      <c r="Q147">
        <v>180</v>
      </c>
    </row>
    <row r="148" spans="1:17" x14ac:dyDescent="0.2">
      <c r="A148">
        <v>-225</v>
      </c>
      <c r="B148">
        <v>394.83</v>
      </c>
      <c r="C148">
        <v>0.82899999999999996</v>
      </c>
      <c r="D148">
        <v>0.81899999999999995</v>
      </c>
      <c r="E148">
        <v>0.76200000000000001</v>
      </c>
      <c r="F148">
        <v>0.77</v>
      </c>
      <c r="G148">
        <v>0.96399999999999997</v>
      </c>
      <c r="K148" t="s">
        <v>882</v>
      </c>
      <c r="L148" t="s">
        <v>745</v>
      </c>
      <c r="M148">
        <v>180</v>
      </c>
      <c r="N148">
        <v>180</v>
      </c>
      <c r="O148">
        <v>180</v>
      </c>
      <c r="P148">
        <v>180</v>
      </c>
      <c r="Q148">
        <v>180</v>
      </c>
    </row>
    <row r="149" spans="1:17" x14ac:dyDescent="0.2">
      <c r="A149">
        <v>-224</v>
      </c>
      <c r="B149">
        <v>396.74</v>
      </c>
      <c r="C149">
        <v>0.83199999999999996</v>
      </c>
      <c r="D149">
        <v>0.82399999999999995</v>
      </c>
      <c r="E149">
        <v>0.77100000000000002</v>
      </c>
      <c r="F149">
        <v>0.77700000000000002</v>
      </c>
      <c r="G149">
        <v>0.95699999999999996</v>
      </c>
      <c r="K149" t="s">
        <v>883</v>
      </c>
      <c r="L149" t="s">
        <v>742</v>
      </c>
      <c r="M149">
        <v>0</v>
      </c>
      <c r="N149">
        <v>0</v>
      </c>
      <c r="O149">
        <v>0</v>
      </c>
      <c r="P149">
        <v>0</v>
      </c>
      <c r="Q149">
        <v>0</v>
      </c>
    </row>
    <row r="150" spans="1:17" x14ac:dyDescent="0.2">
      <c r="A150">
        <v>-223</v>
      </c>
      <c r="B150">
        <v>398.61</v>
      </c>
      <c r="C150">
        <v>0.84099999999999997</v>
      </c>
      <c r="D150">
        <v>0.83</v>
      </c>
      <c r="E150">
        <v>0.78400000000000003</v>
      </c>
      <c r="F150">
        <v>0.78500000000000003</v>
      </c>
      <c r="G150">
        <v>0.96499999999999997</v>
      </c>
      <c r="K150" t="s">
        <v>884</v>
      </c>
      <c r="L150" t="s">
        <v>742</v>
      </c>
      <c r="M150">
        <v>0</v>
      </c>
      <c r="N150">
        <v>0</v>
      </c>
      <c r="O150">
        <v>0</v>
      </c>
      <c r="P150">
        <v>0</v>
      </c>
      <c r="Q150">
        <v>0</v>
      </c>
    </row>
    <row r="151" spans="1:17" x14ac:dyDescent="0.2">
      <c r="A151">
        <v>-222</v>
      </c>
      <c r="B151">
        <v>400.43</v>
      </c>
      <c r="C151">
        <v>0.85699999999999998</v>
      </c>
      <c r="D151">
        <v>0.84399999999999997</v>
      </c>
      <c r="E151">
        <v>0.79300000000000004</v>
      </c>
      <c r="F151">
        <v>0.79500000000000004</v>
      </c>
      <c r="G151">
        <v>0.997</v>
      </c>
      <c r="K151" t="s">
        <v>885</v>
      </c>
      <c r="L151" t="s">
        <v>745</v>
      </c>
      <c r="M151">
        <v>180</v>
      </c>
      <c r="N151">
        <v>180</v>
      </c>
      <c r="O151">
        <v>180</v>
      </c>
      <c r="P151">
        <v>180</v>
      </c>
      <c r="Q151">
        <v>180</v>
      </c>
    </row>
    <row r="152" spans="1:17" x14ac:dyDescent="0.2">
      <c r="A152">
        <v>-221</v>
      </c>
      <c r="B152">
        <v>402.22</v>
      </c>
      <c r="C152">
        <v>0.873</v>
      </c>
      <c r="D152">
        <v>0.84799999999999998</v>
      </c>
      <c r="E152">
        <v>0.80300000000000005</v>
      </c>
      <c r="F152">
        <v>0.80200000000000005</v>
      </c>
      <c r="G152">
        <v>1.038</v>
      </c>
      <c r="K152" t="s">
        <v>886</v>
      </c>
      <c r="L152" t="s">
        <v>745</v>
      </c>
      <c r="M152">
        <v>180</v>
      </c>
      <c r="N152">
        <v>180</v>
      </c>
      <c r="O152">
        <v>180</v>
      </c>
      <c r="P152">
        <v>180</v>
      </c>
      <c r="Q152">
        <v>180</v>
      </c>
    </row>
    <row r="153" spans="1:17" x14ac:dyDescent="0.2">
      <c r="A153">
        <v>-220</v>
      </c>
      <c r="B153">
        <v>403.96</v>
      </c>
      <c r="C153">
        <v>0.88900000000000001</v>
      </c>
      <c r="D153">
        <v>0.85499999999999998</v>
      </c>
      <c r="E153">
        <v>0.81299999999999994</v>
      </c>
      <c r="F153">
        <v>0.81200000000000006</v>
      </c>
      <c r="G153">
        <v>1.0740000000000001</v>
      </c>
      <c r="K153" t="s">
        <v>887</v>
      </c>
      <c r="L153" t="s">
        <v>745</v>
      </c>
      <c r="M153">
        <v>180</v>
      </c>
      <c r="N153">
        <v>180</v>
      </c>
      <c r="O153">
        <v>180</v>
      </c>
      <c r="P153">
        <v>180</v>
      </c>
      <c r="Q153">
        <v>180</v>
      </c>
    </row>
    <row r="154" spans="1:17" x14ac:dyDescent="0.2">
      <c r="A154">
        <v>-219</v>
      </c>
      <c r="B154">
        <v>405.66</v>
      </c>
      <c r="C154">
        <v>0.90100000000000002</v>
      </c>
      <c r="D154">
        <v>0.86199999999999999</v>
      </c>
      <c r="E154">
        <v>0.82299999999999995</v>
      </c>
      <c r="F154">
        <v>0.82199999999999995</v>
      </c>
      <c r="G154">
        <v>1.095</v>
      </c>
      <c r="K154" t="s">
        <v>888</v>
      </c>
      <c r="L154" t="s">
        <v>745</v>
      </c>
      <c r="M154">
        <v>180</v>
      </c>
      <c r="N154">
        <v>180</v>
      </c>
      <c r="O154">
        <v>180</v>
      </c>
      <c r="P154">
        <v>180</v>
      </c>
      <c r="Q154">
        <v>180</v>
      </c>
    </row>
    <row r="155" spans="1:17" x14ac:dyDescent="0.2">
      <c r="A155">
        <v>-218</v>
      </c>
      <c r="B155">
        <v>407.31</v>
      </c>
      <c r="C155">
        <v>0.91</v>
      </c>
      <c r="D155">
        <v>0.86899999999999999</v>
      </c>
      <c r="E155">
        <v>0.83199999999999996</v>
      </c>
      <c r="F155">
        <v>0.83299999999999996</v>
      </c>
      <c r="G155">
        <v>1.107</v>
      </c>
      <c r="K155" t="s">
        <v>889</v>
      </c>
      <c r="L155" t="s">
        <v>745</v>
      </c>
      <c r="M155">
        <v>180</v>
      </c>
      <c r="N155">
        <v>180</v>
      </c>
      <c r="O155">
        <v>180</v>
      </c>
      <c r="P155">
        <v>180</v>
      </c>
      <c r="Q155">
        <v>180</v>
      </c>
    </row>
    <row r="156" spans="1:17" x14ac:dyDescent="0.2">
      <c r="A156">
        <v>-217</v>
      </c>
      <c r="B156">
        <v>408.92</v>
      </c>
      <c r="C156">
        <v>0.91500000000000004</v>
      </c>
      <c r="D156">
        <v>0.88200000000000001</v>
      </c>
      <c r="E156">
        <v>0.84099999999999997</v>
      </c>
      <c r="F156">
        <v>0.83799999999999997</v>
      </c>
      <c r="G156">
        <v>1.1000000000000001</v>
      </c>
      <c r="K156" t="s">
        <v>890</v>
      </c>
      <c r="L156" t="s">
        <v>742</v>
      </c>
      <c r="M156">
        <v>0</v>
      </c>
      <c r="N156">
        <v>0</v>
      </c>
      <c r="O156">
        <v>0</v>
      </c>
      <c r="P156">
        <v>0</v>
      </c>
      <c r="Q156">
        <v>0</v>
      </c>
    </row>
    <row r="157" spans="1:17" x14ac:dyDescent="0.2">
      <c r="A157">
        <v>-216</v>
      </c>
      <c r="B157">
        <v>410.49</v>
      </c>
      <c r="C157">
        <v>0.91400000000000003</v>
      </c>
      <c r="D157">
        <v>0.89200000000000002</v>
      </c>
      <c r="E157">
        <v>0.85</v>
      </c>
      <c r="F157">
        <v>0.85</v>
      </c>
      <c r="G157">
        <v>1.0640000000000001</v>
      </c>
      <c r="K157" t="s">
        <v>891</v>
      </c>
      <c r="L157" t="s">
        <v>742</v>
      </c>
      <c r="M157">
        <v>0</v>
      </c>
      <c r="N157">
        <v>0</v>
      </c>
      <c r="O157">
        <v>0</v>
      </c>
      <c r="P157">
        <v>0</v>
      </c>
      <c r="Q157">
        <v>0</v>
      </c>
    </row>
    <row r="158" spans="1:17" x14ac:dyDescent="0.2">
      <c r="A158">
        <v>-215</v>
      </c>
      <c r="B158">
        <v>412.02</v>
      </c>
      <c r="C158">
        <v>0.90900000000000003</v>
      </c>
      <c r="D158">
        <v>0.89700000000000002</v>
      </c>
      <c r="E158">
        <v>0.85899999999999999</v>
      </c>
      <c r="F158">
        <v>0.85599999999999998</v>
      </c>
      <c r="G158">
        <v>1.026</v>
      </c>
      <c r="K158" t="s">
        <v>892</v>
      </c>
      <c r="L158" t="s">
        <v>745</v>
      </c>
      <c r="M158">
        <v>180</v>
      </c>
      <c r="N158">
        <v>180</v>
      </c>
      <c r="O158">
        <v>180</v>
      </c>
      <c r="P158">
        <v>180</v>
      </c>
      <c r="Q158">
        <v>180</v>
      </c>
    </row>
    <row r="159" spans="1:17" x14ac:dyDescent="0.2">
      <c r="A159">
        <v>-214</v>
      </c>
      <c r="B159">
        <v>413.5</v>
      </c>
      <c r="C159">
        <v>0.90500000000000003</v>
      </c>
      <c r="D159">
        <v>0.90600000000000003</v>
      </c>
      <c r="E159">
        <v>0.86699999999999999</v>
      </c>
      <c r="F159">
        <v>0.86399999999999999</v>
      </c>
      <c r="G159">
        <v>0.98399999999999999</v>
      </c>
      <c r="K159" t="s">
        <v>893</v>
      </c>
      <c r="L159" t="s">
        <v>745</v>
      </c>
      <c r="M159">
        <v>180</v>
      </c>
      <c r="N159">
        <v>180</v>
      </c>
      <c r="O159">
        <v>180</v>
      </c>
      <c r="P159">
        <v>180</v>
      </c>
      <c r="Q159">
        <v>180</v>
      </c>
    </row>
    <row r="160" spans="1:17" x14ac:dyDescent="0.2">
      <c r="A160">
        <v>-213</v>
      </c>
      <c r="B160">
        <v>414.94</v>
      </c>
      <c r="C160">
        <v>0.90200000000000002</v>
      </c>
      <c r="D160">
        <v>0.91300000000000003</v>
      </c>
      <c r="E160">
        <v>0.876</v>
      </c>
      <c r="F160">
        <v>0.874</v>
      </c>
      <c r="G160">
        <v>0.94399999999999995</v>
      </c>
      <c r="K160" t="s">
        <v>894</v>
      </c>
      <c r="L160" t="s">
        <v>745</v>
      </c>
      <c r="M160">
        <v>180</v>
      </c>
      <c r="N160">
        <v>180</v>
      </c>
      <c r="O160">
        <v>180</v>
      </c>
      <c r="P160">
        <v>180</v>
      </c>
      <c r="Q160">
        <v>180</v>
      </c>
    </row>
    <row r="161" spans="1:17" x14ac:dyDescent="0.2">
      <c r="A161">
        <v>-212</v>
      </c>
      <c r="B161">
        <v>416.33</v>
      </c>
      <c r="C161">
        <v>0.90300000000000002</v>
      </c>
      <c r="D161">
        <v>0.92500000000000004</v>
      </c>
      <c r="E161">
        <v>0.88500000000000001</v>
      </c>
      <c r="F161">
        <v>0.88300000000000001</v>
      </c>
      <c r="G161">
        <v>0.91700000000000004</v>
      </c>
      <c r="K161" t="s">
        <v>895</v>
      </c>
      <c r="L161" t="s">
        <v>745</v>
      </c>
      <c r="M161">
        <v>180</v>
      </c>
      <c r="N161">
        <v>180</v>
      </c>
      <c r="O161">
        <v>180</v>
      </c>
      <c r="P161">
        <v>180</v>
      </c>
      <c r="Q161">
        <v>180</v>
      </c>
    </row>
    <row r="162" spans="1:17" x14ac:dyDescent="0.2">
      <c r="A162">
        <v>-211</v>
      </c>
      <c r="B162">
        <v>417.69</v>
      </c>
      <c r="C162">
        <v>0.90700000000000003</v>
      </c>
      <c r="D162">
        <v>0.93400000000000005</v>
      </c>
      <c r="E162">
        <v>0.89100000000000001</v>
      </c>
      <c r="F162">
        <v>0.88500000000000001</v>
      </c>
      <c r="G162">
        <v>0.92</v>
      </c>
      <c r="K162" t="s">
        <v>896</v>
      </c>
      <c r="L162" t="s">
        <v>745</v>
      </c>
      <c r="M162">
        <v>180</v>
      </c>
      <c r="N162">
        <v>180</v>
      </c>
      <c r="O162">
        <v>180</v>
      </c>
      <c r="P162">
        <v>180</v>
      </c>
      <c r="Q162">
        <v>180</v>
      </c>
    </row>
    <row r="163" spans="1:17" x14ac:dyDescent="0.2">
      <c r="A163">
        <v>-210</v>
      </c>
      <c r="B163">
        <v>419</v>
      </c>
      <c r="C163">
        <v>0.92</v>
      </c>
      <c r="D163">
        <v>0.94199999999999995</v>
      </c>
      <c r="E163">
        <v>0.90400000000000003</v>
      </c>
      <c r="F163">
        <v>0.89600000000000002</v>
      </c>
      <c r="G163">
        <v>0.93899999999999995</v>
      </c>
      <c r="K163" t="s">
        <v>897</v>
      </c>
      <c r="L163" t="s">
        <v>742</v>
      </c>
      <c r="M163">
        <v>0</v>
      </c>
      <c r="N163">
        <v>0</v>
      </c>
      <c r="O163">
        <v>0</v>
      </c>
      <c r="P163">
        <v>0</v>
      </c>
      <c r="Q163">
        <v>0</v>
      </c>
    </row>
    <row r="164" spans="1:17" x14ac:dyDescent="0.2">
      <c r="A164">
        <v>-209</v>
      </c>
      <c r="B164">
        <v>420.26</v>
      </c>
      <c r="C164">
        <v>0.93</v>
      </c>
      <c r="D164">
        <v>0.95</v>
      </c>
      <c r="E164">
        <v>0.91100000000000003</v>
      </c>
      <c r="F164">
        <v>0.90700000000000003</v>
      </c>
      <c r="G164">
        <v>0.95199999999999996</v>
      </c>
      <c r="K164" t="s">
        <v>898</v>
      </c>
      <c r="L164" t="s">
        <v>742</v>
      </c>
      <c r="M164">
        <v>0</v>
      </c>
      <c r="N164">
        <v>0</v>
      </c>
      <c r="O164">
        <v>0</v>
      </c>
      <c r="P164">
        <v>0</v>
      </c>
      <c r="Q164">
        <v>0</v>
      </c>
    </row>
    <row r="165" spans="1:17" x14ac:dyDescent="0.2">
      <c r="A165">
        <v>-208</v>
      </c>
      <c r="B165">
        <v>421.49</v>
      </c>
      <c r="C165">
        <v>0.94099999999999995</v>
      </c>
      <c r="D165">
        <v>0.96</v>
      </c>
      <c r="E165">
        <v>0.92300000000000004</v>
      </c>
      <c r="F165">
        <v>0.91500000000000004</v>
      </c>
      <c r="G165">
        <v>0.96699999999999997</v>
      </c>
      <c r="K165" t="s">
        <v>899</v>
      </c>
      <c r="L165" t="s">
        <v>745</v>
      </c>
      <c r="M165">
        <v>29.913</v>
      </c>
      <c r="N165">
        <v>31.77</v>
      </c>
      <c r="O165">
        <v>28.42</v>
      </c>
      <c r="P165">
        <v>31.03</v>
      </c>
      <c r="Q165">
        <v>28.43</v>
      </c>
    </row>
    <row r="166" spans="1:17" x14ac:dyDescent="0.2">
      <c r="A166">
        <v>-207</v>
      </c>
      <c r="B166">
        <v>422.67</v>
      </c>
      <c r="C166">
        <v>0.95799999999999996</v>
      </c>
      <c r="D166">
        <v>0.97299999999999998</v>
      </c>
      <c r="E166">
        <v>0.93200000000000005</v>
      </c>
      <c r="F166">
        <v>0.92200000000000004</v>
      </c>
      <c r="G166">
        <v>1.006</v>
      </c>
      <c r="K166" t="s">
        <v>900</v>
      </c>
      <c r="L166" t="s">
        <v>745</v>
      </c>
      <c r="M166">
        <v>28.526</v>
      </c>
      <c r="N166">
        <v>30.074000000000002</v>
      </c>
      <c r="O166">
        <v>27.303000000000001</v>
      </c>
      <c r="P166">
        <v>29.512</v>
      </c>
      <c r="Q166">
        <v>27.215</v>
      </c>
    </row>
    <row r="167" spans="1:17" x14ac:dyDescent="0.2">
      <c r="A167">
        <v>-206</v>
      </c>
      <c r="B167">
        <v>423.8</v>
      </c>
      <c r="C167">
        <v>0.97399999999999998</v>
      </c>
      <c r="D167">
        <v>0.97699999999999998</v>
      </c>
      <c r="E167">
        <v>0.94</v>
      </c>
      <c r="F167">
        <v>0.93100000000000005</v>
      </c>
      <c r="G167">
        <v>1.0489999999999999</v>
      </c>
      <c r="K167" t="s">
        <v>901</v>
      </c>
      <c r="L167" t="s">
        <v>745</v>
      </c>
      <c r="M167">
        <v>3.3039999999999998</v>
      </c>
      <c r="N167">
        <v>3.153</v>
      </c>
      <c r="O167">
        <v>2.82</v>
      </c>
      <c r="P167">
        <v>3.0289999999999999</v>
      </c>
      <c r="Q167">
        <v>3.1749999999999998</v>
      </c>
    </row>
    <row r="168" spans="1:17" x14ac:dyDescent="0.2">
      <c r="A168">
        <v>-205</v>
      </c>
      <c r="B168">
        <v>424.9</v>
      </c>
      <c r="C168">
        <v>0.995</v>
      </c>
      <c r="D168">
        <v>0.98699999999999999</v>
      </c>
      <c r="E168">
        <v>0.95099999999999996</v>
      </c>
      <c r="F168">
        <v>0.94399999999999995</v>
      </c>
      <c r="G168">
        <v>1.0980000000000001</v>
      </c>
      <c r="K168" t="s">
        <v>902</v>
      </c>
      <c r="L168" t="s">
        <v>745</v>
      </c>
      <c r="M168">
        <v>39.4</v>
      </c>
      <c r="N168">
        <v>39.4</v>
      </c>
      <c r="O168">
        <v>36.9</v>
      </c>
      <c r="P168">
        <v>37.244999999999997</v>
      </c>
      <c r="Q168">
        <v>36.99</v>
      </c>
    </row>
    <row r="169" spans="1:17" x14ac:dyDescent="0.2">
      <c r="A169">
        <v>-204</v>
      </c>
      <c r="B169">
        <v>425.95</v>
      </c>
      <c r="C169">
        <v>1.0129999999999999</v>
      </c>
      <c r="D169">
        <v>0.99299999999999999</v>
      </c>
      <c r="E169">
        <v>0.96099999999999997</v>
      </c>
      <c r="F169">
        <v>0.95</v>
      </c>
      <c r="G169">
        <v>1.149</v>
      </c>
      <c r="K169" t="s">
        <v>903</v>
      </c>
      <c r="L169" t="s">
        <v>745</v>
      </c>
      <c r="M169">
        <v>18.600000000000001</v>
      </c>
      <c r="N169">
        <v>20.734999999999999</v>
      </c>
      <c r="O169">
        <v>18.600000000000001</v>
      </c>
      <c r="P169">
        <v>22.14</v>
      </c>
      <c r="Q169">
        <v>19.965</v>
      </c>
    </row>
    <row r="170" spans="1:17" x14ac:dyDescent="0.2">
      <c r="A170">
        <v>-203</v>
      </c>
      <c r="B170">
        <v>426.96</v>
      </c>
      <c r="C170">
        <v>1.0329999999999999</v>
      </c>
      <c r="D170">
        <v>1</v>
      </c>
      <c r="E170">
        <v>0.97399999999999998</v>
      </c>
      <c r="F170">
        <v>0.95599999999999996</v>
      </c>
      <c r="G170">
        <v>1.202</v>
      </c>
      <c r="K170" t="s">
        <v>904</v>
      </c>
      <c r="L170" t="s">
        <v>742</v>
      </c>
      <c r="M170">
        <v>11.581</v>
      </c>
      <c r="N170">
        <v>10.484</v>
      </c>
      <c r="O170">
        <v>10.329000000000001</v>
      </c>
      <c r="P170">
        <v>10.262</v>
      </c>
      <c r="Q170">
        <v>11.666</v>
      </c>
    </row>
    <row r="171" spans="1:17" x14ac:dyDescent="0.2">
      <c r="A171">
        <v>-202</v>
      </c>
      <c r="B171">
        <v>427.92</v>
      </c>
      <c r="C171">
        <v>1.0529999999999999</v>
      </c>
      <c r="D171">
        <v>1.012</v>
      </c>
      <c r="E171">
        <v>0.98199999999999998</v>
      </c>
      <c r="F171">
        <v>0.96399999999999997</v>
      </c>
      <c r="G171">
        <v>1.2529999999999999</v>
      </c>
      <c r="K171" t="s">
        <v>905</v>
      </c>
      <c r="L171" t="s">
        <v>742</v>
      </c>
      <c r="M171">
        <v>65.203999999999994</v>
      </c>
      <c r="N171">
        <v>68.945999999999998</v>
      </c>
      <c r="O171">
        <v>68.123999999999995</v>
      </c>
      <c r="P171">
        <v>75.021000000000001</v>
      </c>
      <c r="Q171">
        <v>73.36</v>
      </c>
    </row>
    <row r="172" spans="1:17" x14ac:dyDescent="0.2">
      <c r="A172">
        <v>-201</v>
      </c>
      <c r="B172">
        <v>428.84</v>
      </c>
      <c r="C172">
        <v>1.0720000000000001</v>
      </c>
      <c r="D172">
        <v>1.0229999999999999</v>
      </c>
      <c r="E172">
        <v>0.98899999999999999</v>
      </c>
      <c r="F172">
        <v>0.97299999999999998</v>
      </c>
      <c r="G172">
        <v>1.302</v>
      </c>
      <c r="K172" t="s">
        <v>906</v>
      </c>
      <c r="L172" t="s">
        <v>745</v>
      </c>
      <c r="M172">
        <v>27.474</v>
      </c>
      <c r="N172">
        <v>29.004999999999999</v>
      </c>
      <c r="O172">
        <v>26.23</v>
      </c>
      <c r="P172">
        <v>28.045000000000002</v>
      </c>
      <c r="Q172">
        <v>26.614999999999998</v>
      </c>
    </row>
    <row r="173" spans="1:17" x14ac:dyDescent="0.2">
      <c r="A173">
        <v>-200</v>
      </c>
      <c r="B173">
        <v>429.72</v>
      </c>
      <c r="C173">
        <v>1.0860000000000001</v>
      </c>
      <c r="D173">
        <v>1.0309999999999999</v>
      </c>
      <c r="E173">
        <v>1.004</v>
      </c>
      <c r="F173">
        <v>0.97799999999999998</v>
      </c>
      <c r="G173">
        <v>1.333</v>
      </c>
      <c r="K173" t="s">
        <v>907</v>
      </c>
      <c r="L173" t="s">
        <v>745</v>
      </c>
      <c r="M173">
        <v>26.033000000000001</v>
      </c>
      <c r="N173">
        <v>27.29</v>
      </c>
      <c r="O173">
        <v>25.091999999999999</v>
      </c>
      <c r="P173">
        <v>26.457000000000001</v>
      </c>
      <c r="Q173">
        <v>25.29</v>
      </c>
    </row>
    <row r="174" spans="1:17" x14ac:dyDescent="0.2">
      <c r="A174">
        <v>-199</v>
      </c>
      <c r="B174">
        <v>430.55</v>
      </c>
      <c r="C174">
        <v>1.093</v>
      </c>
      <c r="D174">
        <v>1.036</v>
      </c>
      <c r="E174">
        <v>1.008</v>
      </c>
      <c r="F174">
        <v>0.98899999999999999</v>
      </c>
      <c r="G174">
        <v>1.34</v>
      </c>
      <c r="K174" t="s">
        <v>908</v>
      </c>
      <c r="L174" t="s">
        <v>745</v>
      </c>
      <c r="M174">
        <v>2.9609999999999999</v>
      </c>
      <c r="N174">
        <v>2.931</v>
      </c>
      <c r="O174">
        <v>2.6480000000000001</v>
      </c>
      <c r="P174">
        <v>2.766</v>
      </c>
      <c r="Q174">
        <v>2.9489999999999998</v>
      </c>
    </row>
    <row r="175" spans="1:17" x14ac:dyDescent="0.2">
      <c r="A175">
        <v>-198</v>
      </c>
      <c r="B175">
        <v>431.35</v>
      </c>
      <c r="C175">
        <v>1.0960000000000001</v>
      </c>
      <c r="D175">
        <v>1.0409999999999999</v>
      </c>
      <c r="E175">
        <v>1.012</v>
      </c>
      <c r="F175">
        <v>0.998</v>
      </c>
      <c r="G175">
        <v>1.333</v>
      </c>
      <c r="K175" t="s">
        <v>909</v>
      </c>
      <c r="L175" t="s">
        <v>745</v>
      </c>
      <c r="M175">
        <v>36.494999999999997</v>
      </c>
      <c r="N175">
        <v>36.494999999999997</v>
      </c>
      <c r="O175">
        <v>33.875</v>
      </c>
      <c r="P175">
        <v>33.81</v>
      </c>
      <c r="Q175">
        <v>33.655000000000001</v>
      </c>
    </row>
    <row r="176" spans="1:17" x14ac:dyDescent="0.2">
      <c r="A176">
        <v>-197</v>
      </c>
      <c r="B176">
        <v>432.1</v>
      </c>
      <c r="C176">
        <v>1.103</v>
      </c>
      <c r="D176">
        <v>1.052</v>
      </c>
      <c r="E176">
        <v>1.016</v>
      </c>
      <c r="F176">
        <v>1.01</v>
      </c>
      <c r="G176">
        <v>1.3360000000000001</v>
      </c>
      <c r="K176" t="s">
        <v>910</v>
      </c>
      <c r="L176" t="s">
        <v>745</v>
      </c>
      <c r="M176">
        <v>16.824999999999999</v>
      </c>
      <c r="N176">
        <v>18.704999999999998</v>
      </c>
      <c r="O176">
        <v>16.824999999999999</v>
      </c>
      <c r="P176">
        <v>19.785</v>
      </c>
      <c r="Q176">
        <v>18.53</v>
      </c>
    </row>
    <row r="177" spans="1:17" x14ac:dyDescent="0.2">
      <c r="A177">
        <v>-196</v>
      </c>
      <c r="B177">
        <v>432.8</v>
      </c>
      <c r="C177">
        <v>1.111</v>
      </c>
      <c r="D177">
        <v>1.0620000000000001</v>
      </c>
      <c r="E177">
        <v>1.0269999999999999</v>
      </c>
      <c r="F177">
        <v>1.014</v>
      </c>
      <c r="G177">
        <v>1.341</v>
      </c>
      <c r="K177" t="s">
        <v>911</v>
      </c>
      <c r="L177" t="s">
        <v>742</v>
      </c>
      <c r="M177">
        <v>11.374000000000001</v>
      </c>
      <c r="N177">
        <v>10.739000000000001</v>
      </c>
      <c r="O177">
        <v>10.552</v>
      </c>
      <c r="P177">
        <v>10.455</v>
      </c>
      <c r="Q177">
        <v>11.662000000000001</v>
      </c>
    </row>
    <row r="178" spans="1:17" x14ac:dyDescent="0.2">
      <c r="A178">
        <v>-195</v>
      </c>
      <c r="B178">
        <v>433.47</v>
      </c>
      <c r="C178">
        <v>1.1120000000000001</v>
      </c>
      <c r="D178">
        <v>1.0680000000000001</v>
      </c>
      <c r="E178">
        <v>1.0349999999999999</v>
      </c>
      <c r="F178">
        <v>1.02</v>
      </c>
      <c r="G178">
        <v>1.325</v>
      </c>
      <c r="K178" t="s">
        <v>912</v>
      </c>
      <c r="L178" t="s">
        <v>742</v>
      </c>
      <c r="M178">
        <v>64.631</v>
      </c>
      <c r="N178">
        <v>68.540999999999997</v>
      </c>
      <c r="O178">
        <v>67.052000000000007</v>
      </c>
      <c r="P178">
        <v>74.781000000000006</v>
      </c>
      <c r="Q178">
        <v>73.27</v>
      </c>
    </row>
    <row r="179" spans="1:17" x14ac:dyDescent="0.2">
      <c r="A179">
        <v>-194</v>
      </c>
      <c r="B179">
        <v>434.09</v>
      </c>
      <c r="C179">
        <v>1.107</v>
      </c>
      <c r="D179">
        <v>1.0780000000000001</v>
      </c>
      <c r="E179">
        <v>1.044</v>
      </c>
      <c r="F179">
        <v>1.0289999999999999</v>
      </c>
      <c r="G179">
        <v>1.2769999999999999</v>
      </c>
      <c r="K179" t="s">
        <v>913</v>
      </c>
      <c r="L179" t="s">
        <v>745</v>
      </c>
      <c r="M179">
        <v>24.954000000000001</v>
      </c>
      <c r="N179">
        <v>26.236000000000001</v>
      </c>
      <c r="O179">
        <v>23.844000000000001</v>
      </c>
      <c r="P179">
        <v>25.26</v>
      </c>
      <c r="Q179">
        <v>24.475999999999999</v>
      </c>
    </row>
    <row r="180" spans="1:17" x14ac:dyDescent="0.2">
      <c r="A180">
        <v>-193</v>
      </c>
      <c r="B180">
        <v>434.66</v>
      </c>
      <c r="C180">
        <v>1.099</v>
      </c>
      <c r="D180">
        <v>1.079</v>
      </c>
      <c r="E180">
        <v>1.052</v>
      </c>
      <c r="F180">
        <v>1.0389999999999999</v>
      </c>
      <c r="G180">
        <v>1.228</v>
      </c>
      <c r="K180" t="s">
        <v>914</v>
      </c>
      <c r="L180" t="s">
        <v>745</v>
      </c>
      <c r="M180">
        <v>23.497</v>
      </c>
      <c r="N180">
        <v>24.5</v>
      </c>
      <c r="O180">
        <v>22.707999999999998</v>
      </c>
      <c r="P180">
        <v>23.675999999999998</v>
      </c>
      <c r="Q180">
        <v>23.106999999999999</v>
      </c>
    </row>
    <row r="181" spans="1:17" x14ac:dyDescent="0.2">
      <c r="A181">
        <v>-192</v>
      </c>
      <c r="B181">
        <v>435.2</v>
      </c>
      <c r="C181">
        <v>1.0900000000000001</v>
      </c>
      <c r="D181">
        <v>1.087</v>
      </c>
      <c r="E181">
        <v>1.0580000000000001</v>
      </c>
      <c r="F181">
        <v>1.0469999999999999</v>
      </c>
      <c r="G181">
        <v>1.169</v>
      </c>
      <c r="K181" t="s">
        <v>915</v>
      </c>
      <c r="L181" t="s">
        <v>745</v>
      </c>
      <c r="M181">
        <v>2.6779999999999999</v>
      </c>
      <c r="N181">
        <v>2.6850000000000001</v>
      </c>
      <c r="O181">
        <v>2.4489999999999998</v>
      </c>
      <c r="P181">
        <v>2.5190000000000001</v>
      </c>
      <c r="Q181">
        <v>2.718</v>
      </c>
    </row>
    <row r="182" spans="1:17" x14ac:dyDescent="0.2">
      <c r="A182">
        <v>-191</v>
      </c>
      <c r="B182">
        <v>435.69</v>
      </c>
      <c r="C182">
        <v>1.077</v>
      </c>
      <c r="D182">
        <v>1.0980000000000001</v>
      </c>
      <c r="E182">
        <v>1.0640000000000001</v>
      </c>
      <c r="F182">
        <v>1.0549999999999999</v>
      </c>
      <c r="G182">
        <v>1.0920000000000001</v>
      </c>
      <c r="K182" t="s">
        <v>916</v>
      </c>
      <c r="L182" t="s">
        <v>745</v>
      </c>
      <c r="M182">
        <v>33.067999999999998</v>
      </c>
      <c r="N182">
        <v>33.067999999999998</v>
      </c>
      <c r="O182">
        <v>30.808</v>
      </c>
      <c r="P182">
        <v>30.404</v>
      </c>
      <c r="Q182">
        <v>31.175999999999998</v>
      </c>
    </row>
    <row r="183" spans="1:17" x14ac:dyDescent="0.2">
      <c r="A183">
        <v>-190</v>
      </c>
      <c r="B183">
        <v>436.14</v>
      </c>
      <c r="C183">
        <v>1.0649999999999999</v>
      </c>
      <c r="D183">
        <v>1.1080000000000001</v>
      </c>
      <c r="E183">
        <v>1.075</v>
      </c>
      <c r="F183">
        <v>1.0629999999999999</v>
      </c>
      <c r="G183">
        <v>1.014</v>
      </c>
      <c r="K183" t="s">
        <v>917</v>
      </c>
      <c r="L183" t="s">
        <v>745</v>
      </c>
      <c r="M183">
        <v>15</v>
      </c>
      <c r="N183">
        <v>16.527999999999999</v>
      </c>
      <c r="O183">
        <v>15</v>
      </c>
      <c r="P183">
        <v>17.404</v>
      </c>
      <c r="Q183">
        <v>16.832000000000001</v>
      </c>
    </row>
    <row r="184" spans="1:17" x14ac:dyDescent="0.2">
      <c r="A184">
        <v>-189</v>
      </c>
      <c r="B184">
        <v>436.54</v>
      </c>
      <c r="C184">
        <v>1.06</v>
      </c>
      <c r="D184">
        <v>1.113</v>
      </c>
      <c r="E184">
        <v>1.0860000000000001</v>
      </c>
      <c r="F184">
        <v>1.0720000000000001</v>
      </c>
      <c r="G184">
        <v>0.97199999999999998</v>
      </c>
      <c r="K184" t="s">
        <v>918</v>
      </c>
      <c r="L184" t="s">
        <v>742</v>
      </c>
      <c r="M184">
        <v>11.396000000000001</v>
      </c>
      <c r="N184">
        <v>10.959</v>
      </c>
      <c r="O184">
        <v>10.784000000000001</v>
      </c>
      <c r="P184">
        <v>10.641999999999999</v>
      </c>
      <c r="Q184">
        <v>11.762</v>
      </c>
    </row>
    <row r="185" spans="1:17" x14ac:dyDescent="0.2">
      <c r="A185">
        <v>-188</v>
      </c>
      <c r="B185">
        <v>436.91</v>
      </c>
      <c r="C185">
        <v>1.0620000000000001</v>
      </c>
      <c r="D185">
        <v>1.1200000000000001</v>
      </c>
      <c r="E185">
        <v>1.097</v>
      </c>
      <c r="F185">
        <v>1.0760000000000001</v>
      </c>
      <c r="G185">
        <v>0.95599999999999996</v>
      </c>
      <c r="K185" t="s">
        <v>919</v>
      </c>
      <c r="L185" t="s">
        <v>742</v>
      </c>
      <c r="M185">
        <v>63.837000000000003</v>
      </c>
      <c r="N185">
        <v>67.462000000000003</v>
      </c>
      <c r="O185">
        <v>66.057000000000002</v>
      </c>
      <c r="P185">
        <v>73.510999999999996</v>
      </c>
      <c r="Q185">
        <v>72.843999999999994</v>
      </c>
    </row>
    <row r="186" spans="1:17" x14ac:dyDescent="0.2">
      <c r="A186">
        <v>-187</v>
      </c>
      <c r="B186">
        <v>437.23</v>
      </c>
      <c r="C186">
        <v>1.0669999999999999</v>
      </c>
      <c r="D186">
        <v>1.129</v>
      </c>
      <c r="E186">
        <v>1.105</v>
      </c>
      <c r="F186">
        <v>1.0860000000000001</v>
      </c>
      <c r="G186">
        <v>0.94899999999999995</v>
      </c>
      <c r="K186" t="s">
        <v>920</v>
      </c>
      <c r="L186" t="s">
        <v>711</v>
      </c>
      <c r="M186">
        <v>0</v>
      </c>
      <c r="N186">
        <v>0</v>
      </c>
      <c r="O186">
        <v>0</v>
      </c>
      <c r="P186">
        <v>0</v>
      </c>
      <c r="Q186">
        <v>0</v>
      </c>
    </row>
    <row r="187" spans="1:17" x14ac:dyDescent="0.2">
      <c r="A187">
        <v>-186</v>
      </c>
      <c r="B187">
        <v>437.51</v>
      </c>
      <c r="C187">
        <v>1.0820000000000001</v>
      </c>
      <c r="D187">
        <v>1.139</v>
      </c>
      <c r="E187">
        <v>1.1140000000000001</v>
      </c>
      <c r="F187">
        <v>1.093</v>
      </c>
      <c r="G187">
        <v>0.98099999999999998</v>
      </c>
      <c r="K187" t="s">
        <v>921</v>
      </c>
      <c r="L187" t="s">
        <v>711</v>
      </c>
      <c r="M187">
        <v>0</v>
      </c>
      <c r="N187">
        <v>0</v>
      </c>
      <c r="O187">
        <v>0</v>
      </c>
      <c r="P187">
        <v>0</v>
      </c>
      <c r="Q187">
        <v>0</v>
      </c>
    </row>
    <row r="188" spans="1:17" x14ac:dyDescent="0.2">
      <c r="A188">
        <v>-185</v>
      </c>
      <c r="B188">
        <v>437.74</v>
      </c>
      <c r="C188">
        <v>1.107</v>
      </c>
      <c r="D188">
        <v>1.145</v>
      </c>
      <c r="E188">
        <v>1.1240000000000001</v>
      </c>
      <c r="F188">
        <v>1.0980000000000001</v>
      </c>
      <c r="G188">
        <v>1.0629999999999999</v>
      </c>
      <c r="K188" t="s">
        <v>922</v>
      </c>
      <c r="L188" t="s">
        <v>711</v>
      </c>
      <c r="M188">
        <v>0</v>
      </c>
      <c r="N188">
        <v>0</v>
      </c>
      <c r="O188">
        <v>0</v>
      </c>
      <c r="P188">
        <v>0</v>
      </c>
      <c r="Q188">
        <v>0</v>
      </c>
    </row>
    <row r="189" spans="1:17" x14ac:dyDescent="0.2">
      <c r="A189">
        <v>-184</v>
      </c>
      <c r="B189">
        <v>437.93</v>
      </c>
      <c r="C189">
        <v>1.135</v>
      </c>
      <c r="D189">
        <v>1.1519999999999999</v>
      </c>
      <c r="E189">
        <v>1.1319999999999999</v>
      </c>
      <c r="F189">
        <v>1.1040000000000001</v>
      </c>
      <c r="G189">
        <v>1.153</v>
      </c>
      <c r="K189" t="s">
        <v>923</v>
      </c>
      <c r="L189" t="s">
        <v>711</v>
      </c>
      <c r="M189">
        <v>0</v>
      </c>
      <c r="N189">
        <v>0</v>
      </c>
      <c r="O189">
        <v>0</v>
      </c>
      <c r="P189">
        <v>0</v>
      </c>
      <c r="Q189">
        <v>0</v>
      </c>
    </row>
    <row r="190" spans="1:17" x14ac:dyDescent="0.2">
      <c r="A190">
        <v>-183</v>
      </c>
      <c r="B190">
        <v>438.08</v>
      </c>
      <c r="C190">
        <v>1.1559999999999999</v>
      </c>
      <c r="D190">
        <v>1.1579999999999999</v>
      </c>
      <c r="E190">
        <v>1.1399999999999999</v>
      </c>
      <c r="F190">
        <v>1.109</v>
      </c>
      <c r="G190">
        <v>1.216</v>
      </c>
      <c r="K190" t="s">
        <v>924</v>
      </c>
      <c r="L190" t="s">
        <v>711</v>
      </c>
      <c r="M190">
        <v>0</v>
      </c>
      <c r="N190">
        <v>0</v>
      </c>
      <c r="O190">
        <v>0</v>
      </c>
      <c r="P190">
        <v>0</v>
      </c>
      <c r="Q190">
        <v>0</v>
      </c>
    </row>
    <row r="191" spans="1:17" x14ac:dyDescent="0.2">
      <c r="A191">
        <v>-182</v>
      </c>
      <c r="B191">
        <v>438.19</v>
      </c>
      <c r="C191">
        <v>1.179</v>
      </c>
      <c r="D191">
        <v>1.167</v>
      </c>
      <c r="E191">
        <v>1.1499999999999999</v>
      </c>
      <c r="F191">
        <v>1.119</v>
      </c>
      <c r="G191">
        <v>1.278</v>
      </c>
      <c r="K191" t="s">
        <v>925</v>
      </c>
      <c r="L191" t="s">
        <v>742</v>
      </c>
      <c r="M191">
        <v>0</v>
      </c>
      <c r="N191">
        <v>0</v>
      </c>
      <c r="O191">
        <v>0</v>
      </c>
      <c r="P191">
        <v>0</v>
      </c>
      <c r="Q191">
        <v>0</v>
      </c>
    </row>
    <row r="192" spans="1:17" x14ac:dyDescent="0.2">
      <c r="A192">
        <v>-181</v>
      </c>
      <c r="B192">
        <v>438.25</v>
      </c>
      <c r="C192">
        <v>1.2090000000000001</v>
      </c>
      <c r="D192">
        <v>1.1779999999999999</v>
      </c>
      <c r="E192">
        <v>1.161</v>
      </c>
      <c r="F192">
        <v>1.133</v>
      </c>
      <c r="G192">
        <v>1.365</v>
      </c>
      <c r="K192" t="s">
        <v>926</v>
      </c>
      <c r="L192" t="s">
        <v>742</v>
      </c>
      <c r="M192">
        <v>0</v>
      </c>
      <c r="N192">
        <v>0</v>
      </c>
      <c r="O192">
        <v>0</v>
      </c>
      <c r="P192">
        <v>0</v>
      </c>
      <c r="Q192">
        <v>0</v>
      </c>
    </row>
    <row r="193" spans="1:17" x14ac:dyDescent="0.2">
      <c r="A193">
        <v>-180</v>
      </c>
      <c r="B193">
        <v>438.28</v>
      </c>
      <c r="C193">
        <v>1.2390000000000001</v>
      </c>
      <c r="D193">
        <v>1.1879999999999999</v>
      </c>
      <c r="E193">
        <v>1.171</v>
      </c>
      <c r="F193">
        <v>1.1399999999999999</v>
      </c>
      <c r="G193">
        <v>1.456</v>
      </c>
      <c r="K193" t="s">
        <v>927</v>
      </c>
      <c r="L193" t="s">
        <v>928</v>
      </c>
      <c r="M193">
        <v>1.3560000000000001</v>
      </c>
      <c r="N193">
        <v>1.3109999999999999</v>
      </c>
      <c r="O193">
        <v>1.331</v>
      </c>
      <c r="P193">
        <v>1.302</v>
      </c>
      <c r="Q193">
        <v>1.478</v>
      </c>
    </row>
    <row r="194" spans="1:17" x14ac:dyDescent="0.2">
      <c r="A194">
        <v>-179</v>
      </c>
      <c r="B194">
        <v>438.25</v>
      </c>
      <c r="C194">
        <v>1.2629999999999999</v>
      </c>
      <c r="D194">
        <v>1.196</v>
      </c>
      <c r="E194">
        <v>1.181</v>
      </c>
      <c r="F194">
        <v>1.1419999999999999</v>
      </c>
      <c r="G194">
        <v>1.5349999999999999</v>
      </c>
      <c r="K194" t="s">
        <v>929</v>
      </c>
      <c r="L194" t="s">
        <v>928</v>
      </c>
      <c r="M194">
        <v>1.357</v>
      </c>
      <c r="N194">
        <v>1.3109999999999999</v>
      </c>
      <c r="O194">
        <v>1.331</v>
      </c>
      <c r="P194">
        <v>1.302</v>
      </c>
      <c r="Q194">
        <v>1.484</v>
      </c>
    </row>
    <row r="195" spans="1:17" x14ac:dyDescent="0.2">
      <c r="A195">
        <v>-178</v>
      </c>
      <c r="B195">
        <v>438.19</v>
      </c>
      <c r="C195">
        <v>1.286</v>
      </c>
      <c r="D195">
        <v>1.2030000000000001</v>
      </c>
      <c r="E195">
        <v>1.1919999999999999</v>
      </c>
      <c r="F195">
        <v>1.149</v>
      </c>
      <c r="G195">
        <v>1.6020000000000001</v>
      </c>
      <c r="K195" t="s">
        <v>930</v>
      </c>
      <c r="L195" t="s">
        <v>928</v>
      </c>
      <c r="M195">
        <v>0.09</v>
      </c>
      <c r="N195">
        <v>7.0000000000000001E-3</v>
      </c>
      <c r="O195">
        <v>0.01</v>
      </c>
      <c r="P195">
        <v>7.0000000000000001E-3</v>
      </c>
      <c r="Q195">
        <v>0.10299999999999999</v>
      </c>
    </row>
    <row r="196" spans="1:17" x14ac:dyDescent="0.2">
      <c r="A196">
        <v>-177</v>
      </c>
      <c r="B196">
        <v>438.08</v>
      </c>
      <c r="C196">
        <v>1.3069999999999999</v>
      </c>
      <c r="D196">
        <v>1.2130000000000001</v>
      </c>
      <c r="E196">
        <v>1.1950000000000001</v>
      </c>
      <c r="F196">
        <v>1.155</v>
      </c>
      <c r="G196">
        <v>1.665</v>
      </c>
      <c r="K196" t="s">
        <v>931</v>
      </c>
      <c r="L196" t="s">
        <v>928</v>
      </c>
      <c r="M196">
        <v>1.9379999999999999</v>
      </c>
      <c r="N196">
        <v>1.331</v>
      </c>
      <c r="O196">
        <v>1.3540000000000001</v>
      </c>
      <c r="P196">
        <v>1.32</v>
      </c>
      <c r="Q196">
        <v>1.9379999999999999</v>
      </c>
    </row>
    <row r="197" spans="1:17" x14ac:dyDescent="0.2">
      <c r="A197">
        <v>-176</v>
      </c>
      <c r="B197">
        <v>437.93</v>
      </c>
      <c r="C197">
        <v>1.3220000000000001</v>
      </c>
      <c r="D197">
        <v>1.224</v>
      </c>
      <c r="E197">
        <v>1.2030000000000001</v>
      </c>
      <c r="F197">
        <v>1.159</v>
      </c>
      <c r="G197">
        <v>1.704</v>
      </c>
      <c r="K197" t="s">
        <v>932</v>
      </c>
      <c r="L197" t="s">
        <v>928</v>
      </c>
      <c r="M197">
        <v>1.2689999999999999</v>
      </c>
      <c r="N197">
        <v>1.294</v>
      </c>
      <c r="O197">
        <v>1.3049999999999999</v>
      </c>
      <c r="P197">
        <v>1.282</v>
      </c>
      <c r="Q197">
        <v>1.2689999999999999</v>
      </c>
    </row>
    <row r="198" spans="1:17" x14ac:dyDescent="0.2">
      <c r="A198">
        <v>-175</v>
      </c>
      <c r="B198">
        <v>437.74</v>
      </c>
      <c r="C198">
        <v>1.331</v>
      </c>
      <c r="D198">
        <v>1.2370000000000001</v>
      </c>
      <c r="E198">
        <v>1.2070000000000001</v>
      </c>
      <c r="F198">
        <v>1.1659999999999999</v>
      </c>
      <c r="G198">
        <v>1.7150000000000001</v>
      </c>
      <c r="K198" t="s">
        <v>933</v>
      </c>
      <c r="L198" t="s">
        <v>742</v>
      </c>
      <c r="M198">
        <v>6.6680000000000001</v>
      </c>
      <c r="N198">
        <v>0.51300000000000001</v>
      </c>
      <c r="O198">
        <v>0.71799999999999997</v>
      </c>
      <c r="P198">
        <v>0.55200000000000005</v>
      </c>
      <c r="Q198">
        <v>6.9450000000000003</v>
      </c>
    </row>
    <row r="199" spans="1:17" x14ac:dyDescent="0.2">
      <c r="A199">
        <v>-174</v>
      </c>
      <c r="B199">
        <v>437.51</v>
      </c>
      <c r="C199">
        <v>1.3380000000000001</v>
      </c>
      <c r="D199">
        <v>1.246</v>
      </c>
      <c r="E199">
        <v>1.2170000000000001</v>
      </c>
      <c r="F199">
        <v>1.1759999999999999</v>
      </c>
      <c r="G199">
        <v>1.7130000000000001</v>
      </c>
      <c r="K199" t="s">
        <v>934</v>
      </c>
      <c r="L199" t="s">
        <v>742</v>
      </c>
      <c r="M199">
        <v>93.495999999999995</v>
      </c>
      <c r="N199">
        <v>98.697999999999993</v>
      </c>
      <c r="O199">
        <v>97.998000000000005</v>
      </c>
      <c r="P199">
        <v>98.483999999999995</v>
      </c>
      <c r="Q199">
        <v>85.488</v>
      </c>
    </row>
    <row r="200" spans="1:17" x14ac:dyDescent="0.2">
      <c r="A200">
        <v>-173</v>
      </c>
      <c r="B200">
        <v>437.23</v>
      </c>
      <c r="C200">
        <v>1.341</v>
      </c>
      <c r="D200">
        <v>1.256</v>
      </c>
      <c r="E200">
        <v>1.2210000000000001</v>
      </c>
      <c r="F200">
        <v>1.1819999999999999</v>
      </c>
      <c r="G200">
        <v>1.7050000000000001</v>
      </c>
      <c r="K200" t="s">
        <v>935</v>
      </c>
      <c r="L200" t="s">
        <v>928</v>
      </c>
      <c r="M200">
        <v>1.331</v>
      </c>
      <c r="N200">
        <v>1.33</v>
      </c>
      <c r="O200">
        <v>1.3160000000000001</v>
      </c>
      <c r="P200">
        <v>1.349</v>
      </c>
      <c r="Q200">
        <v>1.33</v>
      </c>
    </row>
    <row r="201" spans="1:17" x14ac:dyDescent="0.2">
      <c r="A201">
        <v>-172</v>
      </c>
      <c r="B201">
        <v>436.91</v>
      </c>
      <c r="C201">
        <v>1.339</v>
      </c>
      <c r="D201">
        <v>1.26</v>
      </c>
      <c r="E201">
        <v>1.2250000000000001</v>
      </c>
      <c r="F201">
        <v>1.1890000000000001</v>
      </c>
      <c r="G201">
        <v>1.679</v>
      </c>
      <c r="K201" t="s">
        <v>936</v>
      </c>
      <c r="L201" t="s">
        <v>928</v>
      </c>
      <c r="M201">
        <v>1.331</v>
      </c>
      <c r="N201">
        <v>1.327</v>
      </c>
      <c r="O201">
        <v>1.3160000000000001</v>
      </c>
      <c r="P201">
        <v>1.3480000000000001</v>
      </c>
      <c r="Q201">
        <v>1.3340000000000001</v>
      </c>
    </row>
    <row r="202" spans="1:17" x14ac:dyDescent="0.2">
      <c r="A202">
        <v>-171</v>
      </c>
      <c r="B202">
        <v>436.54</v>
      </c>
      <c r="C202">
        <v>1.3280000000000001</v>
      </c>
      <c r="D202">
        <v>1.2709999999999999</v>
      </c>
      <c r="E202">
        <v>1.2250000000000001</v>
      </c>
      <c r="F202">
        <v>1.19</v>
      </c>
      <c r="G202">
        <v>1.6259999999999999</v>
      </c>
      <c r="K202" t="s">
        <v>937</v>
      </c>
      <c r="L202" t="s">
        <v>928</v>
      </c>
      <c r="M202">
        <v>1.9E-2</v>
      </c>
      <c r="N202">
        <v>6.0000000000000001E-3</v>
      </c>
      <c r="O202">
        <v>6.0000000000000001E-3</v>
      </c>
      <c r="P202">
        <v>8.0000000000000002E-3</v>
      </c>
      <c r="Q202">
        <v>2.5999999999999999E-2</v>
      </c>
    </row>
    <row r="203" spans="1:17" x14ac:dyDescent="0.2">
      <c r="A203">
        <v>-170</v>
      </c>
      <c r="B203">
        <v>436.14</v>
      </c>
      <c r="C203">
        <v>1.3160000000000001</v>
      </c>
      <c r="D203">
        <v>1.284</v>
      </c>
      <c r="E203">
        <v>1.232</v>
      </c>
      <c r="F203">
        <v>1.196</v>
      </c>
      <c r="G203">
        <v>1.5529999999999999</v>
      </c>
      <c r="K203" t="s">
        <v>938</v>
      </c>
      <c r="L203" t="s">
        <v>928</v>
      </c>
      <c r="M203">
        <v>1.43</v>
      </c>
      <c r="N203">
        <v>1.3779999999999999</v>
      </c>
      <c r="O203">
        <v>1.3420000000000001</v>
      </c>
      <c r="P203">
        <v>1.373</v>
      </c>
      <c r="Q203">
        <v>1.43</v>
      </c>
    </row>
    <row r="204" spans="1:17" x14ac:dyDescent="0.2">
      <c r="A204">
        <v>-169</v>
      </c>
      <c r="B204">
        <v>435.69</v>
      </c>
      <c r="C204">
        <v>1.306</v>
      </c>
      <c r="D204">
        <v>1.292</v>
      </c>
      <c r="E204">
        <v>1.236</v>
      </c>
      <c r="F204">
        <v>1.198</v>
      </c>
      <c r="G204">
        <v>1.4970000000000001</v>
      </c>
      <c r="K204" t="s">
        <v>939</v>
      </c>
      <c r="L204" t="s">
        <v>928</v>
      </c>
      <c r="M204">
        <v>1.2609999999999999</v>
      </c>
      <c r="N204">
        <v>1.3109999999999999</v>
      </c>
      <c r="O204">
        <v>1.3</v>
      </c>
      <c r="P204">
        <v>1.331</v>
      </c>
      <c r="Q204">
        <v>1.2609999999999999</v>
      </c>
    </row>
    <row r="205" spans="1:17" x14ac:dyDescent="0.2">
      <c r="A205">
        <v>-168</v>
      </c>
      <c r="B205">
        <v>435.2</v>
      </c>
      <c r="C205">
        <v>1.304</v>
      </c>
      <c r="D205">
        <v>1.302</v>
      </c>
      <c r="E205">
        <v>1.248</v>
      </c>
      <c r="F205">
        <v>1.2090000000000001</v>
      </c>
      <c r="G205">
        <v>1.4570000000000001</v>
      </c>
      <c r="K205" t="s">
        <v>940</v>
      </c>
      <c r="L205" t="s">
        <v>742</v>
      </c>
      <c r="M205">
        <v>1.3959999999999999</v>
      </c>
      <c r="N205">
        <v>0.46200000000000002</v>
      </c>
      <c r="O205">
        <v>0.48399999999999999</v>
      </c>
      <c r="P205">
        <v>0.57099999999999995</v>
      </c>
      <c r="Q205">
        <v>1.9850000000000001</v>
      </c>
    </row>
    <row r="206" spans="1:17" x14ac:dyDescent="0.2">
      <c r="A206">
        <v>-167</v>
      </c>
      <c r="B206">
        <v>434.66</v>
      </c>
      <c r="C206">
        <v>1.3</v>
      </c>
      <c r="D206">
        <v>1.3109999999999999</v>
      </c>
      <c r="E206">
        <v>1.2549999999999999</v>
      </c>
      <c r="F206">
        <v>1.2250000000000001</v>
      </c>
      <c r="G206">
        <v>1.4079999999999999</v>
      </c>
      <c r="K206" t="s">
        <v>941</v>
      </c>
      <c r="L206" t="s">
        <v>742</v>
      </c>
      <c r="M206">
        <v>94.727999999999994</v>
      </c>
      <c r="N206">
        <v>98.79</v>
      </c>
      <c r="O206">
        <v>98.777000000000001</v>
      </c>
      <c r="P206">
        <v>98.694999999999993</v>
      </c>
      <c r="Q206">
        <v>94.525999999999996</v>
      </c>
    </row>
    <row r="207" spans="1:17" x14ac:dyDescent="0.2">
      <c r="A207">
        <v>-166</v>
      </c>
      <c r="B207">
        <v>434.09</v>
      </c>
      <c r="C207">
        <v>1.2949999999999999</v>
      </c>
      <c r="D207">
        <v>1.321</v>
      </c>
      <c r="E207">
        <v>1.2669999999999999</v>
      </c>
      <c r="F207">
        <v>1.2330000000000001</v>
      </c>
      <c r="G207">
        <v>1.36</v>
      </c>
      <c r="K207" t="s">
        <v>942</v>
      </c>
      <c r="L207" t="s">
        <v>736</v>
      </c>
      <c r="M207">
        <v>1.4339999999999999</v>
      </c>
      <c r="N207">
        <v>1.46</v>
      </c>
      <c r="O207">
        <v>1.395</v>
      </c>
      <c r="P207">
        <v>1.365</v>
      </c>
      <c r="Q207">
        <v>1.516</v>
      </c>
    </row>
    <row r="208" spans="1:17" x14ac:dyDescent="0.2">
      <c r="A208">
        <v>-165</v>
      </c>
      <c r="B208">
        <v>433.47</v>
      </c>
      <c r="C208">
        <v>1.296</v>
      </c>
      <c r="D208">
        <v>1.333</v>
      </c>
      <c r="E208">
        <v>1.2749999999999999</v>
      </c>
      <c r="F208">
        <v>1.2390000000000001</v>
      </c>
      <c r="G208">
        <v>1.3360000000000001</v>
      </c>
      <c r="K208" t="s">
        <v>943</v>
      </c>
      <c r="L208" t="s">
        <v>736</v>
      </c>
      <c r="M208">
        <v>1.4339999999999999</v>
      </c>
      <c r="N208">
        <v>1.46</v>
      </c>
      <c r="O208">
        <v>1.395</v>
      </c>
      <c r="P208">
        <v>1.365</v>
      </c>
      <c r="Q208">
        <v>1.516</v>
      </c>
    </row>
    <row r="209" spans="1:17" x14ac:dyDescent="0.2">
      <c r="A209">
        <v>-164</v>
      </c>
      <c r="B209">
        <v>432.8</v>
      </c>
      <c r="C209">
        <v>1.3009999999999999</v>
      </c>
      <c r="D209">
        <v>1.343</v>
      </c>
      <c r="E209">
        <v>1.282</v>
      </c>
      <c r="F209">
        <v>1.248</v>
      </c>
      <c r="G209">
        <v>1.331</v>
      </c>
      <c r="K209" t="s">
        <v>944</v>
      </c>
      <c r="L209" t="s">
        <v>736</v>
      </c>
      <c r="M209">
        <v>0.18099999999999999</v>
      </c>
      <c r="N209">
        <v>0.02</v>
      </c>
      <c r="O209">
        <v>2.9000000000000001E-2</v>
      </c>
      <c r="P209">
        <v>2.5000000000000001E-2</v>
      </c>
      <c r="Q209">
        <v>0.34200000000000003</v>
      </c>
    </row>
    <row r="210" spans="1:17" x14ac:dyDescent="0.2">
      <c r="A210">
        <v>-163</v>
      </c>
      <c r="B210">
        <v>432.1</v>
      </c>
      <c r="C210">
        <v>1.3029999999999999</v>
      </c>
      <c r="D210">
        <v>1.357</v>
      </c>
      <c r="E210">
        <v>1.29</v>
      </c>
      <c r="F210">
        <v>1.2569999999999999</v>
      </c>
      <c r="G210">
        <v>1.3069999999999999</v>
      </c>
      <c r="K210" t="s">
        <v>945</v>
      </c>
      <c r="L210" t="s">
        <v>736</v>
      </c>
      <c r="M210">
        <v>2.8479999999999999</v>
      </c>
      <c r="N210">
        <v>1.52</v>
      </c>
      <c r="O210">
        <v>1.4730000000000001</v>
      </c>
      <c r="P210">
        <v>1.4339999999999999</v>
      </c>
      <c r="Q210">
        <v>2.8479999999999999</v>
      </c>
    </row>
    <row r="211" spans="1:17" x14ac:dyDescent="0.2">
      <c r="A211">
        <v>-162</v>
      </c>
      <c r="B211">
        <v>431.35</v>
      </c>
      <c r="C211">
        <v>1.3</v>
      </c>
      <c r="D211">
        <v>1.3640000000000001</v>
      </c>
      <c r="E211">
        <v>1.294</v>
      </c>
      <c r="F211">
        <v>1.26</v>
      </c>
      <c r="G211">
        <v>1.2829999999999999</v>
      </c>
      <c r="K211" t="s">
        <v>946</v>
      </c>
      <c r="L211" t="s">
        <v>736</v>
      </c>
      <c r="M211">
        <v>0.84399999999999997</v>
      </c>
      <c r="N211">
        <v>1.393</v>
      </c>
      <c r="O211">
        <v>1.3240000000000001</v>
      </c>
      <c r="P211">
        <v>1.27</v>
      </c>
      <c r="Q211">
        <v>0.84399999999999997</v>
      </c>
    </row>
    <row r="212" spans="1:17" x14ac:dyDescent="0.2">
      <c r="A212">
        <v>-161</v>
      </c>
      <c r="B212">
        <v>430.55</v>
      </c>
      <c r="C212">
        <v>1.2989999999999999</v>
      </c>
      <c r="D212">
        <v>1.375</v>
      </c>
      <c r="E212">
        <v>1.3029999999999999</v>
      </c>
      <c r="F212">
        <v>1.2609999999999999</v>
      </c>
      <c r="G212">
        <v>1.2569999999999999</v>
      </c>
      <c r="K212" t="s">
        <v>947</v>
      </c>
      <c r="L212" t="s">
        <v>742</v>
      </c>
      <c r="M212">
        <v>12.602</v>
      </c>
      <c r="N212">
        <v>1.349</v>
      </c>
      <c r="O212">
        <v>2.0649999999999999</v>
      </c>
      <c r="P212">
        <v>1.8540000000000001</v>
      </c>
      <c r="Q212">
        <v>22.565999999999999</v>
      </c>
    </row>
    <row r="213" spans="1:17" x14ac:dyDescent="0.2">
      <c r="A213">
        <v>-160</v>
      </c>
      <c r="B213">
        <v>429.72</v>
      </c>
      <c r="C213">
        <v>1.3</v>
      </c>
      <c r="D213">
        <v>1.383</v>
      </c>
      <c r="E213">
        <v>1.3120000000000001</v>
      </c>
      <c r="F213">
        <v>1.272</v>
      </c>
      <c r="G213">
        <v>1.2310000000000001</v>
      </c>
      <c r="K213" t="s">
        <v>948</v>
      </c>
      <c r="L213" t="s">
        <v>742</v>
      </c>
      <c r="M213">
        <v>58.862000000000002</v>
      </c>
      <c r="N213">
        <v>95.43</v>
      </c>
      <c r="O213">
        <v>94.918999999999997</v>
      </c>
      <c r="P213">
        <v>93.048000000000002</v>
      </c>
      <c r="Q213">
        <v>55.673000000000002</v>
      </c>
    </row>
    <row r="214" spans="1:17" x14ac:dyDescent="0.2">
      <c r="A214">
        <v>-159</v>
      </c>
      <c r="B214">
        <v>428.84</v>
      </c>
      <c r="C214">
        <v>1.3009999999999999</v>
      </c>
      <c r="D214">
        <v>1.3919999999999999</v>
      </c>
      <c r="E214">
        <v>1.327</v>
      </c>
      <c r="F214">
        <v>1.2829999999999999</v>
      </c>
      <c r="G214">
        <v>1.204</v>
      </c>
      <c r="K214" t="s">
        <v>949</v>
      </c>
      <c r="L214" t="s">
        <v>736</v>
      </c>
      <c r="M214">
        <v>0.57899999999999996</v>
      </c>
      <c r="N214">
        <v>0.53800000000000003</v>
      </c>
      <c r="O214">
        <v>0.57399999999999995</v>
      </c>
      <c r="P214">
        <v>0.57099999999999995</v>
      </c>
      <c r="Q214">
        <v>0.63500000000000001</v>
      </c>
    </row>
    <row r="215" spans="1:17" x14ac:dyDescent="0.2">
      <c r="A215">
        <v>-158</v>
      </c>
      <c r="B215">
        <v>427.92</v>
      </c>
      <c r="C215">
        <v>1.302</v>
      </c>
      <c r="D215">
        <v>1.401</v>
      </c>
      <c r="E215">
        <v>1.335</v>
      </c>
      <c r="F215">
        <v>1.294</v>
      </c>
      <c r="G215">
        <v>1.177</v>
      </c>
      <c r="K215" t="s">
        <v>950</v>
      </c>
      <c r="L215" t="s">
        <v>736</v>
      </c>
      <c r="M215">
        <v>0.59499999999999997</v>
      </c>
      <c r="N215">
        <v>0.53300000000000003</v>
      </c>
      <c r="O215">
        <v>0.57899999999999996</v>
      </c>
      <c r="P215">
        <v>0.54</v>
      </c>
      <c r="Q215">
        <v>0.72799999999999998</v>
      </c>
    </row>
    <row r="216" spans="1:17" x14ac:dyDescent="0.2">
      <c r="A216">
        <v>-157</v>
      </c>
      <c r="B216">
        <v>426.96</v>
      </c>
      <c r="C216">
        <v>1.3009999999999999</v>
      </c>
      <c r="D216">
        <v>1.409</v>
      </c>
      <c r="E216">
        <v>1.339</v>
      </c>
      <c r="F216">
        <v>1.304</v>
      </c>
      <c r="G216">
        <v>1.1519999999999999</v>
      </c>
      <c r="K216" t="s">
        <v>951</v>
      </c>
      <c r="L216" t="s">
        <v>736</v>
      </c>
      <c r="M216">
        <v>0.122</v>
      </c>
      <c r="N216">
        <v>2.7E-2</v>
      </c>
      <c r="O216">
        <v>2.4E-2</v>
      </c>
      <c r="P216">
        <v>3.4000000000000002E-2</v>
      </c>
      <c r="Q216">
        <v>0.182</v>
      </c>
    </row>
    <row r="217" spans="1:17" x14ac:dyDescent="0.2">
      <c r="A217">
        <v>-156</v>
      </c>
      <c r="B217">
        <v>425.95</v>
      </c>
      <c r="C217">
        <v>1.3049999999999999</v>
      </c>
      <c r="D217">
        <v>1.42</v>
      </c>
      <c r="E217">
        <v>1.3520000000000001</v>
      </c>
      <c r="F217">
        <v>1.3120000000000001</v>
      </c>
      <c r="G217">
        <v>1.1359999999999999</v>
      </c>
      <c r="K217" t="s">
        <v>952</v>
      </c>
      <c r="L217" t="s">
        <v>736</v>
      </c>
      <c r="M217">
        <v>1.2849999999999999</v>
      </c>
      <c r="N217">
        <v>0.63</v>
      </c>
      <c r="O217">
        <v>0.64600000000000002</v>
      </c>
      <c r="P217">
        <v>0.66200000000000003</v>
      </c>
      <c r="Q217">
        <v>1.2849999999999999</v>
      </c>
    </row>
    <row r="218" spans="1:17" x14ac:dyDescent="0.2">
      <c r="A218">
        <v>-155</v>
      </c>
      <c r="B218">
        <v>424.9</v>
      </c>
      <c r="C218">
        <v>1.3140000000000001</v>
      </c>
      <c r="D218">
        <v>1.4279999999999999</v>
      </c>
      <c r="E218">
        <v>1.3660000000000001</v>
      </c>
      <c r="F218">
        <v>1.321</v>
      </c>
      <c r="G218">
        <v>1.139</v>
      </c>
      <c r="K218" t="s">
        <v>953</v>
      </c>
      <c r="L218" t="s">
        <v>736</v>
      </c>
      <c r="M218">
        <v>0.32</v>
      </c>
      <c r="N218">
        <v>0.432</v>
      </c>
      <c r="O218">
        <v>0.48199999999999998</v>
      </c>
      <c r="P218">
        <v>0.439</v>
      </c>
      <c r="Q218">
        <v>0.32</v>
      </c>
    </row>
    <row r="219" spans="1:17" x14ac:dyDescent="0.2">
      <c r="A219">
        <v>-154</v>
      </c>
      <c r="B219">
        <v>423.8</v>
      </c>
      <c r="C219">
        <v>1.327</v>
      </c>
      <c r="D219">
        <v>1.4359999999999999</v>
      </c>
      <c r="E219">
        <v>1.371</v>
      </c>
      <c r="F219">
        <v>1.3320000000000001</v>
      </c>
      <c r="G219">
        <v>1.167</v>
      </c>
      <c r="K219" t="s">
        <v>954</v>
      </c>
      <c r="L219" t="s">
        <v>742</v>
      </c>
      <c r="M219">
        <v>20.577000000000002</v>
      </c>
      <c r="N219">
        <v>4.9829999999999997</v>
      </c>
      <c r="O219">
        <v>4.1120000000000001</v>
      </c>
      <c r="P219">
        <v>6.35</v>
      </c>
      <c r="Q219">
        <v>25.074999999999999</v>
      </c>
    </row>
    <row r="220" spans="1:17" x14ac:dyDescent="0.2">
      <c r="A220">
        <v>-153</v>
      </c>
      <c r="B220">
        <v>422.67</v>
      </c>
      <c r="C220">
        <v>1.343</v>
      </c>
      <c r="D220">
        <v>1.4390000000000001</v>
      </c>
      <c r="E220">
        <v>1.3740000000000001</v>
      </c>
      <c r="F220">
        <v>1.345</v>
      </c>
      <c r="G220">
        <v>1.2110000000000001</v>
      </c>
      <c r="K220" t="s">
        <v>955</v>
      </c>
      <c r="L220" t="s">
        <v>742</v>
      </c>
      <c r="M220">
        <v>53.771000000000001</v>
      </c>
      <c r="N220">
        <v>81.037000000000006</v>
      </c>
      <c r="O220">
        <v>83.198999999999998</v>
      </c>
      <c r="P220">
        <v>81.241</v>
      </c>
      <c r="Q220">
        <v>43.973999999999997</v>
      </c>
    </row>
    <row r="221" spans="1:17" x14ac:dyDescent="0.2">
      <c r="A221">
        <v>-152</v>
      </c>
      <c r="B221">
        <v>421.49</v>
      </c>
      <c r="C221">
        <v>1.3640000000000001</v>
      </c>
      <c r="D221">
        <v>1.446</v>
      </c>
      <c r="E221">
        <v>1.381</v>
      </c>
      <c r="F221">
        <v>1.353</v>
      </c>
      <c r="G221">
        <v>1.274</v>
      </c>
      <c r="K221" t="s">
        <v>956</v>
      </c>
      <c r="L221" t="s">
        <v>745</v>
      </c>
      <c r="M221">
        <v>180</v>
      </c>
      <c r="N221">
        <v>180</v>
      </c>
      <c r="O221">
        <v>180</v>
      </c>
      <c r="P221">
        <v>180</v>
      </c>
      <c r="Q221">
        <v>180</v>
      </c>
    </row>
    <row r="222" spans="1:17" x14ac:dyDescent="0.2">
      <c r="A222">
        <v>-151</v>
      </c>
      <c r="B222">
        <v>420.26</v>
      </c>
      <c r="C222">
        <v>1.3919999999999999</v>
      </c>
      <c r="D222">
        <v>1.4530000000000001</v>
      </c>
      <c r="E222">
        <v>1.391</v>
      </c>
      <c r="F222">
        <v>1.359</v>
      </c>
      <c r="G222">
        <v>1.3660000000000001</v>
      </c>
      <c r="K222" t="s">
        <v>957</v>
      </c>
      <c r="L222" t="s">
        <v>745</v>
      </c>
      <c r="M222">
        <v>180</v>
      </c>
      <c r="N222">
        <v>180</v>
      </c>
      <c r="O222">
        <v>180</v>
      </c>
      <c r="P222">
        <v>180</v>
      </c>
      <c r="Q222">
        <v>180</v>
      </c>
    </row>
    <row r="223" spans="1:17" x14ac:dyDescent="0.2">
      <c r="A223">
        <v>-150</v>
      </c>
      <c r="B223">
        <v>419</v>
      </c>
      <c r="C223">
        <v>1.427</v>
      </c>
      <c r="D223">
        <v>1.4610000000000001</v>
      </c>
      <c r="E223">
        <v>1.401</v>
      </c>
      <c r="F223">
        <v>1.3660000000000001</v>
      </c>
      <c r="G223">
        <v>1.4790000000000001</v>
      </c>
      <c r="K223" t="s">
        <v>958</v>
      </c>
      <c r="L223" t="s">
        <v>745</v>
      </c>
      <c r="M223">
        <v>180</v>
      </c>
      <c r="N223">
        <v>180</v>
      </c>
      <c r="O223">
        <v>180</v>
      </c>
      <c r="P223">
        <v>180</v>
      </c>
      <c r="Q223">
        <v>180</v>
      </c>
    </row>
    <row r="224" spans="1:17" x14ac:dyDescent="0.2">
      <c r="A224">
        <v>-149</v>
      </c>
      <c r="B224">
        <v>417.69</v>
      </c>
      <c r="C224">
        <v>1.464</v>
      </c>
      <c r="D224">
        <v>1.4670000000000001</v>
      </c>
      <c r="E224">
        <v>1.409</v>
      </c>
      <c r="F224">
        <v>1.3759999999999999</v>
      </c>
      <c r="G224">
        <v>1.6060000000000001</v>
      </c>
      <c r="K224" t="s">
        <v>959</v>
      </c>
      <c r="L224" t="s">
        <v>745</v>
      </c>
      <c r="M224">
        <v>180</v>
      </c>
      <c r="N224">
        <v>180</v>
      </c>
      <c r="O224">
        <v>180</v>
      </c>
      <c r="P224">
        <v>180</v>
      </c>
      <c r="Q224">
        <v>180</v>
      </c>
    </row>
    <row r="225" spans="1:17" x14ac:dyDescent="0.2">
      <c r="A225">
        <v>-148</v>
      </c>
      <c r="B225">
        <v>416.33</v>
      </c>
      <c r="C225">
        <v>1.502</v>
      </c>
      <c r="D225">
        <v>1.476</v>
      </c>
      <c r="E225">
        <v>1.413</v>
      </c>
      <c r="F225">
        <v>1.3839999999999999</v>
      </c>
      <c r="G225">
        <v>1.736</v>
      </c>
      <c r="K225" t="s">
        <v>960</v>
      </c>
      <c r="L225" t="s">
        <v>745</v>
      </c>
      <c r="M225">
        <v>180</v>
      </c>
      <c r="N225">
        <v>180</v>
      </c>
      <c r="O225">
        <v>180</v>
      </c>
      <c r="P225">
        <v>180</v>
      </c>
      <c r="Q225">
        <v>180</v>
      </c>
    </row>
    <row r="226" spans="1:17" x14ac:dyDescent="0.2">
      <c r="A226">
        <v>-147</v>
      </c>
      <c r="B226">
        <v>414.94</v>
      </c>
      <c r="C226">
        <v>1.5369999999999999</v>
      </c>
      <c r="D226">
        <v>1.486</v>
      </c>
      <c r="E226">
        <v>1.413</v>
      </c>
      <c r="F226">
        <v>1.393</v>
      </c>
      <c r="G226">
        <v>1.8580000000000001</v>
      </c>
      <c r="K226" t="s">
        <v>961</v>
      </c>
      <c r="L226" t="s">
        <v>742</v>
      </c>
      <c r="M226">
        <v>0</v>
      </c>
      <c r="N226">
        <v>0</v>
      </c>
      <c r="O226">
        <v>0</v>
      </c>
      <c r="P226">
        <v>0</v>
      </c>
      <c r="Q226">
        <v>0</v>
      </c>
    </row>
    <row r="227" spans="1:17" x14ac:dyDescent="0.2">
      <c r="A227">
        <v>-146</v>
      </c>
      <c r="B227">
        <v>413.5</v>
      </c>
      <c r="C227">
        <v>1.57</v>
      </c>
      <c r="D227">
        <v>1.4890000000000001</v>
      </c>
      <c r="E227">
        <v>1.419</v>
      </c>
      <c r="F227">
        <v>1.401</v>
      </c>
      <c r="G227">
        <v>1.9690000000000001</v>
      </c>
      <c r="K227" t="s">
        <v>962</v>
      </c>
      <c r="L227" t="s">
        <v>742</v>
      </c>
      <c r="M227">
        <v>0</v>
      </c>
      <c r="N227">
        <v>0</v>
      </c>
      <c r="O227">
        <v>0</v>
      </c>
      <c r="P227">
        <v>0</v>
      </c>
      <c r="Q227">
        <v>0</v>
      </c>
    </row>
    <row r="228" spans="1:17" x14ac:dyDescent="0.2">
      <c r="A228">
        <v>-145</v>
      </c>
      <c r="B228">
        <v>412.02</v>
      </c>
      <c r="C228">
        <v>1.5980000000000001</v>
      </c>
      <c r="D228">
        <v>1.496</v>
      </c>
      <c r="E228">
        <v>1.425</v>
      </c>
      <c r="F228">
        <v>1.4079999999999999</v>
      </c>
      <c r="G228">
        <v>2.0640000000000001</v>
      </c>
      <c r="K228" t="s">
        <v>963</v>
      </c>
      <c r="L228" t="s">
        <v>736</v>
      </c>
      <c r="M228">
        <v>0</v>
      </c>
      <c r="N228">
        <v>0</v>
      </c>
      <c r="O228">
        <v>0</v>
      </c>
      <c r="P228">
        <v>0</v>
      </c>
      <c r="Q228">
        <v>0</v>
      </c>
    </row>
    <row r="229" spans="1:17" x14ac:dyDescent="0.2">
      <c r="A229">
        <v>-144</v>
      </c>
      <c r="B229">
        <v>410.49</v>
      </c>
      <c r="C229">
        <v>1.625</v>
      </c>
      <c r="D229">
        <v>1.5009999999999999</v>
      </c>
      <c r="E229">
        <v>1.4359999999999999</v>
      </c>
      <c r="F229">
        <v>1.421</v>
      </c>
      <c r="G229">
        <v>2.1440000000000001</v>
      </c>
      <c r="K229" t="s">
        <v>964</v>
      </c>
      <c r="L229" t="s">
        <v>736</v>
      </c>
      <c r="M229">
        <v>3.7999999999999999E-2</v>
      </c>
      <c r="N229">
        <v>4.8000000000000001E-2</v>
      </c>
      <c r="O229">
        <v>4.2000000000000003E-2</v>
      </c>
      <c r="P229">
        <v>2.8000000000000001E-2</v>
      </c>
      <c r="Q229">
        <v>3.4000000000000002E-2</v>
      </c>
    </row>
    <row r="230" spans="1:17" x14ac:dyDescent="0.2">
      <c r="A230">
        <v>-143</v>
      </c>
      <c r="B230">
        <v>408.92</v>
      </c>
      <c r="C230">
        <v>1.6439999999999999</v>
      </c>
      <c r="D230">
        <v>1.502</v>
      </c>
      <c r="E230">
        <v>1.4410000000000001</v>
      </c>
      <c r="F230">
        <v>1.427</v>
      </c>
      <c r="G230">
        <v>2.206</v>
      </c>
      <c r="K230" t="s">
        <v>965</v>
      </c>
      <c r="L230" t="s">
        <v>736</v>
      </c>
      <c r="M230">
        <v>0.33500000000000002</v>
      </c>
      <c r="N230">
        <v>0.497</v>
      </c>
      <c r="O230">
        <v>0.312</v>
      </c>
      <c r="P230">
        <v>0.17699999999999999</v>
      </c>
      <c r="Q230">
        <v>0.26900000000000002</v>
      </c>
    </row>
    <row r="231" spans="1:17" x14ac:dyDescent="0.2">
      <c r="A231">
        <v>-142</v>
      </c>
      <c r="B231">
        <v>407.31</v>
      </c>
      <c r="C231">
        <v>1.657</v>
      </c>
      <c r="D231">
        <v>1.506</v>
      </c>
      <c r="E231">
        <v>1.444</v>
      </c>
      <c r="F231">
        <v>1.4350000000000001</v>
      </c>
      <c r="G231">
        <v>2.2429999999999999</v>
      </c>
      <c r="K231" t="s">
        <v>966</v>
      </c>
      <c r="L231" t="s">
        <v>736</v>
      </c>
      <c r="M231">
        <v>6.4160000000000004</v>
      </c>
      <c r="N231">
        <v>6.4160000000000004</v>
      </c>
      <c r="O231">
        <v>3.9319999999999999</v>
      </c>
      <c r="P231">
        <v>1.772</v>
      </c>
      <c r="Q231">
        <v>3.1240000000000001</v>
      </c>
    </row>
    <row r="232" spans="1:17" x14ac:dyDescent="0.2">
      <c r="A232">
        <v>-141</v>
      </c>
      <c r="B232">
        <v>405.66</v>
      </c>
      <c r="C232">
        <v>1.6619999999999999</v>
      </c>
      <c r="D232">
        <v>1.5089999999999999</v>
      </c>
      <c r="E232">
        <v>1.452</v>
      </c>
      <c r="F232">
        <v>1.4410000000000001</v>
      </c>
      <c r="G232">
        <v>2.2480000000000002</v>
      </c>
      <c r="K232" t="s">
        <v>967</v>
      </c>
      <c r="L232" t="s">
        <v>736</v>
      </c>
      <c r="M232">
        <v>0</v>
      </c>
      <c r="N232">
        <v>0</v>
      </c>
      <c r="O232">
        <v>0</v>
      </c>
      <c r="P232">
        <v>0</v>
      </c>
      <c r="Q232">
        <v>0</v>
      </c>
    </row>
    <row r="233" spans="1:17" x14ac:dyDescent="0.2">
      <c r="A233">
        <v>-140</v>
      </c>
      <c r="B233">
        <v>403.96</v>
      </c>
      <c r="C233">
        <v>1.663</v>
      </c>
      <c r="D233">
        <v>1.5189999999999999</v>
      </c>
      <c r="E233">
        <v>1.4610000000000001</v>
      </c>
      <c r="F233">
        <v>1.4450000000000001</v>
      </c>
      <c r="G233">
        <v>2.2280000000000002</v>
      </c>
      <c r="K233" t="s">
        <v>968</v>
      </c>
      <c r="L233" t="s">
        <v>742</v>
      </c>
      <c r="M233">
        <v>99.99</v>
      </c>
      <c r="N233">
        <v>99.99</v>
      </c>
      <c r="O233">
        <v>99.99</v>
      </c>
      <c r="P233">
        <v>99.99</v>
      </c>
      <c r="Q233">
        <v>99.99</v>
      </c>
    </row>
    <row r="234" spans="1:17" x14ac:dyDescent="0.2">
      <c r="A234">
        <v>-139</v>
      </c>
      <c r="B234">
        <v>402.22</v>
      </c>
      <c r="C234">
        <v>1.659</v>
      </c>
      <c r="D234">
        <v>1.526</v>
      </c>
      <c r="E234">
        <v>1.47</v>
      </c>
      <c r="F234">
        <v>1.458</v>
      </c>
      <c r="G234">
        <v>2.1819999999999999</v>
      </c>
      <c r="K234" t="s">
        <v>969</v>
      </c>
      <c r="L234" t="s">
        <v>742</v>
      </c>
      <c r="M234">
        <v>0</v>
      </c>
      <c r="N234">
        <v>0</v>
      </c>
      <c r="O234">
        <v>0</v>
      </c>
      <c r="P234">
        <v>0</v>
      </c>
      <c r="Q234">
        <v>0</v>
      </c>
    </row>
    <row r="235" spans="1:17" x14ac:dyDescent="0.2">
      <c r="A235">
        <v>-138</v>
      </c>
      <c r="B235">
        <v>400.43</v>
      </c>
      <c r="C235">
        <v>1.6519999999999999</v>
      </c>
      <c r="D235">
        <v>1.5329999999999999</v>
      </c>
      <c r="E235">
        <v>1.484</v>
      </c>
      <c r="F235">
        <v>1.468</v>
      </c>
      <c r="G235">
        <v>2.1240000000000001</v>
      </c>
      <c r="K235" t="s">
        <v>970</v>
      </c>
      <c r="L235" t="s">
        <v>745</v>
      </c>
      <c r="M235">
        <v>0</v>
      </c>
      <c r="N235">
        <v>0</v>
      </c>
      <c r="O235">
        <v>0</v>
      </c>
      <c r="P235">
        <v>0</v>
      </c>
      <c r="Q235">
        <v>0</v>
      </c>
    </row>
    <row r="236" spans="1:17" x14ac:dyDescent="0.2">
      <c r="A236">
        <v>-137</v>
      </c>
      <c r="B236">
        <v>398.61</v>
      </c>
      <c r="C236">
        <v>1.6419999999999999</v>
      </c>
      <c r="D236">
        <v>1.54</v>
      </c>
      <c r="E236">
        <v>1.488</v>
      </c>
      <c r="F236">
        <v>1.476</v>
      </c>
      <c r="G236">
        <v>2.0659999999999998</v>
      </c>
      <c r="K236" t="s">
        <v>971</v>
      </c>
      <c r="L236" t="s">
        <v>745</v>
      </c>
      <c r="M236">
        <v>21.31</v>
      </c>
      <c r="N236">
        <v>20.734999999999999</v>
      </c>
      <c r="O236">
        <v>21.042000000000002</v>
      </c>
      <c r="P236">
        <v>22.105</v>
      </c>
      <c r="Q236">
        <v>21.358000000000001</v>
      </c>
    </row>
    <row r="237" spans="1:17" x14ac:dyDescent="0.2">
      <c r="A237">
        <v>-136</v>
      </c>
      <c r="B237">
        <v>396.74</v>
      </c>
      <c r="C237">
        <v>1.631</v>
      </c>
      <c r="D237">
        <v>1.5449999999999999</v>
      </c>
      <c r="E237">
        <v>1.492</v>
      </c>
      <c r="F237">
        <v>1.486</v>
      </c>
      <c r="G237">
        <v>2.0019999999999998</v>
      </c>
      <c r="K237" t="s">
        <v>972</v>
      </c>
      <c r="L237" t="s">
        <v>745</v>
      </c>
      <c r="M237">
        <v>6.3529999999999998</v>
      </c>
      <c r="N237">
        <v>7.1509999999999998</v>
      </c>
      <c r="O237">
        <v>6.6390000000000002</v>
      </c>
      <c r="P237">
        <v>4.5410000000000004</v>
      </c>
      <c r="Q237">
        <v>6.7149999999999999</v>
      </c>
    </row>
    <row r="238" spans="1:17" x14ac:dyDescent="0.2">
      <c r="A238">
        <v>-135</v>
      </c>
      <c r="B238">
        <v>394.83</v>
      </c>
      <c r="C238">
        <v>1.6240000000000001</v>
      </c>
      <c r="D238">
        <v>1.5529999999999999</v>
      </c>
      <c r="E238">
        <v>1.5049999999999999</v>
      </c>
      <c r="F238">
        <v>1.494</v>
      </c>
      <c r="G238">
        <v>1.9430000000000001</v>
      </c>
      <c r="K238" t="s">
        <v>973</v>
      </c>
      <c r="L238" t="s">
        <v>745</v>
      </c>
      <c r="M238">
        <v>39.396999999999998</v>
      </c>
      <c r="N238">
        <v>39.396999999999998</v>
      </c>
      <c r="O238">
        <v>36</v>
      </c>
      <c r="P238">
        <v>36.799999999999997</v>
      </c>
      <c r="Q238">
        <v>34.6</v>
      </c>
    </row>
    <row r="239" spans="1:17" x14ac:dyDescent="0.2">
      <c r="A239">
        <v>-134</v>
      </c>
      <c r="B239">
        <v>392.87</v>
      </c>
      <c r="C239">
        <v>1.6240000000000001</v>
      </c>
      <c r="D239">
        <v>1.5649999999999999</v>
      </c>
      <c r="E239">
        <v>1.5209999999999999</v>
      </c>
      <c r="F239">
        <v>1.502</v>
      </c>
      <c r="G239">
        <v>1.909</v>
      </c>
      <c r="K239" t="s">
        <v>974</v>
      </c>
      <c r="L239" t="s">
        <v>745</v>
      </c>
      <c r="M239">
        <v>0.2</v>
      </c>
      <c r="N239">
        <v>0.6</v>
      </c>
      <c r="O239">
        <v>0.39700000000000002</v>
      </c>
      <c r="P239">
        <v>1.6</v>
      </c>
      <c r="Q239">
        <v>0.2</v>
      </c>
    </row>
    <row r="240" spans="1:17" x14ac:dyDescent="0.2">
      <c r="A240">
        <v>-133</v>
      </c>
      <c r="B240">
        <v>390.88</v>
      </c>
      <c r="C240">
        <v>1.6339999999999999</v>
      </c>
      <c r="D240">
        <v>1.573</v>
      </c>
      <c r="E240">
        <v>1.538</v>
      </c>
      <c r="F240">
        <v>1.522</v>
      </c>
      <c r="G240">
        <v>1.9039999999999999</v>
      </c>
      <c r="K240" t="s">
        <v>975</v>
      </c>
      <c r="L240" t="s">
        <v>742</v>
      </c>
      <c r="M240">
        <v>29.814</v>
      </c>
      <c r="N240">
        <v>34.488</v>
      </c>
      <c r="O240">
        <v>31.548999999999999</v>
      </c>
      <c r="P240">
        <v>20.541</v>
      </c>
      <c r="Q240">
        <v>31.440999999999999</v>
      </c>
    </row>
    <row r="241" spans="1:17" x14ac:dyDescent="0.2">
      <c r="A241">
        <v>-132</v>
      </c>
      <c r="B241">
        <v>388.84</v>
      </c>
      <c r="C241">
        <v>1.6439999999999999</v>
      </c>
      <c r="D241">
        <v>1.583</v>
      </c>
      <c r="E241">
        <v>1.5429999999999999</v>
      </c>
      <c r="F241">
        <v>1.5349999999999999</v>
      </c>
      <c r="G241">
        <v>1.9139999999999999</v>
      </c>
      <c r="K241" t="s">
        <v>976</v>
      </c>
      <c r="L241" t="s">
        <v>742</v>
      </c>
      <c r="M241">
        <v>0.93899999999999995</v>
      </c>
      <c r="N241">
        <v>2.8940000000000001</v>
      </c>
      <c r="O241">
        <v>1.885</v>
      </c>
      <c r="P241">
        <v>7.2380000000000004</v>
      </c>
      <c r="Q241">
        <v>0.93600000000000005</v>
      </c>
    </row>
    <row r="242" spans="1:17" x14ac:dyDescent="0.2">
      <c r="A242">
        <v>-131</v>
      </c>
      <c r="B242">
        <v>386.76</v>
      </c>
      <c r="C242">
        <v>1.6539999999999999</v>
      </c>
      <c r="D242">
        <v>1.59</v>
      </c>
      <c r="E242">
        <v>1.5509999999999999</v>
      </c>
      <c r="F242">
        <v>1.5449999999999999</v>
      </c>
      <c r="G242">
        <v>1.931</v>
      </c>
      <c r="K242" t="s">
        <v>977</v>
      </c>
      <c r="L242" t="s">
        <v>736</v>
      </c>
      <c r="M242">
        <v>0</v>
      </c>
      <c r="N242">
        <v>13.903</v>
      </c>
      <c r="O242">
        <v>13.978999999999999</v>
      </c>
      <c r="P242">
        <v>13.805</v>
      </c>
      <c r="Q242">
        <v>13.807</v>
      </c>
    </row>
    <row r="243" spans="1:17" x14ac:dyDescent="0.2">
      <c r="A243">
        <v>-130</v>
      </c>
      <c r="B243">
        <v>384.63</v>
      </c>
      <c r="C243">
        <v>1.6679999999999999</v>
      </c>
      <c r="D243">
        <v>1.601</v>
      </c>
      <c r="E243">
        <v>1.5640000000000001</v>
      </c>
      <c r="F243">
        <v>1.5529999999999999</v>
      </c>
      <c r="G243">
        <v>1.9530000000000001</v>
      </c>
      <c r="K243" t="s">
        <v>978</v>
      </c>
      <c r="L243" t="s">
        <v>736</v>
      </c>
      <c r="M243">
        <v>0</v>
      </c>
      <c r="N243">
        <v>-1.0089999999999999</v>
      </c>
      <c r="O243">
        <v>-1.1639999999999999</v>
      </c>
      <c r="P243">
        <v>-1.0309999999999999</v>
      </c>
      <c r="Q243">
        <v>-1.0820000000000001</v>
      </c>
    </row>
    <row r="244" spans="1:17" x14ac:dyDescent="0.2">
      <c r="A244">
        <v>-129</v>
      </c>
      <c r="B244">
        <v>382.47</v>
      </c>
      <c r="C244">
        <v>1.6819999999999999</v>
      </c>
      <c r="D244">
        <v>1.615</v>
      </c>
      <c r="E244">
        <v>1.5740000000000001</v>
      </c>
      <c r="F244">
        <v>1.5740000000000001</v>
      </c>
      <c r="G244">
        <v>1.962</v>
      </c>
      <c r="K244" t="s">
        <v>979</v>
      </c>
      <c r="L244" t="s">
        <v>736</v>
      </c>
      <c r="M244">
        <v>0</v>
      </c>
      <c r="N244">
        <v>2.8000000000000001E-2</v>
      </c>
      <c r="O244">
        <v>2.5999999999999999E-2</v>
      </c>
      <c r="P244">
        <v>2.7E-2</v>
      </c>
      <c r="Q244">
        <v>2.1999999999999999E-2</v>
      </c>
    </row>
    <row r="245" spans="1:17" x14ac:dyDescent="0.2">
      <c r="A245">
        <v>-128</v>
      </c>
      <c r="B245">
        <v>380.26</v>
      </c>
      <c r="C245">
        <v>1.6859999999999999</v>
      </c>
      <c r="D245">
        <v>1.6240000000000001</v>
      </c>
      <c r="E245">
        <v>1.581</v>
      </c>
      <c r="F245">
        <v>1.5920000000000001</v>
      </c>
      <c r="G245">
        <v>1.946</v>
      </c>
      <c r="K245" t="s">
        <v>980</v>
      </c>
      <c r="L245" t="s">
        <v>736</v>
      </c>
      <c r="M245">
        <v>0</v>
      </c>
      <c r="N245">
        <v>3.6999999999999998E-2</v>
      </c>
      <c r="O245">
        <v>3.7999999999999999E-2</v>
      </c>
      <c r="P245">
        <v>3.6999999999999998E-2</v>
      </c>
      <c r="Q245">
        <v>0.01</v>
      </c>
    </row>
    <row r="246" spans="1:17" x14ac:dyDescent="0.2">
      <c r="A246">
        <v>-127</v>
      </c>
      <c r="B246">
        <v>378.01</v>
      </c>
      <c r="C246">
        <v>1.6830000000000001</v>
      </c>
      <c r="D246">
        <v>1.6339999999999999</v>
      </c>
      <c r="E246">
        <v>1.589</v>
      </c>
      <c r="F246">
        <v>1.599</v>
      </c>
      <c r="G246">
        <v>1.909</v>
      </c>
      <c r="K246" t="s">
        <v>981</v>
      </c>
      <c r="L246" t="s">
        <v>736</v>
      </c>
      <c r="M246">
        <v>74.236000000000004</v>
      </c>
      <c r="N246">
        <v>74.304000000000002</v>
      </c>
      <c r="O246">
        <v>73.856999999999999</v>
      </c>
      <c r="P246">
        <v>76.135999999999996</v>
      </c>
      <c r="Q246">
        <v>72.649000000000001</v>
      </c>
    </row>
    <row r="247" spans="1:17" x14ac:dyDescent="0.2">
      <c r="A247">
        <v>-126</v>
      </c>
      <c r="B247">
        <v>375.72</v>
      </c>
      <c r="C247">
        <v>1.6819999999999999</v>
      </c>
      <c r="D247">
        <v>1.645</v>
      </c>
      <c r="E247">
        <v>1.6020000000000001</v>
      </c>
      <c r="F247">
        <v>1.613</v>
      </c>
      <c r="G247">
        <v>1.867</v>
      </c>
      <c r="K247" t="s">
        <v>982</v>
      </c>
      <c r="L247" t="s">
        <v>792</v>
      </c>
      <c r="M247">
        <v>3.2749999999999999</v>
      </c>
      <c r="N247">
        <v>3.1739999999999999</v>
      </c>
      <c r="O247">
        <v>3.24</v>
      </c>
      <c r="P247">
        <v>3.427</v>
      </c>
      <c r="Q247">
        <v>3.26</v>
      </c>
    </row>
    <row r="248" spans="1:17" x14ac:dyDescent="0.2">
      <c r="A248">
        <v>-125</v>
      </c>
      <c r="B248">
        <v>373.39</v>
      </c>
      <c r="C248">
        <v>1.6759999999999999</v>
      </c>
      <c r="D248">
        <v>1.659</v>
      </c>
      <c r="E248">
        <v>1.611</v>
      </c>
      <c r="F248">
        <v>1.625</v>
      </c>
      <c r="G248">
        <v>1.8080000000000001</v>
      </c>
      <c r="K248" t="s">
        <v>983</v>
      </c>
      <c r="L248" t="s">
        <v>742</v>
      </c>
      <c r="M248">
        <v>0</v>
      </c>
      <c r="N248">
        <v>0</v>
      </c>
      <c r="O248">
        <v>0</v>
      </c>
      <c r="P248">
        <v>0</v>
      </c>
      <c r="Q248">
        <v>0</v>
      </c>
    </row>
    <row r="249" spans="1:17" x14ac:dyDescent="0.2">
      <c r="A249">
        <v>-124</v>
      </c>
      <c r="B249">
        <v>371.02</v>
      </c>
      <c r="C249">
        <v>1.669</v>
      </c>
      <c r="D249">
        <v>1.663</v>
      </c>
      <c r="E249">
        <v>1.6259999999999999</v>
      </c>
      <c r="F249">
        <v>1.6359999999999999</v>
      </c>
      <c r="G249">
        <v>1.7509999999999999</v>
      </c>
      <c r="K249" t="s">
        <v>984</v>
      </c>
      <c r="L249" t="s">
        <v>742</v>
      </c>
      <c r="M249">
        <v>44.082999999999998</v>
      </c>
      <c r="N249">
        <v>47</v>
      </c>
      <c r="O249">
        <v>42.667000000000002</v>
      </c>
      <c r="P249">
        <v>44</v>
      </c>
      <c r="Q249">
        <v>42.667000000000002</v>
      </c>
    </row>
    <row r="250" spans="1:17" x14ac:dyDescent="0.2">
      <c r="A250">
        <v>-123</v>
      </c>
      <c r="B250">
        <v>368.61</v>
      </c>
      <c r="C250">
        <v>1.677</v>
      </c>
      <c r="D250">
        <v>1.6739999999999999</v>
      </c>
      <c r="E250">
        <v>1.6419999999999999</v>
      </c>
      <c r="F250">
        <v>1.645</v>
      </c>
      <c r="G250">
        <v>1.7470000000000001</v>
      </c>
      <c r="K250" t="s">
        <v>985</v>
      </c>
      <c r="L250" t="s">
        <v>742</v>
      </c>
      <c r="M250">
        <v>0</v>
      </c>
      <c r="N250">
        <v>0</v>
      </c>
      <c r="O250">
        <v>0</v>
      </c>
      <c r="P250">
        <v>0</v>
      </c>
      <c r="Q250">
        <v>0</v>
      </c>
    </row>
    <row r="251" spans="1:17" x14ac:dyDescent="0.2">
      <c r="A251">
        <v>-122</v>
      </c>
      <c r="B251">
        <v>366.16</v>
      </c>
      <c r="C251">
        <v>1.696</v>
      </c>
      <c r="D251">
        <v>1.6950000000000001</v>
      </c>
      <c r="E251">
        <v>1.657</v>
      </c>
      <c r="F251">
        <v>1.665</v>
      </c>
      <c r="G251">
        <v>1.766</v>
      </c>
      <c r="K251" t="s">
        <v>986</v>
      </c>
      <c r="L251" t="s">
        <v>742</v>
      </c>
      <c r="M251">
        <v>0.5</v>
      </c>
      <c r="N251">
        <v>0</v>
      </c>
      <c r="O251">
        <v>0</v>
      </c>
      <c r="P251">
        <v>0</v>
      </c>
      <c r="Q251">
        <v>2</v>
      </c>
    </row>
    <row r="252" spans="1:17" x14ac:dyDescent="0.2">
      <c r="A252">
        <v>-121</v>
      </c>
      <c r="B252">
        <v>363.66</v>
      </c>
      <c r="C252">
        <v>1.71</v>
      </c>
      <c r="D252">
        <v>1.7110000000000001</v>
      </c>
      <c r="E252">
        <v>1.6719999999999999</v>
      </c>
      <c r="F252">
        <v>1.6890000000000001</v>
      </c>
      <c r="G252">
        <v>1.7689999999999999</v>
      </c>
      <c r="K252" t="s">
        <v>987</v>
      </c>
      <c r="L252" t="s">
        <v>928</v>
      </c>
      <c r="M252">
        <v>123.45</v>
      </c>
      <c r="N252">
        <v>123.45</v>
      </c>
      <c r="O252">
        <v>123.45</v>
      </c>
      <c r="P252">
        <v>123.45</v>
      </c>
      <c r="Q252">
        <v>123.45</v>
      </c>
    </row>
    <row r="253" spans="1:17" x14ac:dyDescent="0.2">
      <c r="A253">
        <v>-120</v>
      </c>
      <c r="B253">
        <v>361.13</v>
      </c>
      <c r="C253">
        <v>1.7130000000000001</v>
      </c>
      <c r="D253">
        <v>1.7250000000000001</v>
      </c>
      <c r="E253">
        <v>1.696</v>
      </c>
      <c r="F253">
        <v>1.694</v>
      </c>
      <c r="G253">
        <v>1.7350000000000001</v>
      </c>
    </row>
    <row r="254" spans="1:17" x14ac:dyDescent="0.2">
      <c r="A254">
        <v>-119</v>
      </c>
      <c r="B254">
        <v>358.56</v>
      </c>
      <c r="C254">
        <v>1.702</v>
      </c>
      <c r="D254">
        <v>1.7490000000000001</v>
      </c>
      <c r="E254">
        <v>1.7170000000000001</v>
      </c>
      <c r="F254">
        <v>1.696</v>
      </c>
      <c r="G254">
        <v>1.6479999999999999</v>
      </c>
    </row>
    <row r="255" spans="1:17" x14ac:dyDescent="0.2">
      <c r="A255">
        <v>-118</v>
      </c>
      <c r="B255">
        <v>355.95</v>
      </c>
      <c r="C255">
        <v>1.728</v>
      </c>
      <c r="D255">
        <v>1.768</v>
      </c>
      <c r="E255">
        <v>1.7370000000000001</v>
      </c>
      <c r="F255">
        <v>1.714</v>
      </c>
      <c r="G255">
        <v>1.694</v>
      </c>
    </row>
    <row r="256" spans="1:17" x14ac:dyDescent="0.2">
      <c r="A256">
        <v>-117</v>
      </c>
      <c r="B256">
        <v>353.3</v>
      </c>
      <c r="C256">
        <v>1.7649999999999999</v>
      </c>
      <c r="D256">
        <v>1.776</v>
      </c>
      <c r="E256">
        <v>1.7509999999999999</v>
      </c>
      <c r="F256">
        <v>1.7789999999999999</v>
      </c>
      <c r="G256">
        <v>1.756</v>
      </c>
    </row>
    <row r="257" spans="1:7" x14ac:dyDescent="0.2">
      <c r="A257">
        <v>-116</v>
      </c>
      <c r="B257">
        <v>350.61</v>
      </c>
      <c r="C257">
        <v>1.802</v>
      </c>
      <c r="D257">
        <v>1.794</v>
      </c>
      <c r="E257">
        <v>1.764</v>
      </c>
      <c r="F257">
        <v>1.804</v>
      </c>
      <c r="G257">
        <v>1.843</v>
      </c>
    </row>
    <row r="258" spans="1:7" x14ac:dyDescent="0.2">
      <c r="A258">
        <v>-115</v>
      </c>
      <c r="B258">
        <v>347.89</v>
      </c>
      <c r="C258">
        <v>1.8380000000000001</v>
      </c>
      <c r="D258">
        <v>1.8140000000000001</v>
      </c>
      <c r="E258">
        <v>1.7809999999999999</v>
      </c>
      <c r="F258">
        <v>1.81</v>
      </c>
      <c r="G258">
        <v>1.9470000000000001</v>
      </c>
    </row>
    <row r="259" spans="1:7" x14ac:dyDescent="0.2">
      <c r="A259">
        <v>-114</v>
      </c>
      <c r="B259">
        <v>345.12</v>
      </c>
      <c r="C259">
        <v>1.861</v>
      </c>
      <c r="D259">
        <v>1.8320000000000001</v>
      </c>
      <c r="E259">
        <v>1.8009999999999999</v>
      </c>
      <c r="F259">
        <v>1.8129999999999999</v>
      </c>
      <c r="G259">
        <v>1.998</v>
      </c>
    </row>
    <row r="260" spans="1:7" x14ac:dyDescent="0.2">
      <c r="A260">
        <v>-113</v>
      </c>
      <c r="B260">
        <v>342.32</v>
      </c>
      <c r="C260">
        <v>1.881</v>
      </c>
      <c r="D260">
        <v>1.85</v>
      </c>
      <c r="E260">
        <v>1.8180000000000001</v>
      </c>
      <c r="F260">
        <v>1.839</v>
      </c>
      <c r="G260">
        <v>2.0150000000000001</v>
      </c>
    </row>
    <row r="261" spans="1:7" x14ac:dyDescent="0.2">
      <c r="A261">
        <v>-112</v>
      </c>
      <c r="B261">
        <v>339.49</v>
      </c>
      <c r="C261">
        <v>1.9039999999999999</v>
      </c>
      <c r="D261">
        <v>1.871</v>
      </c>
      <c r="E261">
        <v>1.839</v>
      </c>
      <c r="F261">
        <v>1.8839999999999999</v>
      </c>
      <c r="G261">
        <v>2.024</v>
      </c>
    </row>
    <row r="262" spans="1:7" x14ac:dyDescent="0.2">
      <c r="A262">
        <v>-111</v>
      </c>
      <c r="B262">
        <v>336.61</v>
      </c>
      <c r="C262">
        <v>1.9370000000000001</v>
      </c>
      <c r="D262">
        <v>1.889</v>
      </c>
      <c r="E262">
        <v>1.8640000000000001</v>
      </c>
      <c r="F262">
        <v>1.905</v>
      </c>
      <c r="G262">
        <v>2.09</v>
      </c>
    </row>
    <row r="263" spans="1:7" x14ac:dyDescent="0.2">
      <c r="A263">
        <v>-110</v>
      </c>
      <c r="B263">
        <v>333.71</v>
      </c>
      <c r="C263">
        <v>1.9730000000000001</v>
      </c>
      <c r="D263">
        <v>1.909</v>
      </c>
      <c r="E263">
        <v>1.895</v>
      </c>
      <c r="F263">
        <v>1.9119999999999999</v>
      </c>
      <c r="G263">
        <v>2.1760000000000002</v>
      </c>
    </row>
    <row r="264" spans="1:7" x14ac:dyDescent="0.2">
      <c r="A264">
        <v>-109</v>
      </c>
      <c r="B264">
        <v>330.76</v>
      </c>
      <c r="C264">
        <v>2.0089999999999999</v>
      </c>
      <c r="D264">
        <v>1.9359999999999999</v>
      </c>
      <c r="E264">
        <v>1.9259999999999999</v>
      </c>
      <c r="F264">
        <v>1.9410000000000001</v>
      </c>
      <c r="G264">
        <v>2.2320000000000002</v>
      </c>
    </row>
    <row r="265" spans="1:7" x14ac:dyDescent="0.2">
      <c r="A265">
        <v>-108</v>
      </c>
      <c r="B265">
        <v>327.79</v>
      </c>
      <c r="C265">
        <v>2.0190000000000001</v>
      </c>
      <c r="D265">
        <v>1.946</v>
      </c>
      <c r="E265">
        <v>1.96</v>
      </c>
      <c r="F265">
        <v>1.98</v>
      </c>
      <c r="G265">
        <v>2.1909999999999998</v>
      </c>
    </row>
    <row r="266" spans="1:7" x14ac:dyDescent="0.2">
      <c r="A266">
        <v>-107</v>
      </c>
      <c r="B266">
        <v>324.77</v>
      </c>
      <c r="C266">
        <v>2.0169999999999999</v>
      </c>
      <c r="D266">
        <v>1.9810000000000001</v>
      </c>
      <c r="E266">
        <v>1.96</v>
      </c>
      <c r="F266">
        <v>1.9990000000000001</v>
      </c>
      <c r="G266">
        <v>2.129</v>
      </c>
    </row>
    <row r="267" spans="1:7" x14ac:dyDescent="0.2">
      <c r="A267">
        <v>-106</v>
      </c>
      <c r="B267">
        <v>321.73</v>
      </c>
      <c r="C267">
        <v>2.0219999999999998</v>
      </c>
      <c r="D267">
        <v>2.0129999999999999</v>
      </c>
      <c r="E267">
        <v>2.0019999999999998</v>
      </c>
      <c r="F267">
        <v>2.0310000000000001</v>
      </c>
      <c r="G267">
        <v>2.0409999999999999</v>
      </c>
    </row>
    <row r="268" spans="1:7" x14ac:dyDescent="0.2">
      <c r="A268">
        <v>-105</v>
      </c>
      <c r="B268">
        <v>318.64999999999998</v>
      </c>
      <c r="C268">
        <v>2.0569999999999999</v>
      </c>
      <c r="D268">
        <v>2.0489999999999999</v>
      </c>
      <c r="E268">
        <v>2.105</v>
      </c>
      <c r="F268">
        <v>2.0619999999999998</v>
      </c>
      <c r="G268">
        <v>2.0110000000000001</v>
      </c>
    </row>
    <row r="269" spans="1:7" x14ac:dyDescent="0.2">
      <c r="A269">
        <v>-104</v>
      </c>
      <c r="B269">
        <v>315.54000000000002</v>
      </c>
      <c r="C269">
        <v>2.0670000000000002</v>
      </c>
      <c r="D269">
        <v>2.0630000000000002</v>
      </c>
      <c r="E269">
        <v>2.0840000000000001</v>
      </c>
      <c r="F269">
        <v>2.085</v>
      </c>
      <c r="G269">
        <v>2.036</v>
      </c>
    </row>
    <row r="270" spans="1:7" x14ac:dyDescent="0.2">
      <c r="A270">
        <v>-103</v>
      </c>
      <c r="B270">
        <v>312.39999999999998</v>
      </c>
      <c r="C270">
        <v>2.0920000000000001</v>
      </c>
      <c r="D270">
        <v>2.097</v>
      </c>
      <c r="E270">
        <v>2.0790000000000002</v>
      </c>
      <c r="F270">
        <v>2.1030000000000002</v>
      </c>
      <c r="G270">
        <v>2.089</v>
      </c>
    </row>
    <row r="271" spans="1:7" x14ac:dyDescent="0.2">
      <c r="A271">
        <v>-102</v>
      </c>
      <c r="B271">
        <v>309.23</v>
      </c>
      <c r="C271">
        <v>2.1339999999999999</v>
      </c>
      <c r="D271">
        <v>2.129</v>
      </c>
      <c r="E271">
        <v>2.1</v>
      </c>
      <c r="F271">
        <v>2.1389999999999998</v>
      </c>
      <c r="G271">
        <v>2.1669999999999998</v>
      </c>
    </row>
    <row r="272" spans="1:7" x14ac:dyDescent="0.2">
      <c r="A272">
        <v>-101</v>
      </c>
      <c r="B272">
        <v>306.02999999999997</v>
      </c>
      <c r="C272">
        <v>2.1579999999999999</v>
      </c>
      <c r="D272">
        <v>2.1520000000000001</v>
      </c>
      <c r="E272">
        <v>2.13</v>
      </c>
      <c r="F272">
        <v>2.1669999999999998</v>
      </c>
      <c r="G272">
        <v>2.1819999999999999</v>
      </c>
    </row>
    <row r="273" spans="1:7" x14ac:dyDescent="0.2">
      <c r="A273">
        <v>-100</v>
      </c>
      <c r="B273">
        <v>302.8</v>
      </c>
      <c r="C273">
        <v>2.1669999999999998</v>
      </c>
      <c r="D273">
        <v>2.1709999999999998</v>
      </c>
      <c r="E273">
        <v>2.177</v>
      </c>
      <c r="F273">
        <v>2.1840000000000002</v>
      </c>
      <c r="G273">
        <v>2.1379999999999999</v>
      </c>
    </row>
    <row r="274" spans="1:7" x14ac:dyDescent="0.2">
      <c r="A274">
        <v>-99</v>
      </c>
      <c r="B274">
        <v>299.54000000000002</v>
      </c>
      <c r="C274">
        <v>2.181</v>
      </c>
      <c r="D274">
        <v>2.21</v>
      </c>
      <c r="E274">
        <v>2.2269999999999999</v>
      </c>
      <c r="F274">
        <v>2.2210000000000001</v>
      </c>
      <c r="G274">
        <v>2.0670000000000002</v>
      </c>
    </row>
    <row r="275" spans="1:7" x14ac:dyDescent="0.2">
      <c r="A275">
        <v>-98</v>
      </c>
      <c r="B275">
        <v>296.26</v>
      </c>
      <c r="C275">
        <v>2.2010000000000001</v>
      </c>
      <c r="D275">
        <v>2.2490000000000001</v>
      </c>
      <c r="E275">
        <v>2.2639999999999998</v>
      </c>
      <c r="F275">
        <v>2.2599999999999998</v>
      </c>
      <c r="G275">
        <v>2.0289999999999999</v>
      </c>
    </row>
    <row r="276" spans="1:7" x14ac:dyDescent="0.2">
      <c r="A276">
        <v>-97</v>
      </c>
      <c r="B276">
        <v>292.95</v>
      </c>
      <c r="C276">
        <v>2.234</v>
      </c>
      <c r="D276">
        <v>2.298</v>
      </c>
      <c r="E276">
        <v>2.2869999999999999</v>
      </c>
      <c r="F276">
        <v>2.3050000000000002</v>
      </c>
      <c r="G276">
        <v>2.044</v>
      </c>
    </row>
    <row r="277" spans="1:7" x14ac:dyDescent="0.2">
      <c r="A277">
        <v>-96</v>
      </c>
      <c r="B277">
        <v>289.61</v>
      </c>
      <c r="C277">
        <v>2.2650000000000001</v>
      </c>
      <c r="D277">
        <v>2.3359999999999999</v>
      </c>
      <c r="E277">
        <v>2.3130000000000002</v>
      </c>
      <c r="F277">
        <v>2.343</v>
      </c>
      <c r="G277">
        <v>2.0680000000000001</v>
      </c>
    </row>
    <row r="278" spans="1:7" x14ac:dyDescent="0.2">
      <c r="A278">
        <v>-95</v>
      </c>
      <c r="B278">
        <v>286.24</v>
      </c>
      <c r="C278">
        <v>2.2989999999999999</v>
      </c>
      <c r="D278">
        <v>2.3740000000000001</v>
      </c>
      <c r="E278">
        <v>2.335</v>
      </c>
      <c r="F278">
        <v>2.3889999999999998</v>
      </c>
      <c r="G278">
        <v>2.097</v>
      </c>
    </row>
    <row r="279" spans="1:7" x14ac:dyDescent="0.2">
      <c r="A279">
        <v>-94</v>
      </c>
      <c r="B279">
        <v>282.86</v>
      </c>
      <c r="C279">
        <v>2.3330000000000002</v>
      </c>
      <c r="D279">
        <v>2.4049999999999998</v>
      </c>
      <c r="E279">
        <v>2.38</v>
      </c>
      <c r="F279">
        <v>2.4209999999999998</v>
      </c>
      <c r="G279">
        <v>2.1240000000000001</v>
      </c>
    </row>
    <row r="280" spans="1:7" x14ac:dyDescent="0.2">
      <c r="A280">
        <v>-93</v>
      </c>
      <c r="B280">
        <v>279.45</v>
      </c>
      <c r="C280">
        <v>2.363</v>
      </c>
      <c r="D280">
        <v>2.4380000000000002</v>
      </c>
      <c r="E280">
        <v>2.4239999999999999</v>
      </c>
      <c r="F280">
        <v>2.4449999999999998</v>
      </c>
      <c r="G280">
        <v>2.1440000000000001</v>
      </c>
    </row>
    <row r="281" spans="1:7" x14ac:dyDescent="0.2">
      <c r="A281">
        <v>-92</v>
      </c>
      <c r="B281">
        <v>276.02</v>
      </c>
      <c r="C281">
        <v>2.3980000000000001</v>
      </c>
      <c r="D281">
        <v>2.4729999999999999</v>
      </c>
      <c r="E281">
        <v>2.4740000000000002</v>
      </c>
      <c r="F281">
        <v>2.4809999999999999</v>
      </c>
      <c r="G281">
        <v>2.1629999999999998</v>
      </c>
    </row>
    <row r="282" spans="1:7" x14ac:dyDescent="0.2">
      <c r="A282">
        <v>-91</v>
      </c>
      <c r="B282">
        <v>272.57</v>
      </c>
      <c r="C282">
        <v>2.4300000000000002</v>
      </c>
      <c r="D282">
        <v>2.5110000000000001</v>
      </c>
      <c r="E282">
        <v>2.504</v>
      </c>
      <c r="F282">
        <v>2.5249999999999999</v>
      </c>
      <c r="G282">
        <v>2.1779999999999999</v>
      </c>
    </row>
    <row r="283" spans="1:7" x14ac:dyDescent="0.2">
      <c r="A283">
        <v>-90</v>
      </c>
      <c r="B283">
        <v>269.08999999999997</v>
      </c>
      <c r="C283">
        <v>2.468</v>
      </c>
      <c r="D283">
        <v>2.56</v>
      </c>
      <c r="E283">
        <v>2.536</v>
      </c>
      <c r="F283">
        <v>2.5649999999999999</v>
      </c>
      <c r="G283">
        <v>2.2130000000000001</v>
      </c>
    </row>
    <row r="284" spans="1:7" x14ac:dyDescent="0.2">
      <c r="A284">
        <v>-89</v>
      </c>
      <c r="B284">
        <v>265.60000000000002</v>
      </c>
      <c r="C284">
        <v>2.512</v>
      </c>
      <c r="D284">
        <v>2.605</v>
      </c>
      <c r="E284">
        <v>2.5720000000000001</v>
      </c>
      <c r="F284">
        <v>2.6179999999999999</v>
      </c>
      <c r="G284">
        <v>2.2549999999999999</v>
      </c>
    </row>
    <row r="285" spans="1:7" x14ac:dyDescent="0.2">
      <c r="A285">
        <v>-88</v>
      </c>
      <c r="B285">
        <v>262.08999999999997</v>
      </c>
      <c r="C285">
        <v>2.569</v>
      </c>
      <c r="D285">
        <v>2.6560000000000001</v>
      </c>
      <c r="E285">
        <v>2.63</v>
      </c>
      <c r="F285">
        <v>2.6829999999999998</v>
      </c>
      <c r="G285">
        <v>2.3069999999999999</v>
      </c>
    </row>
    <row r="286" spans="1:7" x14ac:dyDescent="0.2">
      <c r="A286">
        <v>-87</v>
      </c>
      <c r="B286">
        <v>258.57</v>
      </c>
      <c r="C286">
        <v>2.6219999999999999</v>
      </c>
      <c r="D286">
        <v>2.7069999999999999</v>
      </c>
      <c r="E286">
        <v>2.6909999999999998</v>
      </c>
      <c r="F286">
        <v>2.738</v>
      </c>
      <c r="G286">
        <v>2.351</v>
      </c>
    </row>
    <row r="287" spans="1:7" x14ac:dyDescent="0.2">
      <c r="A287">
        <v>-86</v>
      </c>
      <c r="B287">
        <v>255.03</v>
      </c>
      <c r="C287">
        <v>2.6640000000000001</v>
      </c>
      <c r="D287">
        <v>2.7570000000000001</v>
      </c>
      <c r="E287">
        <v>2.7410000000000001</v>
      </c>
      <c r="F287">
        <v>2.782</v>
      </c>
      <c r="G287">
        <v>2.375</v>
      </c>
    </row>
    <row r="288" spans="1:7" x14ac:dyDescent="0.2">
      <c r="A288">
        <v>-85</v>
      </c>
      <c r="B288">
        <v>251.47</v>
      </c>
      <c r="C288">
        <v>2.7040000000000002</v>
      </c>
      <c r="D288">
        <v>2.806</v>
      </c>
      <c r="E288">
        <v>2.7869999999999999</v>
      </c>
      <c r="F288">
        <v>2.823</v>
      </c>
      <c r="G288">
        <v>2.399</v>
      </c>
    </row>
    <row r="289" spans="1:7" x14ac:dyDescent="0.2">
      <c r="A289">
        <v>-84</v>
      </c>
      <c r="B289">
        <v>247.9</v>
      </c>
      <c r="C289">
        <v>2.7410000000000001</v>
      </c>
      <c r="D289">
        <v>2.855</v>
      </c>
      <c r="E289">
        <v>2.8260000000000001</v>
      </c>
      <c r="F289">
        <v>2.863</v>
      </c>
      <c r="G289">
        <v>2.4220000000000002</v>
      </c>
    </row>
    <row r="290" spans="1:7" x14ac:dyDescent="0.2">
      <c r="A290">
        <v>-83</v>
      </c>
      <c r="B290">
        <v>244.32</v>
      </c>
      <c r="C290">
        <v>2.7829999999999999</v>
      </c>
      <c r="D290">
        <v>2.903</v>
      </c>
      <c r="E290">
        <v>2.8719999999999999</v>
      </c>
      <c r="F290">
        <v>2.9140000000000001</v>
      </c>
      <c r="G290">
        <v>2.4420000000000002</v>
      </c>
    </row>
    <row r="291" spans="1:7" x14ac:dyDescent="0.2">
      <c r="A291">
        <v>-82</v>
      </c>
      <c r="B291">
        <v>240.73</v>
      </c>
      <c r="C291">
        <v>2.835</v>
      </c>
      <c r="D291">
        <v>2.9529999999999998</v>
      </c>
      <c r="E291">
        <v>2.931</v>
      </c>
      <c r="F291">
        <v>2.9809999999999999</v>
      </c>
      <c r="G291">
        <v>2.4769999999999999</v>
      </c>
    </row>
    <row r="292" spans="1:7" x14ac:dyDescent="0.2">
      <c r="A292">
        <v>-81</v>
      </c>
      <c r="B292">
        <v>237.12</v>
      </c>
      <c r="C292">
        <v>2.895</v>
      </c>
      <c r="D292">
        <v>3.0190000000000001</v>
      </c>
      <c r="E292">
        <v>2.996</v>
      </c>
      <c r="F292">
        <v>3.056</v>
      </c>
      <c r="G292">
        <v>2.5099999999999998</v>
      </c>
    </row>
    <row r="293" spans="1:7" x14ac:dyDescent="0.2">
      <c r="A293">
        <v>-80</v>
      </c>
      <c r="B293">
        <v>233.51</v>
      </c>
      <c r="C293">
        <v>2.9569999999999999</v>
      </c>
      <c r="D293">
        <v>3.089</v>
      </c>
      <c r="E293">
        <v>3.0619999999999998</v>
      </c>
      <c r="F293">
        <v>3.1230000000000002</v>
      </c>
      <c r="G293">
        <v>2.5529999999999999</v>
      </c>
    </row>
    <row r="294" spans="1:7" x14ac:dyDescent="0.2">
      <c r="A294">
        <v>-79</v>
      </c>
      <c r="B294">
        <v>229.9</v>
      </c>
      <c r="C294">
        <v>3.0259999999999998</v>
      </c>
      <c r="D294">
        <v>3.1549999999999998</v>
      </c>
      <c r="E294">
        <v>3.1339999999999999</v>
      </c>
      <c r="F294">
        <v>3.18</v>
      </c>
      <c r="G294">
        <v>2.637</v>
      </c>
    </row>
    <row r="295" spans="1:7" x14ac:dyDescent="0.2">
      <c r="A295">
        <v>-78</v>
      </c>
      <c r="B295">
        <v>226.27</v>
      </c>
      <c r="C295">
        <v>3.1070000000000002</v>
      </c>
      <c r="D295">
        <v>3.2250000000000001</v>
      </c>
      <c r="E295">
        <v>3.202</v>
      </c>
      <c r="F295">
        <v>3.2450000000000001</v>
      </c>
      <c r="G295">
        <v>2.7570000000000001</v>
      </c>
    </row>
    <row r="296" spans="1:7" x14ac:dyDescent="0.2">
      <c r="A296">
        <v>-77</v>
      </c>
      <c r="B296">
        <v>222.65</v>
      </c>
      <c r="C296">
        <v>3.1859999999999999</v>
      </c>
      <c r="D296">
        <v>3.2839999999999998</v>
      </c>
      <c r="E296">
        <v>3.2650000000000001</v>
      </c>
      <c r="F296">
        <v>3.3079999999999998</v>
      </c>
      <c r="G296">
        <v>2.887</v>
      </c>
    </row>
    <row r="297" spans="1:7" x14ac:dyDescent="0.2">
      <c r="A297">
        <v>-76</v>
      </c>
      <c r="B297">
        <v>219.02</v>
      </c>
      <c r="C297">
        <v>3.2639999999999998</v>
      </c>
      <c r="D297">
        <v>3.351</v>
      </c>
      <c r="E297">
        <v>3.3239999999999998</v>
      </c>
      <c r="F297">
        <v>3.3690000000000002</v>
      </c>
      <c r="G297">
        <v>3.0110000000000001</v>
      </c>
    </row>
    <row r="298" spans="1:7" x14ac:dyDescent="0.2">
      <c r="A298">
        <v>-75</v>
      </c>
      <c r="B298">
        <v>215.38</v>
      </c>
      <c r="C298">
        <v>3.3370000000000002</v>
      </c>
      <c r="D298">
        <v>3.419</v>
      </c>
      <c r="E298">
        <v>3.3889999999999998</v>
      </c>
      <c r="F298">
        <v>3.4350000000000001</v>
      </c>
      <c r="G298">
        <v>3.1040000000000001</v>
      </c>
    </row>
    <row r="299" spans="1:7" x14ac:dyDescent="0.2">
      <c r="A299">
        <v>-74</v>
      </c>
      <c r="B299">
        <v>211.75</v>
      </c>
      <c r="C299">
        <v>3.419</v>
      </c>
      <c r="D299">
        <v>3.4940000000000002</v>
      </c>
      <c r="E299">
        <v>3.476</v>
      </c>
      <c r="F299">
        <v>3.516</v>
      </c>
      <c r="G299">
        <v>3.1909999999999998</v>
      </c>
    </row>
    <row r="300" spans="1:7" x14ac:dyDescent="0.2">
      <c r="A300">
        <v>-73</v>
      </c>
      <c r="B300">
        <v>208.12</v>
      </c>
      <c r="C300">
        <v>3.5179999999999998</v>
      </c>
      <c r="D300">
        <v>3.5790000000000002</v>
      </c>
      <c r="E300">
        <v>3.5619999999999998</v>
      </c>
      <c r="F300">
        <v>3.613</v>
      </c>
      <c r="G300">
        <v>3.3170000000000002</v>
      </c>
    </row>
    <row r="301" spans="1:7" x14ac:dyDescent="0.2">
      <c r="A301">
        <v>-72</v>
      </c>
      <c r="B301">
        <v>204.49</v>
      </c>
      <c r="C301">
        <v>3.629</v>
      </c>
      <c r="D301">
        <v>3.6789999999999998</v>
      </c>
      <c r="E301">
        <v>3.6539999999999999</v>
      </c>
      <c r="F301">
        <v>3.706</v>
      </c>
      <c r="G301">
        <v>3.4780000000000002</v>
      </c>
    </row>
    <row r="302" spans="1:7" x14ac:dyDescent="0.2">
      <c r="A302">
        <v>-71</v>
      </c>
      <c r="B302">
        <v>200.86</v>
      </c>
      <c r="C302">
        <v>3.7349999999999999</v>
      </c>
      <c r="D302">
        <v>3.7749999999999999</v>
      </c>
      <c r="E302">
        <v>3.7450000000000001</v>
      </c>
      <c r="F302">
        <v>3.798</v>
      </c>
      <c r="G302">
        <v>3.6219999999999999</v>
      </c>
    </row>
    <row r="303" spans="1:7" x14ac:dyDescent="0.2">
      <c r="A303">
        <v>-70</v>
      </c>
      <c r="B303">
        <v>197.24</v>
      </c>
      <c r="C303">
        <v>3.8319999999999999</v>
      </c>
      <c r="D303">
        <v>3.8639999999999999</v>
      </c>
      <c r="E303">
        <v>3.8330000000000002</v>
      </c>
      <c r="F303">
        <v>3.88</v>
      </c>
      <c r="G303">
        <v>3.7530000000000001</v>
      </c>
    </row>
    <row r="304" spans="1:7" x14ac:dyDescent="0.2">
      <c r="A304">
        <v>-69</v>
      </c>
      <c r="B304">
        <v>193.62</v>
      </c>
      <c r="C304">
        <v>3.923</v>
      </c>
      <c r="D304">
        <v>3.9449999999999998</v>
      </c>
      <c r="E304">
        <v>3.919</v>
      </c>
      <c r="F304">
        <v>3.96</v>
      </c>
      <c r="G304">
        <v>3.8679999999999999</v>
      </c>
    </row>
    <row r="305" spans="1:7" x14ac:dyDescent="0.2">
      <c r="A305">
        <v>-68</v>
      </c>
      <c r="B305">
        <v>190.02</v>
      </c>
      <c r="C305">
        <v>4.024</v>
      </c>
      <c r="D305">
        <v>4.0359999999999996</v>
      </c>
      <c r="E305">
        <v>4.0170000000000003</v>
      </c>
      <c r="F305">
        <v>4.0519999999999996</v>
      </c>
      <c r="G305">
        <v>3.9929999999999999</v>
      </c>
    </row>
    <row r="306" spans="1:7" x14ac:dyDescent="0.2">
      <c r="A306">
        <v>-67</v>
      </c>
      <c r="B306">
        <v>186.42</v>
      </c>
      <c r="C306">
        <v>4.1399999999999997</v>
      </c>
      <c r="D306">
        <v>4.1440000000000001</v>
      </c>
      <c r="E306">
        <v>4.133</v>
      </c>
      <c r="F306">
        <v>4.1669999999999998</v>
      </c>
      <c r="G306">
        <v>4.1159999999999997</v>
      </c>
    </row>
    <row r="307" spans="1:7" x14ac:dyDescent="0.2">
      <c r="A307">
        <v>-66</v>
      </c>
      <c r="B307">
        <v>182.83</v>
      </c>
      <c r="C307">
        <v>4.26</v>
      </c>
      <c r="D307">
        <v>4.2629999999999999</v>
      </c>
      <c r="E307">
        <v>4.2519999999999998</v>
      </c>
      <c r="F307">
        <v>4.2949999999999999</v>
      </c>
      <c r="G307">
        <v>4.2309999999999999</v>
      </c>
    </row>
    <row r="308" spans="1:7" x14ac:dyDescent="0.2">
      <c r="A308">
        <v>-65</v>
      </c>
      <c r="B308">
        <v>179.26</v>
      </c>
      <c r="C308">
        <v>4.3769999999999998</v>
      </c>
      <c r="D308">
        <v>4.3840000000000003</v>
      </c>
      <c r="E308">
        <v>4.3730000000000002</v>
      </c>
      <c r="F308">
        <v>4.4119999999999999</v>
      </c>
      <c r="G308">
        <v>4.3380000000000001</v>
      </c>
    </row>
    <row r="309" spans="1:7" x14ac:dyDescent="0.2">
      <c r="A309">
        <v>-64</v>
      </c>
      <c r="B309">
        <v>175.7</v>
      </c>
      <c r="C309">
        <v>4.4889999999999999</v>
      </c>
      <c r="D309">
        <v>4.4969999999999999</v>
      </c>
      <c r="E309">
        <v>4.4820000000000002</v>
      </c>
      <c r="F309">
        <v>4.5170000000000003</v>
      </c>
      <c r="G309">
        <v>4.4630000000000001</v>
      </c>
    </row>
    <row r="310" spans="1:7" x14ac:dyDescent="0.2">
      <c r="A310">
        <v>-63</v>
      </c>
      <c r="B310">
        <v>172.16</v>
      </c>
      <c r="C310">
        <v>4.5960000000000001</v>
      </c>
      <c r="D310">
        <v>4.6020000000000003</v>
      </c>
      <c r="E310">
        <v>4.5839999999999996</v>
      </c>
      <c r="F310">
        <v>4.6150000000000002</v>
      </c>
      <c r="G310">
        <v>4.5819999999999999</v>
      </c>
    </row>
    <row r="311" spans="1:7" x14ac:dyDescent="0.2">
      <c r="A311">
        <v>-62</v>
      </c>
      <c r="B311">
        <v>168.63</v>
      </c>
      <c r="C311">
        <v>4.7110000000000003</v>
      </c>
      <c r="D311">
        <v>4.7140000000000004</v>
      </c>
      <c r="E311">
        <v>4.718</v>
      </c>
      <c r="F311">
        <v>4.7380000000000004</v>
      </c>
      <c r="G311">
        <v>4.6749999999999998</v>
      </c>
    </row>
    <row r="312" spans="1:7" x14ac:dyDescent="0.2">
      <c r="A312">
        <v>-61</v>
      </c>
      <c r="B312">
        <v>165.12</v>
      </c>
      <c r="C312">
        <v>4.84</v>
      </c>
      <c r="D312">
        <v>4.8479999999999999</v>
      </c>
      <c r="E312">
        <v>4.8600000000000003</v>
      </c>
      <c r="F312">
        <v>4.8869999999999996</v>
      </c>
      <c r="G312">
        <v>4.7670000000000003</v>
      </c>
    </row>
    <row r="313" spans="1:7" x14ac:dyDescent="0.2">
      <c r="A313">
        <v>-60</v>
      </c>
      <c r="B313">
        <v>161.63</v>
      </c>
      <c r="C313">
        <v>4.984</v>
      </c>
      <c r="D313">
        <v>5.0030000000000001</v>
      </c>
      <c r="E313">
        <v>5.0049999999999999</v>
      </c>
      <c r="F313">
        <v>5.0449999999999999</v>
      </c>
      <c r="G313">
        <v>4.883</v>
      </c>
    </row>
    <row r="314" spans="1:7" x14ac:dyDescent="0.2">
      <c r="A314">
        <v>-59</v>
      </c>
      <c r="B314">
        <v>158.16</v>
      </c>
      <c r="C314">
        <v>5.13</v>
      </c>
      <c r="D314">
        <v>5.1619999999999999</v>
      </c>
      <c r="E314">
        <v>5.1509999999999998</v>
      </c>
      <c r="F314">
        <v>5.19</v>
      </c>
      <c r="G314">
        <v>5.016</v>
      </c>
    </row>
    <row r="315" spans="1:7" x14ac:dyDescent="0.2">
      <c r="A315">
        <v>-58</v>
      </c>
      <c r="B315">
        <v>154.72</v>
      </c>
      <c r="C315">
        <v>5.2670000000000003</v>
      </c>
      <c r="D315">
        <v>5.2969999999999997</v>
      </c>
      <c r="E315">
        <v>5.29</v>
      </c>
      <c r="F315">
        <v>5.319</v>
      </c>
      <c r="G315">
        <v>5.1619999999999999</v>
      </c>
    </row>
    <row r="316" spans="1:7" x14ac:dyDescent="0.2">
      <c r="A316">
        <v>-57</v>
      </c>
      <c r="B316">
        <v>151.30000000000001</v>
      </c>
      <c r="C316">
        <v>5.41</v>
      </c>
      <c r="D316">
        <v>5.4349999999999996</v>
      </c>
      <c r="E316">
        <v>5.4390000000000001</v>
      </c>
      <c r="F316">
        <v>5.4550000000000001</v>
      </c>
      <c r="G316">
        <v>5.31</v>
      </c>
    </row>
    <row r="317" spans="1:7" x14ac:dyDescent="0.2">
      <c r="A317">
        <v>-56</v>
      </c>
      <c r="B317">
        <v>147.9</v>
      </c>
      <c r="C317">
        <v>5.5880000000000001</v>
      </c>
      <c r="D317">
        <v>5.6020000000000003</v>
      </c>
      <c r="E317">
        <v>5.6239999999999997</v>
      </c>
      <c r="F317">
        <v>5.64</v>
      </c>
      <c r="G317">
        <v>5.4859999999999998</v>
      </c>
    </row>
    <row r="318" spans="1:7" x14ac:dyDescent="0.2">
      <c r="A318">
        <v>-55</v>
      </c>
      <c r="B318">
        <v>144.53</v>
      </c>
      <c r="C318">
        <v>5.7770000000000001</v>
      </c>
      <c r="D318">
        <v>5.7949999999999999</v>
      </c>
      <c r="E318">
        <v>5.8239999999999998</v>
      </c>
      <c r="F318">
        <v>5.83</v>
      </c>
      <c r="G318">
        <v>5.66</v>
      </c>
    </row>
    <row r="319" spans="1:7" x14ac:dyDescent="0.2">
      <c r="A319">
        <v>-54</v>
      </c>
      <c r="B319">
        <v>141.19</v>
      </c>
      <c r="C319">
        <v>5.9539999999999997</v>
      </c>
      <c r="D319">
        <v>5.9820000000000002</v>
      </c>
      <c r="E319">
        <v>6.008</v>
      </c>
      <c r="F319">
        <v>6.016</v>
      </c>
      <c r="G319">
        <v>5.8120000000000003</v>
      </c>
    </row>
    <row r="320" spans="1:7" x14ac:dyDescent="0.2">
      <c r="A320">
        <v>-53</v>
      </c>
      <c r="B320">
        <v>137.88999999999999</v>
      </c>
      <c r="C320">
        <v>6.1189999999999998</v>
      </c>
      <c r="D320">
        <v>6.1589999999999998</v>
      </c>
      <c r="E320">
        <v>6.1779999999999999</v>
      </c>
      <c r="F320">
        <v>6.18</v>
      </c>
      <c r="G320">
        <v>5.9589999999999996</v>
      </c>
    </row>
    <row r="321" spans="1:7" x14ac:dyDescent="0.2">
      <c r="A321">
        <v>-52</v>
      </c>
      <c r="B321">
        <v>134.61000000000001</v>
      </c>
      <c r="C321">
        <v>6.3010000000000002</v>
      </c>
      <c r="D321">
        <v>6.3419999999999996</v>
      </c>
      <c r="E321">
        <v>6.3730000000000002</v>
      </c>
      <c r="F321">
        <v>6.3639999999999999</v>
      </c>
      <c r="G321">
        <v>6.1269999999999998</v>
      </c>
    </row>
    <row r="322" spans="1:7" x14ac:dyDescent="0.2">
      <c r="A322">
        <v>-51</v>
      </c>
      <c r="B322">
        <v>131.37</v>
      </c>
      <c r="C322">
        <v>6.52</v>
      </c>
      <c r="D322">
        <v>6.5549999999999997</v>
      </c>
      <c r="E322">
        <v>6.5830000000000002</v>
      </c>
      <c r="F322">
        <v>6.5910000000000002</v>
      </c>
      <c r="G322">
        <v>6.3520000000000003</v>
      </c>
    </row>
    <row r="323" spans="1:7" x14ac:dyDescent="0.2">
      <c r="A323">
        <v>-50</v>
      </c>
      <c r="B323">
        <v>128.16</v>
      </c>
      <c r="C323">
        <v>6.7539999999999996</v>
      </c>
      <c r="D323">
        <v>6.7850000000000001</v>
      </c>
      <c r="E323">
        <v>6.8220000000000001</v>
      </c>
      <c r="F323">
        <v>6.8140000000000001</v>
      </c>
      <c r="G323">
        <v>6.5979999999999999</v>
      </c>
    </row>
    <row r="324" spans="1:7" x14ac:dyDescent="0.2">
      <c r="A324">
        <v>-49</v>
      </c>
      <c r="B324">
        <v>124.99</v>
      </c>
      <c r="C324">
        <v>6.9859999999999998</v>
      </c>
      <c r="D324">
        <v>7.0129999999999999</v>
      </c>
      <c r="E324">
        <v>7.0410000000000004</v>
      </c>
      <c r="F324">
        <v>7.032</v>
      </c>
      <c r="G324">
        <v>6.8550000000000004</v>
      </c>
    </row>
    <row r="325" spans="1:7" x14ac:dyDescent="0.2">
      <c r="A325">
        <v>-48</v>
      </c>
      <c r="B325">
        <v>121.85</v>
      </c>
      <c r="C325">
        <v>7.2240000000000002</v>
      </c>
      <c r="D325">
        <v>7.242</v>
      </c>
      <c r="E325">
        <v>7.2770000000000001</v>
      </c>
      <c r="F325">
        <v>7.2549999999999999</v>
      </c>
      <c r="G325">
        <v>7.1219999999999999</v>
      </c>
    </row>
    <row r="326" spans="1:7" x14ac:dyDescent="0.2">
      <c r="A326">
        <v>-47</v>
      </c>
      <c r="B326">
        <v>118.76</v>
      </c>
      <c r="C326">
        <v>7.4749999999999996</v>
      </c>
      <c r="D326">
        <v>7.4909999999999997</v>
      </c>
      <c r="E326">
        <v>7.5339999999999998</v>
      </c>
      <c r="F326">
        <v>7.5030000000000001</v>
      </c>
      <c r="G326">
        <v>7.3719999999999999</v>
      </c>
    </row>
    <row r="327" spans="1:7" x14ac:dyDescent="0.2">
      <c r="A327">
        <v>-46</v>
      </c>
      <c r="B327">
        <v>115.7</v>
      </c>
      <c r="C327">
        <v>7.7320000000000002</v>
      </c>
      <c r="D327">
        <v>7.75</v>
      </c>
      <c r="E327">
        <v>7.8079999999999998</v>
      </c>
      <c r="F327">
        <v>7.766</v>
      </c>
      <c r="G327">
        <v>7.6029999999999998</v>
      </c>
    </row>
    <row r="328" spans="1:7" x14ac:dyDescent="0.2">
      <c r="A328">
        <v>-45</v>
      </c>
      <c r="B328">
        <v>112.69</v>
      </c>
      <c r="C328">
        <v>8.0090000000000003</v>
      </c>
      <c r="D328">
        <v>8.032</v>
      </c>
      <c r="E328">
        <v>8.1</v>
      </c>
      <c r="F328">
        <v>8.0440000000000005</v>
      </c>
      <c r="G328">
        <v>7.859</v>
      </c>
    </row>
    <row r="329" spans="1:7" x14ac:dyDescent="0.2">
      <c r="A329">
        <v>-44</v>
      </c>
      <c r="B329">
        <v>109.72</v>
      </c>
      <c r="C329">
        <v>8.3030000000000008</v>
      </c>
      <c r="D329">
        <v>8.3379999999999992</v>
      </c>
      <c r="E329">
        <v>8.4039999999999999</v>
      </c>
      <c r="F329">
        <v>8.3420000000000005</v>
      </c>
      <c r="G329">
        <v>8.1300000000000008</v>
      </c>
    </row>
    <row r="330" spans="1:7" x14ac:dyDescent="0.2">
      <c r="A330">
        <v>-43</v>
      </c>
      <c r="B330">
        <v>106.8</v>
      </c>
      <c r="C330">
        <v>8.57</v>
      </c>
      <c r="D330">
        <v>8.6270000000000007</v>
      </c>
      <c r="E330">
        <v>8.6809999999999992</v>
      </c>
      <c r="F330">
        <v>8.61</v>
      </c>
      <c r="G330">
        <v>8.3629999999999995</v>
      </c>
    </row>
    <row r="331" spans="1:7" x14ac:dyDescent="0.2">
      <c r="A331">
        <v>-42</v>
      </c>
      <c r="B331">
        <v>103.92</v>
      </c>
      <c r="C331">
        <v>8.85</v>
      </c>
      <c r="D331">
        <v>8.9</v>
      </c>
      <c r="E331">
        <v>8.9849999999999994</v>
      </c>
      <c r="F331">
        <v>8.8930000000000007</v>
      </c>
      <c r="G331">
        <v>8.6210000000000004</v>
      </c>
    </row>
    <row r="332" spans="1:7" x14ac:dyDescent="0.2">
      <c r="A332">
        <v>-41</v>
      </c>
      <c r="B332">
        <v>101.09</v>
      </c>
      <c r="C332">
        <v>9.2059999999999995</v>
      </c>
      <c r="D332">
        <v>9.25</v>
      </c>
      <c r="E332">
        <v>9.3740000000000006</v>
      </c>
      <c r="F332">
        <v>9.2509999999999994</v>
      </c>
      <c r="G332">
        <v>8.9489999999999998</v>
      </c>
    </row>
    <row r="333" spans="1:7" x14ac:dyDescent="0.2">
      <c r="A333">
        <v>-40</v>
      </c>
      <c r="B333">
        <v>98.3</v>
      </c>
      <c r="C333">
        <v>9.5690000000000008</v>
      </c>
      <c r="D333">
        <v>9.6319999999999997</v>
      </c>
      <c r="E333">
        <v>9.7319999999999993</v>
      </c>
      <c r="F333">
        <v>9.6329999999999991</v>
      </c>
      <c r="G333">
        <v>9.2799999999999994</v>
      </c>
    </row>
    <row r="334" spans="1:7" x14ac:dyDescent="0.2">
      <c r="A334">
        <v>-39</v>
      </c>
      <c r="B334">
        <v>95.57</v>
      </c>
      <c r="C334">
        <v>9.8940000000000001</v>
      </c>
      <c r="D334">
        <v>9.9719999999999995</v>
      </c>
      <c r="E334">
        <v>10.054</v>
      </c>
      <c r="F334">
        <v>9.9459999999999997</v>
      </c>
      <c r="G334">
        <v>9.6050000000000004</v>
      </c>
    </row>
    <row r="335" spans="1:7" x14ac:dyDescent="0.2">
      <c r="A335">
        <v>-38</v>
      </c>
      <c r="B335">
        <v>92.89</v>
      </c>
      <c r="C335">
        <v>10.268000000000001</v>
      </c>
      <c r="D335">
        <v>10.323</v>
      </c>
      <c r="E335">
        <v>10.426</v>
      </c>
      <c r="F335">
        <v>10.307</v>
      </c>
      <c r="G335">
        <v>10.015000000000001</v>
      </c>
    </row>
    <row r="336" spans="1:7" x14ac:dyDescent="0.2">
      <c r="A336">
        <v>-37</v>
      </c>
      <c r="B336">
        <v>90.26</v>
      </c>
      <c r="C336">
        <v>10.69</v>
      </c>
      <c r="D336">
        <v>10.741</v>
      </c>
      <c r="E336">
        <v>10.847</v>
      </c>
      <c r="F336">
        <v>10.738</v>
      </c>
      <c r="G336">
        <v>10.435</v>
      </c>
    </row>
    <row r="337" spans="1:7" x14ac:dyDescent="0.2">
      <c r="A337">
        <v>-36</v>
      </c>
      <c r="B337">
        <v>87.69</v>
      </c>
      <c r="C337">
        <v>11.097</v>
      </c>
      <c r="D337">
        <v>11.15</v>
      </c>
      <c r="E337">
        <v>11.253</v>
      </c>
      <c r="F337">
        <v>11.14</v>
      </c>
      <c r="G337">
        <v>10.843999999999999</v>
      </c>
    </row>
    <row r="338" spans="1:7" x14ac:dyDescent="0.2">
      <c r="A338">
        <v>-35</v>
      </c>
      <c r="B338">
        <v>85.17</v>
      </c>
      <c r="C338">
        <v>11.573</v>
      </c>
      <c r="D338">
        <v>11.609</v>
      </c>
      <c r="E338">
        <v>11.726000000000001</v>
      </c>
      <c r="F338">
        <v>11.601000000000001</v>
      </c>
      <c r="G338">
        <v>11.356</v>
      </c>
    </row>
    <row r="339" spans="1:7" x14ac:dyDescent="0.2">
      <c r="A339">
        <v>-34</v>
      </c>
      <c r="B339">
        <v>82.71</v>
      </c>
      <c r="C339">
        <v>12.016</v>
      </c>
      <c r="D339">
        <v>12.071999999999999</v>
      </c>
      <c r="E339">
        <v>12.135</v>
      </c>
      <c r="F339">
        <v>12.053000000000001</v>
      </c>
      <c r="G339">
        <v>11.805999999999999</v>
      </c>
    </row>
    <row r="340" spans="1:7" x14ac:dyDescent="0.2">
      <c r="A340">
        <v>-33</v>
      </c>
      <c r="B340">
        <v>80.31</v>
      </c>
      <c r="C340">
        <v>12.445</v>
      </c>
      <c r="D340">
        <v>12.487</v>
      </c>
      <c r="E340">
        <v>12.574999999999999</v>
      </c>
      <c r="F340">
        <v>12.449</v>
      </c>
      <c r="G340">
        <v>12.27</v>
      </c>
    </row>
    <row r="341" spans="1:7" x14ac:dyDescent="0.2">
      <c r="A341">
        <v>-32</v>
      </c>
      <c r="B341">
        <v>77.959999999999994</v>
      </c>
      <c r="C341">
        <v>13.021000000000001</v>
      </c>
      <c r="D341">
        <v>13.023</v>
      </c>
      <c r="E341">
        <v>13.151999999999999</v>
      </c>
      <c r="F341">
        <v>13.026</v>
      </c>
      <c r="G341">
        <v>12.882999999999999</v>
      </c>
    </row>
    <row r="342" spans="1:7" x14ac:dyDescent="0.2">
      <c r="A342">
        <v>-31</v>
      </c>
      <c r="B342">
        <v>75.67</v>
      </c>
      <c r="C342">
        <v>13.532</v>
      </c>
      <c r="D342">
        <v>13.551</v>
      </c>
      <c r="E342">
        <v>13.632999999999999</v>
      </c>
      <c r="F342">
        <v>13.542999999999999</v>
      </c>
      <c r="G342">
        <v>13.401</v>
      </c>
    </row>
    <row r="343" spans="1:7" x14ac:dyDescent="0.2">
      <c r="A343">
        <v>-30</v>
      </c>
      <c r="B343">
        <v>73.45</v>
      </c>
      <c r="C343">
        <v>14.051</v>
      </c>
      <c r="D343">
        <v>14.06</v>
      </c>
      <c r="E343">
        <v>14.162000000000001</v>
      </c>
      <c r="F343">
        <v>14.054</v>
      </c>
      <c r="G343">
        <v>13.929</v>
      </c>
    </row>
    <row r="344" spans="1:7" x14ac:dyDescent="0.2">
      <c r="A344">
        <v>-29</v>
      </c>
      <c r="B344">
        <v>71.290000000000006</v>
      </c>
      <c r="C344">
        <v>14.614000000000001</v>
      </c>
      <c r="D344">
        <v>14.647</v>
      </c>
      <c r="E344">
        <v>14.71</v>
      </c>
      <c r="F344">
        <v>14.646000000000001</v>
      </c>
      <c r="G344">
        <v>14.455</v>
      </c>
    </row>
    <row r="345" spans="1:7" x14ac:dyDescent="0.2">
      <c r="A345">
        <v>-28</v>
      </c>
      <c r="B345">
        <v>69.19</v>
      </c>
      <c r="C345">
        <v>15.15</v>
      </c>
      <c r="D345">
        <v>15.170999999999999</v>
      </c>
      <c r="E345">
        <v>15.263</v>
      </c>
      <c r="F345">
        <v>15.183999999999999</v>
      </c>
      <c r="G345">
        <v>14.984</v>
      </c>
    </row>
    <row r="346" spans="1:7" x14ac:dyDescent="0.2">
      <c r="A346">
        <v>-27</v>
      </c>
      <c r="B346">
        <v>67.150000000000006</v>
      </c>
      <c r="C346">
        <v>15.819000000000001</v>
      </c>
      <c r="D346">
        <v>15.819000000000001</v>
      </c>
      <c r="E346">
        <v>15.941000000000001</v>
      </c>
      <c r="F346">
        <v>15.881</v>
      </c>
      <c r="G346">
        <v>15.637</v>
      </c>
    </row>
    <row r="347" spans="1:7" x14ac:dyDescent="0.2">
      <c r="A347">
        <v>-26</v>
      </c>
      <c r="B347">
        <v>65.180000000000007</v>
      </c>
      <c r="C347">
        <v>16.417999999999999</v>
      </c>
      <c r="D347">
        <v>16.451000000000001</v>
      </c>
      <c r="E347">
        <v>16.542000000000002</v>
      </c>
      <c r="F347">
        <v>16.484000000000002</v>
      </c>
      <c r="G347">
        <v>16.196000000000002</v>
      </c>
    </row>
    <row r="348" spans="1:7" x14ac:dyDescent="0.2">
      <c r="A348">
        <v>-25</v>
      </c>
      <c r="B348">
        <v>63.28</v>
      </c>
      <c r="C348">
        <v>17.044</v>
      </c>
      <c r="D348">
        <v>17.047999999999998</v>
      </c>
      <c r="E348">
        <v>17.161999999999999</v>
      </c>
      <c r="F348">
        <v>17.111000000000001</v>
      </c>
      <c r="G348">
        <v>16.853999999999999</v>
      </c>
    </row>
    <row r="349" spans="1:7" x14ac:dyDescent="0.2">
      <c r="A349">
        <v>-24</v>
      </c>
      <c r="B349">
        <v>61.44</v>
      </c>
      <c r="C349">
        <v>17.724</v>
      </c>
      <c r="D349">
        <v>17.713999999999999</v>
      </c>
      <c r="E349">
        <v>17.835000000000001</v>
      </c>
      <c r="F349">
        <v>17.800999999999998</v>
      </c>
      <c r="G349">
        <v>17.545999999999999</v>
      </c>
    </row>
    <row r="350" spans="1:7" x14ac:dyDescent="0.2">
      <c r="A350">
        <v>-23</v>
      </c>
      <c r="B350">
        <v>59.67</v>
      </c>
      <c r="C350">
        <v>18.434000000000001</v>
      </c>
      <c r="D350">
        <v>18.399999999999999</v>
      </c>
      <c r="E350">
        <v>18.542999999999999</v>
      </c>
      <c r="F350">
        <v>18.498000000000001</v>
      </c>
      <c r="G350">
        <v>18.295000000000002</v>
      </c>
    </row>
    <row r="351" spans="1:7" x14ac:dyDescent="0.2">
      <c r="A351">
        <v>-22</v>
      </c>
      <c r="B351">
        <v>57.97</v>
      </c>
      <c r="C351">
        <v>19.181999999999999</v>
      </c>
      <c r="D351">
        <v>19.12</v>
      </c>
      <c r="E351">
        <v>19.277999999999999</v>
      </c>
      <c r="F351">
        <v>19.242000000000001</v>
      </c>
      <c r="G351">
        <v>19.088000000000001</v>
      </c>
    </row>
    <row r="352" spans="1:7" x14ac:dyDescent="0.2">
      <c r="A352">
        <v>-21</v>
      </c>
      <c r="B352">
        <v>56.34</v>
      </c>
      <c r="C352">
        <v>19.89</v>
      </c>
      <c r="D352">
        <v>19.844999999999999</v>
      </c>
      <c r="E352">
        <v>19.971</v>
      </c>
      <c r="F352">
        <v>19.923999999999999</v>
      </c>
      <c r="G352">
        <v>19.818999999999999</v>
      </c>
    </row>
    <row r="353" spans="1:7" x14ac:dyDescent="0.2">
      <c r="A353">
        <v>-20</v>
      </c>
      <c r="B353">
        <v>54.78</v>
      </c>
      <c r="C353">
        <v>20.588999999999999</v>
      </c>
      <c r="D353">
        <v>20.501000000000001</v>
      </c>
      <c r="E353">
        <v>20.664999999999999</v>
      </c>
      <c r="F353">
        <v>20.617999999999999</v>
      </c>
      <c r="G353">
        <v>20.574000000000002</v>
      </c>
    </row>
    <row r="354" spans="1:7" x14ac:dyDescent="0.2">
      <c r="A354">
        <v>-19</v>
      </c>
      <c r="B354">
        <v>53.29</v>
      </c>
      <c r="C354">
        <v>21.411999999999999</v>
      </c>
      <c r="D354">
        <v>21.311</v>
      </c>
      <c r="E354">
        <v>21.475999999999999</v>
      </c>
      <c r="F354">
        <v>21.451000000000001</v>
      </c>
      <c r="G354">
        <v>21.411000000000001</v>
      </c>
    </row>
    <row r="355" spans="1:7" x14ac:dyDescent="0.2">
      <c r="A355">
        <v>-18</v>
      </c>
      <c r="B355">
        <v>51.87</v>
      </c>
      <c r="C355">
        <v>22.131</v>
      </c>
      <c r="D355">
        <v>22.026</v>
      </c>
      <c r="E355">
        <v>22.192</v>
      </c>
      <c r="F355">
        <v>22.166</v>
      </c>
      <c r="G355">
        <v>22.140999999999998</v>
      </c>
    </row>
    <row r="356" spans="1:7" x14ac:dyDescent="0.2">
      <c r="A356">
        <v>-17</v>
      </c>
      <c r="B356">
        <v>50.53</v>
      </c>
      <c r="C356">
        <v>22.920999999999999</v>
      </c>
      <c r="D356">
        <v>22.834</v>
      </c>
      <c r="E356">
        <v>22.984000000000002</v>
      </c>
      <c r="F356">
        <v>22.965</v>
      </c>
      <c r="G356">
        <v>22.9</v>
      </c>
    </row>
    <row r="357" spans="1:7" x14ac:dyDescent="0.2">
      <c r="A357">
        <v>-16</v>
      </c>
      <c r="B357">
        <v>49.26</v>
      </c>
      <c r="C357">
        <v>23.582000000000001</v>
      </c>
      <c r="D357">
        <v>23.513000000000002</v>
      </c>
      <c r="E357">
        <v>23.631</v>
      </c>
      <c r="F357">
        <v>23.628</v>
      </c>
      <c r="G357">
        <v>23.556000000000001</v>
      </c>
    </row>
    <row r="358" spans="1:7" x14ac:dyDescent="0.2">
      <c r="A358">
        <v>-15</v>
      </c>
      <c r="B358">
        <v>48.06</v>
      </c>
      <c r="C358">
        <v>24.376000000000001</v>
      </c>
      <c r="D358">
        <v>24.277999999999999</v>
      </c>
      <c r="E358">
        <v>24.45</v>
      </c>
      <c r="F358">
        <v>24.454999999999998</v>
      </c>
      <c r="G358">
        <v>24.321999999999999</v>
      </c>
    </row>
    <row r="359" spans="1:7" x14ac:dyDescent="0.2">
      <c r="A359">
        <v>-14</v>
      </c>
      <c r="B359">
        <v>46.93</v>
      </c>
      <c r="C359">
        <v>25.120999999999999</v>
      </c>
      <c r="D359">
        <v>25.052</v>
      </c>
      <c r="E359">
        <v>25.195</v>
      </c>
      <c r="F359">
        <v>25.222999999999999</v>
      </c>
      <c r="G359">
        <v>25.015000000000001</v>
      </c>
    </row>
    <row r="360" spans="1:7" x14ac:dyDescent="0.2">
      <c r="A360">
        <v>-13</v>
      </c>
      <c r="B360">
        <v>45.89</v>
      </c>
      <c r="C360">
        <v>25.837</v>
      </c>
      <c r="D360">
        <v>25.788</v>
      </c>
      <c r="E360">
        <v>25.93</v>
      </c>
      <c r="F360">
        <v>25.963000000000001</v>
      </c>
      <c r="G360">
        <v>25.666</v>
      </c>
    </row>
    <row r="361" spans="1:7" x14ac:dyDescent="0.2">
      <c r="A361">
        <v>-12</v>
      </c>
      <c r="B361">
        <v>44.91</v>
      </c>
      <c r="C361">
        <v>26.53</v>
      </c>
      <c r="D361">
        <v>26.5</v>
      </c>
      <c r="E361">
        <v>26.616</v>
      </c>
      <c r="F361">
        <v>26.677</v>
      </c>
      <c r="G361">
        <v>26.326000000000001</v>
      </c>
    </row>
    <row r="362" spans="1:7" x14ac:dyDescent="0.2">
      <c r="A362">
        <v>-11</v>
      </c>
      <c r="B362">
        <v>44.02</v>
      </c>
      <c r="C362">
        <v>27.177</v>
      </c>
      <c r="D362">
        <v>27.134</v>
      </c>
      <c r="E362">
        <v>27.265000000000001</v>
      </c>
      <c r="F362">
        <v>27.355</v>
      </c>
      <c r="G362">
        <v>26.954000000000001</v>
      </c>
    </row>
    <row r="363" spans="1:7" x14ac:dyDescent="0.2">
      <c r="A363">
        <v>-10</v>
      </c>
      <c r="B363">
        <v>43.2</v>
      </c>
      <c r="C363">
        <v>27.925000000000001</v>
      </c>
      <c r="D363">
        <v>27.875</v>
      </c>
      <c r="E363">
        <v>28.003</v>
      </c>
      <c r="F363">
        <v>28.146999999999998</v>
      </c>
      <c r="G363">
        <v>27.675999999999998</v>
      </c>
    </row>
    <row r="364" spans="1:7" x14ac:dyDescent="0.2">
      <c r="A364">
        <v>-9</v>
      </c>
      <c r="B364">
        <v>42.45</v>
      </c>
      <c r="C364">
        <v>28.544</v>
      </c>
      <c r="D364">
        <v>28.533999999999999</v>
      </c>
      <c r="E364">
        <v>28.617000000000001</v>
      </c>
      <c r="F364">
        <v>28.802</v>
      </c>
      <c r="G364">
        <v>28.221</v>
      </c>
    </row>
    <row r="365" spans="1:7" x14ac:dyDescent="0.2">
      <c r="A365">
        <v>-8</v>
      </c>
      <c r="B365">
        <v>41.79</v>
      </c>
      <c r="C365">
        <v>29.173999999999999</v>
      </c>
      <c r="D365">
        <v>29.177</v>
      </c>
      <c r="E365">
        <v>29.236999999999998</v>
      </c>
      <c r="F365">
        <v>29.446000000000002</v>
      </c>
      <c r="G365">
        <v>28.837</v>
      </c>
    </row>
    <row r="366" spans="1:7" x14ac:dyDescent="0.2">
      <c r="A366">
        <v>-7</v>
      </c>
      <c r="B366">
        <v>41.2</v>
      </c>
      <c r="C366">
        <v>29.734999999999999</v>
      </c>
      <c r="D366">
        <v>29.739000000000001</v>
      </c>
      <c r="E366">
        <v>29.765000000000001</v>
      </c>
      <c r="F366">
        <v>30.06</v>
      </c>
      <c r="G366">
        <v>29.378</v>
      </c>
    </row>
    <row r="367" spans="1:7" x14ac:dyDescent="0.2">
      <c r="A367">
        <v>-6</v>
      </c>
      <c r="B367">
        <v>40.69</v>
      </c>
      <c r="C367">
        <v>30.350999999999999</v>
      </c>
      <c r="D367">
        <v>30.350999999999999</v>
      </c>
      <c r="E367">
        <v>30.387</v>
      </c>
      <c r="F367">
        <v>30.728999999999999</v>
      </c>
      <c r="G367">
        <v>29.937000000000001</v>
      </c>
    </row>
    <row r="368" spans="1:7" x14ac:dyDescent="0.2">
      <c r="A368">
        <v>-5</v>
      </c>
      <c r="B368">
        <v>40.26</v>
      </c>
      <c r="C368">
        <v>30.957999999999998</v>
      </c>
      <c r="D368">
        <v>31.004000000000001</v>
      </c>
      <c r="E368">
        <v>30.978000000000002</v>
      </c>
      <c r="F368">
        <v>31.358000000000001</v>
      </c>
      <c r="G368">
        <v>30.491</v>
      </c>
    </row>
    <row r="369" spans="1:7" x14ac:dyDescent="0.2">
      <c r="A369">
        <v>-4</v>
      </c>
      <c r="B369">
        <v>39.9</v>
      </c>
      <c r="C369">
        <v>31.509</v>
      </c>
      <c r="D369">
        <v>31.591000000000001</v>
      </c>
      <c r="E369">
        <v>31.530999999999999</v>
      </c>
      <c r="F369">
        <v>31.966999999999999</v>
      </c>
      <c r="G369">
        <v>30.948</v>
      </c>
    </row>
    <row r="370" spans="1:7" x14ac:dyDescent="0.2">
      <c r="A370">
        <v>-3</v>
      </c>
      <c r="B370">
        <v>39.630000000000003</v>
      </c>
      <c r="C370">
        <v>32.140999999999998</v>
      </c>
      <c r="D370">
        <v>32.232999999999997</v>
      </c>
      <c r="E370">
        <v>32.164999999999999</v>
      </c>
      <c r="F370">
        <v>32.634</v>
      </c>
      <c r="G370">
        <v>31.532</v>
      </c>
    </row>
    <row r="371" spans="1:7" x14ac:dyDescent="0.2">
      <c r="A371">
        <v>-2</v>
      </c>
      <c r="B371">
        <v>39.43</v>
      </c>
      <c r="C371">
        <v>32.807000000000002</v>
      </c>
      <c r="D371">
        <v>32.906999999999996</v>
      </c>
      <c r="E371">
        <v>32.841000000000001</v>
      </c>
      <c r="F371">
        <v>33.380000000000003</v>
      </c>
      <c r="G371">
        <v>32.098999999999997</v>
      </c>
    </row>
    <row r="372" spans="1:7" x14ac:dyDescent="0.2">
      <c r="A372">
        <v>-1</v>
      </c>
      <c r="B372">
        <v>39.31</v>
      </c>
      <c r="C372">
        <v>33.576999999999998</v>
      </c>
      <c r="D372">
        <v>33.701000000000001</v>
      </c>
      <c r="E372">
        <v>33.616999999999997</v>
      </c>
      <c r="F372">
        <v>34.21</v>
      </c>
      <c r="G372">
        <v>32.781999999999996</v>
      </c>
    </row>
    <row r="373" spans="1:7" x14ac:dyDescent="0.2">
      <c r="A373">
        <v>0</v>
      </c>
      <c r="B373">
        <v>39.270000000000003</v>
      </c>
      <c r="C373">
        <v>34.433</v>
      </c>
      <c r="D373">
        <v>34.548999999999999</v>
      </c>
      <c r="E373">
        <v>34.473999999999997</v>
      </c>
      <c r="F373">
        <v>35.148000000000003</v>
      </c>
      <c r="G373">
        <v>33.56</v>
      </c>
    </row>
    <row r="374" spans="1:7" x14ac:dyDescent="0.2">
      <c r="A374">
        <v>1</v>
      </c>
      <c r="B374">
        <v>39.31</v>
      </c>
      <c r="C374">
        <v>35.406999999999996</v>
      </c>
      <c r="D374">
        <v>35.491999999999997</v>
      </c>
      <c r="E374">
        <v>35.457000000000001</v>
      </c>
      <c r="F374">
        <v>36.216000000000001</v>
      </c>
      <c r="G374">
        <v>34.462000000000003</v>
      </c>
    </row>
    <row r="375" spans="1:7" x14ac:dyDescent="0.2">
      <c r="A375">
        <v>2</v>
      </c>
      <c r="B375">
        <v>39.43</v>
      </c>
      <c r="C375">
        <v>36.526000000000003</v>
      </c>
      <c r="D375">
        <v>36.552</v>
      </c>
      <c r="E375">
        <v>36.588000000000001</v>
      </c>
      <c r="F375">
        <v>37.445</v>
      </c>
      <c r="G375">
        <v>35.518999999999998</v>
      </c>
    </row>
    <row r="376" spans="1:7" x14ac:dyDescent="0.2">
      <c r="A376">
        <v>3</v>
      </c>
      <c r="B376">
        <v>39.630000000000003</v>
      </c>
      <c r="C376">
        <v>37.831000000000003</v>
      </c>
      <c r="D376">
        <v>37.770000000000003</v>
      </c>
      <c r="E376">
        <v>37.917000000000002</v>
      </c>
      <c r="F376">
        <v>38.859000000000002</v>
      </c>
      <c r="G376">
        <v>36.78</v>
      </c>
    </row>
    <row r="377" spans="1:7" x14ac:dyDescent="0.2">
      <c r="A377">
        <v>4</v>
      </c>
      <c r="B377">
        <v>39.9</v>
      </c>
      <c r="C377">
        <v>39.299999999999997</v>
      </c>
      <c r="D377">
        <v>39.116</v>
      </c>
      <c r="E377">
        <v>39.415999999999997</v>
      </c>
      <c r="F377">
        <v>40.420999999999999</v>
      </c>
      <c r="G377">
        <v>38.247999999999998</v>
      </c>
    </row>
    <row r="378" spans="1:7" x14ac:dyDescent="0.2">
      <c r="A378">
        <v>5</v>
      </c>
      <c r="B378">
        <v>40.26</v>
      </c>
      <c r="C378">
        <v>40.899000000000001</v>
      </c>
      <c r="D378">
        <v>40.573</v>
      </c>
      <c r="E378">
        <v>41.048999999999999</v>
      </c>
      <c r="F378">
        <v>42.098999999999997</v>
      </c>
      <c r="G378">
        <v>39.872999999999998</v>
      </c>
    </row>
    <row r="379" spans="1:7" x14ac:dyDescent="0.2">
      <c r="A379">
        <v>6</v>
      </c>
      <c r="B379">
        <v>40.69</v>
      </c>
      <c r="C379">
        <v>42.62</v>
      </c>
      <c r="D379">
        <v>42.113</v>
      </c>
      <c r="E379">
        <v>42.823</v>
      </c>
      <c r="F379">
        <v>43.896999999999998</v>
      </c>
      <c r="G379">
        <v>41.648000000000003</v>
      </c>
    </row>
    <row r="380" spans="1:7" x14ac:dyDescent="0.2">
      <c r="A380">
        <v>7</v>
      </c>
      <c r="B380">
        <v>41.2</v>
      </c>
      <c r="C380">
        <v>44.429000000000002</v>
      </c>
      <c r="D380">
        <v>43.741999999999997</v>
      </c>
      <c r="E380">
        <v>44.695999999999998</v>
      </c>
      <c r="F380">
        <v>45.77</v>
      </c>
      <c r="G380">
        <v>43.508000000000003</v>
      </c>
    </row>
    <row r="381" spans="1:7" x14ac:dyDescent="0.2">
      <c r="A381">
        <v>8</v>
      </c>
      <c r="B381">
        <v>41.79</v>
      </c>
      <c r="C381">
        <v>46.274000000000001</v>
      </c>
      <c r="D381">
        <v>45.408999999999999</v>
      </c>
      <c r="E381">
        <v>46.62</v>
      </c>
      <c r="F381">
        <v>47.664999999999999</v>
      </c>
      <c r="G381">
        <v>45.402000000000001</v>
      </c>
    </row>
    <row r="382" spans="1:7" x14ac:dyDescent="0.2">
      <c r="A382">
        <v>9</v>
      </c>
      <c r="B382">
        <v>42.45</v>
      </c>
      <c r="C382">
        <v>48.122</v>
      </c>
      <c r="D382">
        <v>47.078000000000003</v>
      </c>
      <c r="E382">
        <v>48.540999999999997</v>
      </c>
      <c r="F382">
        <v>49.573</v>
      </c>
      <c r="G382">
        <v>47.295000000000002</v>
      </c>
    </row>
    <row r="383" spans="1:7" x14ac:dyDescent="0.2">
      <c r="A383">
        <v>10</v>
      </c>
      <c r="B383">
        <v>43.2</v>
      </c>
      <c r="C383">
        <v>49.962000000000003</v>
      </c>
      <c r="D383">
        <v>48.767000000000003</v>
      </c>
      <c r="E383">
        <v>50.459000000000003</v>
      </c>
      <c r="F383">
        <v>51.448</v>
      </c>
      <c r="G383">
        <v>49.173000000000002</v>
      </c>
    </row>
    <row r="384" spans="1:7" x14ac:dyDescent="0.2">
      <c r="A384">
        <v>11</v>
      </c>
      <c r="B384">
        <v>44.02</v>
      </c>
      <c r="C384">
        <v>51.753999999999998</v>
      </c>
      <c r="D384">
        <v>50.424999999999997</v>
      </c>
      <c r="E384">
        <v>52.344000000000001</v>
      </c>
      <c r="F384">
        <v>53.265000000000001</v>
      </c>
      <c r="G384">
        <v>50.981999999999999</v>
      </c>
    </row>
    <row r="385" spans="1:7" x14ac:dyDescent="0.2">
      <c r="A385">
        <v>12</v>
      </c>
      <c r="B385">
        <v>44.91</v>
      </c>
      <c r="C385">
        <v>53.454000000000001</v>
      </c>
      <c r="D385">
        <v>52.008000000000003</v>
      </c>
      <c r="E385">
        <v>54.134999999999998</v>
      </c>
      <c r="F385">
        <v>54.988999999999997</v>
      </c>
      <c r="G385">
        <v>52.683999999999997</v>
      </c>
    </row>
    <row r="386" spans="1:7" x14ac:dyDescent="0.2">
      <c r="A386">
        <v>13</v>
      </c>
      <c r="B386">
        <v>45.89</v>
      </c>
      <c r="C386">
        <v>55.051000000000002</v>
      </c>
      <c r="D386">
        <v>53.505000000000003</v>
      </c>
      <c r="E386">
        <v>55.823</v>
      </c>
      <c r="F386">
        <v>56.603000000000002</v>
      </c>
      <c r="G386">
        <v>54.273000000000003</v>
      </c>
    </row>
    <row r="387" spans="1:7" x14ac:dyDescent="0.2">
      <c r="A387">
        <v>14</v>
      </c>
      <c r="B387">
        <v>46.93</v>
      </c>
      <c r="C387">
        <v>56.503</v>
      </c>
      <c r="D387">
        <v>54.901000000000003</v>
      </c>
      <c r="E387">
        <v>57.351999999999997</v>
      </c>
      <c r="F387">
        <v>58.042000000000002</v>
      </c>
      <c r="G387">
        <v>55.715000000000003</v>
      </c>
    </row>
    <row r="388" spans="1:7" x14ac:dyDescent="0.2">
      <c r="A388">
        <v>15</v>
      </c>
      <c r="B388">
        <v>48.06</v>
      </c>
      <c r="C388">
        <v>57.804000000000002</v>
      </c>
      <c r="D388">
        <v>56.146000000000001</v>
      </c>
      <c r="E388">
        <v>58.701999999999998</v>
      </c>
      <c r="F388">
        <v>59.356000000000002</v>
      </c>
      <c r="G388">
        <v>57.012999999999998</v>
      </c>
    </row>
    <row r="389" spans="1:7" x14ac:dyDescent="0.2">
      <c r="A389">
        <v>16</v>
      </c>
      <c r="B389">
        <v>49.26</v>
      </c>
      <c r="C389">
        <v>58.91</v>
      </c>
      <c r="D389">
        <v>57.219000000000001</v>
      </c>
      <c r="E389">
        <v>59.841000000000001</v>
      </c>
      <c r="F389">
        <v>60.453000000000003</v>
      </c>
      <c r="G389">
        <v>58.125999999999998</v>
      </c>
    </row>
    <row r="390" spans="1:7" x14ac:dyDescent="0.2">
      <c r="A390">
        <v>17</v>
      </c>
      <c r="B390">
        <v>50.53</v>
      </c>
      <c r="C390">
        <v>59.832999999999998</v>
      </c>
      <c r="D390">
        <v>58.134999999999998</v>
      </c>
      <c r="E390">
        <v>60.774999999999999</v>
      </c>
      <c r="F390">
        <v>61.343000000000004</v>
      </c>
      <c r="G390">
        <v>59.08</v>
      </c>
    </row>
    <row r="391" spans="1:7" x14ac:dyDescent="0.2">
      <c r="A391">
        <v>18</v>
      </c>
      <c r="B391">
        <v>51.87</v>
      </c>
      <c r="C391">
        <v>60.523000000000003</v>
      </c>
      <c r="D391">
        <v>58.823999999999998</v>
      </c>
      <c r="E391">
        <v>61.469000000000001</v>
      </c>
      <c r="F391">
        <v>61.99</v>
      </c>
      <c r="G391">
        <v>59.808999999999997</v>
      </c>
    </row>
    <row r="392" spans="1:7" x14ac:dyDescent="0.2">
      <c r="A392">
        <v>19</v>
      </c>
      <c r="B392">
        <v>53.29</v>
      </c>
      <c r="C392">
        <v>60.993000000000002</v>
      </c>
      <c r="D392">
        <v>59.314</v>
      </c>
      <c r="E392">
        <v>61.917999999999999</v>
      </c>
      <c r="F392">
        <v>62.421999999999997</v>
      </c>
      <c r="G392">
        <v>60.317</v>
      </c>
    </row>
    <row r="393" spans="1:7" x14ac:dyDescent="0.2">
      <c r="A393">
        <v>20</v>
      </c>
      <c r="B393">
        <v>54.78</v>
      </c>
      <c r="C393">
        <v>61.244</v>
      </c>
      <c r="D393">
        <v>59.604999999999997</v>
      </c>
      <c r="E393">
        <v>62.106000000000002</v>
      </c>
      <c r="F393">
        <v>62.625999999999998</v>
      </c>
      <c r="G393">
        <v>60.64</v>
      </c>
    </row>
    <row r="394" spans="1:7" x14ac:dyDescent="0.2">
      <c r="A394">
        <v>21</v>
      </c>
      <c r="B394">
        <v>56.34</v>
      </c>
      <c r="C394">
        <v>61.253999999999998</v>
      </c>
      <c r="D394">
        <v>59.715000000000003</v>
      </c>
      <c r="E394">
        <v>62.058999999999997</v>
      </c>
      <c r="F394">
        <v>62.554000000000002</v>
      </c>
      <c r="G394">
        <v>60.686999999999998</v>
      </c>
    </row>
    <row r="395" spans="1:7" x14ac:dyDescent="0.2">
      <c r="A395">
        <v>22</v>
      </c>
      <c r="B395">
        <v>57.97</v>
      </c>
      <c r="C395">
        <v>61.055</v>
      </c>
      <c r="D395">
        <v>59.591000000000001</v>
      </c>
      <c r="E395">
        <v>61.823</v>
      </c>
      <c r="F395">
        <v>62.277999999999999</v>
      </c>
      <c r="G395">
        <v>60.53</v>
      </c>
    </row>
    <row r="396" spans="1:7" x14ac:dyDescent="0.2">
      <c r="A396">
        <v>23</v>
      </c>
      <c r="B396">
        <v>59.67</v>
      </c>
      <c r="C396">
        <v>60.606999999999999</v>
      </c>
      <c r="D396">
        <v>59.26</v>
      </c>
      <c r="E396">
        <v>61.337000000000003</v>
      </c>
      <c r="F396">
        <v>61.712000000000003</v>
      </c>
      <c r="G396">
        <v>60.116999999999997</v>
      </c>
    </row>
    <row r="397" spans="1:7" x14ac:dyDescent="0.2">
      <c r="A397">
        <v>24</v>
      </c>
      <c r="B397">
        <v>61.44</v>
      </c>
      <c r="C397">
        <v>59.993000000000002</v>
      </c>
      <c r="D397">
        <v>58.765000000000001</v>
      </c>
      <c r="E397">
        <v>60.68</v>
      </c>
      <c r="F397">
        <v>60.996000000000002</v>
      </c>
      <c r="G397">
        <v>59.53</v>
      </c>
    </row>
    <row r="398" spans="1:7" x14ac:dyDescent="0.2">
      <c r="A398">
        <v>25</v>
      </c>
      <c r="B398">
        <v>63.28</v>
      </c>
      <c r="C398">
        <v>59.152000000000001</v>
      </c>
      <c r="D398">
        <v>58.106000000000002</v>
      </c>
      <c r="E398">
        <v>59.744999999999997</v>
      </c>
      <c r="F398">
        <v>60.029000000000003</v>
      </c>
      <c r="G398">
        <v>58.728999999999999</v>
      </c>
    </row>
    <row r="399" spans="1:7" x14ac:dyDescent="0.2">
      <c r="A399">
        <v>26</v>
      </c>
      <c r="B399">
        <v>65.180000000000007</v>
      </c>
      <c r="C399">
        <v>58.177</v>
      </c>
      <c r="D399">
        <v>57.26</v>
      </c>
      <c r="E399">
        <v>58.744</v>
      </c>
      <c r="F399">
        <v>58.929000000000002</v>
      </c>
      <c r="G399">
        <v>57.776000000000003</v>
      </c>
    </row>
    <row r="400" spans="1:7" x14ac:dyDescent="0.2">
      <c r="A400">
        <v>27</v>
      </c>
      <c r="B400">
        <v>67.150000000000006</v>
      </c>
      <c r="C400">
        <v>57.045000000000002</v>
      </c>
      <c r="D400">
        <v>56.267000000000003</v>
      </c>
      <c r="E400">
        <v>57.554000000000002</v>
      </c>
      <c r="F400">
        <v>57.689</v>
      </c>
      <c r="G400">
        <v>56.667999999999999</v>
      </c>
    </row>
    <row r="401" spans="1:7" x14ac:dyDescent="0.2">
      <c r="A401">
        <v>28</v>
      </c>
      <c r="B401">
        <v>69.19</v>
      </c>
      <c r="C401">
        <v>55.795999999999999</v>
      </c>
      <c r="D401">
        <v>55.176000000000002</v>
      </c>
      <c r="E401">
        <v>56.283000000000001</v>
      </c>
      <c r="F401">
        <v>56.32</v>
      </c>
      <c r="G401">
        <v>55.405999999999999</v>
      </c>
    </row>
    <row r="402" spans="1:7" x14ac:dyDescent="0.2">
      <c r="A402">
        <v>29</v>
      </c>
      <c r="B402">
        <v>71.290000000000006</v>
      </c>
      <c r="C402">
        <v>54.473999999999997</v>
      </c>
      <c r="D402">
        <v>54.008000000000003</v>
      </c>
      <c r="E402">
        <v>54.886000000000003</v>
      </c>
      <c r="F402">
        <v>54.91</v>
      </c>
      <c r="G402">
        <v>54.093000000000004</v>
      </c>
    </row>
    <row r="403" spans="1:7" x14ac:dyDescent="0.2">
      <c r="A403">
        <v>30</v>
      </c>
      <c r="B403">
        <v>73.45</v>
      </c>
      <c r="C403">
        <v>53.066000000000003</v>
      </c>
      <c r="D403">
        <v>52.738999999999997</v>
      </c>
      <c r="E403">
        <v>53.445999999999998</v>
      </c>
      <c r="F403">
        <v>53.412999999999997</v>
      </c>
      <c r="G403">
        <v>52.667000000000002</v>
      </c>
    </row>
    <row r="404" spans="1:7" x14ac:dyDescent="0.2">
      <c r="A404">
        <v>31</v>
      </c>
      <c r="B404">
        <v>75.67</v>
      </c>
      <c r="C404">
        <v>51.616</v>
      </c>
      <c r="D404">
        <v>51.371000000000002</v>
      </c>
      <c r="E404">
        <v>51.941000000000003</v>
      </c>
      <c r="F404">
        <v>51.896999999999998</v>
      </c>
      <c r="G404">
        <v>51.253999999999998</v>
      </c>
    </row>
    <row r="405" spans="1:7" x14ac:dyDescent="0.2">
      <c r="A405">
        <v>32</v>
      </c>
      <c r="B405">
        <v>77.959999999999994</v>
      </c>
      <c r="C405">
        <v>50.125</v>
      </c>
      <c r="D405">
        <v>50.021000000000001</v>
      </c>
      <c r="E405">
        <v>50.405999999999999</v>
      </c>
      <c r="F405">
        <v>50.338000000000001</v>
      </c>
      <c r="G405">
        <v>49.737000000000002</v>
      </c>
    </row>
    <row r="406" spans="1:7" x14ac:dyDescent="0.2">
      <c r="A406">
        <v>33</v>
      </c>
      <c r="B406">
        <v>80.31</v>
      </c>
      <c r="C406">
        <v>48.637</v>
      </c>
      <c r="D406">
        <v>48.600999999999999</v>
      </c>
      <c r="E406">
        <v>48.902999999999999</v>
      </c>
      <c r="F406">
        <v>48.808</v>
      </c>
      <c r="G406">
        <v>48.234999999999999</v>
      </c>
    </row>
    <row r="407" spans="1:7" x14ac:dyDescent="0.2">
      <c r="A407">
        <v>34</v>
      </c>
      <c r="B407">
        <v>82.71</v>
      </c>
      <c r="C407">
        <v>47.12</v>
      </c>
      <c r="D407">
        <v>47.167000000000002</v>
      </c>
      <c r="E407">
        <v>47.338000000000001</v>
      </c>
      <c r="F407">
        <v>47.273000000000003</v>
      </c>
      <c r="G407">
        <v>46.7</v>
      </c>
    </row>
    <row r="408" spans="1:7" x14ac:dyDescent="0.2">
      <c r="A408">
        <v>35</v>
      </c>
      <c r="B408">
        <v>85.17</v>
      </c>
      <c r="C408">
        <v>45.634999999999998</v>
      </c>
      <c r="D408">
        <v>45.744999999999997</v>
      </c>
      <c r="E408">
        <v>45.843000000000004</v>
      </c>
      <c r="F408">
        <v>45.744999999999997</v>
      </c>
      <c r="G408">
        <v>45.207000000000001</v>
      </c>
    </row>
    <row r="409" spans="1:7" x14ac:dyDescent="0.2">
      <c r="A409">
        <v>36</v>
      </c>
      <c r="B409">
        <v>87.69</v>
      </c>
      <c r="C409">
        <v>44.16</v>
      </c>
      <c r="D409">
        <v>44.331000000000003</v>
      </c>
      <c r="E409">
        <v>44.328000000000003</v>
      </c>
      <c r="F409">
        <v>44.261000000000003</v>
      </c>
      <c r="G409">
        <v>43.72</v>
      </c>
    </row>
    <row r="410" spans="1:7" x14ac:dyDescent="0.2">
      <c r="A410">
        <v>37</v>
      </c>
      <c r="B410">
        <v>90.26</v>
      </c>
      <c r="C410">
        <v>42.726999999999997</v>
      </c>
      <c r="D410">
        <v>42.941000000000003</v>
      </c>
      <c r="E410">
        <v>42.892000000000003</v>
      </c>
      <c r="F410">
        <v>42.805999999999997</v>
      </c>
      <c r="G410">
        <v>42.268000000000001</v>
      </c>
    </row>
    <row r="411" spans="1:7" x14ac:dyDescent="0.2">
      <c r="A411">
        <v>38</v>
      </c>
      <c r="B411">
        <v>92.89</v>
      </c>
      <c r="C411">
        <v>41.317</v>
      </c>
      <c r="D411">
        <v>41.536000000000001</v>
      </c>
      <c r="E411">
        <v>41.454999999999998</v>
      </c>
      <c r="F411">
        <v>41.402000000000001</v>
      </c>
      <c r="G411">
        <v>40.877000000000002</v>
      </c>
    </row>
    <row r="412" spans="1:7" x14ac:dyDescent="0.2">
      <c r="A412">
        <v>39</v>
      </c>
      <c r="B412">
        <v>95.57</v>
      </c>
      <c r="C412">
        <v>39.936999999999998</v>
      </c>
      <c r="D412">
        <v>40.216999999999999</v>
      </c>
      <c r="E412">
        <v>40.036999999999999</v>
      </c>
      <c r="F412">
        <v>39.997</v>
      </c>
      <c r="G412">
        <v>39.497</v>
      </c>
    </row>
    <row r="413" spans="1:7" x14ac:dyDescent="0.2">
      <c r="A413">
        <v>40</v>
      </c>
      <c r="B413">
        <v>98.3</v>
      </c>
      <c r="C413">
        <v>38.625</v>
      </c>
      <c r="D413">
        <v>38.887</v>
      </c>
      <c r="E413">
        <v>38.731000000000002</v>
      </c>
      <c r="F413">
        <v>38.659999999999997</v>
      </c>
      <c r="G413">
        <v>38.220999999999997</v>
      </c>
    </row>
    <row r="414" spans="1:7" x14ac:dyDescent="0.2">
      <c r="A414">
        <v>41</v>
      </c>
      <c r="B414">
        <v>101.09</v>
      </c>
      <c r="C414">
        <v>37.332999999999998</v>
      </c>
      <c r="D414">
        <v>37.615000000000002</v>
      </c>
      <c r="E414">
        <v>37.405999999999999</v>
      </c>
      <c r="F414">
        <v>37.353000000000002</v>
      </c>
      <c r="G414">
        <v>36.96</v>
      </c>
    </row>
    <row r="415" spans="1:7" x14ac:dyDescent="0.2">
      <c r="A415">
        <v>42</v>
      </c>
      <c r="B415">
        <v>103.92</v>
      </c>
      <c r="C415">
        <v>36.109000000000002</v>
      </c>
      <c r="D415">
        <v>36.399000000000001</v>
      </c>
      <c r="E415">
        <v>36.158999999999999</v>
      </c>
      <c r="F415">
        <v>36.094000000000001</v>
      </c>
      <c r="G415">
        <v>35.783000000000001</v>
      </c>
    </row>
    <row r="416" spans="1:7" x14ac:dyDescent="0.2">
      <c r="A416">
        <v>43</v>
      </c>
      <c r="B416">
        <v>106.8</v>
      </c>
      <c r="C416">
        <v>34.912999999999997</v>
      </c>
      <c r="D416">
        <v>35.192999999999998</v>
      </c>
      <c r="E416">
        <v>34.935000000000002</v>
      </c>
      <c r="F416">
        <v>34.896999999999998</v>
      </c>
      <c r="G416">
        <v>34.628</v>
      </c>
    </row>
    <row r="417" spans="1:7" x14ac:dyDescent="0.2">
      <c r="A417">
        <v>44</v>
      </c>
      <c r="B417">
        <v>109.72</v>
      </c>
      <c r="C417">
        <v>33.764000000000003</v>
      </c>
      <c r="D417">
        <v>34.061999999999998</v>
      </c>
      <c r="E417">
        <v>33.771999999999998</v>
      </c>
      <c r="F417">
        <v>33.706000000000003</v>
      </c>
      <c r="G417">
        <v>33.514000000000003</v>
      </c>
    </row>
    <row r="418" spans="1:7" x14ac:dyDescent="0.2">
      <c r="A418">
        <v>45</v>
      </c>
      <c r="B418">
        <v>112.69</v>
      </c>
      <c r="C418">
        <v>32.664000000000001</v>
      </c>
      <c r="D418">
        <v>32.945</v>
      </c>
      <c r="E418">
        <v>32.652000000000001</v>
      </c>
      <c r="F418">
        <v>32.591000000000001</v>
      </c>
      <c r="G418">
        <v>32.468000000000004</v>
      </c>
    </row>
    <row r="419" spans="1:7" x14ac:dyDescent="0.2">
      <c r="A419">
        <v>46</v>
      </c>
      <c r="B419">
        <v>115.7</v>
      </c>
      <c r="C419">
        <v>31.596</v>
      </c>
      <c r="D419">
        <v>31.898</v>
      </c>
      <c r="E419">
        <v>31.568999999999999</v>
      </c>
      <c r="F419">
        <v>31.484999999999999</v>
      </c>
      <c r="G419">
        <v>31.431000000000001</v>
      </c>
    </row>
    <row r="420" spans="1:7" x14ac:dyDescent="0.2">
      <c r="A420">
        <v>47</v>
      </c>
      <c r="B420">
        <v>118.76</v>
      </c>
      <c r="C420">
        <v>30.584</v>
      </c>
      <c r="D420">
        <v>30.864999999999998</v>
      </c>
      <c r="E420">
        <v>30.556000000000001</v>
      </c>
      <c r="F420">
        <v>30.451000000000001</v>
      </c>
      <c r="G420">
        <v>30.462</v>
      </c>
    </row>
    <row r="421" spans="1:7" x14ac:dyDescent="0.2">
      <c r="A421">
        <v>48</v>
      </c>
      <c r="B421">
        <v>121.85</v>
      </c>
      <c r="C421">
        <v>29.587</v>
      </c>
      <c r="D421">
        <v>29.876999999999999</v>
      </c>
      <c r="E421">
        <v>29.53</v>
      </c>
      <c r="F421">
        <v>29.457999999999998</v>
      </c>
      <c r="G421">
        <v>29.481999999999999</v>
      </c>
    </row>
    <row r="422" spans="1:7" x14ac:dyDescent="0.2">
      <c r="A422">
        <v>49</v>
      </c>
      <c r="B422">
        <v>124.99</v>
      </c>
      <c r="C422">
        <v>28.646999999999998</v>
      </c>
      <c r="D422">
        <v>28.943999999999999</v>
      </c>
      <c r="E422">
        <v>28.603000000000002</v>
      </c>
      <c r="F422">
        <v>28.471</v>
      </c>
      <c r="G422">
        <v>28.57</v>
      </c>
    </row>
    <row r="423" spans="1:7" x14ac:dyDescent="0.2">
      <c r="A423">
        <v>50</v>
      </c>
      <c r="B423">
        <v>128.16</v>
      </c>
      <c r="C423">
        <v>27.744</v>
      </c>
      <c r="D423">
        <v>28.016999999999999</v>
      </c>
      <c r="E423">
        <v>27.692</v>
      </c>
      <c r="F423">
        <v>27.561</v>
      </c>
      <c r="G423">
        <v>27.704000000000001</v>
      </c>
    </row>
    <row r="424" spans="1:7" x14ac:dyDescent="0.2">
      <c r="A424">
        <v>51</v>
      </c>
      <c r="B424">
        <v>131.37</v>
      </c>
      <c r="C424">
        <v>26.872</v>
      </c>
      <c r="D424">
        <v>27.164000000000001</v>
      </c>
      <c r="E424">
        <v>26.821999999999999</v>
      </c>
      <c r="F424">
        <v>26.661999999999999</v>
      </c>
      <c r="G424">
        <v>26.841999999999999</v>
      </c>
    </row>
    <row r="425" spans="1:7" x14ac:dyDescent="0.2">
      <c r="A425">
        <v>52</v>
      </c>
      <c r="B425">
        <v>134.61000000000001</v>
      </c>
      <c r="C425">
        <v>26.042000000000002</v>
      </c>
      <c r="D425">
        <v>26.326000000000001</v>
      </c>
      <c r="E425">
        <v>25.984000000000002</v>
      </c>
      <c r="F425">
        <v>25.826000000000001</v>
      </c>
      <c r="G425">
        <v>26.033000000000001</v>
      </c>
    </row>
    <row r="426" spans="1:7" x14ac:dyDescent="0.2">
      <c r="A426">
        <v>53</v>
      </c>
      <c r="B426">
        <v>137.88999999999999</v>
      </c>
      <c r="C426">
        <v>25.225000000000001</v>
      </c>
      <c r="D426">
        <v>25.521999999999998</v>
      </c>
      <c r="E426">
        <v>25.167000000000002</v>
      </c>
      <c r="F426">
        <v>25.006</v>
      </c>
      <c r="G426">
        <v>25.202999999999999</v>
      </c>
    </row>
    <row r="427" spans="1:7" x14ac:dyDescent="0.2">
      <c r="A427">
        <v>54</v>
      </c>
      <c r="B427">
        <v>141.19</v>
      </c>
      <c r="C427">
        <v>24.457999999999998</v>
      </c>
      <c r="D427">
        <v>24.768999999999998</v>
      </c>
      <c r="E427">
        <v>24.41</v>
      </c>
      <c r="F427">
        <v>24.225000000000001</v>
      </c>
      <c r="G427">
        <v>24.43</v>
      </c>
    </row>
    <row r="428" spans="1:7" x14ac:dyDescent="0.2">
      <c r="A428">
        <v>55</v>
      </c>
      <c r="B428">
        <v>144.53</v>
      </c>
      <c r="C428">
        <v>23.706</v>
      </c>
      <c r="D428">
        <v>24.009</v>
      </c>
      <c r="E428">
        <v>23.675000000000001</v>
      </c>
      <c r="F428">
        <v>23.484999999999999</v>
      </c>
      <c r="G428">
        <v>23.652999999999999</v>
      </c>
    </row>
    <row r="429" spans="1:7" x14ac:dyDescent="0.2">
      <c r="A429">
        <v>56</v>
      </c>
      <c r="B429">
        <v>147.9</v>
      </c>
      <c r="C429">
        <v>22.992999999999999</v>
      </c>
      <c r="D429">
        <v>23.315000000000001</v>
      </c>
      <c r="E429">
        <v>22.992000000000001</v>
      </c>
      <c r="F429">
        <v>22.762</v>
      </c>
      <c r="G429">
        <v>22.905000000000001</v>
      </c>
    </row>
    <row r="430" spans="1:7" x14ac:dyDescent="0.2">
      <c r="A430">
        <v>57</v>
      </c>
      <c r="B430">
        <v>151.30000000000001</v>
      </c>
      <c r="C430">
        <v>22.309000000000001</v>
      </c>
      <c r="D430">
        <v>22.611000000000001</v>
      </c>
      <c r="E430">
        <v>22.321000000000002</v>
      </c>
      <c r="F430">
        <v>22.096</v>
      </c>
      <c r="G430">
        <v>22.209</v>
      </c>
    </row>
    <row r="431" spans="1:7" x14ac:dyDescent="0.2">
      <c r="A431">
        <v>58</v>
      </c>
      <c r="B431">
        <v>154.72</v>
      </c>
      <c r="C431">
        <v>21.646000000000001</v>
      </c>
      <c r="D431">
        <v>21.959</v>
      </c>
      <c r="E431">
        <v>21.667000000000002</v>
      </c>
      <c r="F431">
        <v>21.434999999999999</v>
      </c>
      <c r="G431">
        <v>21.521999999999998</v>
      </c>
    </row>
    <row r="432" spans="1:7" x14ac:dyDescent="0.2">
      <c r="A432">
        <v>59</v>
      </c>
      <c r="B432">
        <v>158.16</v>
      </c>
      <c r="C432">
        <v>21.033000000000001</v>
      </c>
      <c r="D432">
        <v>21.337</v>
      </c>
      <c r="E432">
        <v>21.065999999999999</v>
      </c>
      <c r="F432">
        <v>20.824000000000002</v>
      </c>
      <c r="G432">
        <v>20.907</v>
      </c>
    </row>
    <row r="433" spans="1:7" x14ac:dyDescent="0.2">
      <c r="A433">
        <v>60</v>
      </c>
      <c r="B433">
        <v>161.63</v>
      </c>
      <c r="C433">
        <v>20.434999999999999</v>
      </c>
      <c r="D433">
        <v>20.721</v>
      </c>
      <c r="E433">
        <v>20.474</v>
      </c>
      <c r="F433">
        <v>20.233000000000001</v>
      </c>
      <c r="G433">
        <v>20.312999999999999</v>
      </c>
    </row>
    <row r="434" spans="1:7" x14ac:dyDescent="0.2">
      <c r="A434">
        <v>61</v>
      </c>
      <c r="B434">
        <v>165.12</v>
      </c>
      <c r="C434">
        <v>19.875</v>
      </c>
      <c r="D434">
        <v>20.155999999999999</v>
      </c>
      <c r="E434">
        <v>19.913</v>
      </c>
      <c r="F434">
        <v>19.657</v>
      </c>
      <c r="G434">
        <v>19.773</v>
      </c>
    </row>
    <row r="435" spans="1:7" x14ac:dyDescent="0.2">
      <c r="A435">
        <v>62</v>
      </c>
      <c r="B435">
        <v>168.63</v>
      </c>
      <c r="C435">
        <v>19.346</v>
      </c>
      <c r="D435">
        <v>19.584</v>
      </c>
      <c r="E435">
        <v>19.378</v>
      </c>
      <c r="F435">
        <v>19.123000000000001</v>
      </c>
      <c r="G435">
        <v>19.297999999999998</v>
      </c>
    </row>
    <row r="436" spans="1:7" x14ac:dyDescent="0.2">
      <c r="A436">
        <v>63</v>
      </c>
      <c r="B436">
        <v>172.16</v>
      </c>
      <c r="C436">
        <v>18.84</v>
      </c>
      <c r="D436">
        <v>19.059000000000001</v>
      </c>
      <c r="E436">
        <v>18.852</v>
      </c>
      <c r="F436">
        <v>18.605</v>
      </c>
      <c r="G436">
        <v>18.844000000000001</v>
      </c>
    </row>
    <row r="437" spans="1:7" x14ac:dyDescent="0.2">
      <c r="A437">
        <v>64</v>
      </c>
      <c r="B437">
        <v>175.7</v>
      </c>
      <c r="C437">
        <v>18.361000000000001</v>
      </c>
      <c r="D437">
        <v>18.553999999999998</v>
      </c>
      <c r="E437">
        <v>18.363</v>
      </c>
      <c r="F437">
        <v>18.097000000000001</v>
      </c>
      <c r="G437">
        <v>18.43</v>
      </c>
    </row>
    <row r="438" spans="1:7" x14ac:dyDescent="0.2">
      <c r="A438">
        <v>65</v>
      </c>
      <c r="B438">
        <v>179.26</v>
      </c>
      <c r="C438">
        <v>17.895</v>
      </c>
      <c r="D438">
        <v>18.055</v>
      </c>
      <c r="E438">
        <v>17.88</v>
      </c>
      <c r="F438">
        <v>17.608000000000001</v>
      </c>
      <c r="G438">
        <v>18.036000000000001</v>
      </c>
    </row>
    <row r="439" spans="1:7" x14ac:dyDescent="0.2">
      <c r="A439">
        <v>66</v>
      </c>
      <c r="B439">
        <v>182.83</v>
      </c>
      <c r="C439">
        <v>17.452000000000002</v>
      </c>
      <c r="D439">
        <v>17.603999999999999</v>
      </c>
      <c r="E439">
        <v>17.417000000000002</v>
      </c>
      <c r="F439">
        <v>17.151</v>
      </c>
      <c r="G439">
        <v>17.637</v>
      </c>
    </row>
    <row r="440" spans="1:7" x14ac:dyDescent="0.2">
      <c r="A440">
        <v>67</v>
      </c>
      <c r="B440">
        <v>186.42</v>
      </c>
      <c r="C440">
        <v>17.015000000000001</v>
      </c>
      <c r="D440">
        <v>17.138000000000002</v>
      </c>
      <c r="E440">
        <v>16.981000000000002</v>
      </c>
      <c r="F440">
        <v>16.707999999999998</v>
      </c>
      <c r="G440">
        <v>17.231999999999999</v>
      </c>
    </row>
    <row r="441" spans="1:7" x14ac:dyDescent="0.2">
      <c r="A441">
        <v>68</v>
      </c>
      <c r="B441">
        <v>190.02</v>
      </c>
      <c r="C441">
        <v>16.588000000000001</v>
      </c>
      <c r="D441">
        <v>16.707999999999998</v>
      </c>
      <c r="E441">
        <v>16.559999999999999</v>
      </c>
      <c r="F441">
        <v>16.286999999999999</v>
      </c>
      <c r="G441">
        <v>16.798999999999999</v>
      </c>
    </row>
    <row r="442" spans="1:7" x14ac:dyDescent="0.2">
      <c r="A442">
        <v>69</v>
      </c>
      <c r="B442">
        <v>193.62</v>
      </c>
      <c r="C442">
        <v>16.167999999999999</v>
      </c>
      <c r="D442">
        <v>16.309000000000001</v>
      </c>
      <c r="E442">
        <v>16.148</v>
      </c>
      <c r="F442">
        <v>15.872</v>
      </c>
      <c r="G442">
        <v>16.341000000000001</v>
      </c>
    </row>
    <row r="443" spans="1:7" x14ac:dyDescent="0.2">
      <c r="A443">
        <v>70</v>
      </c>
      <c r="B443">
        <v>197.24</v>
      </c>
      <c r="C443">
        <v>15.763999999999999</v>
      </c>
      <c r="D443">
        <v>15.913</v>
      </c>
      <c r="E443">
        <v>15.76</v>
      </c>
      <c r="F443">
        <v>15.476000000000001</v>
      </c>
      <c r="G443">
        <v>15.904999999999999</v>
      </c>
    </row>
    <row r="444" spans="1:7" x14ac:dyDescent="0.2">
      <c r="A444">
        <v>71</v>
      </c>
      <c r="B444">
        <v>200.86</v>
      </c>
      <c r="C444">
        <v>15.375999999999999</v>
      </c>
      <c r="D444">
        <v>15.516999999999999</v>
      </c>
      <c r="E444">
        <v>15.385</v>
      </c>
      <c r="F444">
        <v>15.11</v>
      </c>
      <c r="G444">
        <v>15.491</v>
      </c>
    </row>
    <row r="445" spans="1:7" x14ac:dyDescent="0.2">
      <c r="A445">
        <v>72</v>
      </c>
      <c r="B445">
        <v>204.49</v>
      </c>
      <c r="C445">
        <v>15.000999999999999</v>
      </c>
      <c r="D445">
        <v>15.163</v>
      </c>
      <c r="E445">
        <v>15.023</v>
      </c>
      <c r="F445">
        <v>14.746</v>
      </c>
      <c r="G445">
        <v>15.071</v>
      </c>
    </row>
    <row r="446" spans="1:7" x14ac:dyDescent="0.2">
      <c r="A446">
        <v>73</v>
      </c>
      <c r="B446">
        <v>208.12</v>
      </c>
      <c r="C446">
        <v>14.638999999999999</v>
      </c>
      <c r="D446">
        <v>14.817</v>
      </c>
      <c r="E446">
        <v>14.670999999999999</v>
      </c>
      <c r="F446">
        <v>14.401</v>
      </c>
      <c r="G446">
        <v>14.667999999999999</v>
      </c>
    </row>
    <row r="447" spans="1:7" x14ac:dyDescent="0.2">
      <c r="A447">
        <v>74</v>
      </c>
      <c r="B447">
        <v>211.75</v>
      </c>
      <c r="C447">
        <v>14.298</v>
      </c>
      <c r="D447">
        <v>14.477</v>
      </c>
      <c r="E447">
        <v>14.337999999999999</v>
      </c>
      <c r="F447">
        <v>14.069000000000001</v>
      </c>
      <c r="G447">
        <v>14.305999999999999</v>
      </c>
    </row>
    <row r="448" spans="1:7" x14ac:dyDescent="0.2">
      <c r="A448">
        <v>75</v>
      </c>
      <c r="B448">
        <v>215.38</v>
      </c>
      <c r="C448">
        <v>13.97</v>
      </c>
      <c r="D448">
        <v>14.154999999999999</v>
      </c>
      <c r="E448">
        <v>14.018000000000001</v>
      </c>
      <c r="F448">
        <v>13.736000000000001</v>
      </c>
      <c r="G448">
        <v>13.971</v>
      </c>
    </row>
    <row r="449" spans="1:7" x14ac:dyDescent="0.2">
      <c r="A449">
        <v>76</v>
      </c>
      <c r="B449">
        <v>219.02</v>
      </c>
      <c r="C449">
        <v>13.664</v>
      </c>
      <c r="D449">
        <v>13.845000000000001</v>
      </c>
      <c r="E449">
        <v>13.714</v>
      </c>
      <c r="F449">
        <v>13.429</v>
      </c>
      <c r="G449">
        <v>13.667</v>
      </c>
    </row>
    <row r="450" spans="1:7" x14ac:dyDescent="0.2">
      <c r="A450">
        <v>77</v>
      </c>
      <c r="B450">
        <v>222.65</v>
      </c>
      <c r="C450">
        <v>13.369</v>
      </c>
      <c r="D450">
        <v>13.541</v>
      </c>
      <c r="E450">
        <v>13.413</v>
      </c>
      <c r="F450">
        <v>13.14</v>
      </c>
      <c r="G450">
        <v>13.382999999999999</v>
      </c>
    </row>
    <row r="451" spans="1:7" x14ac:dyDescent="0.2">
      <c r="A451">
        <v>78</v>
      </c>
      <c r="B451">
        <v>226.27</v>
      </c>
      <c r="C451">
        <v>13.086</v>
      </c>
      <c r="D451">
        <v>13.263999999999999</v>
      </c>
      <c r="E451">
        <v>13.129</v>
      </c>
      <c r="F451">
        <v>12.849</v>
      </c>
      <c r="G451">
        <v>13.102</v>
      </c>
    </row>
    <row r="452" spans="1:7" x14ac:dyDescent="0.2">
      <c r="A452">
        <v>79</v>
      </c>
      <c r="B452">
        <v>229.9</v>
      </c>
      <c r="C452">
        <v>12.804</v>
      </c>
      <c r="D452">
        <v>12.977</v>
      </c>
      <c r="E452">
        <v>12.85</v>
      </c>
      <c r="F452">
        <v>12.561</v>
      </c>
      <c r="G452">
        <v>12.827999999999999</v>
      </c>
    </row>
    <row r="453" spans="1:7" x14ac:dyDescent="0.2">
      <c r="A453">
        <v>80</v>
      </c>
      <c r="B453">
        <v>233.51</v>
      </c>
      <c r="C453">
        <v>12.529</v>
      </c>
      <c r="D453">
        <v>12.698</v>
      </c>
      <c r="E453">
        <v>12.574999999999999</v>
      </c>
      <c r="F453">
        <v>12.295999999999999</v>
      </c>
      <c r="G453">
        <v>12.547000000000001</v>
      </c>
    </row>
    <row r="454" spans="1:7" x14ac:dyDescent="0.2">
      <c r="A454">
        <v>81</v>
      </c>
      <c r="B454">
        <v>237.12</v>
      </c>
      <c r="C454">
        <v>12.271000000000001</v>
      </c>
      <c r="D454">
        <v>12.443</v>
      </c>
      <c r="E454">
        <v>12.324999999999999</v>
      </c>
      <c r="F454">
        <v>12.042</v>
      </c>
      <c r="G454">
        <v>12.273</v>
      </c>
    </row>
    <row r="455" spans="1:7" x14ac:dyDescent="0.2">
      <c r="A455">
        <v>82</v>
      </c>
      <c r="B455">
        <v>240.73</v>
      </c>
      <c r="C455">
        <v>12.02</v>
      </c>
      <c r="D455">
        <v>12.193</v>
      </c>
      <c r="E455">
        <v>12.087999999999999</v>
      </c>
      <c r="F455">
        <v>11.798999999999999</v>
      </c>
      <c r="G455">
        <v>12</v>
      </c>
    </row>
    <row r="456" spans="1:7" x14ac:dyDescent="0.2">
      <c r="A456">
        <v>83</v>
      </c>
      <c r="B456">
        <v>244.32</v>
      </c>
      <c r="C456">
        <v>11.772</v>
      </c>
      <c r="D456">
        <v>11.954000000000001</v>
      </c>
      <c r="E456">
        <v>11.858000000000001</v>
      </c>
      <c r="F456">
        <v>11.563000000000001</v>
      </c>
      <c r="G456">
        <v>11.712999999999999</v>
      </c>
    </row>
    <row r="457" spans="1:7" x14ac:dyDescent="0.2">
      <c r="A457">
        <v>84</v>
      </c>
      <c r="B457">
        <v>247.9</v>
      </c>
      <c r="C457">
        <v>11.534000000000001</v>
      </c>
      <c r="D457">
        <v>11.726000000000001</v>
      </c>
      <c r="E457">
        <v>11.628</v>
      </c>
      <c r="F457">
        <v>11.33</v>
      </c>
      <c r="G457">
        <v>11.449</v>
      </c>
    </row>
    <row r="458" spans="1:7" x14ac:dyDescent="0.2">
      <c r="A458">
        <v>85</v>
      </c>
      <c r="B458">
        <v>251.47</v>
      </c>
      <c r="C458">
        <v>11.308</v>
      </c>
      <c r="D458">
        <v>11.505000000000001</v>
      </c>
      <c r="E458">
        <v>11.416</v>
      </c>
      <c r="F458">
        <v>11.11</v>
      </c>
      <c r="G458">
        <v>11.199</v>
      </c>
    </row>
    <row r="459" spans="1:7" x14ac:dyDescent="0.2">
      <c r="A459">
        <v>86</v>
      </c>
      <c r="B459">
        <v>255.03</v>
      </c>
      <c r="C459">
        <v>11.089</v>
      </c>
      <c r="D459">
        <v>11.289</v>
      </c>
      <c r="E459">
        <v>11.204000000000001</v>
      </c>
      <c r="F459">
        <v>10.895</v>
      </c>
      <c r="G459">
        <v>10.968</v>
      </c>
    </row>
    <row r="460" spans="1:7" x14ac:dyDescent="0.2">
      <c r="A460">
        <v>87</v>
      </c>
      <c r="B460">
        <v>258.57</v>
      </c>
      <c r="C460">
        <v>10.885999999999999</v>
      </c>
      <c r="D460">
        <v>11.081</v>
      </c>
      <c r="E460">
        <v>11.000999999999999</v>
      </c>
      <c r="F460">
        <v>10.695</v>
      </c>
      <c r="G460">
        <v>10.765000000000001</v>
      </c>
    </row>
    <row r="461" spans="1:7" x14ac:dyDescent="0.2">
      <c r="A461">
        <v>88</v>
      </c>
      <c r="B461">
        <v>262.08999999999997</v>
      </c>
      <c r="C461">
        <v>10.699</v>
      </c>
      <c r="D461">
        <v>10.885</v>
      </c>
      <c r="E461">
        <v>10.802</v>
      </c>
      <c r="F461">
        <v>10.503</v>
      </c>
      <c r="G461">
        <v>10.605</v>
      </c>
    </row>
    <row r="462" spans="1:7" x14ac:dyDescent="0.2">
      <c r="A462">
        <v>89</v>
      </c>
      <c r="B462">
        <v>265.60000000000002</v>
      </c>
      <c r="C462">
        <v>10.518000000000001</v>
      </c>
      <c r="D462">
        <v>10.689</v>
      </c>
      <c r="E462">
        <v>10.614000000000001</v>
      </c>
      <c r="F462">
        <v>10.316000000000001</v>
      </c>
      <c r="G462">
        <v>10.452999999999999</v>
      </c>
    </row>
    <row r="463" spans="1:7" x14ac:dyDescent="0.2">
      <c r="A463">
        <v>90</v>
      </c>
      <c r="B463">
        <v>269.08999999999997</v>
      </c>
      <c r="C463">
        <v>10.349</v>
      </c>
      <c r="D463">
        <v>10.492000000000001</v>
      </c>
      <c r="E463">
        <v>10.433</v>
      </c>
      <c r="F463">
        <v>10.134</v>
      </c>
      <c r="G463">
        <v>10.335000000000001</v>
      </c>
    </row>
    <row r="464" spans="1:7" x14ac:dyDescent="0.2">
      <c r="A464">
        <v>91</v>
      </c>
      <c r="B464">
        <v>272.57</v>
      </c>
      <c r="C464">
        <v>10.191000000000001</v>
      </c>
      <c r="D464">
        <v>10.319000000000001</v>
      </c>
      <c r="E464">
        <v>10.257</v>
      </c>
      <c r="F464">
        <v>9.9619999999999997</v>
      </c>
      <c r="G464">
        <v>10.228</v>
      </c>
    </row>
    <row r="465" spans="1:7" x14ac:dyDescent="0.2">
      <c r="A465">
        <v>92</v>
      </c>
      <c r="B465">
        <v>276.02</v>
      </c>
      <c r="C465">
        <v>10.034000000000001</v>
      </c>
      <c r="D465">
        <v>10.151</v>
      </c>
      <c r="E465">
        <v>10.093</v>
      </c>
      <c r="F465">
        <v>9.7870000000000008</v>
      </c>
      <c r="G465">
        <v>10.106</v>
      </c>
    </row>
    <row r="466" spans="1:7" x14ac:dyDescent="0.2">
      <c r="A466">
        <v>93</v>
      </c>
      <c r="B466">
        <v>279.45</v>
      </c>
      <c r="C466">
        <v>9.8680000000000003</v>
      </c>
      <c r="D466">
        <v>9.9789999999999992</v>
      </c>
      <c r="E466">
        <v>9.93</v>
      </c>
      <c r="F466">
        <v>9.6300000000000008</v>
      </c>
      <c r="G466">
        <v>9.9329999999999998</v>
      </c>
    </row>
    <row r="467" spans="1:7" x14ac:dyDescent="0.2">
      <c r="A467">
        <v>94</v>
      </c>
      <c r="B467">
        <v>282.86</v>
      </c>
      <c r="C467">
        <v>9.6999999999999993</v>
      </c>
      <c r="D467">
        <v>9.8249999999999993</v>
      </c>
      <c r="E467">
        <v>9.7729999999999997</v>
      </c>
      <c r="F467">
        <v>9.48</v>
      </c>
      <c r="G467">
        <v>9.7230000000000008</v>
      </c>
    </row>
    <row r="468" spans="1:7" x14ac:dyDescent="0.2">
      <c r="A468">
        <v>95</v>
      </c>
      <c r="B468">
        <v>286.24</v>
      </c>
      <c r="C468">
        <v>9.5359999999999996</v>
      </c>
      <c r="D468">
        <v>9.6709999999999994</v>
      </c>
      <c r="E468">
        <v>9.6259999999999994</v>
      </c>
      <c r="F468">
        <v>9.3339999999999996</v>
      </c>
      <c r="G468">
        <v>9.5139999999999993</v>
      </c>
    </row>
    <row r="469" spans="1:7" x14ac:dyDescent="0.2">
      <c r="A469">
        <v>96</v>
      </c>
      <c r="B469">
        <v>289.61</v>
      </c>
      <c r="C469">
        <v>9.3710000000000004</v>
      </c>
      <c r="D469">
        <v>9.5169999999999995</v>
      </c>
      <c r="E469">
        <v>9.4789999999999992</v>
      </c>
      <c r="F469">
        <v>9.1859999999999999</v>
      </c>
      <c r="G469">
        <v>9.3010000000000002</v>
      </c>
    </row>
    <row r="470" spans="1:7" x14ac:dyDescent="0.2">
      <c r="A470">
        <v>97</v>
      </c>
      <c r="B470">
        <v>292.95</v>
      </c>
      <c r="C470">
        <v>9.2070000000000007</v>
      </c>
      <c r="D470">
        <v>9.3740000000000006</v>
      </c>
      <c r="E470">
        <v>9.3350000000000009</v>
      </c>
      <c r="F470">
        <v>9.0410000000000004</v>
      </c>
      <c r="G470">
        <v>9.08</v>
      </c>
    </row>
    <row r="471" spans="1:7" x14ac:dyDescent="0.2">
      <c r="A471">
        <v>98</v>
      </c>
      <c r="B471">
        <v>296.26</v>
      </c>
      <c r="C471">
        <v>9.0419999999999998</v>
      </c>
      <c r="D471">
        <v>9.2309999999999999</v>
      </c>
      <c r="E471">
        <v>9.2040000000000006</v>
      </c>
      <c r="F471">
        <v>8.9060000000000006</v>
      </c>
      <c r="G471">
        <v>8.8279999999999994</v>
      </c>
    </row>
    <row r="472" spans="1:7" x14ac:dyDescent="0.2">
      <c r="A472">
        <v>99</v>
      </c>
      <c r="B472">
        <v>299.54000000000002</v>
      </c>
      <c r="C472">
        <v>8.8940000000000001</v>
      </c>
      <c r="D472">
        <v>9.0980000000000008</v>
      </c>
      <c r="E472">
        <v>9.0719999999999992</v>
      </c>
      <c r="F472">
        <v>8.7739999999999991</v>
      </c>
      <c r="G472">
        <v>8.6329999999999991</v>
      </c>
    </row>
    <row r="473" spans="1:7" x14ac:dyDescent="0.2">
      <c r="A473">
        <v>100</v>
      </c>
      <c r="B473">
        <v>302.8</v>
      </c>
      <c r="C473">
        <v>8.7750000000000004</v>
      </c>
      <c r="D473">
        <v>8.9629999999999992</v>
      </c>
      <c r="E473">
        <v>8.9489999999999998</v>
      </c>
      <c r="F473">
        <v>8.6430000000000007</v>
      </c>
      <c r="G473">
        <v>8.5440000000000005</v>
      </c>
    </row>
    <row r="474" spans="1:7" x14ac:dyDescent="0.2">
      <c r="A474">
        <v>101</v>
      </c>
      <c r="B474">
        <v>306.02999999999997</v>
      </c>
      <c r="C474">
        <v>8.6609999999999996</v>
      </c>
      <c r="D474">
        <v>8.8339999999999996</v>
      </c>
      <c r="E474">
        <v>8.8179999999999996</v>
      </c>
      <c r="F474">
        <v>8.5109999999999992</v>
      </c>
      <c r="G474">
        <v>8.4809999999999999</v>
      </c>
    </row>
    <row r="475" spans="1:7" x14ac:dyDescent="0.2">
      <c r="A475">
        <v>102</v>
      </c>
      <c r="B475">
        <v>309.23</v>
      </c>
      <c r="C475">
        <v>8.5440000000000005</v>
      </c>
      <c r="D475">
        <v>8.7110000000000003</v>
      </c>
      <c r="E475">
        <v>8.6999999999999993</v>
      </c>
      <c r="F475">
        <v>8.391</v>
      </c>
      <c r="G475">
        <v>8.3719999999999999</v>
      </c>
    </row>
    <row r="476" spans="1:7" x14ac:dyDescent="0.2">
      <c r="A476">
        <v>103</v>
      </c>
      <c r="B476">
        <v>312.39999999999998</v>
      </c>
      <c r="C476">
        <v>8.4220000000000006</v>
      </c>
      <c r="D476">
        <v>8.5939999999999994</v>
      </c>
      <c r="E476">
        <v>8.5869999999999997</v>
      </c>
      <c r="F476">
        <v>8.2729999999999997</v>
      </c>
      <c r="G476">
        <v>8.2360000000000007</v>
      </c>
    </row>
    <row r="477" spans="1:7" x14ac:dyDescent="0.2">
      <c r="A477">
        <v>104</v>
      </c>
      <c r="B477">
        <v>315.54000000000002</v>
      </c>
      <c r="C477">
        <v>8.3070000000000004</v>
      </c>
      <c r="D477">
        <v>8.4789999999999992</v>
      </c>
      <c r="E477">
        <v>8.4789999999999992</v>
      </c>
      <c r="F477">
        <v>8.1620000000000008</v>
      </c>
      <c r="G477">
        <v>8.109</v>
      </c>
    </row>
    <row r="478" spans="1:7" x14ac:dyDescent="0.2">
      <c r="A478">
        <v>105</v>
      </c>
      <c r="B478">
        <v>318.64999999999998</v>
      </c>
      <c r="C478">
        <v>8.1999999999999993</v>
      </c>
      <c r="D478">
        <v>8.3659999999999997</v>
      </c>
      <c r="E478">
        <v>8.3680000000000003</v>
      </c>
      <c r="F478">
        <v>8.0530000000000008</v>
      </c>
      <c r="G478">
        <v>8.01</v>
      </c>
    </row>
    <row r="479" spans="1:7" x14ac:dyDescent="0.2">
      <c r="A479">
        <v>106</v>
      </c>
      <c r="B479">
        <v>321.73</v>
      </c>
      <c r="C479">
        <v>8.0850000000000009</v>
      </c>
      <c r="D479">
        <v>8.2509999999999994</v>
      </c>
      <c r="E479">
        <v>8.2569999999999997</v>
      </c>
      <c r="F479">
        <v>7.9470000000000001</v>
      </c>
      <c r="G479">
        <v>7.8869999999999996</v>
      </c>
    </row>
    <row r="480" spans="1:7" x14ac:dyDescent="0.2">
      <c r="A480">
        <v>107</v>
      </c>
      <c r="B480">
        <v>324.77</v>
      </c>
      <c r="C480">
        <v>7.9710000000000001</v>
      </c>
      <c r="D480">
        <v>8.15</v>
      </c>
      <c r="E480">
        <v>8.1590000000000007</v>
      </c>
      <c r="F480">
        <v>7.843</v>
      </c>
      <c r="G480">
        <v>7.7320000000000002</v>
      </c>
    </row>
    <row r="481" spans="1:7" x14ac:dyDescent="0.2">
      <c r="A481">
        <v>108</v>
      </c>
      <c r="B481">
        <v>327.79</v>
      </c>
      <c r="C481">
        <v>7.8579999999999997</v>
      </c>
      <c r="D481">
        <v>8.0449999999999999</v>
      </c>
      <c r="E481">
        <v>8.0670000000000002</v>
      </c>
      <c r="F481">
        <v>7.7450000000000001</v>
      </c>
      <c r="G481">
        <v>7.5739999999999998</v>
      </c>
    </row>
    <row r="482" spans="1:7" x14ac:dyDescent="0.2">
      <c r="A482">
        <v>109</v>
      </c>
      <c r="B482">
        <v>330.76</v>
      </c>
      <c r="C482">
        <v>7.7480000000000002</v>
      </c>
      <c r="D482">
        <v>7.9459999999999997</v>
      </c>
      <c r="E482">
        <v>7.9669999999999996</v>
      </c>
      <c r="F482">
        <v>7.6440000000000001</v>
      </c>
      <c r="G482">
        <v>7.4359999999999999</v>
      </c>
    </row>
    <row r="483" spans="1:7" x14ac:dyDescent="0.2">
      <c r="A483">
        <v>110</v>
      </c>
      <c r="B483">
        <v>333.71</v>
      </c>
      <c r="C483">
        <v>7.6440000000000001</v>
      </c>
      <c r="D483">
        <v>7.843</v>
      </c>
      <c r="E483">
        <v>7.8739999999999997</v>
      </c>
      <c r="F483">
        <v>7.5510000000000002</v>
      </c>
      <c r="G483">
        <v>7.306</v>
      </c>
    </row>
    <row r="484" spans="1:7" x14ac:dyDescent="0.2">
      <c r="A484">
        <v>111</v>
      </c>
      <c r="B484">
        <v>336.61</v>
      </c>
      <c r="C484">
        <v>7.5519999999999996</v>
      </c>
      <c r="D484">
        <v>7.75</v>
      </c>
      <c r="E484">
        <v>7.7850000000000001</v>
      </c>
      <c r="F484">
        <v>7.4619999999999997</v>
      </c>
      <c r="G484">
        <v>7.2119999999999997</v>
      </c>
    </row>
    <row r="485" spans="1:7" x14ac:dyDescent="0.2">
      <c r="A485">
        <v>112</v>
      </c>
      <c r="B485">
        <v>339.49</v>
      </c>
      <c r="C485">
        <v>7.4749999999999996</v>
      </c>
      <c r="D485">
        <v>7.6609999999999996</v>
      </c>
      <c r="E485">
        <v>7.7030000000000003</v>
      </c>
      <c r="F485">
        <v>7.3739999999999997</v>
      </c>
      <c r="G485">
        <v>7.1609999999999996</v>
      </c>
    </row>
    <row r="486" spans="1:7" x14ac:dyDescent="0.2">
      <c r="A486">
        <v>113</v>
      </c>
      <c r="B486">
        <v>342.32</v>
      </c>
      <c r="C486">
        <v>7.4</v>
      </c>
      <c r="D486">
        <v>7.5750000000000002</v>
      </c>
      <c r="E486">
        <v>7.61</v>
      </c>
      <c r="F486">
        <v>7.2919999999999998</v>
      </c>
      <c r="G486">
        <v>7.125</v>
      </c>
    </row>
    <row r="487" spans="1:7" x14ac:dyDescent="0.2">
      <c r="A487">
        <v>114</v>
      </c>
      <c r="B487">
        <v>345.12</v>
      </c>
      <c r="C487">
        <v>7.3209999999999997</v>
      </c>
      <c r="D487">
        <v>7.4829999999999997</v>
      </c>
      <c r="E487">
        <v>7.5179999999999998</v>
      </c>
      <c r="F487">
        <v>7.2119999999999997</v>
      </c>
      <c r="G487">
        <v>7.0739999999999998</v>
      </c>
    </row>
    <row r="488" spans="1:7" x14ac:dyDescent="0.2">
      <c r="A488">
        <v>115</v>
      </c>
      <c r="B488">
        <v>347.89</v>
      </c>
      <c r="C488">
        <v>7.2519999999999998</v>
      </c>
      <c r="D488">
        <v>7.3970000000000002</v>
      </c>
      <c r="E488">
        <v>7.4420000000000002</v>
      </c>
      <c r="F488">
        <v>7.133</v>
      </c>
      <c r="G488">
        <v>7.0359999999999996</v>
      </c>
    </row>
    <row r="489" spans="1:7" x14ac:dyDescent="0.2">
      <c r="A489">
        <v>116</v>
      </c>
      <c r="B489">
        <v>350.61</v>
      </c>
      <c r="C489">
        <v>7.1829999999999998</v>
      </c>
      <c r="D489">
        <v>7.3109999999999999</v>
      </c>
      <c r="E489">
        <v>7.367</v>
      </c>
      <c r="F489">
        <v>7.0529999999999999</v>
      </c>
      <c r="G489">
        <v>7</v>
      </c>
    </row>
    <row r="490" spans="1:7" x14ac:dyDescent="0.2">
      <c r="A490">
        <v>117</v>
      </c>
      <c r="B490">
        <v>353.3</v>
      </c>
      <c r="C490">
        <v>7.1120000000000001</v>
      </c>
      <c r="D490">
        <v>7.2279999999999998</v>
      </c>
      <c r="E490">
        <v>7.2850000000000001</v>
      </c>
      <c r="F490">
        <v>6.9690000000000003</v>
      </c>
      <c r="G490">
        <v>6.9630000000000001</v>
      </c>
    </row>
    <row r="491" spans="1:7" x14ac:dyDescent="0.2">
      <c r="A491">
        <v>118</v>
      </c>
      <c r="B491">
        <v>355.95</v>
      </c>
      <c r="C491">
        <v>7.0419999999999998</v>
      </c>
      <c r="D491">
        <v>7.15</v>
      </c>
      <c r="E491">
        <v>7.2080000000000002</v>
      </c>
      <c r="F491">
        <v>6.89</v>
      </c>
      <c r="G491">
        <v>6.9219999999999997</v>
      </c>
    </row>
    <row r="492" spans="1:7" x14ac:dyDescent="0.2">
      <c r="A492">
        <v>119</v>
      </c>
      <c r="B492">
        <v>358.56</v>
      </c>
      <c r="C492">
        <v>6.9729999999999999</v>
      </c>
      <c r="D492">
        <v>7.0709999999999997</v>
      </c>
      <c r="E492">
        <v>7.1319999999999997</v>
      </c>
      <c r="F492">
        <v>6.819</v>
      </c>
      <c r="G492">
        <v>6.8689999999999998</v>
      </c>
    </row>
    <row r="493" spans="1:7" x14ac:dyDescent="0.2">
      <c r="A493">
        <v>120</v>
      </c>
      <c r="B493">
        <v>361.13</v>
      </c>
      <c r="C493">
        <v>6.9</v>
      </c>
      <c r="D493">
        <v>6.9980000000000002</v>
      </c>
      <c r="E493">
        <v>7.0590000000000002</v>
      </c>
      <c r="F493">
        <v>6.7489999999999997</v>
      </c>
      <c r="G493">
        <v>6.7939999999999996</v>
      </c>
    </row>
    <row r="494" spans="1:7" x14ac:dyDescent="0.2">
      <c r="A494">
        <v>121</v>
      </c>
      <c r="B494">
        <v>363.66</v>
      </c>
      <c r="C494">
        <v>6.8230000000000004</v>
      </c>
      <c r="D494">
        <v>6.9279999999999999</v>
      </c>
      <c r="E494">
        <v>6.9850000000000003</v>
      </c>
      <c r="F494">
        <v>6.6740000000000004</v>
      </c>
      <c r="G494">
        <v>6.7060000000000004</v>
      </c>
    </row>
    <row r="495" spans="1:7" x14ac:dyDescent="0.2">
      <c r="A495">
        <v>122</v>
      </c>
      <c r="B495">
        <v>366.16</v>
      </c>
      <c r="C495">
        <v>6.7549999999999999</v>
      </c>
      <c r="D495">
        <v>6.8540000000000001</v>
      </c>
      <c r="E495">
        <v>6.9130000000000003</v>
      </c>
      <c r="F495">
        <v>6.6120000000000001</v>
      </c>
      <c r="G495">
        <v>6.64</v>
      </c>
    </row>
    <row r="496" spans="1:7" x14ac:dyDescent="0.2">
      <c r="A496">
        <v>123</v>
      </c>
      <c r="B496">
        <v>368.61</v>
      </c>
      <c r="C496">
        <v>6.694</v>
      </c>
      <c r="D496">
        <v>6.782</v>
      </c>
      <c r="E496">
        <v>6.85</v>
      </c>
      <c r="F496">
        <v>6.5469999999999997</v>
      </c>
      <c r="G496">
        <v>6.5970000000000004</v>
      </c>
    </row>
    <row r="497" spans="1:7" x14ac:dyDescent="0.2">
      <c r="A497">
        <v>124</v>
      </c>
      <c r="B497">
        <v>371.02</v>
      </c>
      <c r="C497">
        <v>6.63</v>
      </c>
      <c r="D497">
        <v>6.71</v>
      </c>
      <c r="E497">
        <v>6.7869999999999999</v>
      </c>
      <c r="F497">
        <v>6.4809999999999999</v>
      </c>
      <c r="G497">
        <v>6.5419999999999998</v>
      </c>
    </row>
    <row r="498" spans="1:7" x14ac:dyDescent="0.2">
      <c r="A498">
        <v>125</v>
      </c>
      <c r="B498">
        <v>373.39</v>
      </c>
      <c r="C498">
        <v>6.5650000000000004</v>
      </c>
      <c r="D498">
        <v>6.6449999999999996</v>
      </c>
      <c r="E498">
        <v>6.7210000000000001</v>
      </c>
      <c r="F498">
        <v>6.42</v>
      </c>
      <c r="G498">
        <v>6.4740000000000002</v>
      </c>
    </row>
    <row r="499" spans="1:7" x14ac:dyDescent="0.2">
      <c r="A499">
        <v>126</v>
      </c>
      <c r="B499">
        <v>375.72</v>
      </c>
      <c r="C499">
        <v>6.5019999999999998</v>
      </c>
      <c r="D499">
        <v>6.5860000000000003</v>
      </c>
      <c r="E499">
        <v>6.65</v>
      </c>
      <c r="F499">
        <v>6.3609999999999998</v>
      </c>
      <c r="G499">
        <v>6.4109999999999996</v>
      </c>
    </row>
    <row r="500" spans="1:7" x14ac:dyDescent="0.2">
      <c r="A500">
        <v>127</v>
      </c>
      <c r="B500">
        <v>378.01</v>
      </c>
      <c r="C500">
        <v>6.4459999999999997</v>
      </c>
      <c r="D500">
        <v>6.5259999999999998</v>
      </c>
      <c r="E500">
        <v>6.5960000000000001</v>
      </c>
      <c r="F500">
        <v>6.3019999999999996</v>
      </c>
      <c r="G500">
        <v>6.3609999999999998</v>
      </c>
    </row>
    <row r="501" spans="1:7" x14ac:dyDescent="0.2">
      <c r="A501">
        <v>128</v>
      </c>
      <c r="B501">
        <v>380.26</v>
      </c>
      <c r="C501">
        <v>6.391</v>
      </c>
      <c r="D501">
        <v>6.4630000000000001</v>
      </c>
      <c r="E501">
        <v>6.5410000000000004</v>
      </c>
      <c r="F501">
        <v>6.2430000000000003</v>
      </c>
      <c r="G501">
        <v>6.3179999999999996</v>
      </c>
    </row>
    <row r="502" spans="1:7" x14ac:dyDescent="0.2">
      <c r="A502">
        <v>129</v>
      </c>
      <c r="B502">
        <v>382.47</v>
      </c>
      <c r="C502">
        <v>6.3390000000000004</v>
      </c>
      <c r="D502">
        <v>6.4059999999999997</v>
      </c>
      <c r="E502">
        <v>6.484</v>
      </c>
      <c r="F502">
        <v>6.1950000000000003</v>
      </c>
      <c r="G502">
        <v>6.2709999999999999</v>
      </c>
    </row>
    <row r="503" spans="1:7" x14ac:dyDescent="0.2">
      <c r="A503">
        <v>130</v>
      </c>
      <c r="B503">
        <v>384.63</v>
      </c>
      <c r="C503">
        <v>6.2869999999999999</v>
      </c>
      <c r="D503">
        <v>6.35</v>
      </c>
      <c r="E503">
        <v>6.4279999999999999</v>
      </c>
      <c r="F503">
        <v>6.1449999999999996</v>
      </c>
      <c r="G503">
        <v>6.2249999999999996</v>
      </c>
    </row>
    <row r="504" spans="1:7" x14ac:dyDescent="0.2">
      <c r="A504">
        <v>131</v>
      </c>
      <c r="B504">
        <v>386.76</v>
      </c>
      <c r="C504">
        <v>6.2309999999999999</v>
      </c>
      <c r="D504">
        <v>6.2889999999999997</v>
      </c>
      <c r="E504">
        <v>6.3719999999999999</v>
      </c>
      <c r="F504">
        <v>6.0869999999999997</v>
      </c>
      <c r="G504">
        <v>6.1760000000000002</v>
      </c>
    </row>
    <row r="505" spans="1:7" x14ac:dyDescent="0.2">
      <c r="A505">
        <v>132</v>
      </c>
      <c r="B505">
        <v>388.84</v>
      </c>
      <c r="C505">
        <v>6.1749999999999998</v>
      </c>
      <c r="D505">
        <v>6.2329999999999997</v>
      </c>
      <c r="E505">
        <v>6.319</v>
      </c>
      <c r="F505">
        <v>6.03</v>
      </c>
      <c r="G505">
        <v>6.12</v>
      </c>
    </row>
    <row r="506" spans="1:7" x14ac:dyDescent="0.2">
      <c r="A506">
        <v>133</v>
      </c>
      <c r="B506">
        <v>390.88</v>
      </c>
      <c r="C506">
        <v>6.12</v>
      </c>
      <c r="D506">
        <v>6.1779999999999999</v>
      </c>
      <c r="E506">
        <v>6.2560000000000002</v>
      </c>
      <c r="F506">
        <v>5.9749999999999996</v>
      </c>
      <c r="G506">
        <v>6.069</v>
      </c>
    </row>
    <row r="507" spans="1:7" x14ac:dyDescent="0.2">
      <c r="A507">
        <v>134</v>
      </c>
      <c r="B507">
        <v>392.87</v>
      </c>
      <c r="C507">
        <v>6.0709999999999997</v>
      </c>
      <c r="D507">
        <v>6.1280000000000001</v>
      </c>
      <c r="E507">
        <v>6.1970000000000001</v>
      </c>
      <c r="F507">
        <v>5.92</v>
      </c>
      <c r="G507">
        <v>6.0389999999999997</v>
      </c>
    </row>
    <row r="508" spans="1:7" x14ac:dyDescent="0.2">
      <c r="A508">
        <v>135</v>
      </c>
      <c r="B508">
        <v>394.83</v>
      </c>
      <c r="C508">
        <v>6.0220000000000002</v>
      </c>
      <c r="D508">
        <v>6.0739999999999998</v>
      </c>
      <c r="E508">
        <v>6.141</v>
      </c>
      <c r="F508">
        <v>5.8680000000000003</v>
      </c>
      <c r="G508">
        <v>6.0039999999999996</v>
      </c>
    </row>
    <row r="509" spans="1:7" x14ac:dyDescent="0.2">
      <c r="A509">
        <v>136</v>
      </c>
      <c r="B509">
        <v>396.74</v>
      </c>
      <c r="C509">
        <v>5.9749999999999996</v>
      </c>
      <c r="D509">
        <v>6.0140000000000002</v>
      </c>
      <c r="E509">
        <v>6.0910000000000002</v>
      </c>
      <c r="F509">
        <v>5.8150000000000004</v>
      </c>
      <c r="G509">
        <v>5.9779999999999998</v>
      </c>
    </row>
    <row r="510" spans="1:7" x14ac:dyDescent="0.2">
      <c r="A510">
        <v>137</v>
      </c>
      <c r="B510">
        <v>398.61</v>
      </c>
      <c r="C510">
        <v>5.92</v>
      </c>
      <c r="D510">
        <v>5.95</v>
      </c>
      <c r="E510">
        <v>6.0350000000000001</v>
      </c>
      <c r="F510">
        <v>5.7560000000000002</v>
      </c>
      <c r="G510">
        <v>5.94</v>
      </c>
    </row>
    <row r="511" spans="1:7" x14ac:dyDescent="0.2">
      <c r="A511">
        <v>138</v>
      </c>
      <c r="B511">
        <v>400.43</v>
      </c>
      <c r="C511">
        <v>5.8639999999999999</v>
      </c>
      <c r="D511">
        <v>5.8959999999999999</v>
      </c>
      <c r="E511">
        <v>5.9820000000000002</v>
      </c>
      <c r="F511">
        <v>5.7</v>
      </c>
      <c r="G511">
        <v>5.8780000000000001</v>
      </c>
    </row>
    <row r="512" spans="1:7" x14ac:dyDescent="0.2">
      <c r="A512">
        <v>139</v>
      </c>
      <c r="B512">
        <v>402.22</v>
      </c>
      <c r="C512">
        <v>5.8040000000000003</v>
      </c>
      <c r="D512">
        <v>5.8390000000000004</v>
      </c>
      <c r="E512">
        <v>5.9269999999999996</v>
      </c>
      <c r="F512">
        <v>5.6340000000000003</v>
      </c>
      <c r="G512">
        <v>5.8129999999999997</v>
      </c>
    </row>
    <row r="513" spans="1:7" x14ac:dyDescent="0.2">
      <c r="A513">
        <v>140</v>
      </c>
      <c r="B513">
        <v>403.96</v>
      </c>
      <c r="C513">
        <v>5.7549999999999999</v>
      </c>
      <c r="D513">
        <v>5.7809999999999997</v>
      </c>
      <c r="E513">
        <v>5.875</v>
      </c>
      <c r="F513">
        <v>5.58</v>
      </c>
      <c r="G513">
        <v>5.7859999999999996</v>
      </c>
    </row>
    <row r="514" spans="1:7" x14ac:dyDescent="0.2">
      <c r="A514">
        <v>141</v>
      </c>
      <c r="B514">
        <v>405.66</v>
      </c>
      <c r="C514">
        <v>5.7009999999999996</v>
      </c>
      <c r="D514">
        <v>5.7220000000000004</v>
      </c>
      <c r="E514">
        <v>5.8170000000000002</v>
      </c>
      <c r="F514">
        <v>5.5270000000000001</v>
      </c>
      <c r="G514">
        <v>5.7359999999999998</v>
      </c>
    </row>
    <row r="515" spans="1:7" x14ac:dyDescent="0.2">
      <c r="A515">
        <v>142</v>
      </c>
      <c r="B515">
        <v>407.31</v>
      </c>
      <c r="C515">
        <v>5.6349999999999998</v>
      </c>
      <c r="D515">
        <v>5.66</v>
      </c>
      <c r="E515">
        <v>5.7610000000000001</v>
      </c>
      <c r="F515">
        <v>5.4660000000000002</v>
      </c>
      <c r="G515">
        <v>5.6529999999999996</v>
      </c>
    </row>
    <row r="516" spans="1:7" x14ac:dyDescent="0.2">
      <c r="A516">
        <v>143</v>
      </c>
      <c r="B516">
        <v>408.92</v>
      </c>
      <c r="C516">
        <v>5.569</v>
      </c>
      <c r="D516">
        <v>5.5910000000000002</v>
      </c>
      <c r="E516">
        <v>5.7030000000000003</v>
      </c>
      <c r="F516">
        <v>5.4050000000000002</v>
      </c>
      <c r="G516">
        <v>5.5759999999999996</v>
      </c>
    </row>
    <row r="517" spans="1:7" x14ac:dyDescent="0.2">
      <c r="A517">
        <v>144</v>
      </c>
      <c r="B517">
        <v>410.49</v>
      </c>
      <c r="C517">
        <v>5.5069999999999997</v>
      </c>
      <c r="D517">
        <v>5.5289999999999999</v>
      </c>
      <c r="E517">
        <v>5.6420000000000003</v>
      </c>
      <c r="F517">
        <v>5.3470000000000004</v>
      </c>
      <c r="G517">
        <v>5.5110000000000001</v>
      </c>
    </row>
    <row r="518" spans="1:7" x14ac:dyDescent="0.2">
      <c r="A518">
        <v>145</v>
      </c>
      <c r="B518">
        <v>412.02</v>
      </c>
      <c r="C518">
        <v>5.4470000000000001</v>
      </c>
      <c r="D518">
        <v>5.468</v>
      </c>
      <c r="E518">
        <v>5.5750000000000002</v>
      </c>
      <c r="F518">
        <v>5.2880000000000003</v>
      </c>
      <c r="G518">
        <v>5.4560000000000004</v>
      </c>
    </row>
    <row r="519" spans="1:7" x14ac:dyDescent="0.2">
      <c r="A519">
        <v>146</v>
      </c>
      <c r="B519">
        <v>413.5</v>
      </c>
      <c r="C519">
        <v>5.383</v>
      </c>
      <c r="D519">
        <v>5.4039999999999999</v>
      </c>
      <c r="E519">
        <v>5.51</v>
      </c>
      <c r="F519">
        <v>5.2290000000000001</v>
      </c>
      <c r="G519">
        <v>5.3869999999999996</v>
      </c>
    </row>
    <row r="520" spans="1:7" x14ac:dyDescent="0.2">
      <c r="A520">
        <v>147</v>
      </c>
      <c r="B520">
        <v>414.94</v>
      </c>
      <c r="C520">
        <v>5.3179999999999996</v>
      </c>
      <c r="D520">
        <v>5.3369999999999997</v>
      </c>
      <c r="E520">
        <v>5.4480000000000004</v>
      </c>
      <c r="F520">
        <v>5.1660000000000004</v>
      </c>
      <c r="G520">
        <v>5.3230000000000004</v>
      </c>
    </row>
    <row r="521" spans="1:7" x14ac:dyDescent="0.2">
      <c r="A521">
        <v>148</v>
      </c>
      <c r="B521">
        <v>416.33</v>
      </c>
      <c r="C521">
        <v>5.2560000000000002</v>
      </c>
      <c r="D521">
        <v>5.2709999999999999</v>
      </c>
      <c r="E521">
        <v>5.3840000000000003</v>
      </c>
      <c r="F521">
        <v>5.0999999999999996</v>
      </c>
      <c r="G521">
        <v>5.2670000000000003</v>
      </c>
    </row>
    <row r="522" spans="1:7" x14ac:dyDescent="0.2">
      <c r="A522">
        <v>149</v>
      </c>
      <c r="B522">
        <v>417.69</v>
      </c>
      <c r="C522">
        <v>5.1909999999999998</v>
      </c>
      <c r="D522">
        <v>5.2030000000000003</v>
      </c>
      <c r="E522">
        <v>5.319</v>
      </c>
      <c r="F522">
        <v>5.0369999999999999</v>
      </c>
      <c r="G522">
        <v>5.2030000000000003</v>
      </c>
    </row>
    <row r="523" spans="1:7" x14ac:dyDescent="0.2">
      <c r="A523">
        <v>150</v>
      </c>
      <c r="B523">
        <v>419</v>
      </c>
      <c r="C523">
        <v>5.1280000000000001</v>
      </c>
      <c r="D523">
        <v>5.1390000000000002</v>
      </c>
      <c r="E523">
        <v>5.258</v>
      </c>
      <c r="F523">
        <v>4.9710000000000001</v>
      </c>
      <c r="G523">
        <v>5.1440000000000001</v>
      </c>
    </row>
    <row r="524" spans="1:7" x14ac:dyDescent="0.2">
      <c r="A524">
        <v>151</v>
      </c>
      <c r="B524">
        <v>420.26</v>
      </c>
      <c r="C524">
        <v>5.0629999999999997</v>
      </c>
      <c r="D524">
        <v>5.07</v>
      </c>
      <c r="E524">
        <v>5.1959999999999997</v>
      </c>
      <c r="F524">
        <v>4.8979999999999997</v>
      </c>
      <c r="G524">
        <v>5.0880000000000001</v>
      </c>
    </row>
    <row r="525" spans="1:7" x14ac:dyDescent="0.2">
      <c r="A525">
        <v>152</v>
      </c>
      <c r="B525">
        <v>421.49</v>
      </c>
      <c r="C525">
        <v>4.9980000000000002</v>
      </c>
      <c r="D525">
        <v>4.9989999999999997</v>
      </c>
      <c r="E525">
        <v>5.1289999999999996</v>
      </c>
      <c r="F525">
        <v>4.8319999999999999</v>
      </c>
      <c r="G525">
        <v>5.0309999999999997</v>
      </c>
    </row>
    <row r="526" spans="1:7" x14ac:dyDescent="0.2">
      <c r="A526">
        <v>153</v>
      </c>
      <c r="B526">
        <v>422.67</v>
      </c>
      <c r="C526">
        <v>4.9340000000000002</v>
      </c>
      <c r="D526">
        <v>4.9320000000000004</v>
      </c>
      <c r="E526">
        <v>5.0620000000000003</v>
      </c>
      <c r="F526">
        <v>4.7670000000000003</v>
      </c>
      <c r="G526">
        <v>4.976</v>
      </c>
    </row>
    <row r="527" spans="1:7" x14ac:dyDescent="0.2">
      <c r="A527">
        <v>154</v>
      </c>
      <c r="B527">
        <v>423.8</v>
      </c>
      <c r="C527">
        <v>4.8680000000000003</v>
      </c>
      <c r="D527">
        <v>4.859</v>
      </c>
      <c r="E527">
        <v>4.9930000000000003</v>
      </c>
      <c r="F527">
        <v>4.7030000000000003</v>
      </c>
      <c r="G527">
        <v>4.9180000000000001</v>
      </c>
    </row>
    <row r="528" spans="1:7" x14ac:dyDescent="0.2">
      <c r="A528">
        <v>155</v>
      </c>
      <c r="B528">
        <v>424.9</v>
      </c>
      <c r="C528">
        <v>4.8019999999999996</v>
      </c>
      <c r="D528">
        <v>4.7869999999999999</v>
      </c>
      <c r="E528">
        <v>4.9290000000000003</v>
      </c>
      <c r="F528">
        <v>4.6349999999999998</v>
      </c>
      <c r="G528">
        <v>4.8579999999999997</v>
      </c>
    </row>
    <row r="529" spans="1:7" x14ac:dyDescent="0.2">
      <c r="A529">
        <v>156</v>
      </c>
      <c r="B529">
        <v>425.95</v>
      </c>
      <c r="C529">
        <v>4.7370000000000001</v>
      </c>
      <c r="D529">
        <v>4.7110000000000003</v>
      </c>
      <c r="E529">
        <v>4.8600000000000003</v>
      </c>
      <c r="F529">
        <v>4.5620000000000003</v>
      </c>
      <c r="G529">
        <v>4.8140000000000001</v>
      </c>
    </row>
    <row r="530" spans="1:7" x14ac:dyDescent="0.2">
      <c r="A530">
        <v>157</v>
      </c>
      <c r="B530">
        <v>426.96</v>
      </c>
      <c r="C530">
        <v>4.6689999999999996</v>
      </c>
      <c r="D530">
        <v>4.6340000000000003</v>
      </c>
      <c r="E530">
        <v>4.7880000000000003</v>
      </c>
      <c r="F530">
        <v>4.49</v>
      </c>
      <c r="G530">
        <v>4.7640000000000002</v>
      </c>
    </row>
    <row r="531" spans="1:7" x14ac:dyDescent="0.2">
      <c r="A531">
        <v>158</v>
      </c>
      <c r="B531">
        <v>427.92</v>
      </c>
      <c r="C531">
        <v>4.5960000000000001</v>
      </c>
      <c r="D531">
        <v>4.5549999999999997</v>
      </c>
      <c r="E531">
        <v>4.7130000000000001</v>
      </c>
      <c r="F531">
        <v>4.4180000000000001</v>
      </c>
      <c r="G531">
        <v>4.6959999999999997</v>
      </c>
    </row>
    <row r="532" spans="1:7" x14ac:dyDescent="0.2">
      <c r="A532">
        <v>159</v>
      </c>
      <c r="B532">
        <v>428.84</v>
      </c>
      <c r="C532">
        <v>4.5190000000000001</v>
      </c>
      <c r="D532">
        <v>4.4820000000000002</v>
      </c>
      <c r="E532">
        <v>4.6399999999999997</v>
      </c>
      <c r="F532">
        <v>4.3470000000000004</v>
      </c>
      <c r="G532">
        <v>4.6079999999999997</v>
      </c>
    </row>
    <row r="533" spans="1:7" x14ac:dyDescent="0.2">
      <c r="A533">
        <v>160</v>
      </c>
      <c r="B533">
        <v>429.72</v>
      </c>
      <c r="C533">
        <v>4.444</v>
      </c>
      <c r="D533">
        <v>4.4059999999999997</v>
      </c>
      <c r="E533">
        <v>4.5679999999999996</v>
      </c>
      <c r="F533">
        <v>4.2720000000000002</v>
      </c>
      <c r="G533">
        <v>4.5309999999999997</v>
      </c>
    </row>
    <row r="534" spans="1:7" x14ac:dyDescent="0.2">
      <c r="A534">
        <v>161</v>
      </c>
      <c r="B534">
        <v>430.55</v>
      </c>
      <c r="C534">
        <v>4.3739999999999997</v>
      </c>
      <c r="D534">
        <v>4.3289999999999997</v>
      </c>
      <c r="E534">
        <v>4.4980000000000002</v>
      </c>
      <c r="F534">
        <v>4.194</v>
      </c>
      <c r="G534">
        <v>4.4740000000000002</v>
      </c>
    </row>
    <row r="535" spans="1:7" x14ac:dyDescent="0.2">
      <c r="A535">
        <v>162</v>
      </c>
      <c r="B535">
        <v>431.35</v>
      </c>
      <c r="C535">
        <v>4.3079999999999998</v>
      </c>
      <c r="D535">
        <v>4.2489999999999997</v>
      </c>
      <c r="E535">
        <v>4.4189999999999996</v>
      </c>
      <c r="F535">
        <v>4.1210000000000004</v>
      </c>
      <c r="G535">
        <v>4.4409999999999998</v>
      </c>
    </row>
    <row r="536" spans="1:7" x14ac:dyDescent="0.2">
      <c r="A536">
        <v>163</v>
      </c>
      <c r="B536">
        <v>432.1</v>
      </c>
      <c r="C536">
        <v>4.2450000000000001</v>
      </c>
      <c r="D536">
        <v>4.1719999999999997</v>
      </c>
      <c r="E536">
        <v>4.3449999999999998</v>
      </c>
      <c r="F536">
        <v>4.0469999999999997</v>
      </c>
      <c r="G536">
        <v>4.415</v>
      </c>
    </row>
    <row r="537" spans="1:7" x14ac:dyDescent="0.2">
      <c r="A537">
        <v>164</v>
      </c>
      <c r="B537">
        <v>432.8</v>
      </c>
      <c r="C537">
        <v>4.1760000000000002</v>
      </c>
      <c r="D537">
        <v>4.0940000000000003</v>
      </c>
      <c r="E537">
        <v>4.2699999999999996</v>
      </c>
      <c r="F537">
        <v>3.968</v>
      </c>
      <c r="G537">
        <v>4.3730000000000002</v>
      </c>
    </row>
    <row r="538" spans="1:7" x14ac:dyDescent="0.2">
      <c r="A538">
        <v>165</v>
      </c>
      <c r="B538">
        <v>433.47</v>
      </c>
      <c r="C538">
        <v>4.1050000000000004</v>
      </c>
      <c r="D538">
        <v>4.016</v>
      </c>
      <c r="E538">
        <v>4.1859999999999999</v>
      </c>
      <c r="F538">
        <v>3.8849999999999998</v>
      </c>
      <c r="G538">
        <v>4.3330000000000002</v>
      </c>
    </row>
    <row r="539" spans="1:7" x14ac:dyDescent="0.2">
      <c r="A539">
        <v>166</v>
      </c>
      <c r="B539">
        <v>434.09</v>
      </c>
      <c r="C539">
        <v>4.0339999999999998</v>
      </c>
      <c r="D539">
        <v>3.9329999999999998</v>
      </c>
      <c r="E539">
        <v>4.1130000000000004</v>
      </c>
      <c r="F539">
        <v>3.8050000000000002</v>
      </c>
      <c r="G539">
        <v>4.2859999999999996</v>
      </c>
    </row>
    <row r="540" spans="1:7" x14ac:dyDescent="0.2">
      <c r="A540">
        <v>167</v>
      </c>
      <c r="B540">
        <v>434.66</v>
      </c>
      <c r="C540">
        <v>3.9609999999999999</v>
      </c>
      <c r="D540">
        <v>3.8479999999999999</v>
      </c>
      <c r="E540">
        <v>4.0389999999999997</v>
      </c>
      <c r="F540">
        <v>3.7250000000000001</v>
      </c>
      <c r="G540">
        <v>4.2300000000000004</v>
      </c>
    </row>
    <row r="541" spans="1:7" x14ac:dyDescent="0.2">
      <c r="A541">
        <v>168</v>
      </c>
      <c r="B541">
        <v>435.2</v>
      </c>
      <c r="C541">
        <v>3.8860000000000001</v>
      </c>
      <c r="D541">
        <v>3.766</v>
      </c>
      <c r="E541">
        <v>3.9609999999999999</v>
      </c>
      <c r="F541">
        <v>3.65</v>
      </c>
      <c r="G541">
        <v>4.1669999999999998</v>
      </c>
    </row>
    <row r="542" spans="1:7" x14ac:dyDescent="0.2">
      <c r="A542">
        <v>169</v>
      </c>
      <c r="B542">
        <v>435.69</v>
      </c>
      <c r="C542">
        <v>3.8140000000000001</v>
      </c>
      <c r="D542">
        <v>3.6960000000000002</v>
      </c>
      <c r="E542">
        <v>3.887</v>
      </c>
      <c r="F542">
        <v>3.5739999999999998</v>
      </c>
      <c r="G542">
        <v>4.0979999999999999</v>
      </c>
    </row>
    <row r="543" spans="1:7" x14ac:dyDescent="0.2">
      <c r="A543">
        <v>170</v>
      </c>
      <c r="B543">
        <v>436.14</v>
      </c>
      <c r="C543">
        <v>3.7429999999999999</v>
      </c>
      <c r="D543">
        <v>3.6280000000000001</v>
      </c>
      <c r="E543">
        <v>3.8149999999999999</v>
      </c>
      <c r="F543">
        <v>3.5009999999999999</v>
      </c>
      <c r="G543">
        <v>4.0279999999999996</v>
      </c>
    </row>
    <row r="544" spans="1:7" x14ac:dyDescent="0.2">
      <c r="A544">
        <v>171</v>
      </c>
      <c r="B544">
        <v>436.54</v>
      </c>
      <c r="C544">
        <v>3.6709999999999998</v>
      </c>
      <c r="D544">
        <v>3.552</v>
      </c>
      <c r="E544">
        <v>3.7440000000000002</v>
      </c>
      <c r="F544">
        <v>3.4350000000000001</v>
      </c>
      <c r="G544">
        <v>3.9529999999999998</v>
      </c>
    </row>
    <row r="545" spans="1:7" x14ac:dyDescent="0.2">
      <c r="A545">
        <v>172</v>
      </c>
      <c r="B545">
        <v>436.91</v>
      </c>
      <c r="C545">
        <v>3.6019999999999999</v>
      </c>
      <c r="D545">
        <v>3.4830000000000001</v>
      </c>
      <c r="E545">
        <v>3.6739999999999999</v>
      </c>
      <c r="F545">
        <v>3.3660000000000001</v>
      </c>
      <c r="G545">
        <v>3.8849999999999998</v>
      </c>
    </row>
    <row r="546" spans="1:7" x14ac:dyDescent="0.2">
      <c r="A546">
        <v>173</v>
      </c>
      <c r="B546">
        <v>437.23</v>
      </c>
      <c r="C546">
        <v>3.532</v>
      </c>
      <c r="D546">
        <v>3.411</v>
      </c>
      <c r="E546">
        <v>3.6040000000000001</v>
      </c>
      <c r="F546">
        <v>3.2970000000000002</v>
      </c>
      <c r="G546">
        <v>3.8149999999999999</v>
      </c>
    </row>
    <row r="547" spans="1:7" x14ac:dyDescent="0.2">
      <c r="A547">
        <v>174</v>
      </c>
      <c r="B547">
        <v>437.51</v>
      </c>
      <c r="C547">
        <v>3.464</v>
      </c>
      <c r="D547">
        <v>3.3439999999999999</v>
      </c>
      <c r="E547">
        <v>3.5329999999999999</v>
      </c>
      <c r="F547">
        <v>3.23</v>
      </c>
      <c r="G547">
        <v>3.7490000000000001</v>
      </c>
    </row>
    <row r="548" spans="1:7" x14ac:dyDescent="0.2">
      <c r="A548">
        <v>175</v>
      </c>
      <c r="B548">
        <v>437.74</v>
      </c>
      <c r="C548">
        <v>3.4009999999999998</v>
      </c>
      <c r="D548">
        <v>3.2749999999999999</v>
      </c>
      <c r="E548">
        <v>3.468</v>
      </c>
      <c r="F548">
        <v>3.1669999999999998</v>
      </c>
      <c r="G548">
        <v>3.694</v>
      </c>
    </row>
    <row r="549" spans="1:7" x14ac:dyDescent="0.2">
      <c r="A549">
        <v>176</v>
      </c>
      <c r="B549">
        <v>437.93</v>
      </c>
      <c r="C549">
        <v>3.34</v>
      </c>
      <c r="D549">
        <v>3.214</v>
      </c>
      <c r="E549">
        <v>3.403</v>
      </c>
      <c r="F549">
        <v>3.105</v>
      </c>
      <c r="G549">
        <v>3.6360000000000001</v>
      </c>
    </row>
    <row r="550" spans="1:7" x14ac:dyDescent="0.2">
      <c r="A550">
        <v>177</v>
      </c>
      <c r="B550">
        <v>438.08</v>
      </c>
      <c r="C550">
        <v>3.286</v>
      </c>
      <c r="D550">
        <v>3.161</v>
      </c>
      <c r="E550">
        <v>3.343</v>
      </c>
      <c r="F550">
        <v>3.0470000000000002</v>
      </c>
      <c r="G550">
        <v>3.5950000000000002</v>
      </c>
    </row>
    <row r="551" spans="1:7" x14ac:dyDescent="0.2">
      <c r="A551">
        <v>178</v>
      </c>
      <c r="B551">
        <v>438.19</v>
      </c>
      <c r="C551">
        <v>3.2389999999999999</v>
      </c>
      <c r="D551">
        <v>3.1040000000000001</v>
      </c>
      <c r="E551">
        <v>3.2869999999999999</v>
      </c>
      <c r="F551">
        <v>2.99</v>
      </c>
      <c r="G551">
        <v>3.5750000000000002</v>
      </c>
    </row>
    <row r="552" spans="1:7" x14ac:dyDescent="0.2">
      <c r="A552">
        <v>179</v>
      </c>
      <c r="B552">
        <v>438.25</v>
      </c>
      <c r="C552">
        <v>3.1909999999999998</v>
      </c>
      <c r="D552">
        <v>3.044</v>
      </c>
      <c r="E552">
        <v>3.2320000000000002</v>
      </c>
      <c r="F552">
        <v>2.9350000000000001</v>
      </c>
      <c r="G552">
        <v>3.5529999999999999</v>
      </c>
    </row>
    <row r="553" spans="1:7" x14ac:dyDescent="0.2">
      <c r="A553">
        <v>180</v>
      </c>
      <c r="B553">
        <v>438.28</v>
      </c>
      <c r="C553">
        <v>3.137</v>
      </c>
      <c r="D553">
        <v>2.9849999999999999</v>
      </c>
      <c r="E553">
        <v>3.1760000000000002</v>
      </c>
      <c r="F553">
        <v>2.879</v>
      </c>
      <c r="G553">
        <v>3.5059999999999998</v>
      </c>
    </row>
    <row r="554" spans="1:7" x14ac:dyDescent="0.2">
      <c r="A554">
        <v>181</v>
      </c>
      <c r="B554">
        <v>438.25</v>
      </c>
      <c r="C554">
        <v>3.0819999999999999</v>
      </c>
      <c r="D554">
        <v>2.931</v>
      </c>
      <c r="E554">
        <v>3.125</v>
      </c>
      <c r="F554">
        <v>2.8250000000000002</v>
      </c>
      <c r="G554">
        <v>3.4470000000000001</v>
      </c>
    </row>
    <row r="555" spans="1:7" x14ac:dyDescent="0.2">
      <c r="A555">
        <v>182</v>
      </c>
      <c r="B555">
        <v>438.19</v>
      </c>
      <c r="C555">
        <v>3.02</v>
      </c>
      <c r="D555">
        <v>2.867</v>
      </c>
      <c r="E555">
        <v>3.0680000000000001</v>
      </c>
      <c r="F555">
        <v>2.7709999999999999</v>
      </c>
      <c r="G555">
        <v>3.3740000000000001</v>
      </c>
    </row>
    <row r="556" spans="1:7" x14ac:dyDescent="0.2">
      <c r="A556">
        <v>183</v>
      </c>
      <c r="B556">
        <v>438.08</v>
      </c>
      <c r="C556">
        <v>2.96</v>
      </c>
      <c r="D556">
        <v>2.8140000000000001</v>
      </c>
      <c r="E556">
        <v>3.0070000000000001</v>
      </c>
      <c r="F556">
        <v>2.722</v>
      </c>
      <c r="G556">
        <v>3.2970000000000002</v>
      </c>
    </row>
    <row r="557" spans="1:7" x14ac:dyDescent="0.2">
      <c r="A557">
        <v>184</v>
      </c>
      <c r="B557">
        <v>437.93</v>
      </c>
      <c r="C557">
        <v>2.9060000000000001</v>
      </c>
      <c r="D557">
        <v>2.766</v>
      </c>
      <c r="E557">
        <v>2.9550000000000001</v>
      </c>
      <c r="F557">
        <v>2.6789999999999998</v>
      </c>
      <c r="G557">
        <v>3.2250000000000001</v>
      </c>
    </row>
    <row r="558" spans="1:7" x14ac:dyDescent="0.2">
      <c r="A558">
        <v>185</v>
      </c>
      <c r="B558">
        <v>437.74</v>
      </c>
      <c r="C558">
        <v>2.86</v>
      </c>
      <c r="D558">
        <v>2.722</v>
      </c>
      <c r="E558">
        <v>2.907</v>
      </c>
      <c r="F558">
        <v>2.64</v>
      </c>
      <c r="G558">
        <v>3.1720000000000002</v>
      </c>
    </row>
    <row r="559" spans="1:7" x14ac:dyDescent="0.2">
      <c r="A559">
        <v>186</v>
      </c>
      <c r="B559">
        <v>437.51</v>
      </c>
      <c r="C559">
        <v>2.8119999999999998</v>
      </c>
      <c r="D559">
        <v>2.6789999999999998</v>
      </c>
      <c r="E559">
        <v>2.8639999999999999</v>
      </c>
      <c r="F559">
        <v>2.597</v>
      </c>
      <c r="G559">
        <v>3.105</v>
      </c>
    </row>
    <row r="560" spans="1:7" x14ac:dyDescent="0.2">
      <c r="A560">
        <v>187</v>
      </c>
      <c r="B560">
        <v>437.23</v>
      </c>
      <c r="C560">
        <v>2.7570000000000001</v>
      </c>
      <c r="D560">
        <v>2.629</v>
      </c>
      <c r="E560">
        <v>2.8239999999999998</v>
      </c>
      <c r="F560">
        <v>2.5550000000000002</v>
      </c>
      <c r="G560">
        <v>3.02</v>
      </c>
    </row>
    <row r="561" spans="1:7" x14ac:dyDescent="0.2">
      <c r="A561">
        <v>188</v>
      </c>
      <c r="B561">
        <v>436.91</v>
      </c>
      <c r="C561">
        <v>2.7010000000000001</v>
      </c>
      <c r="D561">
        <v>2.5760000000000001</v>
      </c>
      <c r="E561">
        <v>2.7730000000000001</v>
      </c>
      <c r="F561">
        <v>2.5139999999999998</v>
      </c>
      <c r="G561">
        <v>2.9409999999999998</v>
      </c>
    </row>
    <row r="562" spans="1:7" x14ac:dyDescent="0.2">
      <c r="A562">
        <v>189</v>
      </c>
      <c r="B562">
        <v>436.54</v>
      </c>
      <c r="C562">
        <v>2.65</v>
      </c>
      <c r="D562">
        <v>2.528</v>
      </c>
      <c r="E562">
        <v>2.7210000000000001</v>
      </c>
      <c r="F562">
        <v>2.4790000000000001</v>
      </c>
      <c r="G562">
        <v>2.8730000000000002</v>
      </c>
    </row>
    <row r="563" spans="1:7" x14ac:dyDescent="0.2">
      <c r="A563">
        <v>190</v>
      </c>
      <c r="B563">
        <v>436.14</v>
      </c>
      <c r="C563">
        <v>2.6040000000000001</v>
      </c>
      <c r="D563">
        <v>2.4889999999999999</v>
      </c>
      <c r="E563">
        <v>2.6749999999999998</v>
      </c>
      <c r="F563">
        <v>2.44</v>
      </c>
      <c r="G563">
        <v>2.8119999999999998</v>
      </c>
    </row>
    <row r="564" spans="1:7" x14ac:dyDescent="0.2">
      <c r="A564">
        <v>191</v>
      </c>
      <c r="B564">
        <v>435.69</v>
      </c>
      <c r="C564">
        <v>2.5590000000000002</v>
      </c>
      <c r="D564">
        <v>2.444</v>
      </c>
      <c r="E564">
        <v>2.6320000000000001</v>
      </c>
      <c r="F564">
        <v>2.3969999999999998</v>
      </c>
      <c r="G564">
        <v>2.76</v>
      </c>
    </row>
    <row r="565" spans="1:7" x14ac:dyDescent="0.2">
      <c r="A565">
        <v>192</v>
      </c>
      <c r="B565">
        <v>435.2</v>
      </c>
      <c r="C565">
        <v>2.5209999999999999</v>
      </c>
      <c r="D565">
        <v>2.4089999999999998</v>
      </c>
      <c r="E565">
        <v>2.585</v>
      </c>
      <c r="F565">
        <v>2.3610000000000002</v>
      </c>
      <c r="G565">
        <v>2.7280000000000002</v>
      </c>
    </row>
    <row r="566" spans="1:7" x14ac:dyDescent="0.2">
      <c r="A566">
        <v>193</v>
      </c>
      <c r="B566">
        <v>434.66</v>
      </c>
      <c r="C566">
        <v>2.4990000000000001</v>
      </c>
      <c r="D566">
        <v>2.379</v>
      </c>
      <c r="E566">
        <v>2.5470000000000002</v>
      </c>
      <c r="F566">
        <v>2.3290000000000002</v>
      </c>
      <c r="G566">
        <v>2.7410000000000001</v>
      </c>
    </row>
    <row r="567" spans="1:7" x14ac:dyDescent="0.2">
      <c r="A567">
        <v>194</v>
      </c>
      <c r="B567">
        <v>434.09</v>
      </c>
      <c r="C567">
        <v>2.4769999999999999</v>
      </c>
      <c r="D567">
        <v>2.343</v>
      </c>
      <c r="E567">
        <v>2.5009999999999999</v>
      </c>
      <c r="F567">
        <v>2.2970000000000002</v>
      </c>
      <c r="G567">
        <v>2.7679999999999998</v>
      </c>
    </row>
    <row r="568" spans="1:7" x14ac:dyDescent="0.2">
      <c r="A568">
        <v>195</v>
      </c>
      <c r="B568">
        <v>433.47</v>
      </c>
      <c r="C568">
        <v>2.4489999999999998</v>
      </c>
      <c r="D568">
        <v>2.3050000000000002</v>
      </c>
      <c r="E568">
        <v>2.4620000000000002</v>
      </c>
      <c r="F568">
        <v>2.2629999999999999</v>
      </c>
      <c r="G568">
        <v>2.766</v>
      </c>
    </row>
    <row r="569" spans="1:7" x14ac:dyDescent="0.2">
      <c r="A569">
        <v>196</v>
      </c>
      <c r="B569">
        <v>432.8</v>
      </c>
      <c r="C569">
        <v>2.4129999999999998</v>
      </c>
      <c r="D569">
        <v>2.2690000000000001</v>
      </c>
      <c r="E569">
        <v>2.4289999999999998</v>
      </c>
      <c r="F569">
        <v>2.2330000000000001</v>
      </c>
      <c r="G569">
        <v>2.722</v>
      </c>
    </row>
    <row r="570" spans="1:7" x14ac:dyDescent="0.2">
      <c r="A570">
        <v>197</v>
      </c>
      <c r="B570">
        <v>432.1</v>
      </c>
      <c r="C570">
        <v>2.367</v>
      </c>
      <c r="D570">
        <v>2.2320000000000002</v>
      </c>
      <c r="E570">
        <v>2.391</v>
      </c>
      <c r="F570">
        <v>2.1960000000000002</v>
      </c>
      <c r="G570">
        <v>2.6480000000000001</v>
      </c>
    </row>
    <row r="571" spans="1:7" x14ac:dyDescent="0.2">
      <c r="A571">
        <v>198</v>
      </c>
      <c r="B571">
        <v>431.35</v>
      </c>
      <c r="C571">
        <v>2.31</v>
      </c>
      <c r="D571">
        <v>2.1949999999999998</v>
      </c>
      <c r="E571">
        <v>2.347</v>
      </c>
      <c r="F571">
        <v>2.16</v>
      </c>
      <c r="G571">
        <v>2.5409999999999999</v>
      </c>
    </row>
    <row r="572" spans="1:7" x14ac:dyDescent="0.2">
      <c r="A572">
        <v>199</v>
      </c>
      <c r="B572">
        <v>430.55</v>
      </c>
      <c r="C572">
        <v>2.2450000000000001</v>
      </c>
      <c r="D572">
        <v>2.16</v>
      </c>
      <c r="E572">
        <v>2.3090000000000002</v>
      </c>
      <c r="F572">
        <v>2.1280000000000001</v>
      </c>
      <c r="G572">
        <v>2.3849999999999998</v>
      </c>
    </row>
    <row r="573" spans="1:7" x14ac:dyDescent="0.2">
      <c r="A573">
        <v>200</v>
      </c>
      <c r="B573">
        <v>429.72</v>
      </c>
      <c r="C573">
        <v>2.1739999999999999</v>
      </c>
      <c r="D573">
        <v>2.1269999999999998</v>
      </c>
      <c r="E573">
        <v>2.2730000000000001</v>
      </c>
      <c r="F573">
        <v>2.0990000000000002</v>
      </c>
      <c r="G573">
        <v>2.198</v>
      </c>
    </row>
    <row r="574" spans="1:7" x14ac:dyDescent="0.2">
      <c r="A574">
        <v>201</v>
      </c>
      <c r="B574">
        <v>428.84</v>
      </c>
      <c r="C574">
        <v>2.1110000000000002</v>
      </c>
      <c r="D574">
        <v>2.1059999999999999</v>
      </c>
      <c r="E574">
        <v>2.2400000000000002</v>
      </c>
      <c r="F574">
        <v>2.0699999999999998</v>
      </c>
      <c r="G574">
        <v>2.0289999999999999</v>
      </c>
    </row>
    <row r="575" spans="1:7" x14ac:dyDescent="0.2">
      <c r="A575">
        <v>202</v>
      </c>
      <c r="B575">
        <v>427.92</v>
      </c>
      <c r="C575">
        <v>2.0499999999999998</v>
      </c>
      <c r="D575">
        <v>2.0779999999999998</v>
      </c>
      <c r="E575">
        <v>2.2090000000000001</v>
      </c>
      <c r="F575">
        <v>2.0379999999999998</v>
      </c>
      <c r="G575">
        <v>1.8759999999999999</v>
      </c>
    </row>
    <row r="576" spans="1:7" x14ac:dyDescent="0.2">
      <c r="A576">
        <v>203</v>
      </c>
      <c r="B576">
        <v>426.96</v>
      </c>
      <c r="C576">
        <v>1.99</v>
      </c>
      <c r="D576">
        <v>2.0419999999999998</v>
      </c>
      <c r="E576">
        <v>2.1779999999999999</v>
      </c>
      <c r="F576">
        <v>2.0019999999999998</v>
      </c>
      <c r="G576">
        <v>1.7370000000000001</v>
      </c>
    </row>
    <row r="577" spans="1:7" x14ac:dyDescent="0.2">
      <c r="A577">
        <v>204</v>
      </c>
      <c r="B577">
        <v>425.95</v>
      </c>
      <c r="C577">
        <v>1.9410000000000001</v>
      </c>
      <c r="D577">
        <v>2.008</v>
      </c>
      <c r="E577">
        <v>2.1389999999999998</v>
      </c>
      <c r="F577">
        <v>1.974</v>
      </c>
      <c r="G577">
        <v>1.643</v>
      </c>
    </row>
    <row r="578" spans="1:7" x14ac:dyDescent="0.2">
      <c r="A578">
        <v>205</v>
      </c>
      <c r="B578">
        <v>424.9</v>
      </c>
      <c r="C578">
        <v>1.909</v>
      </c>
      <c r="D578">
        <v>1.9770000000000001</v>
      </c>
      <c r="E578">
        <v>2.1</v>
      </c>
      <c r="F578">
        <v>1.948</v>
      </c>
      <c r="G578">
        <v>1.613</v>
      </c>
    </row>
    <row r="579" spans="1:7" x14ac:dyDescent="0.2">
      <c r="A579">
        <v>206</v>
      </c>
      <c r="B579">
        <v>423.8</v>
      </c>
      <c r="C579">
        <v>1.8979999999999999</v>
      </c>
      <c r="D579">
        <v>1.9510000000000001</v>
      </c>
      <c r="E579">
        <v>2.069</v>
      </c>
      <c r="F579">
        <v>1.9179999999999999</v>
      </c>
      <c r="G579">
        <v>1.653</v>
      </c>
    </row>
    <row r="580" spans="1:7" x14ac:dyDescent="0.2">
      <c r="A580">
        <v>207</v>
      </c>
      <c r="B580">
        <v>422.67</v>
      </c>
      <c r="C580">
        <v>1.899</v>
      </c>
      <c r="D580">
        <v>1.9259999999999999</v>
      </c>
      <c r="E580">
        <v>2.0419999999999998</v>
      </c>
      <c r="F580">
        <v>1.8859999999999999</v>
      </c>
      <c r="G580">
        <v>1.74</v>
      </c>
    </row>
    <row r="581" spans="1:7" x14ac:dyDescent="0.2">
      <c r="A581">
        <v>208</v>
      </c>
      <c r="B581">
        <v>421.49</v>
      </c>
      <c r="C581">
        <v>1.909</v>
      </c>
      <c r="D581">
        <v>1.9019999999999999</v>
      </c>
      <c r="E581">
        <v>2.0150000000000001</v>
      </c>
      <c r="F581">
        <v>1.8560000000000001</v>
      </c>
      <c r="G581">
        <v>1.863</v>
      </c>
    </row>
    <row r="582" spans="1:7" x14ac:dyDescent="0.2">
      <c r="A582">
        <v>209</v>
      </c>
      <c r="B582">
        <v>420.26</v>
      </c>
      <c r="C582">
        <v>1.9319999999999999</v>
      </c>
      <c r="D582">
        <v>1.88</v>
      </c>
      <c r="E582">
        <v>1.982</v>
      </c>
      <c r="F582">
        <v>1.83</v>
      </c>
      <c r="G582">
        <v>2.0339999999999998</v>
      </c>
    </row>
    <row r="583" spans="1:7" x14ac:dyDescent="0.2">
      <c r="A583">
        <v>210</v>
      </c>
      <c r="B583">
        <v>419</v>
      </c>
      <c r="C583">
        <v>1.9590000000000001</v>
      </c>
      <c r="D583">
        <v>1.857</v>
      </c>
      <c r="E583">
        <v>1.9530000000000001</v>
      </c>
      <c r="F583">
        <v>1.806</v>
      </c>
      <c r="G583">
        <v>2.2210000000000001</v>
      </c>
    </row>
    <row r="584" spans="1:7" x14ac:dyDescent="0.2">
      <c r="A584">
        <v>211</v>
      </c>
      <c r="B584">
        <v>417.69</v>
      </c>
      <c r="C584">
        <v>1.9790000000000001</v>
      </c>
      <c r="D584">
        <v>1.835</v>
      </c>
      <c r="E584">
        <v>1.93</v>
      </c>
      <c r="F584">
        <v>1.7809999999999999</v>
      </c>
      <c r="G584">
        <v>2.3719999999999999</v>
      </c>
    </row>
    <row r="585" spans="1:7" x14ac:dyDescent="0.2">
      <c r="A585">
        <v>212</v>
      </c>
      <c r="B585">
        <v>416.33</v>
      </c>
      <c r="C585">
        <v>1.978</v>
      </c>
      <c r="D585">
        <v>1.8080000000000001</v>
      </c>
      <c r="E585">
        <v>1.907</v>
      </c>
      <c r="F585">
        <v>1.7549999999999999</v>
      </c>
      <c r="G585">
        <v>2.444</v>
      </c>
    </row>
    <row r="586" spans="1:7" x14ac:dyDescent="0.2">
      <c r="A586">
        <v>213</v>
      </c>
      <c r="B586">
        <v>414.94</v>
      </c>
      <c r="C586">
        <v>1.972</v>
      </c>
      <c r="D586">
        <v>1.786</v>
      </c>
      <c r="E586">
        <v>1.8819999999999999</v>
      </c>
      <c r="F586">
        <v>1.7270000000000001</v>
      </c>
      <c r="G586">
        <v>2.4910000000000001</v>
      </c>
    </row>
    <row r="587" spans="1:7" x14ac:dyDescent="0.2">
      <c r="A587">
        <v>214</v>
      </c>
      <c r="B587">
        <v>413.5</v>
      </c>
      <c r="C587">
        <v>1.958</v>
      </c>
      <c r="D587">
        <v>1.76</v>
      </c>
      <c r="E587">
        <v>1.8560000000000001</v>
      </c>
      <c r="F587">
        <v>1.6990000000000001</v>
      </c>
      <c r="G587">
        <v>2.5169999999999999</v>
      </c>
    </row>
    <row r="588" spans="1:7" x14ac:dyDescent="0.2">
      <c r="A588">
        <v>215</v>
      </c>
      <c r="B588">
        <v>412.02</v>
      </c>
      <c r="C588">
        <v>1.9330000000000001</v>
      </c>
      <c r="D588">
        <v>1.738</v>
      </c>
      <c r="E588">
        <v>1.83</v>
      </c>
      <c r="F588">
        <v>1.677</v>
      </c>
      <c r="G588">
        <v>2.488</v>
      </c>
    </row>
    <row r="589" spans="1:7" x14ac:dyDescent="0.2">
      <c r="A589">
        <v>216</v>
      </c>
      <c r="B589">
        <v>410.49</v>
      </c>
      <c r="C589">
        <v>1.8979999999999999</v>
      </c>
      <c r="D589">
        <v>1.718</v>
      </c>
      <c r="E589">
        <v>1.8049999999999999</v>
      </c>
      <c r="F589">
        <v>1.653</v>
      </c>
      <c r="G589">
        <v>2.415</v>
      </c>
    </row>
    <row r="590" spans="1:7" x14ac:dyDescent="0.2">
      <c r="A590">
        <v>217</v>
      </c>
      <c r="B590">
        <v>408.92</v>
      </c>
      <c r="C590">
        <v>1.8620000000000001</v>
      </c>
      <c r="D590">
        <v>1.7010000000000001</v>
      </c>
      <c r="E590">
        <v>1.7789999999999999</v>
      </c>
      <c r="F590">
        <v>1.633</v>
      </c>
      <c r="G590">
        <v>2.3359999999999999</v>
      </c>
    </row>
    <row r="591" spans="1:7" x14ac:dyDescent="0.2">
      <c r="A591">
        <v>218</v>
      </c>
      <c r="B591">
        <v>407.31</v>
      </c>
      <c r="C591">
        <v>1.821</v>
      </c>
      <c r="D591">
        <v>1.679</v>
      </c>
      <c r="E591">
        <v>1.7609999999999999</v>
      </c>
      <c r="F591">
        <v>1.603</v>
      </c>
      <c r="G591">
        <v>2.2389999999999999</v>
      </c>
    </row>
    <row r="592" spans="1:7" x14ac:dyDescent="0.2">
      <c r="A592">
        <v>219</v>
      </c>
      <c r="B592">
        <v>405.66</v>
      </c>
      <c r="C592">
        <v>1.7709999999999999</v>
      </c>
      <c r="D592">
        <v>1.653</v>
      </c>
      <c r="E592">
        <v>1.7370000000000001</v>
      </c>
      <c r="F592">
        <v>1.58</v>
      </c>
      <c r="G592">
        <v>2.1120000000000001</v>
      </c>
    </row>
    <row r="593" spans="1:7" x14ac:dyDescent="0.2">
      <c r="A593">
        <v>220</v>
      </c>
      <c r="B593">
        <v>403.96</v>
      </c>
      <c r="C593">
        <v>1.724</v>
      </c>
      <c r="D593">
        <v>1.6319999999999999</v>
      </c>
      <c r="E593">
        <v>1.714</v>
      </c>
      <c r="F593">
        <v>1.5569999999999999</v>
      </c>
      <c r="G593">
        <v>1.994</v>
      </c>
    </row>
    <row r="594" spans="1:7" x14ac:dyDescent="0.2">
      <c r="A594">
        <v>221</v>
      </c>
      <c r="B594">
        <v>402.22</v>
      </c>
      <c r="C594">
        <v>1.6910000000000001</v>
      </c>
      <c r="D594">
        <v>1.615</v>
      </c>
      <c r="E594">
        <v>1.696</v>
      </c>
      <c r="F594">
        <v>1.5409999999999999</v>
      </c>
      <c r="G594">
        <v>1.913</v>
      </c>
    </row>
    <row r="595" spans="1:7" x14ac:dyDescent="0.2">
      <c r="A595">
        <v>222</v>
      </c>
      <c r="B595">
        <v>400.43</v>
      </c>
      <c r="C595">
        <v>1.659</v>
      </c>
      <c r="D595">
        <v>1.599</v>
      </c>
      <c r="E595">
        <v>1.6779999999999999</v>
      </c>
      <c r="F595">
        <v>1.5189999999999999</v>
      </c>
      <c r="G595">
        <v>1.84</v>
      </c>
    </row>
    <row r="596" spans="1:7" x14ac:dyDescent="0.2">
      <c r="A596">
        <v>223</v>
      </c>
      <c r="B596">
        <v>398.61</v>
      </c>
      <c r="C596">
        <v>1.6279999999999999</v>
      </c>
      <c r="D596">
        <v>1.5780000000000001</v>
      </c>
      <c r="E596">
        <v>1.6579999999999999</v>
      </c>
      <c r="F596">
        <v>1.4950000000000001</v>
      </c>
      <c r="G596">
        <v>1.7789999999999999</v>
      </c>
    </row>
    <row r="597" spans="1:7" x14ac:dyDescent="0.2">
      <c r="A597">
        <v>224</v>
      </c>
      <c r="B597">
        <v>396.74</v>
      </c>
      <c r="C597">
        <v>1.6020000000000001</v>
      </c>
      <c r="D597">
        <v>1.5549999999999999</v>
      </c>
      <c r="E597">
        <v>1.641</v>
      </c>
      <c r="F597">
        <v>1.4770000000000001</v>
      </c>
      <c r="G597">
        <v>1.734</v>
      </c>
    </row>
    <row r="598" spans="1:7" x14ac:dyDescent="0.2">
      <c r="A598">
        <v>225</v>
      </c>
      <c r="B598">
        <v>394.83</v>
      </c>
      <c r="C598">
        <v>1.579</v>
      </c>
      <c r="D598">
        <v>1.5369999999999999</v>
      </c>
      <c r="E598">
        <v>1.621</v>
      </c>
      <c r="F598">
        <v>1.46</v>
      </c>
      <c r="G598">
        <v>1.6990000000000001</v>
      </c>
    </row>
    <row r="599" spans="1:7" x14ac:dyDescent="0.2">
      <c r="A599">
        <v>226</v>
      </c>
      <c r="B599">
        <v>392.87</v>
      </c>
      <c r="C599">
        <v>1.5589999999999999</v>
      </c>
      <c r="D599">
        <v>1.5209999999999999</v>
      </c>
      <c r="E599">
        <v>1.607</v>
      </c>
      <c r="F599">
        <v>1.4490000000000001</v>
      </c>
      <c r="G599">
        <v>1.66</v>
      </c>
    </row>
    <row r="600" spans="1:7" x14ac:dyDescent="0.2">
      <c r="A600">
        <v>227</v>
      </c>
      <c r="B600">
        <v>390.88</v>
      </c>
      <c r="C600">
        <v>1.5429999999999999</v>
      </c>
      <c r="D600">
        <v>1.512</v>
      </c>
      <c r="E600">
        <v>1.593</v>
      </c>
      <c r="F600">
        <v>1.4330000000000001</v>
      </c>
      <c r="G600">
        <v>1.6339999999999999</v>
      </c>
    </row>
    <row r="601" spans="1:7" x14ac:dyDescent="0.2">
      <c r="A601">
        <v>228</v>
      </c>
      <c r="B601">
        <v>388.84</v>
      </c>
      <c r="C601">
        <v>1.53</v>
      </c>
      <c r="D601">
        <v>1.494</v>
      </c>
      <c r="E601">
        <v>1.5760000000000001</v>
      </c>
      <c r="F601">
        <v>1.411</v>
      </c>
      <c r="G601">
        <v>1.64</v>
      </c>
    </row>
    <row r="602" spans="1:7" x14ac:dyDescent="0.2">
      <c r="A602">
        <v>229</v>
      </c>
      <c r="B602">
        <v>386.76</v>
      </c>
      <c r="C602">
        <v>1.5229999999999999</v>
      </c>
      <c r="D602">
        <v>1.4730000000000001</v>
      </c>
      <c r="E602">
        <v>1.5569999999999999</v>
      </c>
      <c r="F602">
        <v>1.3939999999999999</v>
      </c>
      <c r="G602">
        <v>1.667</v>
      </c>
    </row>
    <row r="603" spans="1:7" x14ac:dyDescent="0.2">
      <c r="A603">
        <v>230</v>
      </c>
      <c r="B603">
        <v>384.63</v>
      </c>
      <c r="C603">
        <v>1.516</v>
      </c>
      <c r="D603">
        <v>1.458</v>
      </c>
      <c r="E603">
        <v>1.54</v>
      </c>
      <c r="F603">
        <v>1.377</v>
      </c>
      <c r="G603">
        <v>1.6879999999999999</v>
      </c>
    </row>
    <row r="604" spans="1:7" x14ac:dyDescent="0.2">
      <c r="A604">
        <v>231</v>
      </c>
      <c r="B604">
        <v>382.47</v>
      </c>
      <c r="C604">
        <v>1.5089999999999999</v>
      </c>
      <c r="D604">
        <v>1.444</v>
      </c>
      <c r="E604">
        <v>1.528</v>
      </c>
      <c r="F604">
        <v>1.365</v>
      </c>
      <c r="G604">
        <v>1.6970000000000001</v>
      </c>
    </row>
    <row r="605" spans="1:7" x14ac:dyDescent="0.2">
      <c r="A605">
        <v>232</v>
      </c>
      <c r="B605">
        <v>380.26</v>
      </c>
      <c r="C605">
        <v>1.506</v>
      </c>
      <c r="D605">
        <v>1.4330000000000001</v>
      </c>
      <c r="E605">
        <v>1.5189999999999999</v>
      </c>
      <c r="F605">
        <v>1.3580000000000001</v>
      </c>
      <c r="G605">
        <v>1.714</v>
      </c>
    </row>
    <row r="606" spans="1:7" x14ac:dyDescent="0.2">
      <c r="A606">
        <v>233</v>
      </c>
      <c r="B606">
        <v>378.01</v>
      </c>
      <c r="C606">
        <v>1.5069999999999999</v>
      </c>
      <c r="D606">
        <v>1.4139999999999999</v>
      </c>
      <c r="E606">
        <v>1.5089999999999999</v>
      </c>
      <c r="F606">
        <v>1.3480000000000001</v>
      </c>
      <c r="G606">
        <v>1.7589999999999999</v>
      </c>
    </row>
    <row r="607" spans="1:7" x14ac:dyDescent="0.2">
      <c r="A607">
        <v>234</v>
      </c>
      <c r="B607">
        <v>375.72</v>
      </c>
      <c r="C607">
        <v>1.5089999999999999</v>
      </c>
      <c r="D607">
        <v>1.4039999999999999</v>
      </c>
      <c r="E607">
        <v>1.496</v>
      </c>
      <c r="F607">
        <v>1.3320000000000001</v>
      </c>
      <c r="G607">
        <v>1.8029999999999999</v>
      </c>
    </row>
    <row r="608" spans="1:7" x14ac:dyDescent="0.2">
      <c r="A608">
        <v>235</v>
      </c>
      <c r="B608">
        <v>373.39</v>
      </c>
      <c r="C608">
        <v>1.508</v>
      </c>
      <c r="D608">
        <v>1.397</v>
      </c>
      <c r="E608">
        <v>1.4810000000000001</v>
      </c>
      <c r="F608">
        <v>1.32</v>
      </c>
      <c r="G608">
        <v>1.833</v>
      </c>
    </row>
    <row r="609" spans="1:7" x14ac:dyDescent="0.2">
      <c r="A609">
        <v>236</v>
      </c>
      <c r="B609">
        <v>371.02</v>
      </c>
      <c r="C609">
        <v>1.51</v>
      </c>
      <c r="D609">
        <v>1.393</v>
      </c>
      <c r="E609">
        <v>1.468</v>
      </c>
      <c r="F609">
        <v>1.3109999999999999</v>
      </c>
      <c r="G609">
        <v>1.867</v>
      </c>
    </row>
    <row r="610" spans="1:7" x14ac:dyDescent="0.2">
      <c r="A610">
        <v>237</v>
      </c>
      <c r="B610">
        <v>368.61</v>
      </c>
      <c r="C610">
        <v>1.51</v>
      </c>
      <c r="D610">
        <v>1.385</v>
      </c>
      <c r="E610">
        <v>1.4570000000000001</v>
      </c>
      <c r="F610">
        <v>1.3</v>
      </c>
      <c r="G610">
        <v>1.8979999999999999</v>
      </c>
    </row>
    <row r="611" spans="1:7" x14ac:dyDescent="0.2">
      <c r="A611">
        <v>238</v>
      </c>
      <c r="B611">
        <v>366.16</v>
      </c>
      <c r="C611">
        <v>1.4970000000000001</v>
      </c>
      <c r="D611">
        <v>1.3680000000000001</v>
      </c>
      <c r="E611">
        <v>1.446</v>
      </c>
      <c r="F611">
        <v>1.288</v>
      </c>
      <c r="G611">
        <v>1.8859999999999999</v>
      </c>
    </row>
    <row r="612" spans="1:7" x14ac:dyDescent="0.2">
      <c r="A612">
        <v>239</v>
      </c>
      <c r="B612">
        <v>363.66</v>
      </c>
      <c r="C612">
        <v>1.4830000000000001</v>
      </c>
      <c r="D612">
        <v>1.361</v>
      </c>
      <c r="E612">
        <v>1.44</v>
      </c>
      <c r="F612">
        <v>1.2789999999999999</v>
      </c>
      <c r="G612">
        <v>1.8520000000000001</v>
      </c>
    </row>
    <row r="613" spans="1:7" x14ac:dyDescent="0.2">
      <c r="A613">
        <v>240</v>
      </c>
      <c r="B613">
        <v>361.13</v>
      </c>
      <c r="C613">
        <v>1.466</v>
      </c>
      <c r="D613">
        <v>1.351</v>
      </c>
      <c r="E613">
        <v>1.431</v>
      </c>
      <c r="F613">
        <v>1.2789999999999999</v>
      </c>
      <c r="G613">
        <v>1.8029999999999999</v>
      </c>
    </row>
    <row r="614" spans="1:7" x14ac:dyDescent="0.2">
      <c r="A614">
        <v>241</v>
      </c>
      <c r="B614">
        <v>358.56</v>
      </c>
      <c r="C614">
        <v>1.4490000000000001</v>
      </c>
      <c r="D614">
        <v>1.349</v>
      </c>
      <c r="E614">
        <v>1.419</v>
      </c>
      <c r="F614">
        <v>1.2769999999999999</v>
      </c>
      <c r="G614">
        <v>1.75</v>
      </c>
    </row>
    <row r="615" spans="1:7" x14ac:dyDescent="0.2">
      <c r="A615">
        <v>242</v>
      </c>
      <c r="B615">
        <v>355.95</v>
      </c>
      <c r="C615">
        <v>1.4319999999999999</v>
      </c>
      <c r="D615">
        <v>1.35</v>
      </c>
      <c r="E615">
        <v>1.4159999999999999</v>
      </c>
      <c r="F615">
        <v>1.272</v>
      </c>
      <c r="G615">
        <v>1.6910000000000001</v>
      </c>
    </row>
    <row r="616" spans="1:7" x14ac:dyDescent="0.2">
      <c r="A616">
        <v>243</v>
      </c>
      <c r="B616">
        <v>353.3</v>
      </c>
      <c r="C616">
        <v>1.419</v>
      </c>
      <c r="D616">
        <v>1.345</v>
      </c>
      <c r="E616">
        <v>1.4079999999999999</v>
      </c>
      <c r="F616">
        <v>1.2629999999999999</v>
      </c>
      <c r="G616">
        <v>1.6579999999999999</v>
      </c>
    </row>
    <row r="617" spans="1:7" x14ac:dyDescent="0.2">
      <c r="A617">
        <v>244</v>
      </c>
      <c r="B617">
        <v>350.61</v>
      </c>
      <c r="C617">
        <v>1.4079999999999999</v>
      </c>
      <c r="D617">
        <v>1.34</v>
      </c>
      <c r="E617">
        <v>1.4079999999999999</v>
      </c>
      <c r="F617">
        <v>1.2549999999999999</v>
      </c>
      <c r="G617">
        <v>1.631</v>
      </c>
    </row>
    <row r="618" spans="1:7" x14ac:dyDescent="0.2">
      <c r="A618">
        <v>245</v>
      </c>
      <c r="B618">
        <v>347.89</v>
      </c>
      <c r="C618">
        <v>1.389</v>
      </c>
      <c r="D618">
        <v>1.325</v>
      </c>
      <c r="E618">
        <v>1.405</v>
      </c>
      <c r="F618">
        <v>1.248</v>
      </c>
      <c r="G618">
        <v>1.5780000000000001</v>
      </c>
    </row>
    <row r="619" spans="1:7" x14ac:dyDescent="0.2">
      <c r="A619">
        <v>246</v>
      </c>
      <c r="B619">
        <v>345.12</v>
      </c>
      <c r="C619">
        <v>1.3759999999999999</v>
      </c>
      <c r="D619">
        <v>1.321</v>
      </c>
      <c r="E619">
        <v>1.403</v>
      </c>
      <c r="F619">
        <v>1.2490000000000001</v>
      </c>
      <c r="G619">
        <v>1.5289999999999999</v>
      </c>
    </row>
    <row r="620" spans="1:7" x14ac:dyDescent="0.2">
      <c r="A620">
        <v>247</v>
      </c>
      <c r="B620">
        <v>342.32</v>
      </c>
      <c r="C620">
        <v>1.371</v>
      </c>
      <c r="D620">
        <v>1.321</v>
      </c>
      <c r="E620">
        <v>1.393</v>
      </c>
      <c r="F620">
        <v>1.252</v>
      </c>
      <c r="G620">
        <v>1.516</v>
      </c>
    </row>
    <row r="621" spans="1:7" x14ac:dyDescent="0.2">
      <c r="A621">
        <v>248</v>
      </c>
      <c r="B621">
        <v>339.49</v>
      </c>
      <c r="C621">
        <v>1.3680000000000001</v>
      </c>
      <c r="D621">
        <v>1.323</v>
      </c>
      <c r="E621">
        <v>1.389</v>
      </c>
      <c r="F621">
        <v>1.248</v>
      </c>
      <c r="G621">
        <v>1.5129999999999999</v>
      </c>
    </row>
    <row r="622" spans="1:7" x14ac:dyDescent="0.2">
      <c r="A622">
        <v>249</v>
      </c>
      <c r="B622">
        <v>336.61</v>
      </c>
      <c r="C622">
        <v>1.367</v>
      </c>
      <c r="D622">
        <v>1.325</v>
      </c>
      <c r="E622">
        <v>1.387</v>
      </c>
      <c r="F622">
        <v>1.2450000000000001</v>
      </c>
      <c r="G622">
        <v>1.5089999999999999</v>
      </c>
    </row>
    <row r="623" spans="1:7" x14ac:dyDescent="0.2">
      <c r="A623">
        <v>250</v>
      </c>
      <c r="B623">
        <v>333.71</v>
      </c>
      <c r="C623">
        <v>1.3640000000000001</v>
      </c>
      <c r="D623">
        <v>1.319</v>
      </c>
      <c r="E623">
        <v>1.389</v>
      </c>
      <c r="F623">
        <v>1.242</v>
      </c>
      <c r="G623">
        <v>1.5069999999999999</v>
      </c>
    </row>
    <row r="624" spans="1:7" x14ac:dyDescent="0.2">
      <c r="A624">
        <v>251</v>
      </c>
      <c r="B624">
        <v>330.76</v>
      </c>
      <c r="C624">
        <v>1.367</v>
      </c>
      <c r="D624">
        <v>1.3180000000000001</v>
      </c>
      <c r="E624">
        <v>1.3939999999999999</v>
      </c>
      <c r="F624">
        <v>1.246</v>
      </c>
      <c r="G624">
        <v>1.5089999999999999</v>
      </c>
    </row>
    <row r="625" spans="1:7" x14ac:dyDescent="0.2">
      <c r="A625">
        <v>252</v>
      </c>
      <c r="B625">
        <v>327.79</v>
      </c>
      <c r="C625">
        <v>1.3720000000000001</v>
      </c>
      <c r="D625">
        <v>1.3169999999999999</v>
      </c>
      <c r="E625">
        <v>1.401</v>
      </c>
      <c r="F625">
        <v>1.2490000000000001</v>
      </c>
      <c r="G625">
        <v>1.524</v>
      </c>
    </row>
    <row r="626" spans="1:7" x14ac:dyDescent="0.2">
      <c r="A626">
        <v>253</v>
      </c>
      <c r="B626">
        <v>324.77</v>
      </c>
      <c r="C626">
        <v>1.3759999999999999</v>
      </c>
      <c r="D626">
        <v>1.3180000000000001</v>
      </c>
      <c r="E626">
        <v>1.4</v>
      </c>
      <c r="F626">
        <v>1.248</v>
      </c>
      <c r="G626">
        <v>1.54</v>
      </c>
    </row>
    <row r="627" spans="1:7" x14ac:dyDescent="0.2">
      <c r="A627">
        <v>254</v>
      </c>
      <c r="B627">
        <v>321.73</v>
      </c>
      <c r="C627">
        <v>1.3759999999999999</v>
      </c>
      <c r="D627">
        <v>1.3160000000000001</v>
      </c>
      <c r="E627">
        <v>1.395</v>
      </c>
      <c r="F627">
        <v>1.254</v>
      </c>
      <c r="G627">
        <v>1.538</v>
      </c>
    </row>
    <row r="628" spans="1:7" x14ac:dyDescent="0.2">
      <c r="A628">
        <v>255</v>
      </c>
      <c r="B628">
        <v>318.64999999999998</v>
      </c>
      <c r="C628">
        <v>1.371</v>
      </c>
      <c r="D628">
        <v>1.3149999999999999</v>
      </c>
      <c r="E628">
        <v>1.3939999999999999</v>
      </c>
      <c r="F628">
        <v>1.248</v>
      </c>
      <c r="G628">
        <v>1.5269999999999999</v>
      </c>
    </row>
    <row r="629" spans="1:7" x14ac:dyDescent="0.2">
      <c r="A629">
        <v>256</v>
      </c>
      <c r="B629">
        <v>315.54000000000002</v>
      </c>
      <c r="C629">
        <v>1.371</v>
      </c>
      <c r="D629">
        <v>1.321</v>
      </c>
      <c r="E629">
        <v>1.4019999999999999</v>
      </c>
      <c r="F629">
        <v>1.248</v>
      </c>
      <c r="G629">
        <v>1.514</v>
      </c>
    </row>
    <row r="630" spans="1:7" x14ac:dyDescent="0.2">
      <c r="A630">
        <v>257</v>
      </c>
      <c r="B630">
        <v>312.39999999999998</v>
      </c>
      <c r="C630">
        <v>1.3680000000000001</v>
      </c>
      <c r="D630">
        <v>1.3220000000000001</v>
      </c>
      <c r="E630">
        <v>1.413</v>
      </c>
      <c r="F630">
        <v>1.2509999999999999</v>
      </c>
      <c r="G630">
        <v>1.486</v>
      </c>
    </row>
    <row r="631" spans="1:7" x14ac:dyDescent="0.2">
      <c r="A631">
        <v>258</v>
      </c>
      <c r="B631">
        <v>309.23</v>
      </c>
      <c r="C631">
        <v>1.3620000000000001</v>
      </c>
      <c r="D631">
        <v>1.3220000000000001</v>
      </c>
      <c r="E631">
        <v>1.421</v>
      </c>
      <c r="F631">
        <v>1.2509999999999999</v>
      </c>
      <c r="G631">
        <v>1.456</v>
      </c>
    </row>
    <row r="632" spans="1:7" x14ac:dyDescent="0.2">
      <c r="A632">
        <v>259</v>
      </c>
      <c r="B632">
        <v>306.02999999999997</v>
      </c>
      <c r="C632">
        <v>1.3560000000000001</v>
      </c>
      <c r="D632">
        <v>1.3160000000000001</v>
      </c>
      <c r="E632">
        <v>1.419</v>
      </c>
      <c r="F632">
        <v>1.254</v>
      </c>
      <c r="G632">
        <v>1.4359999999999999</v>
      </c>
    </row>
    <row r="633" spans="1:7" x14ac:dyDescent="0.2">
      <c r="A633">
        <v>260</v>
      </c>
      <c r="B633">
        <v>302.8</v>
      </c>
      <c r="C633">
        <v>1.355</v>
      </c>
      <c r="D633">
        <v>1.3169999999999999</v>
      </c>
      <c r="E633">
        <v>1.419</v>
      </c>
      <c r="F633">
        <v>1.2549999999999999</v>
      </c>
      <c r="G633">
        <v>1.4279999999999999</v>
      </c>
    </row>
    <row r="634" spans="1:7" x14ac:dyDescent="0.2">
      <c r="A634">
        <v>261</v>
      </c>
      <c r="B634">
        <v>299.54000000000002</v>
      </c>
      <c r="C634">
        <v>1.353</v>
      </c>
      <c r="D634">
        <v>1.3220000000000001</v>
      </c>
      <c r="E634">
        <v>1.4139999999999999</v>
      </c>
      <c r="F634">
        <v>1.2549999999999999</v>
      </c>
      <c r="G634">
        <v>1.4219999999999999</v>
      </c>
    </row>
    <row r="635" spans="1:7" x14ac:dyDescent="0.2">
      <c r="A635">
        <v>262</v>
      </c>
      <c r="B635">
        <v>296.26</v>
      </c>
      <c r="C635">
        <v>1.361</v>
      </c>
      <c r="D635">
        <v>1.33</v>
      </c>
      <c r="E635">
        <v>1.4239999999999999</v>
      </c>
      <c r="F635">
        <v>1.258</v>
      </c>
      <c r="G635">
        <v>1.4330000000000001</v>
      </c>
    </row>
    <row r="636" spans="1:7" x14ac:dyDescent="0.2">
      <c r="A636">
        <v>263</v>
      </c>
      <c r="B636">
        <v>292.94</v>
      </c>
      <c r="C636">
        <v>1.3759999999999999</v>
      </c>
      <c r="D636">
        <v>1.333</v>
      </c>
      <c r="E636">
        <v>1.4350000000000001</v>
      </c>
      <c r="F636">
        <v>1.2729999999999999</v>
      </c>
      <c r="G636">
        <v>1.464</v>
      </c>
    </row>
    <row r="637" spans="1:7" x14ac:dyDescent="0.2">
      <c r="A637">
        <v>264</v>
      </c>
      <c r="B637">
        <v>289.61</v>
      </c>
      <c r="C637">
        <v>1.391</v>
      </c>
      <c r="D637">
        <v>1.3320000000000001</v>
      </c>
      <c r="E637">
        <v>1.4470000000000001</v>
      </c>
      <c r="F637">
        <v>1.272</v>
      </c>
      <c r="G637">
        <v>1.512</v>
      </c>
    </row>
    <row r="638" spans="1:7" x14ac:dyDescent="0.2">
      <c r="A638">
        <v>265</v>
      </c>
      <c r="B638">
        <v>286.24</v>
      </c>
      <c r="C638">
        <v>1.4039999999999999</v>
      </c>
      <c r="D638">
        <v>1.3320000000000001</v>
      </c>
      <c r="E638">
        <v>1.4530000000000001</v>
      </c>
      <c r="F638">
        <v>1.266</v>
      </c>
      <c r="G638">
        <v>1.5669999999999999</v>
      </c>
    </row>
    <row r="639" spans="1:7" x14ac:dyDescent="0.2">
      <c r="A639">
        <v>266</v>
      </c>
      <c r="B639">
        <v>282.86</v>
      </c>
      <c r="C639">
        <v>1.42</v>
      </c>
      <c r="D639">
        <v>1.3340000000000001</v>
      </c>
      <c r="E639">
        <v>1.4510000000000001</v>
      </c>
      <c r="F639">
        <v>1.2689999999999999</v>
      </c>
      <c r="G639">
        <v>1.6240000000000001</v>
      </c>
    </row>
    <row r="640" spans="1:7" x14ac:dyDescent="0.2">
      <c r="A640">
        <v>267</v>
      </c>
      <c r="B640">
        <v>279.45</v>
      </c>
      <c r="C640">
        <v>1.4379999999999999</v>
      </c>
      <c r="D640">
        <v>1.34</v>
      </c>
      <c r="E640">
        <v>1.456</v>
      </c>
      <c r="F640">
        <v>1.278</v>
      </c>
      <c r="G640">
        <v>1.6779999999999999</v>
      </c>
    </row>
    <row r="641" spans="1:7" x14ac:dyDescent="0.2">
      <c r="A641">
        <v>268</v>
      </c>
      <c r="B641">
        <v>276.02</v>
      </c>
      <c r="C641">
        <v>1.452</v>
      </c>
      <c r="D641">
        <v>1.3440000000000001</v>
      </c>
      <c r="E641">
        <v>1.456</v>
      </c>
      <c r="F641">
        <v>1.292</v>
      </c>
      <c r="G641">
        <v>1.7150000000000001</v>
      </c>
    </row>
    <row r="642" spans="1:7" x14ac:dyDescent="0.2">
      <c r="A642">
        <v>269</v>
      </c>
      <c r="B642">
        <v>272.56</v>
      </c>
      <c r="C642">
        <v>1.46</v>
      </c>
      <c r="D642">
        <v>1.3460000000000001</v>
      </c>
      <c r="E642">
        <v>1.4670000000000001</v>
      </c>
      <c r="F642">
        <v>1.2889999999999999</v>
      </c>
      <c r="G642">
        <v>1.738</v>
      </c>
    </row>
    <row r="643" spans="1:7" x14ac:dyDescent="0.2">
      <c r="A643">
        <v>270</v>
      </c>
      <c r="B643">
        <v>269.08999999999997</v>
      </c>
      <c r="C643">
        <v>1.464</v>
      </c>
      <c r="D643">
        <v>1.3460000000000001</v>
      </c>
      <c r="E643">
        <v>1.4750000000000001</v>
      </c>
      <c r="F643">
        <v>1.29</v>
      </c>
      <c r="G643">
        <v>1.7430000000000001</v>
      </c>
    </row>
    <row r="644" spans="1:7" x14ac:dyDescent="0.2">
      <c r="A644">
        <v>271</v>
      </c>
      <c r="B644">
        <v>265.60000000000002</v>
      </c>
      <c r="C644">
        <v>1.4670000000000001</v>
      </c>
      <c r="D644">
        <v>1.349</v>
      </c>
      <c r="E644">
        <v>1.484</v>
      </c>
      <c r="F644">
        <v>1.3</v>
      </c>
      <c r="G644">
        <v>1.7350000000000001</v>
      </c>
    </row>
    <row r="645" spans="1:7" x14ac:dyDescent="0.2">
      <c r="A645">
        <v>272</v>
      </c>
      <c r="B645">
        <v>262.08999999999997</v>
      </c>
      <c r="C645">
        <v>1.468</v>
      </c>
      <c r="D645">
        <v>1.351</v>
      </c>
      <c r="E645">
        <v>1.488</v>
      </c>
      <c r="F645">
        <v>1.319</v>
      </c>
      <c r="G645">
        <v>1.716</v>
      </c>
    </row>
    <row r="646" spans="1:7" x14ac:dyDescent="0.2">
      <c r="A646">
        <v>273</v>
      </c>
      <c r="B646">
        <v>258.57</v>
      </c>
      <c r="C646">
        <v>1.462</v>
      </c>
      <c r="D646">
        <v>1.357</v>
      </c>
      <c r="E646">
        <v>1.4930000000000001</v>
      </c>
      <c r="F646">
        <v>1.3169999999999999</v>
      </c>
      <c r="G646">
        <v>1.681</v>
      </c>
    </row>
    <row r="647" spans="1:7" x14ac:dyDescent="0.2">
      <c r="A647">
        <v>274</v>
      </c>
      <c r="B647">
        <v>255.03</v>
      </c>
      <c r="C647">
        <v>1.4510000000000001</v>
      </c>
      <c r="D647">
        <v>1.3640000000000001</v>
      </c>
      <c r="E647">
        <v>1.496</v>
      </c>
      <c r="F647">
        <v>1.3140000000000001</v>
      </c>
      <c r="G647">
        <v>1.631</v>
      </c>
    </row>
    <row r="648" spans="1:7" x14ac:dyDescent="0.2">
      <c r="A648">
        <v>275</v>
      </c>
      <c r="B648">
        <v>251.47</v>
      </c>
      <c r="C648">
        <v>1.4359999999999999</v>
      </c>
      <c r="D648">
        <v>1.363</v>
      </c>
      <c r="E648">
        <v>1.498</v>
      </c>
      <c r="F648">
        <v>1.3160000000000001</v>
      </c>
      <c r="G648">
        <v>1.5680000000000001</v>
      </c>
    </row>
    <row r="649" spans="1:7" x14ac:dyDescent="0.2">
      <c r="A649">
        <v>276</v>
      </c>
      <c r="B649">
        <v>247.9</v>
      </c>
      <c r="C649">
        <v>1.4259999999999999</v>
      </c>
      <c r="D649">
        <v>1.3660000000000001</v>
      </c>
      <c r="E649">
        <v>1.4990000000000001</v>
      </c>
      <c r="F649">
        <v>1.3260000000000001</v>
      </c>
      <c r="G649">
        <v>1.5129999999999999</v>
      </c>
    </row>
    <row r="650" spans="1:7" x14ac:dyDescent="0.2">
      <c r="A650">
        <v>277</v>
      </c>
      <c r="B650">
        <v>244.32</v>
      </c>
      <c r="C650">
        <v>1.427</v>
      </c>
      <c r="D650">
        <v>1.373</v>
      </c>
      <c r="E650">
        <v>1.506</v>
      </c>
      <c r="F650">
        <v>1.3420000000000001</v>
      </c>
      <c r="G650">
        <v>1.4890000000000001</v>
      </c>
    </row>
    <row r="651" spans="1:7" x14ac:dyDescent="0.2">
      <c r="A651">
        <v>278</v>
      </c>
      <c r="B651">
        <v>240.73</v>
      </c>
      <c r="C651">
        <v>1.4319999999999999</v>
      </c>
      <c r="D651">
        <v>1.375</v>
      </c>
      <c r="E651">
        <v>1.5129999999999999</v>
      </c>
      <c r="F651">
        <v>1.347</v>
      </c>
      <c r="G651">
        <v>1.4930000000000001</v>
      </c>
    </row>
    <row r="652" spans="1:7" x14ac:dyDescent="0.2">
      <c r="A652">
        <v>279</v>
      </c>
      <c r="B652">
        <v>237.12</v>
      </c>
      <c r="C652">
        <v>1.444</v>
      </c>
      <c r="D652">
        <v>1.381</v>
      </c>
      <c r="E652">
        <v>1.524</v>
      </c>
      <c r="F652">
        <v>1.3480000000000001</v>
      </c>
      <c r="G652">
        <v>1.522</v>
      </c>
    </row>
    <row r="653" spans="1:7" x14ac:dyDescent="0.2">
      <c r="A653">
        <v>280</v>
      </c>
      <c r="B653">
        <v>233.51</v>
      </c>
      <c r="C653">
        <v>1.46</v>
      </c>
      <c r="D653">
        <v>1.379</v>
      </c>
      <c r="E653">
        <v>1.532</v>
      </c>
      <c r="F653">
        <v>1.353</v>
      </c>
      <c r="G653">
        <v>1.577</v>
      </c>
    </row>
    <row r="654" spans="1:7" x14ac:dyDescent="0.2">
      <c r="A654">
        <v>281</v>
      </c>
      <c r="B654">
        <v>229.9</v>
      </c>
      <c r="C654">
        <v>1.478</v>
      </c>
      <c r="D654">
        <v>1.381</v>
      </c>
      <c r="E654">
        <v>1.538</v>
      </c>
      <c r="F654">
        <v>1.3620000000000001</v>
      </c>
      <c r="G654">
        <v>1.6319999999999999</v>
      </c>
    </row>
    <row r="655" spans="1:7" x14ac:dyDescent="0.2">
      <c r="A655">
        <v>282</v>
      </c>
      <c r="B655">
        <v>226.27</v>
      </c>
      <c r="C655">
        <v>1.4950000000000001</v>
      </c>
      <c r="D655">
        <v>1.39</v>
      </c>
      <c r="E655">
        <v>1.544</v>
      </c>
      <c r="F655">
        <v>1.373</v>
      </c>
      <c r="G655">
        <v>1.6739999999999999</v>
      </c>
    </row>
    <row r="656" spans="1:7" x14ac:dyDescent="0.2">
      <c r="A656">
        <v>283</v>
      </c>
      <c r="B656">
        <v>222.65</v>
      </c>
      <c r="C656">
        <v>1.504</v>
      </c>
      <c r="D656">
        <v>1.3939999999999999</v>
      </c>
      <c r="E656">
        <v>1.5489999999999999</v>
      </c>
      <c r="F656">
        <v>1.38</v>
      </c>
      <c r="G656">
        <v>1.694</v>
      </c>
    </row>
    <row r="657" spans="1:7" x14ac:dyDescent="0.2">
      <c r="A657">
        <v>284</v>
      </c>
      <c r="B657">
        <v>219.01</v>
      </c>
      <c r="C657">
        <v>1.5089999999999999</v>
      </c>
      <c r="D657">
        <v>1.3959999999999999</v>
      </c>
      <c r="E657">
        <v>1.5609999999999999</v>
      </c>
      <c r="F657">
        <v>1.385</v>
      </c>
      <c r="G657">
        <v>1.696</v>
      </c>
    </row>
    <row r="658" spans="1:7" x14ac:dyDescent="0.2">
      <c r="A658">
        <v>285</v>
      </c>
      <c r="B658">
        <v>215.38</v>
      </c>
      <c r="C658">
        <v>1.5129999999999999</v>
      </c>
      <c r="D658">
        <v>1.3979999999999999</v>
      </c>
      <c r="E658">
        <v>1.5740000000000001</v>
      </c>
      <c r="F658">
        <v>1.383</v>
      </c>
      <c r="G658">
        <v>1.6990000000000001</v>
      </c>
    </row>
    <row r="659" spans="1:7" x14ac:dyDescent="0.2">
      <c r="A659">
        <v>286</v>
      </c>
      <c r="B659">
        <v>211.75</v>
      </c>
      <c r="C659">
        <v>1.518</v>
      </c>
      <c r="D659">
        <v>1.399</v>
      </c>
      <c r="E659">
        <v>1.5760000000000001</v>
      </c>
      <c r="F659">
        <v>1.3819999999999999</v>
      </c>
      <c r="G659">
        <v>1.7130000000000001</v>
      </c>
    </row>
    <row r="660" spans="1:7" x14ac:dyDescent="0.2">
      <c r="A660">
        <v>287</v>
      </c>
      <c r="B660">
        <v>208.12</v>
      </c>
      <c r="C660">
        <v>1.524</v>
      </c>
      <c r="D660">
        <v>1.4</v>
      </c>
      <c r="E660">
        <v>1.577</v>
      </c>
      <c r="F660">
        <v>1.393</v>
      </c>
      <c r="G660">
        <v>1.7250000000000001</v>
      </c>
    </row>
    <row r="661" spans="1:7" x14ac:dyDescent="0.2">
      <c r="A661">
        <v>288</v>
      </c>
      <c r="B661">
        <v>204.49</v>
      </c>
      <c r="C661">
        <v>1.5329999999999999</v>
      </c>
      <c r="D661">
        <v>1.4059999999999999</v>
      </c>
      <c r="E661">
        <v>1.583</v>
      </c>
      <c r="F661">
        <v>1.403</v>
      </c>
      <c r="G661">
        <v>1.738</v>
      </c>
    </row>
    <row r="662" spans="1:7" x14ac:dyDescent="0.2">
      <c r="A662">
        <v>289</v>
      </c>
      <c r="B662">
        <v>200.86</v>
      </c>
      <c r="C662">
        <v>1.542</v>
      </c>
      <c r="D662">
        <v>1.4079999999999999</v>
      </c>
      <c r="E662">
        <v>1.5920000000000001</v>
      </c>
      <c r="F662">
        <v>1.4079999999999999</v>
      </c>
      <c r="G662">
        <v>1.7609999999999999</v>
      </c>
    </row>
    <row r="663" spans="1:7" x14ac:dyDescent="0.2">
      <c r="A663">
        <v>290</v>
      </c>
      <c r="B663">
        <v>197.24</v>
      </c>
      <c r="C663">
        <v>1.5529999999999999</v>
      </c>
      <c r="D663">
        <v>1.4119999999999999</v>
      </c>
      <c r="E663">
        <v>1.5980000000000001</v>
      </c>
      <c r="F663">
        <v>1.409</v>
      </c>
      <c r="G663">
        <v>1.7909999999999999</v>
      </c>
    </row>
    <row r="664" spans="1:7" x14ac:dyDescent="0.2">
      <c r="A664">
        <v>291</v>
      </c>
      <c r="B664">
        <v>193.62</v>
      </c>
      <c r="C664">
        <v>1.5640000000000001</v>
      </c>
      <c r="D664">
        <v>1.4119999999999999</v>
      </c>
      <c r="E664">
        <v>1.599</v>
      </c>
      <c r="F664">
        <v>1.4139999999999999</v>
      </c>
      <c r="G664">
        <v>1.831</v>
      </c>
    </row>
    <row r="665" spans="1:7" x14ac:dyDescent="0.2">
      <c r="A665">
        <v>292</v>
      </c>
      <c r="B665">
        <v>190.02</v>
      </c>
      <c r="C665">
        <v>1.5669999999999999</v>
      </c>
      <c r="D665">
        <v>1.41</v>
      </c>
      <c r="E665">
        <v>1.603</v>
      </c>
      <c r="F665">
        <v>1.4179999999999999</v>
      </c>
      <c r="G665">
        <v>1.835</v>
      </c>
    </row>
    <row r="666" spans="1:7" x14ac:dyDescent="0.2">
      <c r="A666">
        <v>293</v>
      </c>
      <c r="B666">
        <v>186.42</v>
      </c>
      <c r="C666">
        <v>1.5649999999999999</v>
      </c>
      <c r="D666">
        <v>1.407</v>
      </c>
      <c r="E666">
        <v>1.611</v>
      </c>
      <c r="F666">
        <v>1.4279999999999999</v>
      </c>
      <c r="G666">
        <v>1.8160000000000001</v>
      </c>
    </row>
    <row r="667" spans="1:7" x14ac:dyDescent="0.2">
      <c r="A667">
        <v>294</v>
      </c>
      <c r="B667">
        <v>182.83</v>
      </c>
      <c r="C667">
        <v>1.5669999999999999</v>
      </c>
      <c r="D667">
        <v>1.41</v>
      </c>
      <c r="E667">
        <v>1.6120000000000001</v>
      </c>
      <c r="F667">
        <v>1.4279999999999999</v>
      </c>
      <c r="G667">
        <v>1.8169999999999999</v>
      </c>
    </row>
    <row r="668" spans="1:7" x14ac:dyDescent="0.2">
      <c r="A668">
        <v>295</v>
      </c>
      <c r="B668">
        <v>179.26</v>
      </c>
      <c r="C668">
        <v>1.5720000000000001</v>
      </c>
      <c r="D668">
        <v>1.41</v>
      </c>
      <c r="E668">
        <v>1.613</v>
      </c>
      <c r="F668">
        <v>1.425</v>
      </c>
      <c r="G668">
        <v>1.8420000000000001</v>
      </c>
    </row>
    <row r="669" spans="1:7" x14ac:dyDescent="0.2">
      <c r="A669">
        <v>296</v>
      </c>
      <c r="B669">
        <v>175.7</v>
      </c>
      <c r="C669">
        <v>1.5660000000000001</v>
      </c>
      <c r="D669">
        <v>1.411</v>
      </c>
      <c r="E669">
        <v>1.61</v>
      </c>
      <c r="F669">
        <v>1.4279999999999999</v>
      </c>
      <c r="G669">
        <v>1.8129999999999999</v>
      </c>
    </row>
    <row r="670" spans="1:7" x14ac:dyDescent="0.2">
      <c r="A670">
        <v>297</v>
      </c>
      <c r="B670">
        <v>172.16</v>
      </c>
      <c r="C670">
        <v>1.5449999999999999</v>
      </c>
      <c r="D670">
        <v>1.407</v>
      </c>
      <c r="E670">
        <v>1.611</v>
      </c>
      <c r="F670">
        <v>1.4279999999999999</v>
      </c>
      <c r="G670">
        <v>1.734</v>
      </c>
    </row>
    <row r="671" spans="1:7" x14ac:dyDescent="0.2">
      <c r="A671">
        <v>298</v>
      </c>
      <c r="B671">
        <v>168.63</v>
      </c>
      <c r="C671">
        <v>1.5409999999999999</v>
      </c>
      <c r="D671">
        <v>1.407</v>
      </c>
      <c r="E671">
        <v>1.6120000000000001</v>
      </c>
      <c r="F671">
        <v>1.4319999999999999</v>
      </c>
      <c r="G671">
        <v>1.7110000000000001</v>
      </c>
    </row>
    <row r="672" spans="1:7" x14ac:dyDescent="0.2">
      <c r="A672">
        <v>299</v>
      </c>
      <c r="B672">
        <v>165.12</v>
      </c>
      <c r="C672">
        <v>1.544</v>
      </c>
      <c r="D672">
        <v>1.407</v>
      </c>
      <c r="E672">
        <v>1.603</v>
      </c>
      <c r="F672">
        <v>1.43</v>
      </c>
      <c r="G672">
        <v>1.734</v>
      </c>
    </row>
    <row r="673" spans="1:7" x14ac:dyDescent="0.2">
      <c r="A673">
        <v>300</v>
      </c>
      <c r="B673">
        <v>161.63</v>
      </c>
      <c r="C673">
        <v>1.53</v>
      </c>
      <c r="D673">
        <v>1.405</v>
      </c>
      <c r="E673">
        <v>1.6</v>
      </c>
      <c r="F673">
        <v>1.4259999999999999</v>
      </c>
      <c r="G673">
        <v>1.69</v>
      </c>
    </row>
    <row r="674" spans="1:7" x14ac:dyDescent="0.2">
      <c r="A674">
        <v>301</v>
      </c>
      <c r="B674">
        <v>158.16</v>
      </c>
      <c r="C674">
        <v>1.508</v>
      </c>
      <c r="D674">
        <v>1.403</v>
      </c>
      <c r="E674">
        <v>1.5980000000000001</v>
      </c>
      <c r="F674">
        <v>1.425</v>
      </c>
      <c r="G674">
        <v>1.605</v>
      </c>
    </row>
    <row r="675" spans="1:7" x14ac:dyDescent="0.2">
      <c r="A675">
        <v>302</v>
      </c>
      <c r="B675">
        <v>154.72</v>
      </c>
      <c r="C675">
        <v>1.504</v>
      </c>
      <c r="D675">
        <v>1.401</v>
      </c>
      <c r="E675">
        <v>1.597</v>
      </c>
      <c r="F675">
        <v>1.4219999999999999</v>
      </c>
      <c r="G675">
        <v>1.597</v>
      </c>
    </row>
    <row r="676" spans="1:7" x14ac:dyDescent="0.2">
      <c r="A676">
        <v>303</v>
      </c>
      <c r="B676">
        <v>151.30000000000001</v>
      </c>
      <c r="C676">
        <v>1.5149999999999999</v>
      </c>
      <c r="D676">
        <v>1.401</v>
      </c>
      <c r="E676">
        <v>1.5920000000000001</v>
      </c>
      <c r="F676">
        <v>1.42</v>
      </c>
      <c r="G676">
        <v>1.6479999999999999</v>
      </c>
    </row>
    <row r="677" spans="1:7" x14ac:dyDescent="0.2">
      <c r="A677">
        <v>304</v>
      </c>
      <c r="B677">
        <v>147.9</v>
      </c>
      <c r="C677">
        <v>1.5009999999999999</v>
      </c>
      <c r="D677">
        <v>1.395</v>
      </c>
      <c r="E677">
        <v>1.5720000000000001</v>
      </c>
      <c r="F677">
        <v>1.42</v>
      </c>
      <c r="G677">
        <v>1.6160000000000001</v>
      </c>
    </row>
    <row r="678" spans="1:7" x14ac:dyDescent="0.2">
      <c r="A678">
        <v>305</v>
      </c>
      <c r="B678">
        <v>144.53</v>
      </c>
      <c r="C678">
        <v>1.4870000000000001</v>
      </c>
      <c r="D678">
        <v>1.3879999999999999</v>
      </c>
      <c r="E678">
        <v>1.5740000000000001</v>
      </c>
      <c r="F678">
        <v>1.411</v>
      </c>
      <c r="G678">
        <v>1.5740000000000001</v>
      </c>
    </row>
    <row r="679" spans="1:7" x14ac:dyDescent="0.2">
      <c r="A679">
        <v>306</v>
      </c>
      <c r="B679">
        <v>141.19</v>
      </c>
      <c r="C679">
        <v>1.496</v>
      </c>
      <c r="D679">
        <v>1.383</v>
      </c>
      <c r="E679">
        <v>1.58</v>
      </c>
      <c r="F679">
        <v>1.405</v>
      </c>
      <c r="G679">
        <v>1.6160000000000001</v>
      </c>
    </row>
    <row r="680" spans="1:7" x14ac:dyDescent="0.2">
      <c r="A680">
        <v>307</v>
      </c>
      <c r="B680">
        <v>137.88999999999999</v>
      </c>
      <c r="C680">
        <v>1.5089999999999999</v>
      </c>
      <c r="D680">
        <v>1.3740000000000001</v>
      </c>
      <c r="E680">
        <v>1.573</v>
      </c>
      <c r="F680">
        <v>1.4</v>
      </c>
      <c r="G680">
        <v>1.6890000000000001</v>
      </c>
    </row>
    <row r="681" spans="1:7" x14ac:dyDescent="0.2">
      <c r="A681">
        <v>308</v>
      </c>
      <c r="B681">
        <v>134.61000000000001</v>
      </c>
      <c r="C681">
        <v>1.5</v>
      </c>
      <c r="D681">
        <v>1.369</v>
      </c>
      <c r="E681">
        <v>1.56</v>
      </c>
      <c r="F681">
        <v>1.399</v>
      </c>
      <c r="G681">
        <v>1.673</v>
      </c>
    </row>
    <row r="682" spans="1:7" x14ac:dyDescent="0.2">
      <c r="A682">
        <v>309</v>
      </c>
      <c r="B682">
        <v>131.37</v>
      </c>
      <c r="C682">
        <v>1.4810000000000001</v>
      </c>
      <c r="D682">
        <v>1.367</v>
      </c>
      <c r="E682">
        <v>1.546</v>
      </c>
      <c r="F682">
        <v>1.393</v>
      </c>
      <c r="G682">
        <v>1.617</v>
      </c>
    </row>
    <row r="683" spans="1:7" x14ac:dyDescent="0.2">
      <c r="A683">
        <v>310</v>
      </c>
      <c r="B683">
        <v>128.16</v>
      </c>
      <c r="C683">
        <v>1.47</v>
      </c>
      <c r="D683">
        <v>1.3640000000000001</v>
      </c>
      <c r="E683">
        <v>1.544</v>
      </c>
      <c r="F683">
        <v>1.3859999999999999</v>
      </c>
      <c r="G683">
        <v>1.585</v>
      </c>
    </row>
    <row r="684" spans="1:7" x14ac:dyDescent="0.2">
      <c r="A684">
        <v>311</v>
      </c>
      <c r="B684">
        <v>124.99</v>
      </c>
      <c r="C684">
        <v>1.45</v>
      </c>
      <c r="D684">
        <v>1.353</v>
      </c>
      <c r="E684">
        <v>1.526</v>
      </c>
      <c r="F684">
        <v>1.38</v>
      </c>
      <c r="G684">
        <v>1.5429999999999999</v>
      </c>
    </row>
    <row r="685" spans="1:7" x14ac:dyDescent="0.2">
      <c r="A685">
        <v>312</v>
      </c>
      <c r="B685">
        <v>121.85</v>
      </c>
      <c r="C685">
        <v>1.419</v>
      </c>
      <c r="D685">
        <v>1.347</v>
      </c>
      <c r="E685">
        <v>1.512</v>
      </c>
      <c r="F685">
        <v>1.3680000000000001</v>
      </c>
      <c r="G685">
        <v>1.45</v>
      </c>
    </row>
    <row r="686" spans="1:7" x14ac:dyDescent="0.2">
      <c r="A686">
        <v>313</v>
      </c>
      <c r="B686">
        <v>118.76</v>
      </c>
      <c r="C686">
        <v>1.393</v>
      </c>
      <c r="D686">
        <v>1.339</v>
      </c>
      <c r="E686">
        <v>1.504</v>
      </c>
      <c r="F686">
        <v>1.357</v>
      </c>
      <c r="G686">
        <v>1.371</v>
      </c>
    </row>
    <row r="687" spans="1:7" x14ac:dyDescent="0.2">
      <c r="A687">
        <v>314</v>
      </c>
      <c r="B687">
        <v>115.7</v>
      </c>
      <c r="C687">
        <v>1.3759999999999999</v>
      </c>
      <c r="D687">
        <v>1.327</v>
      </c>
      <c r="E687">
        <v>1.4950000000000001</v>
      </c>
      <c r="F687">
        <v>1.347</v>
      </c>
      <c r="G687">
        <v>1.335</v>
      </c>
    </row>
    <row r="688" spans="1:7" x14ac:dyDescent="0.2">
      <c r="A688">
        <v>315</v>
      </c>
      <c r="B688">
        <v>112.69</v>
      </c>
      <c r="C688">
        <v>1.359</v>
      </c>
      <c r="D688">
        <v>1.3220000000000001</v>
      </c>
      <c r="E688">
        <v>1.476</v>
      </c>
      <c r="F688">
        <v>1.34</v>
      </c>
      <c r="G688">
        <v>1.2989999999999999</v>
      </c>
    </row>
    <row r="689" spans="1:7" x14ac:dyDescent="0.2">
      <c r="A689">
        <v>316</v>
      </c>
      <c r="B689">
        <v>109.72</v>
      </c>
      <c r="C689">
        <v>1.339</v>
      </c>
      <c r="D689">
        <v>1.3109999999999999</v>
      </c>
      <c r="E689">
        <v>1.46</v>
      </c>
      <c r="F689">
        <v>1.325</v>
      </c>
      <c r="G689">
        <v>1.26</v>
      </c>
    </row>
    <row r="690" spans="1:7" x14ac:dyDescent="0.2">
      <c r="A690">
        <v>317</v>
      </c>
      <c r="B690">
        <v>106.8</v>
      </c>
      <c r="C690">
        <v>1.3260000000000001</v>
      </c>
      <c r="D690">
        <v>1.304</v>
      </c>
      <c r="E690">
        <v>1.454</v>
      </c>
      <c r="F690">
        <v>1.3089999999999999</v>
      </c>
      <c r="G690">
        <v>1.2350000000000001</v>
      </c>
    </row>
    <row r="691" spans="1:7" x14ac:dyDescent="0.2">
      <c r="A691">
        <v>318</v>
      </c>
      <c r="B691">
        <v>103.92</v>
      </c>
      <c r="C691">
        <v>1.3140000000000001</v>
      </c>
      <c r="D691">
        <v>1.288</v>
      </c>
      <c r="E691">
        <v>1.4430000000000001</v>
      </c>
      <c r="F691">
        <v>1.288</v>
      </c>
      <c r="G691">
        <v>1.2350000000000001</v>
      </c>
    </row>
    <row r="692" spans="1:7" x14ac:dyDescent="0.2">
      <c r="A692">
        <v>319</v>
      </c>
      <c r="B692">
        <v>101.09</v>
      </c>
      <c r="C692">
        <v>1.3</v>
      </c>
      <c r="D692">
        <v>1.274</v>
      </c>
      <c r="E692">
        <v>1.429</v>
      </c>
      <c r="F692">
        <v>1.274</v>
      </c>
      <c r="G692">
        <v>1.2230000000000001</v>
      </c>
    </row>
    <row r="693" spans="1:7" x14ac:dyDescent="0.2">
      <c r="A693">
        <v>320</v>
      </c>
      <c r="B693">
        <v>98.3</v>
      </c>
      <c r="C693">
        <v>1.284</v>
      </c>
      <c r="D693">
        <v>1.2609999999999999</v>
      </c>
      <c r="E693">
        <v>1.4139999999999999</v>
      </c>
      <c r="F693">
        <v>1.27</v>
      </c>
      <c r="G693">
        <v>1.1910000000000001</v>
      </c>
    </row>
    <row r="694" spans="1:7" x14ac:dyDescent="0.2">
      <c r="A694">
        <v>321</v>
      </c>
      <c r="B694">
        <v>95.57</v>
      </c>
      <c r="C694">
        <v>1.2669999999999999</v>
      </c>
      <c r="D694">
        <v>1.248</v>
      </c>
      <c r="E694">
        <v>1.399</v>
      </c>
      <c r="F694">
        <v>1.244</v>
      </c>
      <c r="G694">
        <v>1.1759999999999999</v>
      </c>
    </row>
    <row r="695" spans="1:7" x14ac:dyDescent="0.2">
      <c r="A695">
        <v>322</v>
      </c>
      <c r="B695">
        <v>92.89</v>
      </c>
      <c r="C695">
        <v>1.2569999999999999</v>
      </c>
      <c r="D695">
        <v>1.2350000000000001</v>
      </c>
      <c r="E695">
        <v>1.381</v>
      </c>
      <c r="F695">
        <v>1.218</v>
      </c>
      <c r="G695">
        <v>1.1919999999999999</v>
      </c>
    </row>
    <row r="696" spans="1:7" x14ac:dyDescent="0.2">
      <c r="A696">
        <v>323</v>
      </c>
      <c r="B696">
        <v>90.26</v>
      </c>
      <c r="C696">
        <v>1.2490000000000001</v>
      </c>
      <c r="D696">
        <v>1.222</v>
      </c>
      <c r="E696">
        <v>1.3640000000000001</v>
      </c>
      <c r="F696">
        <v>1.208</v>
      </c>
      <c r="G696">
        <v>1.202</v>
      </c>
    </row>
    <row r="697" spans="1:7" x14ac:dyDescent="0.2">
      <c r="A697">
        <v>324</v>
      </c>
      <c r="B697">
        <v>87.69</v>
      </c>
      <c r="C697">
        <v>1.24</v>
      </c>
      <c r="D697">
        <v>1.21</v>
      </c>
      <c r="E697">
        <v>1.349</v>
      </c>
      <c r="F697">
        <v>1.2</v>
      </c>
      <c r="G697">
        <v>1.1990000000000001</v>
      </c>
    </row>
    <row r="698" spans="1:7" x14ac:dyDescent="0.2">
      <c r="A698">
        <v>325</v>
      </c>
      <c r="B698">
        <v>85.17</v>
      </c>
      <c r="C698">
        <v>1.234</v>
      </c>
      <c r="D698">
        <v>1.194</v>
      </c>
      <c r="E698">
        <v>1.3320000000000001</v>
      </c>
      <c r="F698">
        <v>1.1839999999999999</v>
      </c>
      <c r="G698">
        <v>1.2250000000000001</v>
      </c>
    </row>
    <row r="699" spans="1:7" x14ac:dyDescent="0.2">
      <c r="A699">
        <v>326</v>
      </c>
      <c r="B699">
        <v>82.71</v>
      </c>
      <c r="C699">
        <v>1.232</v>
      </c>
      <c r="D699">
        <v>1.171</v>
      </c>
      <c r="E699">
        <v>1.3120000000000001</v>
      </c>
      <c r="F699">
        <v>1.1659999999999999</v>
      </c>
      <c r="G699">
        <v>1.28</v>
      </c>
    </row>
    <row r="700" spans="1:7" x14ac:dyDescent="0.2">
      <c r="A700">
        <v>327</v>
      </c>
      <c r="B700">
        <v>80.31</v>
      </c>
      <c r="C700">
        <v>1.228</v>
      </c>
      <c r="D700">
        <v>1.161</v>
      </c>
      <c r="E700">
        <v>1.2929999999999999</v>
      </c>
      <c r="F700">
        <v>1.143</v>
      </c>
      <c r="G700">
        <v>1.3160000000000001</v>
      </c>
    </row>
    <row r="701" spans="1:7" x14ac:dyDescent="0.2">
      <c r="A701">
        <v>328</v>
      </c>
      <c r="B701">
        <v>77.959999999999994</v>
      </c>
      <c r="C701">
        <v>1.2230000000000001</v>
      </c>
      <c r="D701">
        <v>1.1519999999999999</v>
      </c>
      <c r="E701">
        <v>1.276</v>
      </c>
      <c r="F701">
        <v>1.1259999999999999</v>
      </c>
      <c r="G701">
        <v>1.3380000000000001</v>
      </c>
    </row>
    <row r="702" spans="1:7" x14ac:dyDescent="0.2">
      <c r="A702">
        <v>329</v>
      </c>
      <c r="B702">
        <v>75.67</v>
      </c>
      <c r="C702">
        <v>1.2190000000000001</v>
      </c>
      <c r="D702">
        <v>1.133</v>
      </c>
      <c r="E702">
        <v>1.2569999999999999</v>
      </c>
      <c r="F702">
        <v>1.1120000000000001</v>
      </c>
      <c r="G702">
        <v>1.3740000000000001</v>
      </c>
    </row>
    <row r="703" spans="1:7" x14ac:dyDescent="0.2">
      <c r="A703">
        <v>330</v>
      </c>
      <c r="B703">
        <v>73.45</v>
      </c>
      <c r="C703">
        <v>1.2130000000000001</v>
      </c>
      <c r="D703">
        <v>1.117</v>
      </c>
      <c r="E703">
        <v>1.2370000000000001</v>
      </c>
      <c r="F703">
        <v>1.101</v>
      </c>
      <c r="G703">
        <v>1.3979999999999999</v>
      </c>
    </row>
    <row r="704" spans="1:7" x14ac:dyDescent="0.2">
      <c r="A704">
        <v>331</v>
      </c>
      <c r="B704">
        <v>71.290000000000006</v>
      </c>
      <c r="C704">
        <v>1.2</v>
      </c>
      <c r="D704">
        <v>1.103</v>
      </c>
      <c r="E704">
        <v>1.222</v>
      </c>
      <c r="F704">
        <v>1.087</v>
      </c>
      <c r="G704">
        <v>1.387</v>
      </c>
    </row>
    <row r="705" spans="1:7" x14ac:dyDescent="0.2">
      <c r="A705">
        <v>332</v>
      </c>
      <c r="B705">
        <v>69.19</v>
      </c>
      <c r="C705">
        <v>1.1830000000000001</v>
      </c>
      <c r="D705">
        <v>1.0860000000000001</v>
      </c>
      <c r="E705">
        <v>1.204</v>
      </c>
      <c r="F705">
        <v>1.0740000000000001</v>
      </c>
      <c r="G705">
        <v>1.3660000000000001</v>
      </c>
    </row>
    <row r="706" spans="1:7" x14ac:dyDescent="0.2">
      <c r="A706">
        <v>333</v>
      </c>
      <c r="B706">
        <v>67.150000000000006</v>
      </c>
      <c r="C706">
        <v>1.169</v>
      </c>
      <c r="D706">
        <v>1.071</v>
      </c>
      <c r="E706">
        <v>1.1859999999999999</v>
      </c>
      <c r="F706">
        <v>1.0640000000000001</v>
      </c>
      <c r="G706">
        <v>1.357</v>
      </c>
    </row>
    <row r="707" spans="1:7" x14ac:dyDescent="0.2">
      <c r="A707">
        <v>334</v>
      </c>
      <c r="B707">
        <v>65.180000000000007</v>
      </c>
      <c r="C707">
        <v>1.153</v>
      </c>
      <c r="D707">
        <v>1.0549999999999999</v>
      </c>
      <c r="E707">
        <v>1.17</v>
      </c>
      <c r="F707">
        <v>1.0569999999999999</v>
      </c>
      <c r="G707">
        <v>1.33</v>
      </c>
    </row>
    <row r="708" spans="1:7" x14ac:dyDescent="0.2">
      <c r="A708">
        <v>335</v>
      </c>
      <c r="B708">
        <v>63.28</v>
      </c>
      <c r="C708">
        <v>1.133</v>
      </c>
      <c r="D708">
        <v>1.0449999999999999</v>
      </c>
      <c r="E708">
        <v>1.1539999999999999</v>
      </c>
      <c r="F708">
        <v>1.0409999999999999</v>
      </c>
      <c r="G708">
        <v>1.2929999999999999</v>
      </c>
    </row>
    <row r="709" spans="1:7" x14ac:dyDescent="0.2">
      <c r="A709">
        <v>336</v>
      </c>
      <c r="B709">
        <v>61.44</v>
      </c>
      <c r="C709">
        <v>1.1180000000000001</v>
      </c>
      <c r="D709">
        <v>1.0329999999999999</v>
      </c>
      <c r="E709">
        <v>1.1419999999999999</v>
      </c>
      <c r="F709">
        <v>1.026</v>
      </c>
      <c r="G709">
        <v>1.2729999999999999</v>
      </c>
    </row>
    <row r="710" spans="1:7" x14ac:dyDescent="0.2">
      <c r="A710">
        <v>337</v>
      </c>
      <c r="B710">
        <v>59.67</v>
      </c>
      <c r="C710">
        <v>1.109</v>
      </c>
      <c r="D710">
        <v>1.0209999999999999</v>
      </c>
      <c r="E710">
        <v>1.1180000000000001</v>
      </c>
      <c r="F710">
        <v>1.014</v>
      </c>
      <c r="G710">
        <v>1.282</v>
      </c>
    </row>
    <row r="711" spans="1:7" x14ac:dyDescent="0.2">
      <c r="A711">
        <v>338</v>
      </c>
      <c r="B711">
        <v>57.97</v>
      </c>
      <c r="C711">
        <v>1.101</v>
      </c>
      <c r="D711">
        <v>1.006</v>
      </c>
      <c r="E711">
        <v>1.101</v>
      </c>
      <c r="F711">
        <v>1.004</v>
      </c>
      <c r="G711">
        <v>1.294</v>
      </c>
    </row>
    <row r="712" spans="1:7" x14ac:dyDescent="0.2">
      <c r="A712">
        <v>339</v>
      </c>
      <c r="B712">
        <v>56.34</v>
      </c>
      <c r="C712">
        <v>1.0940000000000001</v>
      </c>
      <c r="D712">
        <v>0.99299999999999999</v>
      </c>
      <c r="E712">
        <v>1.0900000000000001</v>
      </c>
      <c r="F712">
        <v>0.99399999999999999</v>
      </c>
      <c r="G712">
        <v>1.3009999999999999</v>
      </c>
    </row>
    <row r="713" spans="1:7" x14ac:dyDescent="0.2">
      <c r="A713">
        <v>340</v>
      </c>
      <c r="B713">
        <v>54.78</v>
      </c>
      <c r="C713">
        <v>1.091</v>
      </c>
      <c r="D713">
        <v>0.98299999999999998</v>
      </c>
      <c r="E713">
        <v>1.075</v>
      </c>
      <c r="F713">
        <v>0.98499999999999999</v>
      </c>
      <c r="G713">
        <v>1.3220000000000001</v>
      </c>
    </row>
    <row r="714" spans="1:7" x14ac:dyDescent="0.2">
      <c r="A714">
        <v>341</v>
      </c>
      <c r="B714">
        <v>53.29</v>
      </c>
      <c r="C714">
        <v>1.0920000000000001</v>
      </c>
      <c r="D714">
        <v>0.97399999999999998</v>
      </c>
      <c r="E714">
        <v>1.0649999999999999</v>
      </c>
      <c r="F714">
        <v>0.97399999999999998</v>
      </c>
      <c r="G714">
        <v>1.3560000000000001</v>
      </c>
    </row>
    <row r="715" spans="1:7" x14ac:dyDescent="0.2">
      <c r="A715">
        <v>342</v>
      </c>
      <c r="B715">
        <v>51.87</v>
      </c>
      <c r="C715">
        <v>1.0940000000000001</v>
      </c>
      <c r="D715">
        <v>0.96699999999999997</v>
      </c>
      <c r="E715">
        <v>1.0569999999999999</v>
      </c>
      <c r="F715">
        <v>0.96399999999999997</v>
      </c>
      <c r="G715">
        <v>1.3859999999999999</v>
      </c>
    </row>
    <row r="716" spans="1:7" x14ac:dyDescent="0.2">
      <c r="A716">
        <v>343</v>
      </c>
      <c r="B716">
        <v>50.53</v>
      </c>
      <c r="C716">
        <v>1.0860000000000001</v>
      </c>
      <c r="D716">
        <v>0.96099999999999997</v>
      </c>
      <c r="E716">
        <v>1.044</v>
      </c>
      <c r="F716">
        <v>0.95599999999999996</v>
      </c>
      <c r="G716">
        <v>1.3819999999999999</v>
      </c>
    </row>
    <row r="717" spans="1:7" x14ac:dyDescent="0.2">
      <c r="A717">
        <v>344</v>
      </c>
      <c r="B717">
        <v>49.26</v>
      </c>
      <c r="C717">
        <v>1.077</v>
      </c>
      <c r="D717">
        <v>0.95799999999999996</v>
      </c>
      <c r="E717">
        <v>1.0329999999999999</v>
      </c>
      <c r="F717">
        <v>0.95199999999999996</v>
      </c>
      <c r="G717">
        <v>1.365</v>
      </c>
    </row>
    <row r="718" spans="1:7" x14ac:dyDescent="0.2">
      <c r="A718">
        <v>345</v>
      </c>
      <c r="B718">
        <v>48.06</v>
      </c>
      <c r="C718">
        <v>1.0649999999999999</v>
      </c>
      <c r="D718">
        <v>0.95099999999999996</v>
      </c>
      <c r="E718">
        <v>1.0229999999999999</v>
      </c>
      <c r="F718">
        <v>0.94699999999999995</v>
      </c>
      <c r="G718">
        <v>1.34</v>
      </c>
    </row>
    <row r="719" spans="1:7" x14ac:dyDescent="0.2">
      <c r="A719">
        <v>346</v>
      </c>
      <c r="B719">
        <v>46.93</v>
      </c>
      <c r="C719">
        <v>1.05</v>
      </c>
      <c r="D719">
        <v>0.94299999999999995</v>
      </c>
      <c r="E719">
        <v>1.01</v>
      </c>
      <c r="F719">
        <v>0.94099999999999995</v>
      </c>
      <c r="G719">
        <v>1.3089999999999999</v>
      </c>
    </row>
    <row r="720" spans="1:7" x14ac:dyDescent="0.2">
      <c r="A720">
        <v>347</v>
      </c>
      <c r="B720">
        <v>45.89</v>
      </c>
      <c r="C720">
        <v>1.0349999999999999</v>
      </c>
      <c r="D720">
        <v>0.93799999999999994</v>
      </c>
      <c r="E720">
        <v>1.002</v>
      </c>
      <c r="F720">
        <v>0.93</v>
      </c>
      <c r="G720">
        <v>1.272</v>
      </c>
    </row>
    <row r="721" spans="1:7" x14ac:dyDescent="0.2">
      <c r="A721">
        <v>348</v>
      </c>
      <c r="B721">
        <v>44.91</v>
      </c>
      <c r="C721">
        <v>1.0289999999999999</v>
      </c>
      <c r="D721">
        <v>0.93300000000000005</v>
      </c>
      <c r="E721">
        <v>0.996</v>
      </c>
      <c r="F721">
        <v>0.92900000000000005</v>
      </c>
      <c r="G721">
        <v>1.2569999999999999</v>
      </c>
    </row>
    <row r="722" spans="1:7" x14ac:dyDescent="0.2">
      <c r="A722">
        <v>349</v>
      </c>
      <c r="B722">
        <v>44.02</v>
      </c>
      <c r="C722">
        <v>1.0229999999999999</v>
      </c>
      <c r="D722">
        <v>0.91900000000000004</v>
      </c>
      <c r="E722">
        <v>0.995</v>
      </c>
      <c r="F722">
        <v>0.92800000000000005</v>
      </c>
      <c r="G722">
        <v>1.25</v>
      </c>
    </row>
    <row r="723" spans="1:7" x14ac:dyDescent="0.2">
      <c r="A723">
        <v>350</v>
      </c>
      <c r="B723">
        <v>43.2</v>
      </c>
      <c r="C723">
        <v>1.014</v>
      </c>
      <c r="D723">
        <v>0.91100000000000003</v>
      </c>
      <c r="E723">
        <v>0.99399999999999999</v>
      </c>
      <c r="F723">
        <v>0.92600000000000005</v>
      </c>
      <c r="G723">
        <v>1.2230000000000001</v>
      </c>
    </row>
    <row r="724" spans="1:7" x14ac:dyDescent="0.2">
      <c r="A724">
        <v>351</v>
      </c>
      <c r="B724">
        <v>42.45</v>
      </c>
      <c r="C724">
        <v>1.004</v>
      </c>
      <c r="D724">
        <v>0.91600000000000004</v>
      </c>
      <c r="E724">
        <v>0.98699999999999999</v>
      </c>
      <c r="F724">
        <v>0.91900000000000004</v>
      </c>
      <c r="G724">
        <v>1.1930000000000001</v>
      </c>
    </row>
    <row r="725" spans="1:7" x14ac:dyDescent="0.2">
      <c r="A725">
        <v>352</v>
      </c>
      <c r="B725">
        <v>41.79</v>
      </c>
      <c r="C725">
        <v>1.002</v>
      </c>
      <c r="D725">
        <v>0.91100000000000003</v>
      </c>
      <c r="E725">
        <v>0.98399999999999999</v>
      </c>
      <c r="F725">
        <v>0.91600000000000004</v>
      </c>
      <c r="G725">
        <v>1.1970000000000001</v>
      </c>
    </row>
    <row r="726" spans="1:7" x14ac:dyDescent="0.2">
      <c r="A726">
        <v>353</v>
      </c>
      <c r="B726">
        <v>41.2</v>
      </c>
      <c r="C726">
        <v>1.0029999999999999</v>
      </c>
      <c r="D726">
        <v>0.90200000000000002</v>
      </c>
      <c r="E726">
        <v>0.98499999999999999</v>
      </c>
      <c r="F726">
        <v>0.91500000000000004</v>
      </c>
      <c r="G726">
        <v>1.21</v>
      </c>
    </row>
    <row r="727" spans="1:7" x14ac:dyDescent="0.2">
      <c r="A727">
        <v>354</v>
      </c>
      <c r="B727">
        <v>40.69</v>
      </c>
      <c r="C727">
        <v>0.998</v>
      </c>
      <c r="D727">
        <v>0.90200000000000002</v>
      </c>
      <c r="E727">
        <v>0.98399999999999999</v>
      </c>
      <c r="F727">
        <v>0.91100000000000003</v>
      </c>
      <c r="G727">
        <v>1.1930000000000001</v>
      </c>
    </row>
    <row r="728" spans="1:7" x14ac:dyDescent="0.2">
      <c r="A728">
        <v>355</v>
      </c>
      <c r="B728">
        <v>40.26</v>
      </c>
      <c r="C728">
        <v>0.98799999999999999</v>
      </c>
      <c r="D728">
        <v>0.9</v>
      </c>
      <c r="E728">
        <v>0.98</v>
      </c>
      <c r="F728">
        <v>0.91</v>
      </c>
      <c r="G728">
        <v>1.161</v>
      </c>
    </row>
    <row r="729" spans="1:7" x14ac:dyDescent="0.2">
      <c r="A729">
        <v>356</v>
      </c>
      <c r="B729">
        <v>39.9</v>
      </c>
      <c r="C729">
        <v>0.98499999999999999</v>
      </c>
      <c r="D729">
        <v>0.89600000000000002</v>
      </c>
      <c r="E729">
        <v>0.97499999999999998</v>
      </c>
      <c r="F729">
        <v>0.90700000000000003</v>
      </c>
      <c r="G729">
        <v>1.1619999999999999</v>
      </c>
    </row>
    <row r="730" spans="1:7" x14ac:dyDescent="0.2">
      <c r="A730">
        <v>357</v>
      </c>
      <c r="B730">
        <v>39.630000000000003</v>
      </c>
      <c r="C730">
        <v>0.997</v>
      </c>
      <c r="D730">
        <v>0.89100000000000001</v>
      </c>
      <c r="E730">
        <v>0.96799999999999997</v>
      </c>
      <c r="F730">
        <v>0.90600000000000003</v>
      </c>
      <c r="G730">
        <v>1.222</v>
      </c>
    </row>
    <row r="731" spans="1:7" x14ac:dyDescent="0.2">
      <c r="A731">
        <v>358</v>
      </c>
      <c r="B731">
        <v>39.43</v>
      </c>
      <c r="C731">
        <v>1.006</v>
      </c>
      <c r="D731">
        <v>0.88500000000000001</v>
      </c>
      <c r="E731">
        <v>0.96</v>
      </c>
      <c r="F731">
        <v>0.89800000000000002</v>
      </c>
      <c r="G731">
        <v>1.2789999999999999</v>
      </c>
    </row>
    <row r="732" spans="1:7" x14ac:dyDescent="0.2">
      <c r="A732">
        <v>359</v>
      </c>
      <c r="B732">
        <v>39.31</v>
      </c>
      <c r="C732">
        <v>1.0049999999999999</v>
      </c>
      <c r="D732">
        <v>0.88</v>
      </c>
      <c r="E732">
        <v>0.95399999999999996</v>
      </c>
      <c r="F732">
        <v>0.89200000000000002</v>
      </c>
      <c r="G732">
        <v>1.2929999999999999</v>
      </c>
    </row>
  </sheetData>
  <phoneticPr fontId="0"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732"/>
  <sheetViews>
    <sheetView workbookViewId="0">
      <selection activeCell="K1" sqref="K1:S65536"/>
    </sheetView>
  </sheetViews>
  <sheetFormatPr defaultRowHeight="12.75" x14ac:dyDescent="0.2"/>
  <sheetData>
    <row r="1" spans="1:19" x14ac:dyDescent="0.2">
      <c r="A1" t="s">
        <v>699</v>
      </c>
      <c r="B1" t="s">
        <v>702</v>
      </c>
      <c r="C1" t="s">
        <v>703</v>
      </c>
      <c r="D1" t="s">
        <v>704</v>
      </c>
      <c r="E1" t="s">
        <v>705</v>
      </c>
      <c r="F1" t="s">
        <v>695</v>
      </c>
      <c r="K1" t="s">
        <v>699</v>
      </c>
      <c r="L1" t="s">
        <v>780</v>
      </c>
      <c r="M1" t="s">
        <v>705</v>
      </c>
      <c r="N1" t="s">
        <v>695</v>
      </c>
    </row>
    <row r="2" spans="1:19" x14ac:dyDescent="0.2">
      <c r="A2" t="s">
        <v>728</v>
      </c>
      <c r="K2" t="s">
        <v>728</v>
      </c>
    </row>
    <row r="3" spans="1:19" x14ac:dyDescent="0.2">
      <c r="A3" s="1">
        <v>37658</v>
      </c>
      <c r="B3" s="2">
        <v>0.56041666666666667</v>
      </c>
      <c r="K3" s="1">
        <v>37658</v>
      </c>
      <c r="L3" s="2">
        <v>0.56041666666666667</v>
      </c>
    </row>
    <row r="4" spans="1:19" x14ac:dyDescent="0.2">
      <c r="A4" t="s">
        <v>707</v>
      </c>
      <c r="B4" t="s">
        <v>693</v>
      </c>
      <c r="C4">
        <v>0.9</v>
      </c>
      <c r="D4" t="s">
        <v>708</v>
      </c>
      <c r="E4" t="s">
        <v>709</v>
      </c>
      <c r="F4">
        <v>35</v>
      </c>
      <c r="G4" t="s">
        <v>710</v>
      </c>
      <c r="H4">
        <v>5000</v>
      </c>
      <c r="I4" t="s">
        <v>711</v>
      </c>
      <c r="K4" t="s">
        <v>707</v>
      </c>
      <c r="L4" t="s">
        <v>693</v>
      </c>
      <c r="M4">
        <v>0.9</v>
      </c>
      <c r="N4" t="s">
        <v>708</v>
      </c>
      <c r="O4" t="s">
        <v>709</v>
      </c>
      <c r="P4">
        <v>35</v>
      </c>
      <c r="Q4" t="s">
        <v>710</v>
      </c>
      <c r="R4">
        <v>5000</v>
      </c>
      <c r="S4" t="s">
        <v>711</v>
      </c>
    </row>
    <row r="5" spans="1:19" x14ac:dyDescent="0.2">
      <c r="A5" t="s">
        <v>16</v>
      </c>
      <c r="K5" t="s">
        <v>16</v>
      </c>
      <c r="L5" t="s">
        <v>1007</v>
      </c>
      <c r="M5" t="s">
        <v>1008</v>
      </c>
      <c r="N5">
        <v>-40</v>
      </c>
    </row>
    <row r="6" spans="1:19" x14ac:dyDescent="0.2">
      <c r="A6" t="s">
        <v>712</v>
      </c>
      <c r="B6" t="s">
        <v>713</v>
      </c>
      <c r="C6" t="s">
        <v>714</v>
      </c>
      <c r="D6" t="s">
        <v>688</v>
      </c>
      <c r="E6" t="s">
        <v>687</v>
      </c>
      <c r="F6" t="s">
        <v>715</v>
      </c>
      <c r="G6" t="s">
        <v>716</v>
      </c>
      <c r="K6" t="s">
        <v>712</v>
      </c>
      <c r="L6" t="s">
        <v>713</v>
      </c>
      <c r="M6" t="s">
        <v>714</v>
      </c>
      <c r="N6" t="s">
        <v>688</v>
      </c>
      <c r="O6" t="s">
        <v>687</v>
      </c>
      <c r="P6" t="s">
        <v>715</v>
      </c>
      <c r="Q6" t="s">
        <v>783</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717</v>
      </c>
      <c r="B8" t="s">
        <v>705</v>
      </c>
      <c r="K8" t="s">
        <v>717</v>
      </c>
      <c r="L8" t="s">
        <v>705</v>
      </c>
    </row>
    <row r="10" spans="1:19" x14ac:dyDescent="0.2">
      <c r="A10" t="s">
        <v>718</v>
      </c>
      <c r="B10" t="s">
        <v>719</v>
      </c>
      <c r="C10" t="s">
        <v>720</v>
      </c>
      <c r="D10">
        <v>720</v>
      </c>
      <c r="K10" t="s">
        <v>732</v>
      </c>
      <c r="L10" t="s">
        <v>733</v>
      </c>
      <c r="M10" t="s">
        <v>734</v>
      </c>
      <c r="N10" t="s">
        <v>35</v>
      </c>
      <c r="O10" t="s">
        <v>36</v>
      </c>
      <c r="P10" t="s">
        <v>37</v>
      </c>
      <c r="Q10" t="s">
        <v>38</v>
      </c>
    </row>
    <row r="11" spans="1:19" x14ac:dyDescent="0.2">
      <c r="K11" t="s">
        <v>735</v>
      </c>
      <c r="L11" t="s">
        <v>736</v>
      </c>
      <c r="M11">
        <v>65.989999999999995</v>
      </c>
      <c r="N11">
        <v>65</v>
      </c>
      <c r="O11">
        <v>68.02</v>
      </c>
      <c r="P11">
        <v>67</v>
      </c>
      <c r="Q11">
        <v>63.94</v>
      </c>
    </row>
    <row r="12" spans="1:19" x14ac:dyDescent="0.2">
      <c r="A12" t="s">
        <v>32</v>
      </c>
      <c r="B12" t="s">
        <v>33</v>
      </c>
      <c r="C12" t="s">
        <v>34</v>
      </c>
      <c r="D12" t="s">
        <v>35</v>
      </c>
      <c r="E12" t="s">
        <v>36</v>
      </c>
      <c r="F12" t="s">
        <v>37</v>
      </c>
      <c r="G12" t="s">
        <v>38</v>
      </c>
      <c r="K12" t="s">
        <v>737</v>
      </c>
      <c r="L12" t="s">
        <v>736</v>
      </c>
      <c r="M12">
        <v>67.007999999999996</v>
      </c>
      <c r="N12">
        <v>66.063999999999993</v>
      </c>
      <c r="O12">
        <v>68.909000000000006</v>
      </c>
      <c r="P12">
        <v>68.135999999999996</v>
      </c>
      <c r="Q12">
        <v>64.923000000000002</v>
      </c>
    </row>
    <row r="13" spans="1:19" x14ac:dyDescent="0.2">
      <c r="A13">
        <v>-360</v>
      </c>
      <c r="B13">
        <v>39.270000000000003</v>
      </c>
      <c r="C13">
        <v>0.92100000000000004</v>
      </c>
      <c r="D13">
        <v>0.78500000000000003</v>
      </c>
      <c r="E13">
        <v>0.872</v>
      </c>
      <c r="F13">
        <v>0.81100000000000005</v>
      </c>
      <c r="G13">
        <v>1.218</v>
      </c>
      <c r="K13" t="s">
        <v>738</v>
      </c>
      <c r="L13" t="s">
        <v>736</v>
      </c>
      <c r="M13">
        <v>7.024</v>
      </c>
      <c r="N13">
        <v>7.3920000000000003</v>
      </c>
      <c r="O13">
        <v>6.5330000000000004</v>
      </c>
      <c r="P13">
        <v>6.62</v>
      </c>
      <c r="Q13">
        <v>6.819</v>
      </c>
    </row>
    <row r="14" spans="1:19" x14ac:dyDescent="0.2">
      <c r="A14">
        <v>-359</v>
      </c>
      <c r="B14">
        <v>39.31</v>
      </c>
      <c r="C14">
        <v>0.873</v>
      </c>
      <c r="D14">
        <v>0.75800000000000001</v>
      </c>
      <c r="E14">
        <v>0.84299999999999997</v>
      </c>
      <c r="F14">
        <v>0.78</v>
      </c>
      <c r="G14">
        <v>1.1120000000000001</v>
      </c>
      <c r="K14" t="s">
        <v>739</v>
      </c>
      <c r="L14" t="s">
        <v>736</v>
      </c>
      <c r="M14">
        <v>86.253</v>
      </c>
      <c r="N14">
        <v>86.046999999999997</v>
      </c>
      <c r="O14">
        <v>85.1</v>
      </c>
      <c r="P14">
        <v>84.427000000000007</v>
      </c>
      <c r="Q14">
        <v>86.253</v>
      </c>
    </row>
    <row r="15" spans="1:19" x14ac:dyDescent="0.2">
      <c r="A15">
        <v>-358</v>
      </c>
      <c r="B15">
        <v>39.43</v>
      </c>
      <c r="C15">
        <v>0.83499999999999996</v>
      </c>
      <c r="D15">
        <v>0.73</v>
      </c>
      <c r="E15">
        <v>0.81200000000000006</v>
      </c>
      <c r="F15">
        <v>0.747</v>
      </c>
      <c r="G15">
        <v>1.0509999999999999</v>
      </c>
      <c r="K15" t="s">
        <v>740</v>
      </c>
      <c r="L15" t="s">
        <v>736</v>
      </c>
      <c r="M15">
        <v>43.186999999999998</v>
      </c>
      <c r="N15">
        <v>43.186999999999998</v>
      </c>
      <c r="O15">
        <v>50.62</v>
      </c>
      <c r="P15">
        <v>49.067</v>
      </c>
      <c r="Q15">
        <v>44.067</v>
      </c>
    </row>
    <row r="16" spans="1:19" x14ac:dyDescent="0.2">
      <c r="A16">
        <v>-357</v>
      </c>
      <c r="B16">
        <v>39.630000000000003</v>
      </c>
      <c r="C16">
        <v>0.80500000000000005</v>
      </c>
      <c r="D16">
        <v>0.69399999999999995</v>
      </c>
      <c r="E16">
        <v>0.78100000000000003</v>
      </c>
      <c r="F16">
        <v>0.71599999999999997</v>
      </c>
      <c r="G16">
        <v>1.028</v>
      </c>
      <c r="K16" t="s">
        <v>741</v>
      </c>
      <c r="L16" t="s">
        <v>742</v>
      </c>
      <c r="M16">
        <v>10.481999999999999</v>
      </c>
      <c r="N16">
        <v>11.19</v>
      </c>
      <c r="O16">
        <v>9.4809999999999999</v>
      </c>
      <c r="P16">
        <v>9.7159999999999993</v>
      </c>
      <c r="Q16">
        <v>10.504</v>
      </c>
    </row>
    <row r="17" spans="1:17" x14ac:dyDescent="0.2">
      <c r="A17">
        <v>-356</v>
      </c>
      <c r="B17">
        <v>39.9</v>
      </c>
      <c r="C17">
        <v>0.77100000000000002</v>
      </c>
      <c r="D17">
        <v>0.66200000000000003</v>
      </c>
      <c r="E17">
        <v>0.748</v>
      </c>
      <c r="F17">
        <v>0.68</v>
      </c>
      <c r="G17">
        <v>0.99299999999999999</v>
      </c>
      <c r="K17" t="s">
        <v>743</v>
      </c>
      <c r="L17" t="s">
        <v>742</v>
      </c>
      <c r="M17">
        <v>64.45</v>
      </c>
      <c r="N17">
        <v>65.37</v>
      </c>
      <c r="O17">
        <v>73.459999999999994</v>
      </c>
      <c r="P17">
        <v>72.013000000000005</v>
      </c>
      <c r="Q17">
        <v>67.875</v>
      </c>
    </row>
    <row r="18" spans="1:17" x14ac:dyDescent="0.2">
      <c r="A18">
        <v>-355</v>
      </c>
      <c r="B18">
        <v>40.26</v>
      </c>
      <c r="C18">
        <v>0.72399999999999998</v>
      </c>
      <c r="D18">
        <v>0.629</v>
      </c>
      <c r="E18">
        <v>0.71399999999999997</v>
      </c>
      <c r="F18">
        <v>0.64300000000000002</v>
      </c>
      <c r="G18">
        <v>0.91</v>
      </c>
      <c r="K18" t="s">
        <v>784</v>
      </c>
      <c r="L18" t="s">
        <v>745</v>
      </c>
      <c r="M18">
        <v>18.449000000000002</v>
      </c>
      <c r="N18">
        <v>18.8</v>
      </c>
      <c r="O18">
        <v>17.8</v>
      </c>
      <c r="P18">
        <v>18.396000000000001</v>
      </c>
      <c r="Q18">
        <v>18.8</v>
      </c>
    </row>
    <row r="19" spans="1:17" x14ac:dyDescent="0.2">
      <c r="A19">
        <v>-354</v>
      </c>
      <c r="B19">
        <v>40.69</v>
      </c>
      <c r="C19">
        <v>0.68100000000000005</v>
      </c>
      <c r="D19">
        <v>0.60399999999999998</v>
      </c>
      <c r="E19">
        <v>0.68300000000000005</v>
      </c>
      <c r="F19">
        <v>0.61099999999999999</v>
      </c>
      <c r="G19">
        <v>0.82499999999999996</v>
      </c>
      <c r="K19" t="s">
        <v>785</v>
      </c>
      <c r="L19" t="s">
        <v>745</v>
      </c>
      <c r="M19">
        <v>18.824000000000002</v>
      </c>
      <c r="N19">
        <v>19.277000000000001</v>
      </c>
      <c r="O19">
        <v>18.084</v>
      </c>
      <c r="P19">
        <v>18.846</v>
      </c>
      <c r="Q19">
        <v>19.09</v>
      </c>
    </row>
    <row r="20" spans="1:17" x14ac:dyDescent="0.2">
      <c r="A20">
        <v>-353</v>
      </c>
      <c r="B20">
        <v>41.2</v>
      </c>
      <c r="C20">
        <v>0.64700000000000002</v>
      </c>
      <c r="D20">
        <v>0.57699999999999996</v>
      </c>
      <c r="E20">
        <v>0.65500000000000003</v>
      </c>
      <c r="F20">
        <v>0.58299999999999996</v>
      </c>
      <c r="G20">
        <v>0.77400000000000002</v>
      </c>
      <c r="K20" t="s">
        <v>786</v>
      </c>
      <c r="L20" t="s">
        <v>745</v>
      </c>
      <c r="M20">
        <v>2.5150000000000001</v>
      </c>
      <c r="N20">
        <v>2.7730000000000001</v>
      </c>
      <c r="O20">
        <v>2.1360000000000001</v>
      </c>
      <c r="P20">
        <v>2.4390000000000001</v>
      </c>
      <c r="Q20">
        <v>2.5179999999999998</v>
      </c>
    </row>
    <row r="21" spans="1:17" x14ac:dyDescent="0.2">
      <c r="A21">
        <v>-352</v>
      </c>
      <c r="B21">
        <v>41.79</v>
      </c>
      <c r="C21">
        <v>0.62</v>
      </c>
      <c r="D21">
        <v>0.55300000000000005</v>
      </c>
      <c r="E21">
        <v>0.629</v>
      </c>
      <c r="F21">
        <v>0.56200000000000006</v>
      </c>
      <c r="G21">
        <v>0.73499999999999999</v>
      </c>
      <c r="K21" t="s">
        <v>787</v>
      </c>
      <c r="L21" t="s">
        <v>745</v>
      </c>
      <c r="M21">
        <v>28</v>
      </c>
      <c r="N21">
        <v>28</v>
      </c>
      <c r="O21">
        <v>26.6</v>
      </c>
      <c r="P21">
        <v>26.6</v>
      </c>
      <c r="Q21">
        <v>27</v>
      </c>
    </row>
    <row r="22" spans="1:17" x14ac:dyDescent="0.2">
      <c r="A22">
        <v>-351</v>
      </c>
      <c r="B22">
        <v>42.45</v>
      </c>
      <c r="C22">
        <v>0.6</v>
      </c>
      <c r="D22">
        <v>0.53400000000000003</v>
      </c>
      <c r="E22">
        <v>0.61099999999999999</v>
      </c>
      <c r="F22">
        <v>0.54600000000000004</v>
      </c>
      <c r="G22">
        <v>0.70799999999999996</v>
      </c>
      <c r="K22" t="s">
        <v>788</v>
      </c>
      <c r="L22" t="s">
        <v>745</v>
      </c>
      <c r="M22">
        <v>13</v>
      </c>
      <c r="N22">
        <v>13.8</v>
      </c>
      <c r="O22">
        <v>13</v>
      </c>
      <c r="P22">
        <v>13.8</v>
      </c>
      <c r="Q22">
        <v>13.6</v>
      </c>
    </row>
    <row r="23" spans="1:17" x14ac:dyDescent="0.2">
      <c r="A23">
        <v>-350</v>
      </c>
      <c r="B23">
        <v>43.2</v>
      </c>
      <c r="C23">
        <v>0.59299999999999997</v>
      </c>
      <c r="D23">
        <v>0.52</v>
      </c>
      <c r="E23">
        <v>0.59699999999999998</v>
      </c>
      <c r="F23">
        <v>0.54</v>
      </c>
      <c r="G23">
        <v>0.71599999999999997</v>
      </c>
      <c r="K23" t="s">
        <v>789</v>
      </c>
      <c r="L23" t="s">
        <v>742</v>
      </c>
      <c r="M23">
        <v>13.363</v>
      </c>
      <c r="N23">
        <v>14.387</v>
      </c>
      <c r="O23">
        <v>11.813000000000001</v>
      </c>
      <c r="P23">
        <v>12.944000000000001</v>
      </c>
      <c r="Q23">
        <v>13.192</v>
      </c>
    </row>
    <row r="24" spans="1:17" x14ac:dyDescent="0.2">
      <c r="A24">
        <v>-349</v>
      </c>
      <c r="B24">
        <v>44.02</v>
      </c>
      <c r="C24">
        <v>0.59299999999999997</v>
      </c>
      <c r="D24">
        <v>0.498</v>
      </c>
      <c r="E24">
        <v>0.57799999999999996</v>
      </c>
      <c r="F24">
        <v>0.53200000000000003</v>
      </c>
      <c r="G24">
        <v>0.76300000000000001</v>
      </c>
      <c r="K24" t="s">
        <v>790</v>
      </c>
      <c r="L24" t="s">
        <v>742</v>
      </c>
      <c r="M24">
        <v>69.06</v>
      </c>
      <c r="N24">
        <v>71.587000000000003</v>
      </c>
      <c r="O24">
        <v>71.885000000000005</v>
      </c>
      <c r="P24">
        <v>73.225999999999999</v>
      </c>
      <c r="Q24">
        <v>71.242000000000004</v>
      </c>
    </row>
    <row r="25" spans="1:17" x14ac:dyDescent="0.2">
      <c r="A25">
        <v>-348</v>
      </c>
      <c r="B25">
        <v>44.91</v>
      </c>
      <c r="C25">
        <v>0.60299999999999998</v>
      </c>
      <c r="D25">
        <v>0.49299999999999999</v>
      </c>
      <c r="E25">
        <v>0.56599999999999995</v>
      </c>
      <c r="F25">
        <v>0.52800000000000002</v>
      </c>
      <c r="G25">
        <v>0.82599999999999996</v>
      </c>
      <c r="K25" t="s">
        <v>791</v>
      </c>
      <c r="L25" t="s">
        <v>792</v>
      </c>
      <c r="M25">
        <v>2.351</v>
      </c>
      <c r="N25">
        <v>2.2120000000000002</v>
      </c>
      <c r="O25">
        <v>2.5840000000000001</v>
      </c>
      <c r="P25">
        <v>2.3439999999999999</v>
      </c>
      <c r="Q25">
        <v>2.2639999999999998</v>
      </c>
    </row>
    <row r="26" spans="1:17" x14ac:dyDescent="0.2">
      <c r="A26">
        <v>-347</v>
      </c>
      <c r="B26">
        <v>45.89</v>
      </c>
      <c r="C26">
        <v>0.61299999999999999</v>
      </c>
      <c r="D26">
        <v>0.48299999999999998</v>
      </c>
      <c r="E26">
        <v>0.55200000000000005</v>
      </c>
      <c r="F26">
        <v>0.52200000000000002</v>
      </c>
      <c r="G26">
        <v>0.89400000000000002</v>
      </c>
      <c r="K26" t="s">
        <v>793</v>
      </c>
      <c r="L26" t="s">
        <v>792</v>
      </c>
      <c r="M26">
        <v>2.5539999999999998</v>
      </c>
      <c r="N26">
        <v>2.3919999999999999</v>
      </c>
      <c r="O26">
        <v>2.7879999999999998</v>
      </c>
      <c r="P26">
        <v>2.5579999999999998</v>
      </c>
      <c r="Q26">
        <v>2.4780000000000002</v>
      </c>
    </row>
    <row r="27" spans="1:17" x14ac:dyDescent="0.2">
      <c r="A27">
        <v>-346</v>
      </c>
      <c r="B27">
        <v>46.93</v>
      </c>
      <c r="C27">
        <v>0.622</v>
      </c>
      <c r="D27">
        <v>0.47899999999999998</v>
      </c>
      <c r="E27">
        <v>0.54</v>
      </c>
      <c r="F27">
        <v>0.51900000000000002</v>
      </c>
      <c r="G27">
        <v>0.94899999999999995</v>
      </c>
      <c r="K27" t="s">
        <v>794</v>
      </c>
      <c r="L27" t="s">
        <v>792</v>
      </c>
      <c r="M27">
        <v>0.71399999999999997</v>
      </c>
      <c r="N27">
        <v>0.72299999999999998</v>
      </c>
      <c r="O27">
        <v>0.68300000000000005</v>
      </c>
      <c r="P27">
        <v>0.66200000000000003</v>
      </c>
      <c r="Q27">
        <v>0.72599999999999998</v>
      </c>
    </row>
    <row r="28" spans="1:17" x14ac:dyDescent="0.2">
      <c r="A28">
        <v>-345</v>
      </c>
      <c r="B28">
        <v>48.06</v>
      </c>
      <c r="C28">
        <v>0.623</v>
      </c>
      <c r="D28">
        <v>0.47099999999999997</v>
      </c>
      <c r="E28">
        <v>0.53200000000000003</v>
      </c>
      <c r="F28">
        <v>0.51700000000000002</v>
      </c>
      <c r="G28">
        <v>0.97299999999999998</v>
      </c>
      <c r="K28" t="s">
        <v>795</v>
      </c>
      <c r="L28" t="s">
        <v>792</v>
      </c>
      <c r="M28">
        <v>5.202</v>
      </c>
      <c r="N28">
        <v>4.68</v>
      </c>
      <c r="O28">
        <v>5.1879999999999997</v>
      </c>
      <c r="P28">
        <v>4.3380000000000001</v>
      </c>
      <c r="Q28">
        <v>5.202</v>
      </c>
    </row>
    <row r="29" spans="1:17" x14ac:dyDescent="0.2">
      <c r="A29">
        <v>-344</v>
      </c>
      <c r="B29">
        <v>49.26</v>
      </c>
      <c r="C29">
        <v>0.621</v>
      </c>
      <c r="D29">
        <v>0.46400000000000002</v>
      </c>
      <c r="E29">
        <v>0.52500000000000002</v>
      </c>
      <c r="F29">
        <v>0.51700000000000002</v>
      </c>
      <c r="G29">
        <v>0.97599999999999998</v>
      </c>
      <c r="K29" t="s">
        <v>796</v>
      </c>
      <c r="L29" t="s">
        <v>792</v>
      </c>
      <c r="M29">
        <v>0.746</v>
      </c>
      <c r="N29">
        <v>0.746</v>
      </c>
      <c r="O29">
        <v>0.96399999999999997</v>
      </c>
      <c r="P29">
        <v>0.99199999999999999</v>
      </c>
      <c r="Q29">
        <v>0.77800000000000002</v>
      </c>
    </row>
    <row r="30" spans="1:17" x14ac:dyDescent="0.2">
      <c r="A30">
        <v>-343</v>
      </c>
      <c r="B30">
        <v>50.53</v>
      </c>
      <c r="C30">
        <v>0.61799999999999999</v>
      </c>
      <c r="D30">
        <v>0.46100000000000002</v>
      </c>
      <c r="E30">
        <v>0.51500000000000001</v>
      </c>
      <c r="F30">
        <v>0.52100000000000002</v>
      </c>
      <c r="G30">
        <v>0.97599999999999998</v>
      </c>
      <c r="K30" t="s">
        <v>797</v>
      </c>
      <c r="L30" t="s">
        <v>742</v>
      </c>
      <c r="M30">
        <v>27.940999999999999</v>
      </c>
      <c r="N30">
        <v>30.204999999999998</v>
      </c>
      <c r="O30">
        <v>24.501999999999999</v>
      </c>
      <c r="P30">
        <v>25.891999999999999</v>
      </c>
      <c r="Q30">
        <v>29.32</v>
      </c>
    </row>
    <row r="31" spans="1:17" x14ac:dyDescent="0.2">
      <c r="A31">
        <v>-342</v>
      </c>
      <c r="B31">
        <v>51.87</v>
      </c>
      <c r="C31">
        <v>0.61799999999999999</v>
      </c>
      <c r="D31">
        <v>0.46200000000000002</v>
      </c>
      <c r="E31">
        <v>0.51</v>
      </c>
      <c r="F31">
        <v>0.52500000000000002</v>
      </c>
      <c r="G31">
        <v>0.97599999999999998</v>
      </c>
      <c r="K31" t="s">
        <v>798</v>
      </c>
      <c r="L31" t="s">
        <v>742</v>
      </c>
      <c r="M31">
        <v>29.209</v>
      </c>
      <c r="N31">
        <v>31.183</v>
      </c>
      <c r="O31">
        <v>34.579000000000001</v>
      </c>
      <c r="P31">
        <v>38.780999999999999</v>
      </c>
      <c r="Q31">
        <v>31.399000000000001</v>
      </c>
    </row>
    <row r="32" spans="1:17" x14ac:dyDescent="0.2">
      <c r="A32">
        <v>-341</v>
      </c>
      <c r="B32">
        <v>53.29</v>
      </c>
      <c r="C32">
        <v>0.61899999999999999</v>
      </c>
      <c r="D32">
        <v>0.46100000000000002</v>
      </c>
      <c r="E32">
        <v>0.51100000000000001</v>
      </c>
      <c r="F32">
        <v>0.52300000000000002</v>
      </c>
      <c r="G32">
        <v>0.98099999999999998</v>
      </c>
      <c r="K32" t="s">
        <v>799</v>
      </c>
      <c r="L32" t="s">
        <v>745</v>
      </c>
      <c r="M32">
        <v>7.75</v>
      </c>
      <c r="N32">
        <v>8</v>
      </c>
      <c r="O32">
        <v>7</v>
      </c>
      <c r="P32">
        <v>8</v>
      </c>
      <c r="Q32">
        <v>8</v>
      </c>
    </row>
    <row r="33" spans="1:17" x14ac:dyDescent="0.2">
      <c r="A33">
        <v>-340</v>
      </c>
      <c r="B33">
        <v>54.78</v>
      </c>
      <c r="C33">
        <v>0.62</v>
      </c>
      <c r="D33">
        <v>0.45700000000000002</v>
      </c>
      <c r="E33">
        <v>0.51</v>
      </c>
      <c r="F33">
        <v>0.52300000000000002</v>
      </c>
      <c r="G33">
        <v>0.99199999999999999</v>
      </c>
      <c r="K33" t="s">
        <v>800</v>
      </c>
      <c r="L33" t="s">
        <v>745</v>
      </c>
      <c r="M33">
        <v>8.0939999999999994</v>
      </c>
      <c r="N33">
        <v>7.7450000000000001</v>
      </c>
      <c r="O33">
        <v>7.8170000000000002</v>
      </c>
      <c r="P33">
        <v>8.2430000000000003</v>
      </c>
      <c r="Q33">
        <v>8.5709999999999997</v>
      </c>
    </row>
    <row r="34" spans="1:17" x14ac:dyDescent="0.2">
      <c r="A34">
        <v>-339</v>
      </c>
      <c r="B34">
        <v>56.34</v>
      </c>
      <c r="C34">
        <v>0.621</v>
      </c>
      <c r="D34">
        <v>0.45300000000000001</v>
      </c>
      <c r="E34">
        <v>0.50600000000000001</v>
      </c>
      <c r="F34">
        <v>0.52600000000000002</v>
      </c>
      <c r="G34">
        <v>0.998</v>
      </c>
      <c r="K34" t="s">
        <v>801</v>
      </c>
      <c r="L34" t="s">
        <v>745</v>
      </c>
      <c r="M34">
        <v>2.9060000000000001</v>
      </c>
      <c r="N34">
        <v>3.5249999999999999</v>
      </c>
      <c r="O34">
        <v>2.4609999999999999</v>
      </c>
      <c r="P34">
        <v>2.6</v>
      </c>
      <c r="Q34">
        <v>2.86</v>
      </c>
    </row>
    <row r="35" spans="1:17" x14ac:dyDescent="0.2">
      <c r="A35">
        <v>-338</v>
      </c>
      <c r="B35">
        <v>57.97</v>
      </c>
      <c r="C35">
        <v>0.621</v>
      </c>
      <c r="D35">
        <v>0.45400000000000001</v>
      </c>
      <c r="E35">
        <v>0.5</v>
      </c>
      <c r="F35">
        <v>0.52400000000000002</v>
      </c>
      <c r="G35">
        <v>1.006</v>
      </c>
      <c r="K35" t="s">
        <v>802</v>
      </c>
      <c r="L35" t="s">
        <v>745</v>
      </c>
      <c r="M35">
        <v>19.396000000000001</v>
      </c>
      <c r="N35">
        <v>15.8</v>
      </c>
      <c r="O35">
        <v>16.396000000000001</v>
      </c>
      <c r="P35">
        <v>15.2</v>
      </c>
      <c r="Q35">
        <v>19.396000000000001</v>
      </c>
    </row>
    <row r="36" spans="1:17" x14ac:dyDescent="0.2">
      <c r="A36">
        <v>-337</v>
      </c>
      <c r="B36">
        <v>59.67</v>
      </c>
      <c r="C36">
        <v>0.622</v>
      </c>
      <c r="D36">
        <v>0.45400000000000001</v>
      </c>
      <c r="E36">
        <v>0.495</v>
      </c>
      <c r="F36">
        <v>0.51600000000000001</v>
      </c>
      <c r="G36">
        <v>1.0229999999999999</v>
      </c>
      <c r="K36" t="s">
        <v>803</v>
      </c>
      <c r="L36" t="s">
        <v>745</v>
      </c>
      <c r="M36">
        <v>-20</v>
      </c>
      <c r="N36">
        <v>-20</v>
      </c>
      <c r="O36">
        <v>3</v>
      </c>
      <c r="P36">
        <v>1.6</v>
      </c>
      <c r="Q36">
        <v>-16</v>
      </c>
    </row>
    <row r="37" spans="1:17" x14ac:dyDescent="0.2">
      <c r="A37">
        <v>-336</v>
      </c>
      <c r="B37">
        <v>61.44</v>
      </c>
      <c r="C37">
        <v>0.628</v>
      </c>
      <c r="D37">
        <v>0.45600000000000002</v>
      </c>
      <c r="E37">
        <v>0.49199999999999999</v>
      </c>
      <c r="F37">
        <v>0.52900000000000003</v>
      </c>
      <c r="G37">
        <v>1.0329999999999999</v>
      </c>
      <c r="K37" t="s">
        <v>804</v>
      </c>
      <c r="L37" t="s">
        <v>742</v>
      </c>
      <c r="M37">
        <v>35.906999999999996</v>
      </c>
      <c r="N37">
        <v>45.509</v>
      </c>
      <c r="O37">
        <v>31.481000000000002</v>
      </c>
      <c r="P37">
        <v>31.542000000000002</v>
      </c>
      <c r="Q37">
        <v>33.371000000000002</v>
      </c>
    </row>
    <row r="38" spans="1:17" x14ac:dyDescent="0.2">
      <c r="A38">
        <v>-335</v>
      </c>
      <c r="B38">
        <v>63.28</v>
      </c>
      <c r="C38">
        <v>0.626</v>
      </c>
      <c r="D38">
        <v>0.45600000000000002</v>
      </c>
      <c r="E38">
        <v>0.48599999999999999</v>
      </c>
      <c r="F38">
        <v>0.53700000000000003</v>
      </c>
      <c r="G38">
        <v>1.028</v>
      </c>
      <c r="K38" t="s">
        <v>805</v>
      </c>
      <c r="L38" t="s">
        <v>742</v>
      </c>
      <c r="M38">
        <v>-99.99</v>
      </c>
      <c r="N38">
        <v>-99.99</v>
      </c>
      <c r="O38">
        <v>38.380000000000003</v>
      </c>
      <c r="P38">
        <v>19.41</v>
      </c>
      <c r="Q38">
        <v>-99.99</v>
      </c>
    </row>
    <row r="39" spans="1:17" x14ac:dyDescent="0.2">
      <c r="A39">
        <v>-334</v>
      </c>
      <c r="B39">
        <v>65.180000000000007</v>
      </c>
      <c r="C39">
        <v>0.61799999999999999</v>
      </c>
      <c r="D39">
        <v>0.45700000000000002</v>
      </c>
      <c r="E39">
        <v>0.48399999999999999</v>
      </c>
      <c r="F39">
        <v>0.52600000000000002</v>
      </c>
      <c r="G39">
        <v>1.006</v>
      </c>
      <c r="K39" t="s">
        <v>806</v>
      </c>
      <c r="L39" t="s">
        <v>736</v>
      </c>
      <c r="M39">
        <v>13.714</v>
      </c>
      <c r="N39">
        <v>13.835000000000001</v>
      </c>
      <c r="O39">
        <v>13.81</v>
      </c>
      <c r="P39">
        <v>13.536</v>
      </c>
      <c r="Q39">
        <v>13.673999999999999</v>
      </c>
    </row>
    <row r="40" spans="1:17" x14ac:dyDescent="0.2">
      <c r="A40">
        <v>-333</v>
      </c>
      <c r="B40">
        <v>67.150000000000006</v>
      </c>
      <c r="C40">
        <v>0.60299999999999998</v>
      </c>
      <c r="D40">
        <v>0.46</v>
      </c>
      <c r="E40">
        <v>0.47599999999999998</v>
      </c>
      <c r="F40">
        <v>0.52</v>
      </c>
      <c r="G40">
        <v>0.95499999999999996</v>
      </c>
      <c r="K40" t="s">
        <v>807</v>
      </c>
      <c r="L40" t="s">
        <v>736</v>
      </c>
      <c r="M40">
        <v>13.715</v>
      </c>
      <c r="N40">
        <v>13.836</v>
      </c>
      <c r="O40">
        <v>13.811</v>
      </c>
      <c r="P40">
        <v>13.537000000000001</v>
      </c>
      <c r="Q40">
        <v>13.675000000000001</v>
      </c>
    </row>
    <row r="41" spans="1:17" x14ac:dyDescent="0.2">
      <c r="A41">
        <v>-332</v>
      </c>
      <c r="B41">
        <v>69.19</v>
      </c>
      <c r="C41">
        <v>0.58899999999999997</v>
      </c>
      <c r="D41">
        <v>0.46200000000000002</v>
      </c>
      <c r="E41">
        <v>0.47699999999999998</v>
      </c>
      <c r="F41">
        <v>0.51600000000000001</v>
      </c>
      <c r="G41">
        <v>0.90300000000000002</v>
      </c>
      <c r="K41" t="s">
        <v>808</v>
      </c>
      <c r="L41" t="s">
        <v>736</v>
      </c>
      <c r="M41">
        <v>0.23499999999999999</v>
      </c>
      <c r="N41">
        <v>0.221</v>
      </c>
      <c r="O41">
        <v>0.17499999999999999</v>
      </c>
      <c r="P41">
        <v>0.14599999999999999</v>
      </c>
      <c r="Q41">
        <v>0.251</v>
      </c>
    </row>
    <row r="42" spans="1:17" x14ac:dyDescent="0.2">
      <c r="A42">
        <v>-331</v>
      </c>
      <c r="B42">
        <v>71.290000000000006</v>
      </c>
      <c r="C42">
        <v>0.58199999999999996</v>
      </c>
      <c r="D42">
        <v>0.46700000000000003</v>
      </c>
      <c r="E42">
        <v>0.47699999999999998</v>
      </c>
      <c r="F42">
        <v>0.51800000000000002</v>
      </c>
      <c r="G42">
        <v>0.86499999999999999</v>
      </c>
      <c r="K42" t="s">
        <v>809</v>
      </c>
      <c r="L42" t="s">
        <v>736</v>
      </c>
      <c r="M42">
        <v>14.189</v>
      </c>
      <c r="N42">
        <v>14.189</v>
      </c>
      <c r="O42">
        <v>14.117000000000001</v>
      </c>
      <c r="P42">
        <v>13.847</v>
      </c>
      <c r="Q42">
        <v>14.124000000000001</v>
      </c>
    </row>
    <row r="43" spans="1:17" x14ac:dyDescent="0.2">
      <c r="A43">
        <v>-330</v>
      </c>
      <c r="B43">
        <v>73.45</v>
      </c>
      <c r="C43">
        <v>0.57699999999999996</v>
      </c>
      <c r="D43">
        <v>0.46899999999999997</v>
      </c>
      <c r="E43">
        <v>0.47699999999999998</v>
      </c>
      <c r="F43">
        <v>0.52</v>
      </c>
      <c r="G43">
        <v>0.84199999999999997</v>
      </c>
      <c r="K43" t="s">
        <v>810</v>
      </c>
      <c r="L43" t="s">
        <v>736</v>
      </c>
      <c r="M43">
        <v>12.755000000000001</v>
      </c>
      <c r="N43">
        <v>12.83</v>
      </c>
      <c r="O43">
        <v>13.199</v>
      </c>
      <c r="P43">
        <v>12.92</v>
      </c>
      <c r="Q43">
        <v>12.755000000000001</v>
      </c>
    </row>
    <row r="44" spans="1:17" x14ac:dyDescent="0.2">
      <c r="A44">
        <v>-329</v>
      </c>
      <c r="B44">
        <v>75.67</v>
      </c>
      <c r="C44">
        <v>0.56999999999999995</v>
      </c>
      <c r="D44">
        <v>0.47299999999999998</v>
      </c>
      <c r="E44">
        <v>0.47699999999999998</v>
      </c>
      <c r="F44">
        <v>0.50900000000000001</v>
      </c>
      <c r="G44">
        <v>0.82299999999999995</v>
      </c>
      <c r="K44" t="s">
        <v>811</v>
      </c>
      <c r="L44" t="s">
        <v>742</v>
      </c>
      <c r="M44">
        <v>1.712</v>
      </c>
      <c r="N44">
        <v>1.597</v>
      </c>
      <c r="O44">
        <v>1.2689999999999999</v>
      </c>
      <c r="P44">
        <v>1.079</v>
      </c>
      <c r="Q44">
        <v>1.835</v>
      </c>
    </row>
    <row r="45" spans="1:17" x14ac:dyDescent="0.2">
      <c r="A45">
        <v>-328</v>
      </c>
      <c r="B45">
        <v>77.959999999999994</v>
      </c>
      <c r="C45">
        <v>0.56200000000000006</v>
      </c>
      <c r="D45">
        <v>0.46800000000000003</v>
      </c>
      <c r="E45">
        <v>0.47199999999999998</v>
      </c>
      <c r="F45">
        <v>0.50600000000000001</v>
      </c>
      <c r="G45">
        <v>0.80300000000000005</v>
      </c>
      <c r="K45" t="s">
        <v>812</v>
      </c>
      <c r="L45" t="s">
        <v>742</v>
      </c>
      <c r="M45">
        <v>93.001999999999995</v>
      </c>
      <c r="N45">
        <v>92.727999999999994</v>
      </c>
      <c r="O45">
        <v>95.57</v>
      </c>
      <c r="P45">
        <v>95.442999999999998</v>
      </c>
      <c r="Q45">
        <v>93.272000000000006</v>
      </c>
    </row>
    <row r="46" spans="1:17" x14ac:dyDescent="0.2">
      <c r="A46">
        <v>-327</v>
      </c>
      <c r="B46">
        <v>80.31</v>
      </c>
      <c r="C46">
        <v>0.55800000000000005</v>
      </c>
      <c r="D46">
        <v>0.46400000000000002</v>
      </c>
      <c r="E46">
        <v>0.47099999999999997</v>
      </c>
      <c r="F46">
        <v>0.51900000000000002</v>
      </c>
      <c r="G46">
        <v>0.77900000000000003</v>
      </c>
      <c r="K46" t="s">
        <v>813</v>
      </c>
      <c r="L46" t="s">
        <v>736</v>
      </c>
      <c r="M46">
        <v>13.135</v>
      </c>
      <c r="N46">
        <v>13.273</v>
      </c>
      <c r="O46">
        <v>13.113</v>
      </c>
      <c r="P46">
        <v>12.98</v>
      </c>
      <c r="Q46">
        <v>13.173</v>
      </c>
    </row>
    <row r="47" spans="1:17" x14ac:dyDescent="0.2">
      <c r="A47">
        <v>-326</v>
      </c>
      <c r="B47">
        <v>82.71</v>
      </c>
      <c r="C47">
        <v>0.55100000000000005</v>
      </c>
      <c r="D47">
        <v>0.46500000000000002</v>
      </c>
      <c r="E47">
        <v>0.46700000000000003</v>
      </c>
      <c r="F47">
        <v>0.51300000000000001</v>
      </c>
      <c r="G47">
        <v>0.76</v>
      </c>
      <c r="K47" t="s">
        <v>814</v>
      </c>
      <c r="L47" t="s">
        <v>736</v>
      </c>
      <c r="M47">
        <v>13.135999999999999</v>
      </c>
      <c r="N47">
        <v>13.273999999999999</v>
      </c>
      <c r="O47">
        <v>13.114000000000001</v>
      </c>
      <c r="P47">
        <v>12.981</v>
      </c>
      <c r="Q47">
        <v>13.173999999999999</v>
      </c>
    </row>
    <row r="48" spans="1:17" x14ac:dyDescent="0.2">
      <c r="A48">
        <v>-325</v>
      </c>
      <c r="B48">
        <v>85.17</v>
      </c>
      <c r="C48">
        <v>0.54400000000000004</v>
      </c>
      <c r="D48">
        <v>0.46100000000000002</v>
      </c>
      <c r="E48">
        <v>0.45600000000000002</v>
      </c>
      <c r="F48">
        <v>0.50800000000000001</v>
      </c>
      <c r="G48">
        <v>0.752</v>
      </c>
      <c r="K48" t="s">
        <v>815</v>
      </c>
      <c r="L48" t="s">
        <v>736</v>
      </c>
      <c r="M48">
        <v>0.246</v>
      </c>
      <c r="N48">
        <v>0.247</v>
      </c>
      <c r="O48">
        <v>0.19</v>
      </c>
      <c r="P48">
        <v>0.17</v>
      </c>
      <c r="Q48">
        <v>0.26700000000000002</v>
      </c>
    </row>
    <row r="49" spans="1:17" x14ac:dyDescent="0.2">
      <c r="A49">
        <v>-324</v>
      </c>
      <c r="B49">
        <v>87.69</v>
      </c>
      <c r="C49">
        <v>0.53800000000000003</v>
      </c>
      <c r="D49">
        <v>0.45400000000000001</v>
      </c>
      <c r="E49">
        <v>0.45200000000000001</v>
      </c>
      <c r="F49">
        <v>0.502</v>
      </c>
      <c r="G49">
        <v>0.746</v>
      </c>
      <c r="K49" t="s">
        <v>816</v>
      </c>
      <c r="L49" t="s">
        <v>736</v>
      </c>
      <c r="M49">
        <v>13.741</v>
      </c>
      <c r="N49">
        <v>13.677</v>
      </c>
      <c r="O49">
        <v>13.454000000000001</v>
      </c>
      <c r="P49">
        <v>13.334</v>
      </c>
      <c r="Q49">
        <v>13.741</v>
      </c>
    </row>
    <row r="50" spans="1:17" x14ac:dyDescent="0.2">
      <c r="A50">
        <v>-323</v>
      </c>
      <c r="B50">
        <v>90.26</v>
      </c>
      <c r="C50">
        <v>0.54100000000000004</v>
      </c>
      <c r="D50">
        <v>0.45400000000000001</v>
      </c>
      <c r="E50">
        <v>0.45300000000000001</v>
      </c>
      <c r="F50">
        <v>0.499</v>
      </c>
      <c r="G50">
        <v>0.75700000000000001</v>
      </c>
      <c r="K50" t="s">
        <v>817</v>
      </c>
      <c r="L50" t="s">
        <v>736</v>
      </c>
      <c r="M50">
        <v>12.173999999999999</v>
      </c>
      <c r="N50">
        <v>12.173999999999999</v>
      </c>
      <c r="O50">
        <v>12.444000000000001</v>
      </c>
      <c r="P50">
        <v>12.259</v>
      </c>
      <c r="Q50">
        <v>12.278</v>
      </c>
    </row>
    <row r="51" spans="1:17" x14ac:dyDescent="0.2">
      <c r="A51">
        <v>-322</v>
      </c>
      <c r="B51">
        <v>92.89</v>
      </c>
      <c r="C51">
        <v>0.55100000000000005</v>
      </c>
      <c r="D51">
        <v>0.46</v>
      </c>
      <c r="E51">
        <v>0.46500000000000002</v>
      </c>
      <c r="F51">
        <v>0.504</v>
      </c>
      <c r="G51">
        <v>0.77500000000000002</v>
      </c>
      <c r="K51" t="s">
        <v>818</v>
      </c>
      <c r="L51" t="s">
        <v>742</v>
      </c>
      <c r="M51">
        <v>1.8720000000000001</v>
      </c>
      <c r="N51">
        <v>1.86</v>
      </c>
      <c r="O51">
        <v>1.4470000000000001</v>
      </c>
      <c r="P51">
        <v>1.31</v>
      </c>
      <c r="Q51">
        <v>2.028</v>
      </c>
    </row>
    <row r="52" spans="1:17" x14ac:dyDescent="0.2">
      <c r="A52">
        <v>-321</v>
      </c>
      <c r="B52">
        <v>95.57</v>
      </c>
      <c r="C52">
        <v>0.56799999999999995</v>
      </c>
      <c r="D52">
        <v>0.46300000000000002</v>
      </c>
      <c r="E52">
        <v>0.46400000000000002</v>
      </c>
      <c r="F52">
        <v>0.503</v>
      </c>
      <c r="G52">
        <v>0.84199999999999997</v>
      </c>
      <c r="K52" t="s">
        <v>819</v>
      </c>
      <c r="L52" t="s">
        <v>742</v>
      </c>
      <c r="M52">
        <v>92.679000000000002</v>
      </c>
      <c r="N52">
        <v>91.712999999999994</v>
      </c>
      <c r="O52">
        <v>94.893000000000001</v>
      </c>
      <c r="P52">
        <v>94.438000000000002</v>
      </c>
      <c r="Q52">
        <v>93.2</v>
      </c>
    </row>
    <row r="53" spans="1:17" x14ac:dyDescent="0.2">
      <c r="A53">
        <v>-320</v>
      </c>
      <c r="B53">
        <v>98.3</v>
      </c>
      <c r="C53">
        <v>0.58399999999999996</v>
      </c>
      <c r="D53">
        <v>0.46700000000000003</v>
      </c>
      <c r="E53">
        <v>0.47199999999999998</v>
      </c>
      <c r="F53">
        <v>0.501</v>
      </c>
      <c r="G53">
        <v>0.89600000000000002</v>
      </c>
      <c r="K53" t="s">
        <v>820</v>
      </c>
      <c r="L53" t="s">
        <v>736</v>
      </c>
      <c r="M53">
        <v>-0.57899999999999996</v>
      </c>
      <c r="N53">
        <v>-0.56200000000000006</v>
      </c>
      <c r="O53">
        <v>-0.69699999999999995</v>
      </c>
      <c r="P53">
        <v>-0.55600000000000005</v>
      </c>
      <c r="Q53">
        <v>-0.501</v>
      </c>
    </row>
    <row r="54" spans="1:17" x14ac:dyDescent="0.2">
      <c r="A54">
        <v>-319</v>
      </c>
      <c r="B54">
        <v>101.09</v>
      </c>
      <c r="C54">
        <v>0.57999999999999996</v>
      </c>
      <c r="D54">
        <v>0.46800000000000003</v>
      </c>
      <c r="E54">
        <v>0.47599999999999998</v>
      </c>
      <c r="F54">
        <v>0.49</v>
      </c>
      <c r="G54">
        <v>0.88500000000000001</v>
      </c>
      <c r="K54" t="s">
        <v>821</v>
      </c>
      <c r="L54" t="s">
        <v>736</v>
      </c>
      <c r="M54">
        <v>-0.57899999999999996</v>
      </c>
      <c r="N54">
        <v>-0.56200000000000006</v>
      </c>
      <c r="O54">
        <v>-0.69699999999999995</v>
      </c>
      <c r="P54">
        <v>-0.55600000000000005</v>
      </c>
      <c r="Q54">
        <v>-0.501</v>
      </c>
    </row>
    <row r="55" spans="1:17" x14ac:dyDescent="0.2">
      <c r="A55">
        <v>-318</v>
      </c>
      <c r="B55">
        <v>103.92</v>
      </c>
      <c r="C55">
        <v>0.55500000000000005</v>
      </c>
      <c r="D55">
        <v>0.46500000000000002</v>
      </c>
      <c r="E55">
        <v>0.48499999999999999</v>
      </c>
      <c r="F55">
        <v>0.48299999999999998</v>
      </c>
      <c r="G55">
        <v>0.78800000000000003</v>
      </c>
      <c r="K55" t="s">
        <v>822</v>
      </c>
      <c r="L55" t="s">
        <v>736</v>
      </c>
      <c r="M55">
        <v>9.0999999999999998E-2</v>
      </c>
      <c r="N55">
        <v>4.8000000000000001E-2</v>
      </c>
      <c r="O55">
        <v>3.3000000000000002E-2</v>
      </c>
      <c r="P55">
        <v>6.6000000000000003E-2</v>
      </c>
      <c r="Q55">
        <v>6.5000000000000002E-2</v>
      </c>
    </row>
    <row r="56" spans="1:17" x14ac:dyDescent="0.2">
      <c r="A56">
        <v>-317</v>
      </c>
      <c r="B56">
        <v>106.8</v>
      </c>
      <c r="C56">
        <v>0.56399999999999995</v>
      </c>
      <c r="D56">
        <v>0.46500000000000002</v>
      </c>
      <c r="E56">
        <v>0.49399999999999999</v>
      </c>
      <c r="F56">
        <v>0.498</v>
      </c>
      <c r="G56">
        <v>0.79800000000000004</v>
      </c>
      <c r="K56" t="s">
        <v>823</v>
      </c>
      <c r="L56" t="s">
        <v>736</v>
      </c>
      <c r="M56">
        <v>-0.308</v>
      </c>
      <c r="N56">
        <v>-0.42699999999999999</v>
      </c>
      <c r="O56">
        <v>-0.52</v>
      </c>
      <c r="P56">
        <v>-0.35599999999999998</v>
      </c>
      <c r="Q56">
        <v>-0.308</v>
      </c>
    </row>
    <row r="57" spans="1:17" x14ac:dyDescent="0.2">
      <c r="A57">
        <v>-316</v>
      </c>
      <c r="B57">
        <v>109.72</v>
      </c>
      <c r="C57">
        <v>0.57999999999999996</v>
      </c>
      <c r="D57">
        <v>0.47499999999999998</v>
      </c>
      <c r="E57">
        <v>0.49399999999999999</v>
      </c>
      <c r="F57">
        <v>0.501</v>
      </c>
      <c r="G57">
        <v>0.84899999999999998</v>
      </c>
      <c r="K57" t="s">
        <v>824</v>
      </c>
      <c r="L57" t="s">
        <v>736</v>
      </c>
      <c r="M57">
        <v>-0.84599999999999997</v>
      </c>
      <c r="N57">
        <v>-0.84599999999999997</v>
      </c>
      <c r="O57">
        <v>-0.77300000000000002</v>
      </c>
      <c r="P57">
        <v>-0.76600000000000001</v>
      </c>
      <c r="Q57">
        <v>-0.755</v>
      </c>
    </row>
    <row r="58" spans="1:17" x14ac:dyDescent="0.2">
      <c r="A58">
        <v>-315</v>
      </c>
      <c r="B58">
        <v>112.69</v>
      </c>
      <c r="C58">
        <v>0.58699999999999997</v>
      </c>
      <c r="D58">
        <v>0.47699999999999998</v>
      </c>
      <c r="E58">
        <v>0.49399999999999999</v>
      </c>
      <c r="F58">
        <v>0.49</v>
      </c>
      <c r="G58">
        <v>0.88600000000000001</v>
      </c>
      <c r="K58" t="s">
        <v>825</v>
      </c>
      <c r="L58" t="s">
        <v>742</v>
      </c>
      <c r="M58">
        <v>15.638</v>
      </c>
      <c r="N58">
        <v>8.5850000000000009</v>
      </c>
      <c r="O58">
        <v>4.7160000000000002</v>
      </c>
      <c r="P58">
        <v>11.959</v>
      </c>
      <c r="Q58">
        <v>12.903</v>
      </c>
    </row>
    <row r="59" spans="1:17" x14ac:dyDescent="0.2">
      <c r="A59">
        <v>-314</v>
      </c>
      <c r="B59">
        <v>115.7</v>
      </c>
      <c r="C59">
        <v>0.58099999999999996</v>
      </c>
      <c r="D59">
        <v>0.47099999999999997</v>
      </c>
      <c r="E59">
        <v>0.48899999999999999</v>
      </c>
      <c r="F59">
        <v>0.49199999999999999</v>
      </c>
      <c r="G59">
        <v>0.871</v>
      </c>
      <c r="K59" t="s">
        <v>826</v>
      </c>
      <c r="L59" t="s">
        <v>742</v>
      </c>
      <c r="M59">
        <v>99.99</v>
      </c>
      <c r="N59">
        <v>99.99</v>
      </c>
      <c r="O59">
        <v>99.99</v>
      </c>
      <c r="P59">
        <v>99.99</v>
      </c>
      <c r="Q59">
        <v>99.99</v>
      </c>
    </row>
    <row r="60" spans="1:17" x14ac:dyDescent="0.2">
      <c r="A60">
        <v>-313</v>
      </c>
      <c r="B60">
        <v>118.76</v>
      </c>
      <c r="C60">
        <v>0.58799999999999997</v>
      </c>
      <c r="D60">
        <v>0.46700000000000003</v>
      </c>
      <c r="E60">
        <v>0.499</v>
      </c>
      <c r="F60">
        <v>0.499</v>
      </c>
      <c r="G60">
        <v>0.88800000000000001</v>
      </c>
      <c r="K60" t="s">
        <v>827</v>
      </c>
      <c r="L60" t="s">
        <v>828</v>
      </c>
      <c r="M60">
        <v>2295.9499999999998</v>
      </c>
      <c r="N60">
        <v>2301.4</v>
      </c>
      <c r="O60">
        <v>2309</v>
      </c>
      <c r="P60">
        <v>2319.4</v>
      </c>
      <c r="Q60">
        <v>2254</v>
      </c>
    </row>
    <row r="61" spans="1:17" x14ac:dyDescent="0.2">
      <c r="A61">
        <v>-312</v>
      </c>
      <c r="B61">
        <v>121.85</v>
      </c>
      <c r="C61">
        <v>0.57899999999999996</v>
      </c>
      <c r="D61">
        <v>0.47599999999999998</v>
      </c>
      <c r="E61">
        <v>0.50800000000000001</v>
      </c>
      <c r="F61">
        <v>0.495</v>
      </c>
      <c r="G61">
        <v>0.83799999999999997</v>
      </c>
      <c r="K61" t="s">
        <v>829</v>
      </c>
      <c r="L61" t="s">
        <v>828</v>
      </c>
      <c r="M61">
        <v>2336.1370000000002</v>
      </c>
      <c r="N61">
        <v>2345.261</v>
      </c>
      <c r="O61">
        <v>2351.1860000000001</v>
      </c>
      <c r="P61">
        <v>2356.002</v>
      </c>
      <c r="Q61">
        <v>2292.1</v>
      </c>
    </row>
    <row r="62" spans="1:17" x14ac:dyDescent="0.2">
      <c r="A62">
        <v>-311</v>
      </c>
      <c r="B62">
        <v>124.99</v>
      </c>
      <c r="C62">
        <v>0.56200000000000006</v>
      </c>
      <c r="D62">
        <v>0.46700000000000003</v>
      </c>
      <c r="E62">
        <v>0.51400000000000001</v>
      </c>
      <c r="F62">
        <v>0.49</v>
      </c>
      <c r="G62">
        <v>0.77800000000000002</v>
      </c>
      <c r="K62" t="s">
        <v>830</v>
      </c>
      <c r="L62" t="s">
        <v>828</v>
      </c>
      <c r="M62">
        <v>65.986000000000004</v>
      </c>
      <c r="N62">
        <v>60.978000000000002</v>
      </c>
      <c r="O62">
        <v>60.945</v>
      </c>
      <c r="P62">
        <v>52.988</v>
      </c>
      <c r="Q62">
        <v>67.584000000000003</v>
      </c>
    </row>
    <row r="63" spans="1:17" x14ac:dyDescent="0.2">
      <c r="A63">
        <v>-310</v>
      </c>
      <c r="B63">
        <v>128.16</v>
      </c>
      <c r="C63">
        <v>0.55500000000000005</v>
      </c>
      <c r="D63">
        <v>0.47</v>
      </c>
      <c r="E63">
        <v>0.51600000000000001</v>
      </c>
      <c r="F63">
        <v>0.48299999999999998</v>
      </c>
      <c r="G63">
        <v>0.751</v>
      </c>
      <c r="K63" t="s">
        <v>831</v>
      </c>
      <c r="L63" t="s">
        <v>828</v>
      </c>
      <c r="M63">
        <v>2686.6</v>
      </c>
      <c r="N63">
        <v>2550.1999999999998</v>
      </c>
      <c r="O63">
        <v>2517.8000000000002</v>
      </c>
      <c r="P63">
        <v>2686.6</v>
      </c>
      <c r="Q63">
        <v>2494.6</v>
      </c>
    </row>
    <row r="64" spans="1:17" x14ac:dyDescent="0.2">
      <c r="A64">
        <v>-309</v>
      </c>
      <c r="B64">
        <v>131.37</v>
      </c>
      <c r="C64">
        <v>0.56899999999999995</v>
      </c>
      <c r="D64">
        <v>0.47199999999999998</v>
      </c>
      <c r="E64">
        <v>0.52200000000000002</v>
      </c>
      <c r="F64">
        <v>0.501</v>
      </c>
      <c r="G64">
        <v>0.78</v>
      </c>
      <c r="K64" t="s">
        <v>832</v>
      </c>
      <c r="L64" t="s">
        <v>828</v>
      </c>
      <c r="M64">
        <v>2108.1999999999998</v>
      </c>
      <c r="N64">
        <v>2169.6</v>
      </c>
      <c r="O64">
        <v>2195.6</v>
      </c>
      <c r="P64">
        <v>2232.4</v>
      </c>
      <c r="Q64">
        <v>2108.1999999999998</v>
      </c>
    </row>
    <row r="65" spans="1:17" x14ac:dyDescent="0.2">
      <c r="A65">
        <v>-308</v>
      </c>
      <c r="B65">
        <v>134.61000000000001</v>
      </c>
      <c r="C65">
        <v>0.58799999999999997</v>
      </c>
      <c r="D65">
        <v>0.47699999999999998</v>
      </c>
      <c r="E65">
        <v>0.52700000000000002</v>
      </c>
      <c r="F65">
        <v>0.51400000000000001</v>
      </c>
      <c r="G65">
        <v>0.83399999999999996</v>
      </c>
      <c r="K65" t="s">
        <v>833</v>
      </c>
      <c r="L65" t="s">
        <v>742</v>
      </c>
      <c r="M65">
        <v>2.8250000000000002</v>
      </c>
      <c r="N65">
        <v>2.6</v>
      </c>
      <c r="O65">
        <v>2.5920000000000001</v>
      </c>
      <c r="P65">
        <v>2.2490000000000001</v>
      </c>
      <c r="Q65">
        <v>2.9489999999999998</v>
      </c>
    </row>
    <row r="66" spans="1:17" x14ac:dyDescent="0.2">
      <c r="A66">
        <v>-307</v>
      </c>
      <c r="B66">
        <v>137.88999999999999</v>
      </c>
      <c r="C66">
        <v>0.58499999999999996</v>
      </c>
      <c r="D66">
        <v>0.47599999999999998</v>
      </c>
      <c r="E66">
        <v>0.53200000000000003</v>
      </c>
      <c r="F66">
        <v>0.51100000000000001</v>
      </c>
      <c r="G66">
        <v>0.82299999999999995</v>
      </c>
      <c r="K66" t="s">
        <v>834</v>
      </c>
      <c r="L66" t="s">
        <v>742</v>
      </c>
      <c r="M66">
        <v>90.242999999999995</v>
      </c>
      <c r="N66">
        <v>92.51</v>
      </c>
      <c r="O66">
        <v>93.382999999999996</v>
      </c>
      <c r="P66">
        <v>94.754000000000005</v>
      </c>
      <c r="Q66">
        <v>91.977000000000004</v>
      </c>
    </row>
    <row r="67" spans="1:17" x14ac:dyDescent="0.2">
      <c r="A67">
        <v>-306</v>
      </c>
      <c r="B67">
        <v>141.19</v>
      </c>
      <c r="C67">
        <v>0.57399999999999995</v>
      </c>
      <c r="D67">
        <v>0.47899999999999998</v>
      </c>
      <c r="E67">
        <v>0.53400000000000003</v>
      </c>
      <c r="F67">
        <v>0.50800000000000001</v>
      </c>
      <c r="G67">
        <v>0.77700000000000002</v>
      </c>
      <c r="K67" t="s">
        <v>835</v>
      </c>
      <c r="L67" t="s">
        <v>745</v>
      </c>
      <c r="M67">
        <v>28.45</v>
      </c>
      <c r="N67">
        <v>29.6</v>
      </c>
      <c r="O67">
        <v>27</v>
      </c>
      <c r="P67">
        <v>27.6</v>
      </c>
      <c r="Q67">
        <v>29.6</v>
      </c>
    </row>
    <row r="68" spans="1:17" x14ac:dyDescent="0.2">
      <c r="A68">
        <v>-305</v>
      </c>
      <c r="B68">
        <v>144.53</v>
      </c>
      <c r="C68">
        <v>0.57999999999999996</v>
      </c>
      <c r="D68">
        <v>0.48599999999999999</v>
      </c>
      <c r="E68">
        <v>0.53700000000000003</v>
      </c>
      <c r="F68">
        <v>0.51</v>
      </c>
      <c r="G68">
        <v>0.78700000000000003</v>
      </c>
      <c r="K68" t="s">
        <v>836</v>
      </c>
      <c r="L68" t="s">
        <v>745</v>
      </c>
      <c r="M68">
        <v>28.151</v>
      </c>
      <c r="N68">
        <v>28.975000000000001</v>
      </c>
      <c r="O68">
        <v>27.138999999999999</v>
      </c>
      <c r="P68">
        <v>26.957999999999998</v>
      </c>
      <c r="Q68">
        <v>29.530999999999999</v>
      </c>
    </row>
    <row r="69" spans="1:17" x14ac:dyDescent="0.2">
      <c r="A69">
        <v>-304</v>
      </c>
      <c r="B69">
        <v>147.9</v>
      </c>
      <c r="C69">
        <v>0.58899999999999997</v>
      </c>
      <c r="D69">
        <v>0.48099999999999998</v>
      </c>
      <c r="E69">
        <v>0.54</v>
      </c>
      <c r="F69">
        <v>0.51200000000000001</v>
      </c>
      <c r="G69">
        <v>0.82299999999999995</v>
      </c>
      <c r="K69" t="s">
        <v>837</v>
      </c>
      <c r="L69" t="s">
        <v>745</v>
      </c>
      <c r="M69">
        <v>4.383</v>
      </c>
      <c r="N69">
        <v>4.5309999999999997</v>
      </c>
      <c r="O69">
        <v>4.2160000000000002</v>
      </c>
      <c r="P69">
        <v>3.8250000000000002</v>
      </c>
      <c r="Q69">
        <v>4.3650000000000002</v>
      </c>
    </row>
    <row r="70" spans="1:17" x14ac:dyDescent="0.2">
      <c r="A70">
        <v>-303</v>
      </c>
      <c r="B70">
        <v>151.30000000000001</v>
      </c>
      <c r="C70">
        <v>0.58699999999999997</v>
      </c>
      <c r="D70">
        <v>0.48599999999999999</v>
      </c>
      <c r="E70">
        <v>0.54400000000000004</v>
      </c>
      <c r="F70">
        <v>0.52300000000000002</v>
      </c>
      <c r="G70">
        <v>0.79500000000000004</v>
      </c>
      <c r="K70" t="s">
        <v>838</v>
      </c>
      <c r="L70" t="s">
        <v>745</v>
      </c>
      <c r="M70">
        <v>46</v>
      </c>
      <c r="N70">
        <v>46</v>
      </c>
      <c r="O70">
        <v>39.396000000000001</v>
      </c>
      <c r="P70">
        <v>37.6</v>
      </c>
      <c r="Q70">
        <v>43</v>
      </c>
    </row>
    <row r="71" spans="1:17" x14ac:dyDescent="0.2">
      <c r="A71">
        <v>-302</v>
      </c>
      <c r="B71">
        <v>154.72</v>
      </c>
      <c r="C71">
        <v>0.57899999999999996</v>
      </c>
      <c r="D71">
        <v>0.48499999999999999</v>
      </c>
      <c r="E71">
        <v>0.55000000000000004</v>
      </c>
      <c r="F71">
        <v>0.52700000000000002</v>
      </c>
      <c r="G71">
        <v>0.753</v>
      </c>
      <c r="K71" t="s">
        <v>839</v>
      </c>
      <c r="L71" t="s">
        <v>745</v>
      </c>
      <c r="M71">
        <v>15.8</v>
      </c>
      <c r="N71">
        <v>16.2</v>
      </c>
      <c r="O71">
        <v>16.396000000000001</v>
      </c>
      <c r="P71">
        <v>17.2</v>
      </c>
      <c r="Q71">
        <v>15.8</v>
      </c>
    </row>
    <row r="72" spans="1:17" x14ac:dyDescent="0.2">
      <c r="A72">
        <v>-301</v>
      </c>
      <c r="B72">
        <v>158.16</v>
      </c>
      <c r="C72">
        <v>0.55600000000000005</v>
      </c>
      <c r="D72">
        <v>0.49399999999999999</v>
      </c>
      <c r="E72">
        <v>0.55200000000000005</v>
      </c>
      <c r="F72">
        <v>0.52300000000000002</v>
      </c>
      <c r="G72">
        <v>0.65300000000000002</v>
      </c>
      <c r="K72" t="s">
        <v>840</v>
      </c>
      <c r="L72" t="s">
        <v>742</v>
      </c>
      <c r="M72">
        <v>15.57</v>
      </c>
      <c r="N72">
        <v>15.635999999999999</v>
      </c>
      <c r="O72">
        <v>15.534000000000001</v>
      </c>
      <c r="P72">
        <v>14.19</v>
      </c>
      <c r="Q72">
        <v>14.782</v>
      </c>
    </row>
    <row r="73" spans="1:17" x14ac:dyDescent="0.2">
      <c r="A73">
        <v>-300</v>
      </c>
      <c r="B73">
        <v>161.63</v>
      </c>
      <c r="C73">
        <v>0.52700000000000002</v>
      </c>
      <c r="D73">
        <v>0.496</v>
      </c>
      <c r="E73">
        <v>0.55700000000000005</v>
      </c>
      <c r="F73">
        <v>0.52400000000000002</v>
      </c>
      <c r="G73">
        <v>0.53</v>
      </c>
      <c r="K73" t="s">
        <v>841</v>
      </c>
      <c r="L73" t="s">
        <v>742</v>
      </c>
      <c r="M73">
        <v>56.125999999999998</v>
      </c>
      <c r="N73">
        <v>55.91</v>
      </c>
      <c r="O73">
        <v>60.415999999999997</v>
      </c>
      <c r="P73">
        <v>63.802</v>
      </c>
      <c r="Q73">
        <v>53.503999999999998</v>
      </c>
    </row>
    <row r="74" spans="1:17" x14ac:dyDescent="0.2">
      <c r="A74">
        <v>-299</v>
      </c>
      <c r="B74">
        <v>165.12</v>
      </c>
      <c r="C74">
        <v>0.52700000000000002</v>
      </c>
      <c r="D74">
        <v>0.499</v>
      </c>
      <c r="E74">
        <v>0.55900000000000005</v>
      </c>
      <c r="F74">
        <v>0.53200000000000003</v>
      </c>
      <c r="G74">
        <v>0.51900000000000002</v>
      </c>
      <c r="K74" t="s">
        <v>744</v>
      </c>
      <c r="L74" t="s">
        <v>745</v>
      </c>
      <c r="M74">
        <v>-2.3279999999999998</v>
      </c>
      <c r="N74">
        <v>-2.2400000000000002</v>
      </c>
      <c r="O74">
        <v>-1.8859999999999999</v>
      </c>
      <c r="P74">
        <v>-2.3140000000000001</v>
      </c>
      <c r="Q74">
        <v>-2.871</v>
      </c>
    </row>
    <row r="75" spans="1:17" x14ac:dyDescent="0.2">
      <c r="A75">
        <v>-298</v>
      </c>
      <c r="B75">
        <v>168.63</v>
      </c>
      <c r="C75">
        <v>0.53400000000000003</v>
      </c>
      <c r="D75">
        <v>0.502</v>
      </c>
      <c r="E75">
        <v>0.56100000000000005</v>
      </c>
      <c r="F75">
        <v>0.53900000000000003</v>
      </c>
      <c r="G75">
        <v>0.53500000000000003</v>
      </c>
      <c r="K75" t="s">
        <v>746</v>
      </c>
      <c r="L75" t="s">
        <v>745</v>
      </c>
      <c r="M75">
        <v>-1.92</v>
      </c>
      <c r="N75">
        <v>-1.847</v>
      </c>
      <c r="O75">
        <v>-1.5660000000000001</v>
      </c>
      <c r="P75">
        <v>-1.97</v>
      </c>
      <c r="Q75">
        <v>-2.2959999999999998</v>
      </c>
    </row>
    <row r="76" spans="1:17" x14ac:dyDescent="0.2">
      <c r="A76">
        <v>-297</v>
      </c>
      <c r="B76">
        <v>172.16</v>
      </c>
      <c r="C76">
        <v>0.54600000000000004</v>
      </c>
      <c r="D76">
        <v>0.503</v>
      </c>
      <c r="E76">
        <v>0.56299999999999994</v>
      </c>
      <c r="F76">
        <v>0.53800000000000003</v>
      </c>
      <c r="G76">
        <v>0.57799999999999996</v>
      </c>
      <c r="K76" t="s">
        <v>747</v>
      </c>
      <c r="L76" t="s">
        <v>745</v>
      </c>
      <c r="M76">
        <v>1.409</v>
      </c>
      <c r="N76">
        <v>1.5589999999999999</v>
      </c>
      <c r="O76">
        <v>1.337</v>
      </c>
      <c r="P76">
        <v>1.3879999999999999</v>
      </c>
      <c r="Q76">
        <v>1.2410000000000001</v>
      </c>
    </row>
    <row r="77" spans="1:17" x14ac:dyDescent="0.2">
      <c r="A77">
        <v>-296</v>
      </c>
      <c r="B77">
        <v>175.7</v>
      </c>
      <c r="C77">
        <v>0.56000000000000005</v>
      </c>
      <c r="D77">
        <v>0.499</v>
      </c>
      <c r="E77">
        <v>0.56200000000000006</v>
      </c>
      <c r="F77">
        <v>0.54300000000000004</v>
      </c>
      <c r="G77">
        <v>0.63600000000000001</v>
      </c>
      <c r="K77" t="s">
        <v>748</v>
      </c>
      <c r="L77" t="s">
        <v>745</v>
      </c>
      <c r="M77">
        <v>2.754</v>
      </c>
      <c r="N77">
        <v>2.754</v>
      </c>
      <c r="O77">
        <v>2.4260000000000002</v>
      </c>
      <c r="P77">
        <v>1.897</v>
      </c>
      <c r="Q77">
        <v>1.2230000000000001</v>
      </c>
    </row>
    <row r="78" spans="1:17" x14ac:dyDescent="0.2">
      <c r="A78">
        <v>-295</v>
      </c>
      <c r="B78">
        <v>179.26</v>
      </c>
      <c r="C78">
        <v>0.57499999999999996</v>
      </c>
      <c r="D78">
        <v>0.50600000000000001</v>
      </c>
      <c r="E78">
        <v>0.56899999999999995</v>
      </c>
      <c r="F78">
        <v>0.54600000000000004</v>
      </c>
      <c r="G78">
        <v>0.68100000000000005</v>
      </c>
      <c r="K78" t="s">
        <v>749</v>
      </c>
      <c r="L78" t="s">
        <v>745</v>
      </c>
      <c r="M78">
        <v>-5.6909999999999998</v>
      </c>
      <c r="N78">
        <v>-5.6909999999999998</v>
      </c>
      <c r="O78">
        <v>-4.1769999999999996</v>
      </c>
      <c r="P78">
        <v>-4.9459999999999997</v>
      </c>
      <c r="Q78">
        <v>-5.2060000000000004</v>
      </c>
    </row>
    <row r="79" spans="1:17" x14ac:dyDescent="0.2">
      <c r="A79">
        <v>-294</v>
      </c>
      <c r="B79">
        <v>182.83</v>
      </c>
      <c r="C79">
        <v>0.59199999999999997</v>
      </c>
      <c r="D79">
        <v>0.51300000000000001</v>
      </c>
      <c r="E79">
        <v>0.57699999999999996</v>
      </c>
      <c r="F79">
        <v>0.54700000000000004</v>
      </c>
      <c r="G79">
        <v>0.73099999999999998</v>
      </c>
      <c r="K79" t="s">
        <v>750</v>
      </c>
      <c r="L79" t="s">
        <v>742</v>
      </c>
      <c r="M79">
        <v>73.385000000000005</v>
      </c>
      <c r="N79">
        <v>84.394999999999996</v>
      </c>
      <c r="O79">
        <v>85.394999999999996</v>
      </c>
      <c r="P79">
        <v>70.447000000000003</v>
      </c>
      <c r="Q79">
        <v>54.033999999999999</v>
      </c>
    </row>
    <row r="80" spans="1:17" x14ac:dyDescent="0.2">
      <c r="A80">
        <v>-293</v>
      </c>
      <c r="B80">
        <v>186.42</v>
      </c>
      <c r="C80">
        <v>0.62</v>
      </c>
      <c r="D80">
        <v>0.52300000000000002</v>
      </c>
      <c r="E80">
        <v>0.58299999999999996</v>
      </c>
      <c r="F80">
        <v>0.54600000000000004</v>
      </c>
      <c r="G80">
        <v>0.82799999999999996</v>
      </c>
      <c r="K80" t="s">
        <v>751</v>
      </c>
      <c r="L80" t="s">
        <v>742</v>
      </c>
      <c r="M80">
        <v>99.99</v>
      </c>
      <c r="N80">
        <v>99.99</v>
      </c>
      <c r="O80">
        <v>99.99</v>
      </c>
      <c r="P80">
        <v>99.99</v>
      </c>
      <c r="Q80">
        <v>99.99</v>
      </c>
    </row>
    <row r="81" spans="1:17" x14ac:dyDescent="0.2">
      <c r="A81">
        <v>-292</v>
      </c>
      <c r="B81">
        <v>190.02</v>
      </c>
      <c r="C81">
        <v>0.64700000000000002</v>
      </c>
      <c r="D81">
        <v>0.52300000000000002</v>
      </c>
      <c r="E81">
        <v>0.58299999999999996</v>
      </c>
      <c r="F81">
        <v>0.54800000000000004</v>
      </c>
      <c r="G81">
        <v>0.93300000000000005</v>
      </c>
      <c r="K81" t="s">
        <v>752</v>
      </c>
      <c r="L81" t="s">
        <v>745</v>
      </c>
      <c r="M81">
        <v>0.28399999999999997</v>
      </c>
      <c r="N81">
        <v>0.38900000000000001</v>
      </c>
      <c r="O81">
        <v>0.36</v>
      </c>
      <c r="P81">
        <v>0.2</v>
      </c>
      <c r="Q81">
        <v>0.189</v>
      </c>
    </row>
    <row r="82" spans="1:17" x14ac:dyDescent="0.2">
      <c r="A82">
        <v>-291</v>
      </c>
      <c r="B82">
        <v>193.62</v>
      </c>
      <c r="C82">
        <v>0.66700000000000004</v>
      </c>
      <c r="D82">
        <v>0.52100000000000002</v>
      </c>
      <c r="E82">
        <v>0.58699999999999997</v>
      </c>
      <c r="F82">
        <v>0.55100000000000005</v>
      </c>
      <c r="G82">
        <v>1.008</v>
      </c>
      <c r="K82" t="s">
        <v>753</v>
      </c>
      <c r="L82" t="s">
        <v>745</v>
      </c>
      <c r="M82">
        <v>0.69399999999999995</v>
      </c>
      <c r="N82">
        <v>0.79800000000000004</v>
      </c>
      <c r="O82">
        <v>0.68700000000000006</v>
      </c>
      <c r="P82">
        <v>0.59</v>
      </c>
      <c r="Q82">
        <v>0.7</v>
      </c>
    </row>
    <row r="83" spans="1:17" x14ac:dyDescent="0.2">
      <c r="A83">
        <v>-290</v>
      </c>
      <c r="B83">
        <v>197.24</v>
      </c>
      <c r="C83">
        <v>0.67700000000000005</v>
      </c>
      <c r="D83">
        <v>0.50900000000000001</v>
      </c>
      <c r="E83">
        <v>0.59099999999999997</v>
      </c>
      <c r="F83">
        <v>0.55500000000000005</v>
      </c>
      <c r="G83">
        <v>1.054</v>
      </c>
      <c r="K83" t="s">
        <v>754</v>
      </c>
      <c r="L83" t="s">
        <v>745</v>
      </c>
      <c r="M83">
        <v>1.5740000000000001</v>
      </c>
      <c r="N83">
        <v>1.756</v>
      </c>
      <c r="O83">
        <v>1.492</v>
      </c>
      <c r="P83">
        <v>1.599</v>
      </c>
      <c r="Q83">
        <v>1.4319999999999999</v>
      </c>
    </row>
    <row r="84" spans="1:17" x14ac:dyDescent="0.2">
      <c r="A84">
        <v>-289</v>
      </c>
      <c r="B84">
        <v>200.86</v>
      </c>
      <c r="C84">
        <v>0.68200000000000005</v>
      </c>
      <c r="D84">
        <v>0.51700000000000002</v>
      </c>
      <c r="E84">
        <v>0.6</v>
      </c>
      <c r="F84">
        <v>0.55700000000000005</v>
      </c>
      <c r="G84">
        <v>1.054</v>
      </c>
      <c r="K84" t="s">
        <v>755</v>
      </c>
      <c r="L84" t="s">
        <v>745</v>
      </c>
      <c r="M84">
        <v>6.4710000000000001</v>
      </c>
      <c r="N84">
        <v>6.4710000000000001</v>
      </c>
      <c r="O84">
        <v>5.32</v>
      </c>
      <c r="P84">
        <v>4.9370000000000003</v>
      </c>
      <c r="Q84">
        <v>5.6109999999999998</v>
      </c>
    </row>
    <row r="85" spans="1:17" x14ac:dyDescent="0.2">
      <c r="A85">
        <v>-288</v>
      </c>
      <c r="B85">
        <v>204.49</v>
      </c>
      <c r="C85">
        <v>0.68200000000000005</v>
      </c>
      <c r="D85">
        <v>0.52900000000000003</v>
      </c>
      <c r="E85">
        <v>0.60599999999999998</v>
      </c>
      <c r="F85">
        <v>0.55600000000000005</v>
      </c>
      <c r="G85">
        <v>1.0389999999999999</v>
      </c>
      <c r="K85" t="s">
        <v>756</v>
      </c>
      <c r="L85" t="s">
        <v>745</v>
      </c>
      <c r="M85">
        <v>-3.3490000000000002</v>
      </c>
      <c r="N85">
        <v>-3.3490000000000002</v>
      </c>
      <c r="O85">
        <v>-2.294</v>
      </c>
      <c r="P85">
        <v>-2.9340000000000002</v>
      </c>
      <c r="Q85">
        <v>-2.7</v>
      </c>
    </row>
    <row r="86" spans="1:17" x14ac:dyDescent="0.2">
      <c r="A86">
        <v>-287</v>
      </c>
      <c r="B86">
        <v>208.12</v>
      </c>
      <c r="C86">
        <v>0.68600000000000005</v>
      </c>
      <c r="D86">
        <v>0.53600000000000003</v>
      </c>
      <c r="E86">
        <v>0.61199999999999999</v>
      </c>
      <c r="F86">
        <v>0.56000000000000005</v>
      </c>
      <c r="G86">
        <v>1.0369999999999999</v>
      </c>
      <c r="K86" t="s">
        <v>757</v>
      </c>
      <c r="L86" t="s">
        <v>742</v>
      </c>
      <c r="M86">
        <v>99.99</v>
      </c>
      <c r="N86">
        <v>99.99</v>
      </c>
      <c r="O86">
        <v>99.99</v>
      </c>
      <c r="P86">
        <v>99.99</v>
      </c>
      <c r="Q86">
        <v>99.99</v>
      </c>
    </row>
    <row r="87" spans="1:17" x14ac:dyDescent="0.2">
      <c r="A87">
        <v>-286</v>
      </c>
      <c r="B87">
        <v>211.75</v>
      </c>
      <c r="C87">
        <v>0.68899999999999995</v>
      </c>
      <c r="D87">
        <v>0.53700000000000003</v>
      </c>
      <c r="E87">
        <v>0.61399999999999999</v>
      </c>
      <c r="F87">
        <v>0.56200000000000006</v>
      </c>
      <c r="G87">
        <v>1.0429999999999999</v>
      </c>
      <c r="K87" t="s">
        <v>758</v>
      </c>
      <c r="L87" t="s">
        <v>742</v>
      </c>
      <c r="M87">
        <v>-99.99</v>
      </c>
      <c r="N87">
        <v>-99.99</v>
      </c>
      <c r="O87">
        <v>-99.99</v>
      </c>
      <c r="P87">
        <v>-99.99</v>
      </c>
      <c r="Q87">
        <v>-99.99</v>
      </c>
    </row>
    <row r="88" spans="1:17" x14ac:dyDescent="0.2">
      <c r="A88">
        <v>-285</v>
      </c>
      <c r="B88">
        <v>215.38</v>
      </c>
      <c r="C88">
        <v>0.68</v>
      </c>
      <c r="D88">
        <v>0.52900000000000003</v>
      </c>
      <c r="E88">
        <v>0.61499999999999999</v>
      </c>
      <c r="F88">
        <v>0.56899999999999995</v>
      </c>
      <c r="G88">
        <v>1.0089999999999999</v>
      </c>
      <c r="K88" t="s">
        <v>759</v>
      </c>
      <c r="L88" t="s">
        <v>745</v>
      </c>
      <c r="M88">
        <v>2.8109999999999999</v>
      </c>
      <c r="N88">
        <v>2.9860000000000002</v>
      </c>
      <c r="O88">
        <v>2.6629999999999998</v>
      </c>
      <c r="P88">
        <v>2.7109999999999999</v>
      </c>
      <c r="Q88">
        <v>2.8860000000000001</v>
      </c>
    </row>
    <row r="89" spans="1:17" x14ac:dyDescent="0.2">
      <c r="A89">
        <v>-284</v>
      </c>
      <c r="B89">
        <v>219.02</v>
      </c>
      <c r="C89">
        <v>0.66200000000000003</v>
      </c>
      <c r="D89">
        <v>0.53400000000000003</v>
      </c>
      <c r="E89">
        <v>0.61699999999999999</v>
      </c>
      <c r="F89">
        <v>0.56999999999999995</v>
      </c>
      <c r="G89">
        <v>0.92600000000000005</v>
      </c>
      <c r="K89" t="s">
        <v>760</v>
      </c>
      <c r="L89" t="s">
        <v>745</v>
      </c>
      <c r="M89">
        <v>3.222</v>
      </c>
      <c r="N89">
        <v>3.4129999999999998</v>
      </c>
      <c r="O89">
        <v>2.9830000000000001</v>
      </c>
      <c r="P89">
        <v>3.1219999999999999</v>
      </c>
      <c r="Q89">
        <v>3.371</v>
      </c>
    </row>
    <row r="90" spans="1:17" x14ac:dyDescent="0.2">
      <c r="A90">
        <v>-283</v>
      </c>
      <c r="B90">
        <v>222.65</v>
      </c>
      <c r="C90">
        <v>0.64300000000000002</v>
      </c>
      <c r="D90">
        <v>0.53400000000000003</v>
      </c>
      <c r="E90">
        <v>0.622</v>
      </c>
      <c r="F90">
        <v>0.57099999999999995</v>
      </c>
      <c r="G90">
        <v>0.84299999999999997</v>
      </c>
      <c r="K90" t="s">
        <v>761</v>
      </c>
      <c r="L90" t="s">
        <v>745</v>
      </c>
      <c r="M90">
        <v>1.8029999999999999</v>
      </c>
      <c r="N90">
        <v>1.9950000000000001</v>
      </c>
      <c r="O90">
        <v>1.661</v>
      </c>
      <c r="P90">
        <v>1.8109999999999999</v>
      </c>
      <c r="Q90">
        <v>1.6990000000000001</v>
      </c>
    </row>
    <row r="91" spans="1:17" x14ac:dyDescent="0.2">
      <c r="A91">
        <v>-282</v>
      </c>
      <c r="B91">
        <v>226.27</v>
      </c>
      <c r="C91">
        <v>0.63500000000000001</v>
      </c>
      <c r="D91">
        <v>0.54400000000000004</v>
      </c>
      <c r="E91">
        <v>0.63</v>
      </c>
      <c r="F91">
        <v>0.57299999999999995</v>
      </c>
      <c r="G91">
        <v>0.79400000000000004</v>
      </c>
      <c r="K91" t="s">
        <v>762</v>
      </c>
      <c r="L91" t="s">
        <v>745</v>
      </c>
      <c r="M91">
        <v>10.074</v>
      </c>
      <c r="N91">
        <v>10.074</v>
      </c>
      <c r="O91">
        <v>8.3490000000000002</v>
      </c>
      <c r="P91">
        <v>8.0660000000000007</v>
      </c>
      <c r="Q91">
        <v>9.4369999999999994</v>
      </c>
    </row>
    <row r="92" spans="1:17" x14ac:dyDescent="0.2">
      <c r="A92">
        <v>-281</v>
      </c>
      <c r="B92">
        <v>229.9</v>
      </c>
      <c r="C92">
        <v>0.63400000000000001</v>
      </c>
      <c r="D92">
        <v>0.55000000000000004</v>
      </c>
      <c r="E92">
        <v>0.63200000000000001</v>
      </c>
      <c r="F92">
        <v>0.57499999999999996</v>
      </c>
      <c r="G92">
        <v>0.77900000000000003</v>
      </c>
      <c r="K92" t="s">
        <v>763</v>
      </c>
      <c r="L92" t="s">
        <v>745</v>
      </c>
      <c r="M92">
        <v>-1.1140000000000001</v>
      </c>
      <c r="N92">
        <v>-1.1140000000000001</v>
      </c>
      <c r="O92">
        <v>-0.36</v>
      </c>
      <c r="P92">
        <v>-1.06</v>
      </c>
      <c r="Q92">
        <v>-0.70599999999999996</v>
      </c>
    </row>
    <row r="93" spans="1:17" x14ac:dyDescent="0.2">
      <c r="A93">
        <v>-280</v>
      </c>
      <c r="B93">
        <v>233.51</v>
      </c>
      <c r="C93">
        <v>0.64</v>
      </c>
      <c r="D93">
        <v>0.54900000000000004</v>
      </c>
      <c r="E93">
        <v>0.63800000000000001</v>
      </c>
      <c r="F93">
        <v>0.57899999999999996</v>
      </c>
      <c r="G93">
        <v>0.79600000000000004</v>
      </c>
      <c r="K93" t="s">
        <v>764</v>
      </c>
      <c r="L93" t="s">
        <v>742</v>
      </c>
      <c r="M93">
        <v>55.959000000000003</v>
      </c>
      <c r="N93">
        <v>58.469000000000001</v>
      </c>
      <c r="O93">
        <v>55.689</v>
      </c>
      <c r="P93">
        <v>58.024999999999999</v>
      </c>
      <c r="Q93">
        <v>50.414999999999999</v>
      </c>
    </row>
    <row r="94" spans="1:17" x14ac:dyDescent="0.2">
      <c r="A94">
        <v>-279</v>
      </c>
      <c r="B94">
        <v>237.12</v>
      </c>
      <c r="C94">
        <v>0.65400000000000003</v>
      </c>
      <c r="D94">
        <v>0.55500000000000005</v>
      </c>
      <c r="E94">
        <v>0.64100000000000001</v>
      </c>
      <c r="F94">
        <v>0.58399999999999996</v>
      </c>
      <c r="G94">
        <v>0.83499999999999996</v>
      </c>
      <c r="K94" t="s">
        <v>765</v>
      </c>
      <c r="L94" t="s">
        <v>742</v>
      </c>
      <c r="M94">
        <v>-34.584000000000003</v>
      </c>
      <c r="N94">
        <v>-32.651000000000003</v>
      </c>
      <c r="O94">
        <v>-12.069000000000001</v>
      </c>
      <c r="P94">
        <v>-33.957000000000001</v>
      </c>
      <c r="Q94">
        <v>-20.937000000000001</v>
      </c>
    </row>
    <row r="95" spans="1:17" x14ac:dyDescent="0.2">
      <c r="A95">
        <v>-278</v>
      </c>
      <c r="B95">
        <v>240.73</v>
      </c>
      <c r="C95">
        <v>0.66500000000000004</v>
      </c>
      <c r="D95">
        <v>0.55900000000000005</v>
      </c>
      <c r="E95">
        <v>0.64800000000000002</v>
      </c>
      <c r="F95">
        <v>0.58799999999999997</v>
      </c>
      <c r="G95">
        <v>0.86399999999999999</v>
      </c>
      <c r="K95" t="s">
        <v>766</v>
      </c>
      <c r="L95" t="s">
        <v>745</v>
      </c>
      <c r="M95">
        <v>13.234999999999999</v>
      </c>
      <c r="N95">
        <v>13.852</v>
      </c>
      <c r="O95">
        <v>12.484</v>
      </c>
      <c r="P95">
        <v>13.167999999999999</v>
      </c>
      <c r="Q95">
        <v>13.436</v>
      </c>
    </row>
    <row r="96" spans="1:17" x14ac:dyDescent="0.2">
      <c r="A96">
        <v>-277</v>
      </c>
      <c r="B96">
        <v>244.32</v>
      </c>
      <c r="C96">
        <v>0.67200000000000004</v>
      </c>
      <c r="D96">
        <v>0.57499999999999996</v>
      </c>
      <c r="E96">
        <v>0.65300000000000002</v>
      </c>
      <c r="F96">
        <v>0.59499999999999997</v>
      </c>
      <c r="G96">
        <v>0.86499999999999999</v>
      </c>
      <c r="K96" t="s">
        <v>767</v>
      </c>
      <c r="L96" t="s">
        <v>745</v>
      </c>
      <c r="M96">
        <v>13.476000000000001</v>
      </c>
      <c r="N96">
        <v>14.11</v>
      </c>
      <c r="O96">
        <v>12.677</v>
      </c>
      <c r="P96">
        <v>13.349</v>
      </c>
      <c r="Q96">
        <v>13.77</v>
      </c>
    </row>
    <row r="97" spans="1:17" x14ac:dyDescent="0.2">
      <c r="A97">
        <v>-276</v>
      </c>
      <c r="B97">
        <v>247.9</v>
      </c>
      <c r="C97">
        <v>0.67700000000000005</v>
      </c>
      <c r="D97">
        <v>0.58299999999999996</v>
      </c>
      <c r="E97">
        <v>0.66200000000000003</v>
      </c>
      <c r="F97">
        <v>0.60099999999999998</v>
      </c>
      <c r="G97">
        <v>0.86299999999999999</v>
      </c>
      <c r="K97" t="s">
        <v>768</v>
      </c>
      <c r="L97" t="s">
        <v>745</v>
      </c>
      <c r="M97">
        <v>2.8849999999999998</v>
      </c>
      <c r="N97">
        <v>3.2349999999999999</v>
      </c>
      <c r="O97">
        <v>2.5409999999999999</v>
      </c>
      <c r="P97">
        <v>2.7109999999999999</v>
      </c>
      <c r="Q97">
        <v>2.8220000000000001</v>
      </c>
    </row>
    <row r="98" spans="1:17" x14ac:dyDescent="0.2">
      <c r="A98">
        <v>-275</v>
      </c>
      <c r="B98">
        <v>251.47</v>
      </c>
      <c r="C98">
        <v>0.69</v>
      </c>
      <c r="D98">
        <v>0.59499999999999997</v>
      </c>
      <c r="E98">
        <v>0.67300000000000004</v>
      </c>
      <c r="F98">
        <v>0.60699999999999998</v>
      </c>
      <c r="G98">
        <v>0.88400000000000001</v>
      </c>
      <c r="K98" t="s">
        <v>769</v>
      </c>
      <c r="L98" t="s">
        <v>745</v>
      </c>
      <c r="M98">
        <v>25.38</v>
      </c>
      <c r="N98">
        <v>25.38</v>
      </c>
      <c r="O98">
        <v>21.256</v>
      </c>
      <c r="P98">
        <v>21.928000000000001</v>
      </c>
      <c r="Q98">
        <v>24.524000000000001</v>
      </c>
    </row>
    <row r="99" spans="1:17" x14ac:dyDescent="0.2">
      <c r="A99">
        <v>-274</v>
      </c>
      <c r="B99">
        <v>255.03</v>
      </c>
      <c r="C99">
        <v>0.70199999999999996</v>
      </c>
      <c r="D99">
        <v>0.60199999999999998</v>
      </c>
      <c r="E99">
        <v>0.68</v>
      </c>
      <c r="F99">
        <v>0.61299999999999999</v>
      </c>
      <c r="G99">
        <v>0.91100000000000003</v>
      </c>
      <c r="K99" t="s">
        <v>770</v>
      </c>
      <c r="L99" t="s">
        <v>745</v>
      </c>
      <c r="M99">
        <v>6.452</v>
      </c>
      <c r="N99">
        <v>6.992</v>
      </c>
      <c r="O99">
        <v>7.1040000000000001</v>
      </c>
      <c r="P99">
        <v>7.3479999999999999</v>
      </c>
      <c r="Q99">
        <v>6.452</v>
      </c>
    </row>
    <row r="100" spans="1:17" x14ac:dyDescent="0.2">
      <c r="A100">
        <v>-273</v>
      </c>
      <c r="B100">
        <v>258.57</v>
      </c>
      <c r="C100">
        <v>0.71499999999999997</v>
      </c>
      <c r="D100">
        <v>0.61099999999999999</v>
      </c>
      <c r="E100">
        <v>0.68799999999999994</v>
      </c>
      <c r="F100">
        <v>0.61699999999999999</v>
      </c>
      <c r="G100">
        <v>0.94599999999999995</v>
      </c>
      <c r="K100" t="s">
        <v>771</v>
      </c>
      <c r="L100" t="s">
        <v>742</v>
      </c>
      <c r="M100">
        <v>21.411999999999999</v>
      </c>
      <c r="N100">
        <v>22.93</v>
      </c>
      <c r="O100">
        <v>20.048999999999999</v>
      </c>
      <c r="P100">
        <v>20.312000000000001</v>
      </c>
      <c r="Q100">
        <v>20.492000000000001</v>
      </c>
    </row>
    <row r="101" spans="1:17" x14ac:dyDescent="0.2">
      <c r="A101">
        <v>-272</v>
      </c>
      <c r="B101">
        <v>262.08999999999997</v>
      </c>
      <c r="C101">
        <v>0.72799999999999998</v>
      </c>
      <c r="D101">
        <v>0.61599999999999999</v>
      </c>
      <c r="E101">
        <v>0.69599999999999995</v>
      </c>
      <c r="F101">
        <v>0.627</v>
      </c>
      <c r="G101">
        <v>0.97299999999999998</v>
      </c>
      <c r="K101" t="s">
        <v>772</v>
      </c>
      <c r="L101" t="s">
        <v>742</v>
      </c>
      <c r="M101">
        <v>47.877000000000002</v>
      </c>
      <c r="N101">
        <v>49.552999999999997</v>
      </c>
      <c r="O101">
        <v>56.04</v>
      </c>
      <c r="P101">
        <v>55.045999999999999</v>
      </c>
      <c r="Q101">
        <v>46.856999999999999</v>
      </c>
    </row>
    <row r="102" spans="1:17" x14ac:dyDescent="0.2">
      <c r="A102">
        <v>-271</v>
      </c>
      <c r="B102">
        <v>265.60000000000002</v>
      </c>
      <c r="C102">
        <v>0.73699999999999999</v>
      </c>
      <c r="D102">
        <v>0.625</v>
      </c>
      <c r="E102">
        <v>0.70399999999999996</v>
      </c>
      <c r="F102">
        <v>0.63100000000000001</v>
      </c>
      <c r="G102">
        <v>0.98899999999999999</v>
      </c>
      <c r="K102" t="s">
        <v>773</v>
      </c>
      <c r="L102" t="s">
        <v>745</v>
      </c>
      <c r="M102">
        <v>25.864000000000001</v>
      </c>
      <c r="N102">
        <v>27.215</v>
      </c>
      <c r="O102">
        <v>24.864999999999998</v>
      </c>
      <c r="P102">
        <v>25.364999999999998</v>
      </c>
      <c r="Q102">
        <v>26.01</v>
      </c>
    </row>
    <row r="103" spans="1:17" x14ac:dyDescent="0.2">
      <c r="A103">
        <v>-270</v>
      </c>
      <c r="B103">
        <v>269.08999999999997</v>
      </c>
      <c r="C103">
        <v>0.74399999999999999</v>
      </c>
      <c r="D103">
        <v>0.63900000000000001</v>
      </c>
      <c r="E103">
        <v>0.71199999999999997</v>
      </c>
      <c r="F103">
        <v>0.63800000000000001</v>
      </c>
      <c r="G103">
        <v>0.98599999999999999</v>
      </c>
      <c r="K103" t="s">
        <v>774</v>
      </c>
      <c r="L103" t="s">
        <v>745</v>
      </c>
      <c r="M103">
        <v>25.129000000000001</v>
      </c>
      <c r="N103">
        <v>26.207000000000001</v>
      </c>
      <c r="O103">
        <v>24.154</v>
      </c>
      <c r="P103">
        <v>24.555</v>
      </c>
      <c r="Q103">
        <v>25.599</v>
      </c>
    </row>
    <row r="104" spans="1:17" x14ac:dyDescent="0.2">
      <c r="A104">
        <v>-269</v>
      </c>
      <c r="B104">
        <v>272.57</v>
      </c>
      <c r="C104">
        <v>0.745</v>
      </c>
      <c r="D104">
        <v>0.64600000000000002</v>
      </c>
      <c r="E104">
        <v>0.72099999999999997</v>
      </c>
      <c r="F104">
        <v>0.64400000000000002</v>
      </c>
      <c r="G104">
        <v>0.96899999999999997</v>
      </c>
      <c r="K104" t="s">
        <v>775</v>
      </c>
      <c r="L104" t="s">
        <v>745</v>
      </c>
      <c r="M104">
        <v>4.0579999999999998</v>
      </c>
      <c r="N104">
        <v>4.4740000000000002</v>
      </c>
      <c r="O104">
        <v>3.7949999999999999</v>
      </c>
      <c r="P104">
        <v>3.5449999999999999</v>
      </c>
      <c r="Q104">
        <v>4.0460000000000003</v>
      </c>
    </row>
    <row r="105" spans="1:17" x14ac:dyDescent="0.2">
      <c r="A105">
        <v>-268</v>
      </c>
      <c r="B105">
        <v>276.02</v>
      </c>
      <c r="C105">
        <v>0.74099999999999999</v>
      </c>
      <c r="D105">
        <v>0.65600000000000003</v>
      </c>
      <c r="E105">
        <v>0.72499999999999998</v>
      </c>
      <c r="F105">
        <v>0.65200000000000002</v>
      </c>
      <c r="G105">
        <v>0.93200000000000005</v>
      </c>
      <c r="K105" t="s">
        <v>776</v>
      </c>
      <c r="L105" t="s">
        <v>745</v>
      </c>
      <c r="M105">
        <v>42.284999999999997</v>
      </c>
      <c r="N105">
        <v>41.5</v>
      </c>
      <c r="O105">
        <v>34.799999999999997</v>
      </c>
      <c r="P105">
        <v>34.325000000000003</v>
      </c>
      <c r="Q105">
        <v>42.284999999999997</v>
      </c>
    </row>
    <row r="106" spans="1:17" x14ac:dyDescent="0.2">
      <c r="A106">
        <v>-267</v>
      </c>
      <c r="B106">
        <v>279.45</v>
      </c>
      <c r="C106">
        <v>0.73499999999999999</v>
      </c>
      <c r="D106">
        <v>0.66500000000000004</v>
      </c>
      <c r="E106">
        <v>0.73199999999999998</v>
      </c>
      <c r="F106">
        <v>0.66300000000000003</v>
      </c>
      <c r="G106">
        <v>0.88</v>
      </c>
      <c r="K106" t="s">
        <v>777</v>
      </c>
      <c r="L106" t="s">
        <v>745</v>
      </c>
      <c r="M106">
        <v>15.275</v>
      </c>
      <c r="N106">
        <v>15.565</v>
      </c>
      <c r="O106">
        <v>15.605</v>
      </c>
      <c r="P106">
        <v>16.21</v>
      </c>
      <c r="Q106">
        <v>15.275</v>
      </c>
    </row>
    <row r="107" spans="1:17" x14ac:dyDescent="0.2">
      <c r="A107">
        <v>-266</v>
      </c>
      <c r="B107">
        <v>282.86</v>
      </c>
      <c r="C107">
        <v>0.72899999999999998</v>
      </c>
      <c r="D107">
        <v>0.67700000000000005</v>
      </c>
      <c r="E107">
        <v>0.74099999999999999</v>
      </c>
      <c r="F107">
        <v>0.67</v>
      </c>
      <c r="G107">
        <v>0.82799999999999996</v>
      </c>
      <c r="K107" t="s">
        <v>778</v>
      </c>
      <c r="L107" t="s">
        <v>742</v>
      </c>
      <c r="M107">
        <v>16.149000000000001</v>
      </c>
      <c r="N107">
        <v>17.071000000000002</v>
      </c>
      <c r="O107">
        <v>15.712999999999999</v>
      </c>
      <c r="P107">
        <v>14.439</v>
      </c>
      <c r="Q107">
        <v>15.805999999999999</v>
      </c>
    </row>
    <row r="108" spans="1:17" x14ac:dyDescent="0.2">
      <c r="A108">
        <v>-265</v>
      </c>
      <c r="B108">
        <v>286.24</v>
      </c>
      <c r="C108">
        <v>0.72799999999999998</v>
      </c>
      <c r="D108">
        <v>0.68700000000000006</v>
      </c>
      <c r="E108">
        <v>0.754</v>
      </c>
      <c r="F108">
        <v>0.67800000000000005</v>
      </c>
      <c r="G108">
        <v>0.79300000000000004</v>
      </c>
      <c r="K108" t="s">
        <v>779</v>
      </c>
      <c r="L108" t="s">
        <v>742</v>
      </c>
      <c r="M108">
        <v>60.786999999999999</v>
      </c>
      <c r="N108">
        <v>59.393000000000001</v>
      </c>
      <c r="O108">
        <v>64.605999999999995</v>
      </c>
      <c r="P108">
        <v>66.016000000000005</v>
      </c>
      <c r="Q108">
        <v>59.668999999999997</v>
      </c>
    </row>
    <row r="109" spans="1:17" x14ac:dyDescent="0.2">
      <c r="A109">
        <v>-264</v>
      </c>
      <c r="B109">
        <v>289.61</v>
      </c>
      <c r="C109">
        <v>0.73199999999999998</v>
      </c>
      <c r="D109">
        <v>0.69399999999999995</v>
      </c>
      <c r="E109">
        <v>0.76400000000000001</v>
      </c>
      <c r="F109">
        <v>0.68300000000000005</v>
      </c>
      <c r="G109">
        <v>0.78800000000000003</v>
      </c>
      <c r="K109" t="s">
        <v>842</v>
      </c>
      <c r="L109" t="s">
        <v>843</v>
      </c>
      <c r="M109">
        <v>1297.75</v>
      </c>
      <c r="N109">
        <v>1325.2</v>
      </c>
      <c r="O109">
        <v>1290.2</v>
      </c>
      <c r="P109">
        <v>1320.8</v>
      </c>
      <c r="Q109">
        <v>1254.8</v>
      </c>
    </row>
    <row r="110" spans="1:17" x14ac:dyDescent="0.2">
      <c r="A110">
        <v>-263</v>
      </c>
      <c r="B110">
        <v>292.95</v>
      </c>
      <c r="C110">
        <v>0.73599999999999999</v>
      </c>
      <c r="D110">
        <v>0.70199999999999996</v>
      </c>
      <c r="E110">
        <v>0.76200000000000001</v>
      </c>
      <c r="F110">
        <v>0.69199999999999995</v>
      </c>
      <c r="G110">
        <v>0.78800000000000003</v>
      </c>
      <c r="K110" t="s">
        <v>844</v>
      </c>
      <c r="L110" t="s">
        <v>843</v>
      </c>
      <c r="M110">
        <v>1297.057</v>
      </c>
      <c r="N110">
        <v>1322.0740000000001</v>
      </c>
      <c r="O110">
        <v>1288.2639999999999</v>
      </c>
      <c r="P110">
        <v>1320.0029999999999</v>
      </c>
      <c r="Q110">
        <v>1257.8889999999999</v>
      </c>
    </row>
    <row r="111" spans="1:17" x14ac:dyDescent="0.2">
      <c r="A111">
        <v>-262</v>
      </c>
      <c r="B111">
        <v>296.26</v>
      </c>
      <c r="C111">
        <v>0.74199999999999999</v>
      </c>
      <c r="D111">
        <v>0.70899999999999996</v>
      </c>
      <c r="E111">
        <v>0.76800000000000002</v>
      </c>
      <c r="F111">
        <v>0.70099999999999996</v>
      </c>
      <c r="G111">
        <v>0.79100000000000004</v>
      </c>
      <c r="K111" t="s">
        <v>845</v>
      </c>
      <c r="L111" t="s">
        <v>843</v>
      </c>
      <c r="M111">
        <v>32.616</v>
      </c>
      <c r="N111">
        <v>17.673999999999999</v>
      </c>
      <c r="O111">
        <v>9.1240000000000006</v>
      </c>
      <c r="P111">
        <v>12.234999999999999</v>
      </c>
      <c r="Q111">
        <v>30.783000000000001</v>
      </c>
    </row>
    <row r="112" spans="1:17" x14ac:dyDescent="0.2">
      <c r="A112">
        <v>-261</v>
      </c>
      <c r="B112">
        <v>299.54000000000002</v>
      </c>
      <c r="C112">
        <v>0.75</v>
      </c>
      <c r="D112">
        <v>0.71199999999999997</v>
      </c>
      <c r="E112">
        <v>0.78100000000000003</v>
      </c>
      <c r="F112">
        <v>0.71099999999999997</v>
      </c>
      <c r="G112">
        <v>0.79500000000000004</v>
      </c>
      <c r="K112" t="s">
        <v>846</v>
      </c>
      <c r="L112" t="s">
        <v>843</v>
      </c>
      <c r="M112">
        <v>1383.8</v>
      </c>
      <c r="N112">
        <v>1369.2</v>
      </c>
      <c r="O112">
        <v>1312.4</v>
      </c>
      <c r="P112">
        <v>1351.2</v>
      </c>
      <c r="Q112">
        <v>1383.8</v>
      </c>
    </row>
    <row r="113" spans="1:17" x14ac:dyDescent="0.2">
      <c r="A113">
        <v>-260</v>
      </c>
      <c r="B113">
        <v>302.8</v>
      </c>
      <c r="C113">
        <v>0.75</v>
      </c>
      <c r="D113">
        <v>0.71699999999999997</v>
      </c>
      <c r="E113">
        <v>0.78300000000000003</v>
      </c>
      <c r="F113">
        <v>0.71499999999999997</v>
      </c>
      <c r="G113">
        <v>0.78600000000000003</v>
      </c>
      <c r="K113" t="s">
        <v>847</v>
      </c>
      <c r="L113" t="s">
        <v>843</v>
      </c>
      <c r="M113">
        <v>1180.2</v>
      </c>
      <c r="N113">
        <v>1269.5999999999999</v>
      </c>
      <c r="O113">
        <v>1254.8</v>
      </c>
      <c r="P113">
        <v>1267.8</v>
      </c>
      <c r="Q113">
        <v>1180.2</v>
      </c>
    </row>
    <row r="114" spans="1:17" x14ac:dyDescent="0.2">
      <c r="A114">
        <v>-259</v>
      </c>
      <c r="B114">
        <v>306.02999999999997</v>
      </c>
      <c r="C114">
        <v>0.754</v>
      </c>
      <c r="D114">
        <v>0.73099999999999998</v>
      </c>
      <c r="E114">
        <v>0.78600000000000003</v>
      </c>
      <c r="F114">
        <v>0.72399999999999998</v>
      </c>
      <c r="G114">
        <v>0.77500000000000002</v>
      </c>
      <c r="K114" t="s">
        <v>848</v>
      </c>
      <c r="L114" t="s">
        <v>742</v>
      </c>
      <c r="M114">
        <v>2.5150000000000001</v>
      </c>
      <c r="N114">
        <v>1.337</v>
      </c>
      <c r="O114">
        <v>0.70799999999999996</v>
      </c>
      <c r="P114">
        <v>0.92700000000000005</v>
      </c>
      <c r="Q114">
        <v>2.4470000000000001</v>
      </c>
    </row>
    <row r="115" spans="1:17" x14ac:dyDescent="0.2">
      <c r="A115">
        <v>-258</v>
      </c>
      <c r="B115">
        <v>309.23</v>
      </c>
      <c r="C115">
        <v>0.76200000000000001</v>
      </c>
      <c r="D115">
        <v>0.74199999999999999</v>
      </c>
      <c r="E115">
        <v>0.78700000000000003</v>
      </c>
      <c r="F115">
        <v>0.73299999999999998</v>
      </c>
      <c r="G115">
        <v>0.78700000000000003</v>
      </c>
      <c r="K115" t="s">
        <v>849</v>
      </c>
      <c r="L115" t="s">
        <v>742</v>
      </c>
      <c r="M115">
        <v>90.991</v>
      </c>
      <c r="N115">
        <v>96.031000000000006</v>
      </c>
      <c r="O115">
        <v>97.402000000000001</v>
      </c>
      <c r="P115">
        <v>96.045000000000002</v>
      </c>
      <c r="Q115">
        <v>93.823999999999998</v>
      </c>
    </row>
    <row r="116" spans="1:17" x14ac:dyDescent="0.2">
      <c r="A116">
        <v>-257</v>
      </c>
      <c r="B116">
        <v>312.39999999999998</v>
      </c>
      <c r="C116">
        <v>0.77400000000000002</v>
      </c>
      <c r="D116">
        <v>0.74</v>
      </c>
      <c r="E116">
        <v>0.79500000000000004</v>
      </c>
      <c r="F116">
        <v>0.74199999999999999</v>
      </c>
      <c r="G116">
        <v>0.81799999999999995</v>
      </c>
      <c r="K116" t="s">
        <v>850</v>
      </c>
      <c r="L116" t="s">
        <v>745</v>
      </c>
      <c r="M116">
        <v>13.502000000000001</v>
      </c>
      <c r="N116">
        <v>14.16</v>
      </c>
      <c r="O116">
        <v>12.78</v>
      </c>
      <c r="P116">
        <v>13.36</v>
      </c>
      <c r="Q116">
        <v>13.708</v>
      </c>
    </row>
    <row r="117" spans="1:17" x14ac:dyDescent="0.2">
      <c r="A117">
        <v>-256</v>
      </c>
      <c r="B117">
        <v>315.54000000000002</v>
      </c>
      <c r="C117">
        <v>0.78400000000000003</v>
      </c>
      <c r="D117">
        <v>0.753</v>
      </c>
      <c r="E117">
        <v>0.80600000000000005</v>
      </c>
      <c r="F117">
        <v>0.75</v>
      </c>
      <c r="G117">
        <v>0.82699999999999996</v>
      </c>
      <c r="K117" t="s">
        <v>851</v>
      </c>
      <c r="L117" t="s">
        <v>745</v>
      </c>
      <c r="M117">
        <v>13.605</v>
      </c>
      <c r="N117">
        <v>14.244</v>
      </c>
      <c r="O117">
        <v>12.867000000000001</v>
      </c>
      <c r="P117">
        <v>13.406000000000001</v>
      </c>
      <c r="Q117">
        <v>13.903</v>
      </c>
    </row>
    <row r="118" spans="1:17" x14ac:dyDescent="0.2">
      <c r="A118">
        <v>-255</v>
      </c>
      <c r="B118">
        <v>318.64999999999998</v>
      </c>
      <c r="C118">
        <v>0.79</v>
      </c>
      <c r="D118">
        <v>0.755</v>
      </c>
      <c r="E118">
        <v>0.81</v>
      </c>
      <c r="F118">
        <v>0.75700000000000001</v>
      </c>
      <c r="G118">
        <v>0.83699999999999997</v>
      </c>
      <c r="K118" t="s">
        <v>852</v>
      </c>
      <c r="L118" t="s">
        <v>745</v>
      </c>
      <c r="M118">
        <v>2.8439999999999999</v>
      </c>
      <c r="N118">
        <v>3.1619999999999999</v>
      </c>
      <c r="O118">
        <v>2.5499999999999998</v>
      </c>
      <c r="P118">
        <v>2.66</v>
      </c>
      <c r="Q118">
        <v>2.786</v>
      </c>
    </row>
    <row r="119" spans="1:17" x14ac:dyDescent="0.2">
      <c r="A119">
        <v>-254</v>
      </c>
      <c r="B119">
        <v>321.73</v>
      </c>
      <c r="C119">
        <v>0.79800000000000004</v>
      </c>
      <c r="D119">
        <v>0.755</v>
      </c>
      <c r="E119">
        <v>0.81699999999999995</v>
      </c>
      <c r="F119">
        <v>0.77</v>
      </c>
      <c r="G119">
        <v>0.84899999999999998</v>
      </c>
      <c r="K119" t="s">
        <v>853</v>
      </c>
      <c r="L119" t="s">
        <v>745</v>
      </c>
      <c r="M119">
        <v>25.244</v>
      </c>
      <c r="N119">
        <v>25.244</v>
      </c>
      <c r="O119">
        <v>20.943999999999999</v>
      </c>
      <c r="P119">
        <v>21.611999999999998</v>
      </c>
      <c r="Q119">
        <v>24.783999999999999</v>
      </c>
    </row>
    <row r="120" spans="1:17" x14ac:dyDescent="0.2">
      <c r="A120">
        <v>-253</v>
      </c>
      <c r="B120">
        <v>324.77</v>
      </c>
      <c r="C120">
        <v>0.81</v>
      </c>
      <c r="D120">
        <v>0.75600000000000001</v>
      </c>
      <c r="E120">
        <v>0.82299999999999995</v>
      </c>
      <c r="F120">
        <v>0.77700000000000002</v>
      </c>
      <c r="G120">
        <v>0.88500000000000001</v>
      </c>
      <c r="K120" t="s">
        <v>854</v>
      </c>
      <c r="L120" t="s">
        <v>745</v>
      </c>
      <c r="M120">
        <v>6.7119999999999997</v>
      </c>
      <c r="N120">
        <v>7.16</v>
      </c>
      <c r="O120">
        <v>7.3479999999999999</v>
      </c>
      <c r="P120">
        <v>7.3920000000000003</v>
      </c>
      <c r="Q120">
        <v>6.7119999999999997</v>
      </c>
    </row>
    <row r="121" spans="1:17" x14ac:dyDescent="0.2">
      <c r="A121">
        <v>-252</v>
      </c>
      <c r="B121">
        <v>327.79</v>
      </c>
      <c r="C121">
        <v>0.82399999999999995</v>
      </c>
      <c r="D121">
        <v>0.76600000000000001</v>
      </c>
      <c r="E121">
        <v>0.83099999999999996</v>
      </c>
      <c r="F121">
        <v>0.78100000000000003</v>
      </c>
      <c r="G121">
        <v>0.91600000000000004</v>
      </c>
      <c r="K121" t="s">
        <v>855</v>
      </c>
      <c r="L121" t="s">
        <v>742</v>
      </c>
      <c r="M121">
        <v>20.901</v>
      </c>
      <c r="N121">
        <v>22.201000000000001</v>
      </c>
      <c r="O121">
        <v>19.821000000000002</v>
      </c>
      <c r="P121">
        <v>19.838999999999999</v>
      </c>
      <c r="Q121">
        <v>20.04</v>
      </c>
    </row>
    <row r="122" spans="1:17" x14ac:dyDescent="0.2">
      <c r="A122">
        <v>-251</v>
      </c>
      <c r="B122">
        <v>330.76</v>
      </c>
      <c r="C122">
        <v>0.83499999999999996</v>
      </c>
      <c r="D122">
        <v>0.77200000000000002</v>
      </c>
      <c r="E122">
        <v>0.84</v>
      </c>
      <c r="F122">
        <v>0.78800000000000003</v>
      </c>
      <c r="G122">
        <v>0.93899999999999995</v>
      </c>
      <c r="K122" t="s">
        <v>856</v>
      </c>
      <c r="L122" t="s">
        <v>742</v>
      </c>
      <c r="M122">
        <v>49.334000000000003</v>
      </c>
      <c r="N122">
        <v>50.267000000000003</v>
      </c>
      <c r="O122">
        <v>57.106000000000002</v>
      </c>
      <c r="P122">
        <v>55.137999999999998</v>
      </c>
      <c r="Q122">
        <v>48.276000000000003</v>
      </c>
    </row>
    <row r="123" spans="1:17" x14ac:dyDescent="0.2">
      <c r="A123">
        <v>-250</v>
      </c>
      <c r="B123">
        <v>333.71</v>
      </c>
      <c r="C123">
        <v>0.83799999999999997</v>
      </c>
      <c r="D123">
        <v>0.77700000000000002</v>
      </c>
      <c r="E123">
        <v>0.84199999999999997</v>
      </c>
      <c r="F123">
        <v>0.79600000000000004</v>
      </c>
      <c r="G123">
        <v>0.93600000000000005</v>
      </c>
      <c r="K123" t="s">
        <v>857</v>
      </c>
      <c r="L123" t="s">
        <v>745</v>
      </c>
      <c r="M123">
        <v>12.75</v>
      </c>
      <c r="N123">
        <v>13</v>
      </c>
      <c r="O123">
        <v>12</v>
      </c>
      <c r="P123">
        <v>13</v>
      </c>
      <c r="Q123">
        <v>13</v>
      </c>
    </row>
    <row r="124" spans="1:17" x14ac:dyDescent="0.2">
      <c r="A124">
        <v>-249</v>
      </c>
      <c r="B124">
        <v>336.61</v>
      </c>
      <c r="C124">
        <v>0.84299999999999997</v>
      </c>
      <c r="D124">
        <v>0.78700000000000003</v>
      </c>
      <c r="E124">
        <v>0.84699999999999998</v>
      </c>
      <c r="F124">
        <v>0.79900000000000004</v>
      </c>
      <c r="G124">
        <v>0.93899999999999995</v>
      </c>
      <c r="K124" t="s">
        <v>858</v>
      </c>
      <c r="L124" t="s">
        <v>745</v>
      </c>
      <c r="M124">
        <v>14.111000000000001</v>
      </c>
      <c r="N124">
        <v>14.787000000000001</v>
      </c>
      <c r="O124">
        <v>13.010999999999999</v>
      </c>
      <c r="P124">
        <v>14.33</v>
      </c>
      <c r="Q124">
        <v>14.316000000000001</v>
      </c>
    </row>
    <row r="125" spans="1:17" x14ac:dyDescent="0.2">
      <c r="A125">
        <v>-248</v>
      </c>
      <c r="B125">
        <v>339.49</v>
      </c>
      <c r="C125">
        <v>0.85599999999999998</v>
      </c>
      <c r="D125">
        <v>0.79300000000000004</v>
      </c>
      <c r="E125">
        <v>0.85399999999999998</v>
      </c>
      <c r="F125">
        <v>0.80700000000000005</v>
      </c>
      <c r="G125">
        <v>0.96699999999999997</v>
      </c>
      <c r="K125" t="s">
        <v>859</v>
      </c>
      <c r="L125" t="s">
        <v>745</v>
      </c>
      <c r="M125">
        <v>3.4689999999999999</v>
      </c>
      <c r="N125">
        <v>3.9910000000000001</v>
      </c>
      <c r="O125">
        <v>2.8540000000000001</v>
      </c>
      <c r="P125">
        <v>3.2309999999999999</v>
      </c>
      <c r="Q125">
        <v>3.4609999999999999</v>
      </c>
    </row>
    <row r="126" spans="1:17" x14ac:dyDescent="0.2">
      <c r="A126">
        <v>-247</v>
      </c>
      <c r="B126">
        <v>342.32</v>
      </c>
      <c r="C126">
        <v>0.86699999999999999</v>
      </c>
      <c r="D126">
        <v>0.80500000000000005</v>
      </c>
      <c r="E126">
        <v>0.86</v>
      </c>
      <c r="F126">
        <v>0.81399999999999995</v>
      </c>
      <c r="G126">
        <v>0.98899999999999999</v>
      </c>
      <c r="K126" t="s">
        <v>860</v>
      </c>
      <c r="L126" t="s">
        <v>745</v>
      </c>
      <c r="M126">
        <v>29.6</v>
      </c>
      <c r="N126">
        <v>27</v>
      </c>
      <c r="O126">
        <v>21.6</v>
      </c>
      <c r="P126">
        <v>24.2</v>
      </c>
      <c r="Q126">
        <v>29.6</v>
      </c>
    </row>
    <row r="127" spans="1:17" x14ac:dyDescent="0.2">
      <c r="A127">
        <v>-246</v>
      </c>
      <c r="B127">
        <v>345.12</v>
      </c>
      <c r="C127">
        <v>0.878</v>
      </c>
      <c r="D127">
        <v>0.81</v>
      </c>
      <c r="E127">
        <v>0.86199999999999999</v>
      </c>
      <c r="F127">
        <v>0.82199999999999995</v>
      </c>
      <c r="G127">
        <v>1.0209999999999999</v>
      </c>
      <c r="K127" t="s">
        <v>861</v>
      </c>
      <c r="L127" t="s">
        <v>745</v>
      </c>
      <c r="M127">
        <v>5</v>
      </c>
      <c r="N127">
        <v>5</v>
      </c>
      <c r="O127">
        <v>6.3970000000000002</v>
      </c>
      <c r="P127">
        <v>7.3970000000000002</v>
      </c>
      <c r="Q127">
        <v>5.8</v>
      </c>
    </row>
    <row r="128" spans="1:17" x14ac:dyDescent="0.2">
      <c r="A128">
        <v>-245</v>
      </c>
      <c r="B128">
        <v>347.89</v>
      </c>
      <c r="C128">
        <v>0.89400000000000002</v>
      </c>
      <c r="D128">
        <v>0.81699999999999995</v>
      </c>
      <c r="E128">
        <v>0.86499999999999999</v>
      </c>
      <c r="F128">
        <v>0.82599999999999996</v>
      </c>
      <c r="G128">
        <v>1.0660000000000001</v>
      </c>
      <c r="K128" t="s">
        <v>862</v>
      </c>
      <c r="L128" t="s">
        <v>742</v>
      </c>
      <c r="M128">
        <v>24.582999999999998</v>
      </c>
      <c r="N128">
        <v>26.991</v>
      </c>
      <c r="O128">
        <v>21.936</v>
      </c>
      <c r="P128">
        <v>22.545999999999999</v>
      </c>
      <c r="Q128">
        <v>24.172999999999998</v>
      </c>
    </row>
    <row r="129" spans="1:17" x14ac:dyDescent="0.2">
      <c r="A129">
        <v>-244</v>
      </c>
      <c r="B129">
        <v>350.61</v>
      </c>
      <c r="C129">
        <v>0.91200000000000003</v>
      </c>
      <c r="D129">
        <v>0.82299999999999995</v>
      </c>
      <c r="E129">
        <v>0.876</v>
      </c>
      <c r="F129">
        <v>0.83199999999999996</v>
      </c>
      <c r="G129">
        <v>1.1180000000000001</v>
      </c>
      <c r="K129" t="s">
        <v>863</v>
      </c>
      <c r="L129" t="s">
        <v>742</v>
      </c>
      <c r="M129">
        <v>35.433</v>
      </c>
      <c r="N129">
        <v>33.811999999999998</v>
      </c>
      <c r="O129">
        <v>49.167999999999999</v>
      </c>
      <c r="P129">
        <v>51.62</v>
      </c>
      <c r="Q129">
        <v>40.514000000000003</v>
      </c>
    </row>
    <row r="130" spans="1:17" x14ac:dyDescent="0.2">
      <c r="A130">
        <v>-243</v>
      </c>
      <c r="B130">
        <v>353.3</v>
      </c>
      <c r="C130">
        <v>0.92400000000000004</v>
      </c>
      <c r="D130">
        <v>0.82899999999999996</v>
      </c>
      <c r="E130">
        <v>0.88300000000000001</v>
      </c>
      <c r="F130">
        <v>0.83899999999999997</v>
      </c>
      <c r="G130">
        <v>1.1459999999999999</v>
      </c>
      <c r="K130" t="s">
        <v>864</v>
      </c>
      <c r="L130" t="s">
        <v>745</v>
      </c>
      <c r="M130">
        <v>44.6</v>
      </c>
      <c r="N130">
        <v>45.6</v>
      </c>
      <c r="O130">
        <v>43.6</v>
      </c>
      <c r="P130">
        <v>42.6</v>
      </c>
      <c r="Q130">
        <v>46.6</v>
      </c>
    </row>
    <row r="131" spans="1:17" x14ac:dyDescent="0.2">
      <c r="A131">
        <v>-242</v>
      </c>
      <c r="B131">
        <v>355.95</v>
      </c>
      <c r="C131">
        <v>0.93200000000000005</v>
      </c>
      <c r="D131">
        <v>0.83099999999999996</v>
      </c>
      <c r="E131">
        <v>0.88800000000000001</v>
      </c>
      <c r="F131">
        <v>0.84</v>
      </c>
      <c r="G131">
        <v>1.169</v>
      </c>
      <c r="K131" t="s">
        <v>865</v>
      </c>
      <c r="L131" t="s">
        <v>745</v>
      </c>
      <c r="M131">
        <v>43.466999999999999</v>
      </c>
      <c r="N131">
        <v>44.307000000000002</v>
      </c>
      <c r="O131">
        <v>42.39</v>
      </c>
      <c r="P131">
        <v>41.853000000000002</v>
      </c>
      <c r="Q131">
        <v>45.32</v>
      </c>
    </row>
    <row r="132" spans="1:17" x14ac:dyDescent="0.2">
      <c r="A132">
        <v>-241</v>
      </c>
      <c r="B132">
        <v>358.56</v>
      </c>
      <c r="C132">
        <v>0.94499999999999995</v>
      </c>
      <c r="D132">
        <v>0.84299999999999997</v>
      </c>
      <c r="E132">
        <v>0.89600000000000002</v>
      </c>
      <c r="F132">
        <v>0.84799999999999998</v>
      </c>
      <c r="G132">
        <v>1.194</v>
      </c>
      <c r="K132" t="s">
        <v>866</v>
      </c>
      <c r="L132" t="s">
        <v>745</v>
      </c>
      <c r="M132">
        <v>5.0010000000000003</v>
      </c>
      <c r="N132">
        <v>5.2249999999999996</v>
      </c>
      <c r="O132">
        <v>4.59</v>
      </c>
      <c r="P132">
        <v>4.0720000000000001</v>
      </c>
      <c r="Q132">
        <v>5.2370000000000001</v>
      </c>
    </row>
    <row r="133" spans="1:17" x14ac:dyDescent="0.2">
      <c r="A133">
        <v>-240</v>
      </c>
      <c r="B133">
        <v>361.13</v>
      </c>
      <c r="C133">
        <v>0.95099999999999996</v>
      </c>
      <c r="D133">
        <v>0.84699999999999998</v>
      </c>
      <c r="E133">
        <v>0.90500000000000003</v>
      </c>
      <c r="F133">
        <v>0.85299999999999998</v>
      </c>
      <c r="G133">
        <v>1.198</v>
      </c>
      <c r="K133" t="s">
        <v>867</v>
      </c>
      <c r="L133" t="s">
        <v>745</v>
      </c>
      <c r="M133">
        <v>71.599999999999994</v>
      </c>
      <c r="N133">
        <v>62.6</v>
      </c>
      <c r="O133">
        <v>54.6</v>
      </c>
      <c r="P133">
        <v>52.6</v>
      </c>
      <c r="Q133">
        <v>71.599999999999994</v>
      </c>
    </row>
    <row r="134" spans="1:17" x14ac:dyDescent="0.2">
      <c r="A134">
        <v>-239</v>
      </c>
      <c r="B134">
        <v>363.66</v>
      </c>
      <c r="C134">
        <v>0.95399999999999996</v>
      </c>
      <c r="D134">
        <v>0.85299999999999998</v>
      </c>
      <c r="E134">
        <v>0.90900000000000003</v>
      </c>
      <c r="F134">
        <v>0.86499999999999999</v>
      </c>
      <c r="G134">
        <v>1.19</v>
      </c>
      <c r="K134" t="s">
        <v>868</v>
      </c>
      <c r="L134" t="s">
        <v>745</v>
      </c>
      <c r="M134">
        <v>31.6</v>
      </c>
      <c r="N134">
        <v>31.6</v>
      </c>
      <c r="O134">
        <v>31.6</v>
      </c>
      <c r="P134">
        <v>31.6</v>
      </c>
      <c r="Q134">
        <v>33.6</v>
      </c>
    </row>
    <row r="135" spans="1:17" x14ac:dyDescent="0.2">
      <c r="A135">
        <v>-238</v>
      </c>
      <c r="B135">
        <v>366.16</v>
      </c>
      <c r="C135">
        <v>0.95399999999999996</v>
      </c>
      <c r="D135">
        <v>0.85899999999999999</v>
      </c>
      <c r="E135">
        <v>0.90600000000000003</v>
      </c>
      <c r="F135">
        <v>0.86699999999999999</v>
      </c>
      <c r="G135">
        <v>1.1850000000000001</v>
      </c>
      <c r="K135" t="s">
        <v>869</v>
      </c>
      <c r="L135" t="s">
        <v>742</v>
      </c>
      <c r="M135">
        <v>11.506</v>
      </c>
      <c r="N135">
        <v>11.794</v>
      </c>
      <c r="O135">
        <v>10.827999999999999</v>
      </c>
      <c r="P135">
        <v>9.7279999999999998</v>
      </c>
      <c r="Q135">
        <v>11.555999999999999</v>
      </c>
    </row>
    <row r="136" spans="1:17" x14ac:dyDescent="0.2">
      <c r="A136">
        <v>-237</v>
      </c>
      <c r="B136">
        <v>368.61</v>
      </c>
      <c r="C136">
        <v>0.96</v>
      </c>
      <c r="D136">
        <v>0.86499999999999999</v>
      </c>
      <c r="E136">
        <v>0.91400000000000003</v>
      </c>
      <c r="F136">
        <v>0.876</v>
      </c>
      <c r="G136">
        <v>1.1850000000000001</v>
      </c>
      <c r="K136" t="s">
        <v>870</v>
      </c>
      <c r="L136" t="s">
        <v>742</v>
      </c>
      <c r="M136">
        <v>72.697999999999993</v>
      </c>
      <c r="N136">
        <v>71.320999999999998</v>
      </c>
      <c r="O136">
        <v>74.546000000000006</v>
      </c>
      <c r="P136">
        <v>75.501999999999995</v>
      </c>
      <c r="Q136">
        <v>74.14</v>
      </c>
    </row>
    <row r="137" spans="1:17" x14ac:dyDescent="0.2">
      <c r="A137">
        <v>-236</v>
      </c>
      <c r="B137">
        <v>371.02</v>
      </c>
      <c r="C137">
        <v>0.96099999999999997</v>
      </c>
      <c r="D137">
        <v>0.86699999999999999</v>
      </c>
      <c r="E137">
        <v>0.92300000000000004</v>
      </c>
      <c r="F137">
        <v>0.88200000000000001</v>
      </c>
      <c r="G137">
        <v>1.171</v>
      </c>
      <c r="K137" t="s">
        <v>871</v>
      </c>
      <c r="L137" t="s">
        <v>745</v>
      </c>
      <c r="M137">
        <v>180</v>
      </c>
      <c r="N137">
        <v>180</v>
      </c>
      <c r="O137">
        <v>180</v>
      </c>
      <c r="P137">
        <v>180</v>
      </c>
      <c r="Q137">
        <v>180</v>
      </c>
    </row>
    <row r="138" spans="1:17" x14ac:dyDescent="0.2">
      <c r="A138">
        <v>-235</v>
      </c>
      <c r="B138">
        <v>373.39</v>
      </c>
      <c r="C138">
        <v>0.96599999999999997</v>
      </c>
      <c r="D138">
        <v>0.873</v>
      </c>
      <c r="E138">
        <v>0.93</v>
      </c>
      <c r="F138">
        <v>0.89</v>
      </c>
      <c r="G138">
        <v>1.173</v>
      </c>
      <c r="K138" t="s">
        <v>872</v>
      </c>
      <c r="L138" t="s">
        <v>745</v>
      </c>
      <c r="M138">
        <v>180</v>
      </c>
      <c r="N138">
        <v>180</v>
      </c>
      <c r="O138">
        <v>180</v>
      </c>
      <c r="P138">
        <v>180</v>
      </c>
      <c r="Q138">
        <v>180</v>
      </c>
    </row>
    <row r="139" spans="1:17" x14ac:dyDescent="0.2">
      <c r="A139">
        <v>-234</v>
      </c>
      <c r="B139">
        <v>375.72</v>
      </c>
      <c r="C139">
        <v>0.97599999999999998</v>
      </c>
      <c r="D139">
        <v>0.88400000000000001</v>
      </c>
      <c r="E139">
        <v>0.93600000000000005</v>
      </c>
      <c r="F139">
        <v>0.89500000000000002</v>
      </c>
      <c r="G139">
        <v>1.1879999999999999</v>
      </c>
      <c r="K139" t="s">
        <v>873</v>
      </c>
      <c r="L139" t="s">
        <v>745</v>
      </c>
      <c r="M139">
        <v>180</v>
      </c>
      <c r="N139">
        <v>180</v>
      </c>
      <c r="O139">
        <v>180</v>
      </c>
      <c r="P139">
        <v>180</v>
      </c>
      <c r="Q139">
        <v>180</v>
      </c>
    </row>
    <row r="140" spans="1:17" x14ac:dyDescent="0.2">
      <c r="A140">
        <v>-233</v>
      </c>
      <c r="B140">
        <v>378.01</v>
      </c>
      <c r="C140">
        <v>0.98799999999999999</v>
      </c>
      <c r="D140">
        <v>0.88600000000000001</v>
      </c>
      <c r="E140">
        <v>0.94499999999999995</v>
      </c>
      <c r="F140">
        <v>0.90200000000000002</v>
      </c>
      <c r="G140">
        <v>1.22</v>
      </c>
      <c r="K140" t="s">
        <v>874</v>
      </c>
      <c r="L140" t="s">
        <v>745</v>
      </c>
      <c r="M140">
        <v>180</v>
      </c>
      <c r="N140">
        <v>180</v>
      </c>
      <c r="O140">
        <v>180</v>
      </c>
      <c r="P140">
        <v>180</v>
      </c>
      <c r="Q140">
        <v>180</v>
      </c>
    </row>
    <row r="141" spans="1:17" x14ac:dyDescent="0.2">
      <c r="A141">
        <v>-232</v>
      </c>
      <c r="B141">
        <v>380.26</v>
      </c>
      <c r="C141">
        <v>0.999</v>
      </c>
      <c r="D141">
        <v>0.89300000000000002</v>
      </c>
      <c r="E141">
        <v>0.95399999999999996</v>
      </c>
      <c r="F141">
        <v>0.90800000000000003</v>
      </c>
      <c r="G141">
        <v>1.2410000000000001</v>
      </c>
      <c r="K141" t="s">
        <v>875</v>
      </c>
      <c r="L141" t="s">
        <v>745</v>
      </c>
      <c r="M141">
        <v>180</v>
      </c>
      <c r="N141">
        <v>180</v>
      </c>
      <c r="O141">
        <v>180</v>
      </c>
      <c r="P141">
        <v>180</v>
      </c>
      <c r="Q141">
        <v>180</v>
      </c>
    </row>
    <row r="142" spans="1:17" x14ac:dyDescent="0.2">
      <c r="A142">
        <v>-231</v>
      </c>
      <c r="B142">
        <v>382.47</v>
      </c>
      <c r="C142">
        <v>1.0089999999999999</v>
      </c>
      <c r="D142">
        <v>0.89800000000000002</v>
      </c>
      <c r="E142">
        <v>0.95599999999999996</v>
      </c>
      <c r="F142">
        <v>0.91500000000000004</v>
      </c>
      <c r="G142">
        <v>1.266</v>
      </c>
      <c r="K142" t="s">
        <v>876</v>
      </c>
      <c r="L142" t="s">
        <v>742</v>
      </c>
      <c r="M142">
        <v>0</v>
      </c>
      <c r="N142">
        <v>0</v>
      </c>
      <c r="O142">
        <v>0</v>
      </c>
      <c r="P142">
        <v>0</v>
      </c>
      <c r="Q142">
        <v>0</v>
      </c>
    </row>
    <row r="143" spans="1:17" x14ac:dyDescent="0.2">
      <c r="A143">
        <v>-230</v>
      </c>
      <c r="B143">
        <v>384.63</v>
      </c>
      <c r="C143">
        <v>1.02</v>
      </c>
      <c r="D143">
        <v>0.90800000000000003</v>
      </c>
      <c r="E143">
        <v>0.96399999999999997</v>
      </c>
      <c r="F143">
        <v>0.92</v>
      </c>
      <c r="G143">
        <v>1.288</v>
      </c>
      <c r="K143" t="s">
        <v>877</v>
      </c>
      <c r="L143" t="s">
        <v>742</v>
      </c>
      <c r="M143">
        <v>0</v>
      </c>
      <c r="N143">
        <v>0</v>
      </c>
      <c r="O143">
        <v>0</v>
      </c>
      <c r="P143">
        <v>0</v>
      </c>
      <c r="Q143">
        <v>0</v>
      </c>
    </row>
    <row r="144" spans="1:17" x14ac:dyDescent="0.2">
      <c r="A144">
        <v>-229</v>
      </c>
      <c r="B144">
        <v>386.76</v>
      </c>
      <c r="C144">
        <v>1.028</v>
      </c>
      <c r="D144">
        <v>0.91600000000000004</v>
      </c>
      <c r="E144">
        <v>0.96399999999999997</v>
      </c>
      <c r="F144">
        <v>0.92600000000000005</v>
      </c>
      <c r="G144">
        <v>1.306</v>
      </c>
      <c r="K144" t="s">
        <v>878</v>
      </c>
      <c r="L144" t="s">
        <v>745</v>
      </c>
      <c r="M144">
        <v>180</v>
      </c>
      <c r="N144">
        <v>180</v>
      </c>
      <c r="O144">
        <v>180</v>
      </c>
      <c r="P144">
        <v>180</v>
      </c>
      <c r="Q144">
        <v>180</v>
      </c>
    </row>
    <row r="145" spans="1:17" x14ac:dyDescent="0.2">
      <c r="A145">
        <v>-228</v>
      </c>
      <c r="B145">
        <v>388.84</v>
      </c>
      <c r="C145">
        <v>1.0269999999999999</v>
      </c>
      <c r="D145">
        <v>0.92100000000000004</v>
      </c>
      <c r="E145">
        <v>0.96799999999999997</v>
      </c>
      <c r="F145">
        <v>0.93500000000000005</v>
      </c>
      <c r="G145">
        <v>1.2849999999999999</v>
      </c>
      <c r="K145" t="s">
        <v>879</v>
      </c>
      <c r="L145" t="s">
        <v>745</v>
      </c>
      <c r="M145">
        <v>180</v>
      </c>
      <c r="N145">
        <v>180</v>
      </c>
      <c r="O145">
        <v>180</v>
      </c>
      <c r="P145">
        <v>180</v>
      </c>
      <c r="Q145">
        <v>180</v>
      </c>
    </row>
    <row r="146" spans="1:17" x14ac:dyDescent="0.2">
      <c r="A146">
        <v>-227</v>
      </c>
      <c r="B146">
        <v>390.88</v>
      </c>
      <c r="C146">
        <v>1.026</v>
      </c>
      <c r="D146">
        <v>0.92400000000000004</v>
      </c>
      <c r="E146">
        <v>0.97699999999999998</v>
      </c>
      <c r="F146">
        <v>0.93300000000000005</v>
      </c>
      <c r="G146">
        <v>1.2709999999999999</v>
      </c>
      <c r="K146" t="s">
        <v>880</v>
      </c>
      <c r="L146" t="s">
        <v>745</v>
      </c>
      <c r="M146">
        <v>180</v>
      </c>
      <c r="N146">
        <v>180</v>
      </c>
      <c r="O146">
        <v>180</v>
      </c>
      <c r="P146">
        <v>180</v>
      </c>
      <c r="Q146">
        <v>180</v>
      </c>
    </row>
    <row r="147" spans="1:17" x14ac:dyDescent="0.2">
      <c r="A147">
        <v>-226</v>
      </c>
      <c r="B147">
        <v>392.87</v>
      </c>
      <c r="C147">
        <v>1.03</v>
      </c>
      <c r="D147">
        <v>0.92500000000000004</v>
      </c>
      <c r="E147">
        <v>0.98699999999999999</v>
      </c>
      <c r="F147">
        <v>0.93899999999999995</v>
      </c>
      <c r="G147">
        <v>1.2709999999999999</v>
      </c>
      <c r="K147" t="s">
        <v>881</v>
      </c>
      <c r="L147" t="s">
        <v>745</v>
      </c>
      <c r="M147">
        <v>180</v>
      </c>
      <c r="N147">
        <v>180</v>
      </c>
      <c r="O147">
        <v>180</v>
      </c>
      <c r="P147">
        <v>180</v>
      </c>
      <c r="Q147">
        <v>180</v>
      </c>
    </row>
    <row r="148" spans="1:17" x14ac:dyDescent="0.2">
      <c r="A148">
        <v>-225</v>
      </c>
      <c r="B148">
        <v>394.83</v>
      </c>
      <c r="C148">
        <v>1.038</v>
      </c>
      <c r="D148">
        <v>0.93700000000000006</v>
      </c>
      <c r="E148">
        <v>0.995</v>
      </c>
      <c r="F148">
        <v>0.94199999999999995</v>
      </c>
      <c r="G148">
        <v>1.28</v>
      </c>
      <c r="K148" t="s">
        <v>882</v>
      </c>
      <c r="L148" t="s">
        <v>745</v>
      </c>
      <c r="M148">
        <v>180</v>
      </c>
      <c r="N148">
        <v>180</v>
      </c>
      <c r="O148">
        <v>180</v>
      </c>
      <c r="P148">
        <v>180</v>
      </c>
      <c r="Q148">
        <v>180</v>
      </c>
    </row>
    <row r="149" spans="1:17" x14ac:dyDescent="0.2">
      <c r="A149">
        <v>-224</v>
      </c>
      <c r="B149">
        <v>396.74</v>
      </c>
      <c r="C149">
        <v>1.052</v>
      </c>
      <c r="D149">
        <v>0.94499999999999995</v>
      </c>
      <c r="E149">
        <v>1.0029999999999999</v>
      </c>
      <c r="F149">
        <v>0.95399999999999996</v>
      </c>
      <c r="G149">
        <v>1.306</v>
      </c>
      <c r="K149" t="s">
        <v>883</v>
      </c>
      <c r="L149" t="s">
        <v>742</v>
      </c>
      <c r="M149">
        <v>0</v>
      </c>
      <c r="N149">
        <v>0</v>
      </c>
      <c r="O149">
        <v>0</v>
      </c>
      <c r="P149">
        <v>0</v>
      </c>
      <c r="Q149">
        <v>0</v>
      </c>
    </row>
    <row r="150" spans="1:17" x14ac:dyDescent="0.2">
      <c r="A150">
        <v>-223</v>
      </c>
      <c r="B150">
        <v>398.61</v>
      </c>
      <c r="C150">
        <v>1.0660000000000001</v>
      </c>
      <c r="D150">
        <v>0.95099999999999996</v>
      </c>
      <c r="E150">
        <v>1.008</v>
      </c>
      <c r="F150">
        <v>0.95899999999999996</v>
      </c>
      <c r="G150">
        <v>1.345</v>
      </c>
      <c r="K150" t="s">
        <v>884</v>
      </c>
      <c r="L150" t="s">
        <v>742</v>
      </c>
      <c r="M150">
        <v>0</v>
      </c>
      <c r="N150">
        <v>0</v>
      </c>
      <c r="O150">
        <v>0</v>
      </c>
      <c r="P150">
        <v>0</v>
      </c>
      <c r="Q150">
        <v>0</v>
      </c>
    </row>
    <row r="151" spans="1:17" x14ac:dyDescent="0.2">
      <c r="A151">
        <v>-222</v>
      </c>
      <c r="B151">
        <v>400.43</v>
      </c>
      <c r="C151">
        <v>1.073</v>
      </c>
      <c r="D151">
        <v>0.95399999999999996</v>
      </c>
      <c r="E151">
        <v>1.01</v>
      </c>
      <c r="F151">
        <v>0.96199999999999997</v>
      </c>
      <c r="G151">
        <v>1.3680000000000001</v>
      </c>
      <c r="K151" t="s">
        <v>885</v>
      </c>
      <c r="L151" t="s">
        <v>745</v>
      </c>
      <c r="M151">
        <v>180</v>
      </c>
      <c r="N151">
        <v>180</v>
      </c>
      <c r="O151">
        <v>180</v>
      </c>
      <c r="P151">
        <v>180</v>
      </c>
      <c r="Q151">
        <v>180</v>
      </c>
    </row>
    <row r="152" spans="1:17" x14ac:dyDescent="0.2">
      <c r="A152">
        <v>-221</v>
      </c>
      <c r="B152">
        <v>402.22</v>
      </c>
      <c r="C152">
        <v>1.083</v>
      </c>
      <c r="D152">
        <v>0.96</v>
      </c>
      <c r="E152">
        <v>1.018</v>
      </c>
      <c r="F152">
        <v>0.96599999999999997</v>
      </c>
      <c r="G152">
        <v>1.387</v>
      </c>
      <c r="K152" t="s">
        <v>886</v>
      </c>
      <c r="L152" t="s">
        <v>745</v>
      </c>
      <c r="M152">
        <v>180</v>
      </c>
      <c r="N152">
        <v>180</v>
      </c>
      <c r="O152">
        <v>180</v>
      </c>
      <c r="P152">
        <v>180</v>
      </c>
      <c r="Q152">
        <v>180</v>
      </c>
    </row>
    <row r="153" spans="1:17" x14ac:dyDescent="0.2">
      <c r="A153">
        <v>-220</v>
      </c>
      <c r="B153">
        <v>403.96</v>
      </c>
      <c r="C153">
        <v>1.093</v>
      </c>
      <c r="D153">
        <v>0.96799999999999997</v>
      </c>
      <c r="E153">
        <v>1.0189999999999999</v>
      </c>
      <c r="F153">
        <v>0.97299999999999998</v>
      </c>
      <c r="G153">
        <v>1.411</v>
      </c>
      <c r="K153" t="s">
        <v>887</v>
      </c>
      <c r="L153" t="s">
        <v>745</v>
      </c>
      <c r="M153">
        <v>180</v>
      </c>
      <c r="N153">
        <v>180</v>
      </c>
      <c r="O153">
        <v>180</v>
      </c>
      <c r="P153">
        <v>180</v>
      </c>
      <c r="Q153">
        <v>180</v>
      </c>
    </row>
    <row r="154" spans="1:17" x14ac:dyDescent="0.2">
      <c r="A154">
        <v>-219</v>
      </c>
      <c r="B154">
        <v>405.66</v>
      </c>
      <c r="C154">
        <v>1.097</v>
      </c>
      <c r="D154">
        <v>0.97399999999999998</v>
      </c>
      <c r="E154">
        <v>1.024</v>
      </c>
      <c r="F154">
        <v>0.98299999999999998</v>
      </c>
      <c r="G154">
        <v>1.405</v>
      </c>
      <c r="K154" t="s">
        <v>888</v>
      </c>
      <c r="L154" t="s">
        <v>745</v>
      </c>
      <c r="M154">
        <v>180</v>
      </c>
      <c r="N154">
        <v>180</v>
      </c>
      <c r="O154">
        <v>180</v>
      </c>
      <c r="P154">
        <v>180</v>
      </c>
      <c r="Q154">
        <v>180</v>
      </c>
    </row>
    <row r="155" spans="1:17" x14ac:dyDescent="0.2">
      <c r="A155">
        <v>-218</v>
      </c>
      <c r="B155">
        <v>407.31</v>
      </c>
      <c r="C155">
        <v>1.0980000000000001</v>
      </c>
      <c r="D155">
        <v>0.98399999999999999</v>
      </c>
      <c r="E155">
        <v>1.032</v>
      </c>
      <c r="F155">
        <v>0.98899999999999999</v>
      </c>
      <c r="G155">
        <v>1.3859999999999999</v>
      </c>
      <c r="K155" t="s">
        <v>889</v>
      </c>
      <c r="L155" t="s">
        <v>745</v>
      </c>
      <c r="M155">
        <v>180</v>
      </c>
      <c r="N155">
        <v>180</v>
      </c>
      <c r="O155">
        <v>180</v>
      </c>
      <c r="P155">
        <v>180</v>
      </c>
      <c r="Q155">
        <v>180</v>
      </c>
    </row>
    <row r="156" spans="1:17" x14ac:dyDescent="0.2">
      <c r="A156">
        <v>-217</v>
      </c>
      <c r="B156">
        <v>408.92</v>
      </c>
      <c r="C156">
        <v>1.1040000000000001</v>
      </c>
      <c r="D156">
        <v>0.98899999999999999</v>
      </c>
      <c r="E156">
        <v>1.0409999999999999</v>
      </c>
      <c r="F156">
        <v>0.99199999999999999</v>
      </c>
      <c r="G156">
        <v>1.393</v>
      </c>
      <c r="K156" t="s">
        <v>890</v>
      </c>
      <c r="L156" t="s">
        <v>742</v>
      </c>
      <c r="M156">
        <v>0</v>
      </c>
      <c r="N156">
        <v>0</v>
      </c>
      <c r="O156">
        <v>0</v>
      </c>
      <c r="P156">
        <v>0</v>
      </c>
      <c r="Q156">
        <v>0</v>
      </c>
    </row>
    <row r="157" spans="1:17" x14ac:dyDescent="0.2">
      <c r="A157">
        <v>-216</v>
      </c>
      <c r="B157">
        <v>410.49</v>
      </c>
      <c r="C157">
        <v>1.1160000000000001</v>
      </c>
      <c r="D157">
        <v>0.99099999999999999</v>
      </c>
      <c r="E157">
        <v>1.048</v>
      </c>
      <c r="F157">
        <v>0.996</v>
      </c>
      <c r="G157">
        <v>1.429</v>
      </c>
      <c r="K157" t="s">
        <v>891</v>
      </c>
      <c r="L157" t="s">
        <v>742</v>
      </c>
      <c r="M157">
        <v>0</v>
      </c>
      <c r="N157">
        <v>0</v>
      </c>
      <c r="O157">
        <v>0</v>
      </c>
      <c r="P157">
        <v>0</v>
      </c>
      <c r="Q157">
        <v>0</v>
      </c>
    </row>
    <row r="158" spans="1:17" x14ac:dyDescent="0.2">
      <c r="A158">
        <v>-215</v>
      </c>
      <c r="B158">
        <v>412.02</v>
      </c>
      <c r="C158">
        <v>1.133</v>
      </c>
      <c r="D158">
        <v>0.99399999999999999</v>
      </c>
      <c r="E158">
        <v>1.052</v>
      </c>
      <c r="F158">
        <v>1.0069999999999999</v>
      </c>
      <c r="G158">
        <v>1.478</v>
      </c>
      <c r="K158" t="s">
        <v>892</v>
      </c>
      <c r="L158" t="s">
        <v>745</v>
      </c>
      <c r="M158">
        <v>180</v>
      </c>
      <c r="N158">
        <v>180</v>
      </c>
      <c r="O158">
        <v>180</v>
      </c>
      <c r="P158">
        <v>180</v>
      </c>
      <c r="Q158">
        <v>180</v>
      </c>
    </row>
    <row r="159" spans="1:17" x14ac:dyDescent="0.2">
      <c r="A159">
        <v>-214</v>
      </c>
      <c r="B159">
        <v>413.5</v>
      </c>
      <c r="C159">
        <v>1.1499999999999999</v>
      </c>
      <c r="D159">
        <v>1.002</v>
      </c>
      <c r="E159">
        <v>1.056</v>
      </c>
      <c r="F159">
        <v>1.0129999999999999</v>
      </c>
      <c r="G159">
        <v>1.53</v>
      </c>
      <c r="K159" t="s">
        <v>893</v>
      </c>
      <c r="L159" t="s">
        <v>745</v>
      </c>
      <c r="M159">
        <v>180</v>
      </c>
      <c r="N159">
        <v>180</v>
      </c>
      <c r="O159">
        <v>180</v>
      </c>
      <c r="P159">
        <v>180</v>
      </c>
      <c r="Q159">
        <v>180</v>
      </c>
    </row>
    <row r="160" spans="1:17" x14ac:dyDescent="0.2">
      <c r="A160">
        <v>-213</v>
      </c>
      <c r="B160">
        <v>414.94</v>
      </c>
      <c r="C160">
        <v>1.1679999999999999</v>
      </c>
      <c r="D160">
        <v>1.0089999999999999</v>
      </c>
      <c r="E160">
        <v>1.0629999999999999</v>
      </c>
      <c r="F160">
        <v>1.02</v>
      </c>
      <c r="G160">
        <v>1.58</v>
      </c>
      <c r="K160" t="s">
        <v>894</v>
      </c>
      <c r="L160" t="s">
        <v>745</v>
      </c>
      <c r="M160">
        <v>180</v>
      </c>
      <c r="N160">
        <v>180</v>
      </c>
      <c r="O160">
        <v>180</v>
      </c>
      <c r="P160">
        <v>180</v>
      </c>
      <c r="Q160">
        <v>180</v>
      </c>
    </row>
    <row r="161" spans="1:17" x14ac:dyDescent="0.2">
      <c r="A161">
        <v>-212</v>
      </c>
      <c r="B161">
        <v>416.33</v>
      </c>
      <c r="C161">
        <v>1.18</v>
      </c>
      <c r="D161">
        <v>1.0149999999999999</v>
      </c>
      <c r="E161">
        <v>1.071</v>
      </c>
      <c r="F161">
        <v>1.0229999999999999</v>
      </c>
      <c r="G161">
        <v>1.611</v>
      </c>
      <c r="K161" t="s">
        <v>895</v>
      </c>
      <c r="L161" t="s">
        <v>745</v>
      </c>
      <c r="M161">
        <v>180</v>
      </c>
      <c r="N161">
        <v>180</v>
      </c>
      <c r="O161">
        <v>180</v>
      </c>
      <c r="P161">
        <v>180</v>
      </c>
      <c r="Q161">
        <v>180</v>
      </c>
    </row>
    <row r="162" spans="1:17" x14ac:dyDescent="0.2">
      <c r="A162">
        <v>-211</v>
      </c>
      <c r="B162">
        <v>417.69</v>
      </c>
      <c r="C162">
        <v>1.1859999999999999</v>
      </c>
      <c r="D162">
        <v>1.0249999999999999</v>
      </c>
      <c r="E162">
        <v>1.0740000000000001</v>
      </c>
      <c r="F162">
        <v>1.0289999999999999</v>
      </c>
      <c r="G162">
        <v>1.6160000000000001</v>
      </c>
      <c r="K162" t="s">
        <v>896</v>
      </c>
      <c r="L162" t="s">
        <v>745</v>
      </c>
      <c r="M162">
        <v>180</v>
      </c>
      <c r="N162">
        <v>180</v>
      </c>
      <c r="O162">
        <v>180</v>
      </c>
      <c r="P162">
        <v>180</v>
      </c>
      <c r="Q162">
        <v>180</v>
      </c>
    </row>
    <row r="163" spans="1:17" x14ac:dyDescent="0.2">
      <c r="A163">
        <v>-210</v>
      </c>
      <c r="B163">
        <v>419</v>
      </c>
      <c r="C163">
        <v>1.1870000000000001</v>
      </c>
      <c r="D163">
        <v>1.0269999999999999</v>
      </c>
      <c r="E163">
        <v>1.08</v>
      </c>
      <c r="F163">
        <v>1.038</v>
      </c>
      <c r="G163">
        <v>1.6020000000000001</v>
      </c>
      <c r="K163" t="s">
        <v>897</v>
      </c>
      <c r="L163" t="s">
        <v>742</v>
      </c>
      <c r="M163">
        <v>0</v>
      </c>
      <c r="N163">
        <v>0</v>
      </c>
      <c r="O163">
        <v>0</v>
      </c>
      <c r="P163">
        <v>0</v>
      </c>
      <c r="Q163">
        <v>0</v>
      </c>
    </row>
    <row r="164" spans="1:17" x14ac:dyDescent="0.2">
      <c r="A164">
        <v>-209</v>
      </c>
      <c r="B164">
        <v>420.26</v>
      </c>
      <c r="C164">
        <v>1.1850000000000001</v>
      </c>
      <c r="D164">
        <v>1.03</v>
      </c>
      <c r="E164">
        <v>1.0840000000000001</v>
      </c>
      <c r="F164">
        <v>1.0469999999999999</v>
      </c>
      <c r="G164">
        <v>1.579</v>
      </c>
      <c r="K164" t="s">
        <v>898</v>
      </c>
      <c r="L164" t="s">
        <v>742</v>
      </c>
      <c r="M164">
        <v>0</v>
      </c>
      <c r="N164">
        <v>0</v>
      </c>
      <c r="O164">
        <v>0</v>
      </c>
      <c r="P164">
        <v>0</v>
      </c>
      <c r="Q164">
        <v>0</v>
      </c>
    </row>
    <row r="165" spans="1:17" x14ac:dyDescent="0.2">
      <c r="A165">
        <v>-208</v>
      </c>
      <c r="B165">
        <v>421.49</v>
      </c>
      <c r="C165">
        <v>1.179</v>
      </c>
      <c r="D165">
        <v>1.038</v>
      </c>
      <c r="E165">
        <v>1.0880000000000001</v>
      </c>
      <c r="F165">
        <v>1.0509999999999999</v>
      </c>
      <c r="G165">
        <v>1.5389999999999999</v>
      </c>
      <c r="K165" t="s">
        <v>899</v>
      </c>
      <c r="L165" t="s">
        <v>745</v>
      </c>
      <c r="M165">
        <v>28.192</v>
      </c>
      <c r="N165">
        <v>29.46</v>
      </c>
      <c r="O165">
        <v>26.75</v>
      </c>
      <c r="P165">
        <v>27.68</v>
      </c>
      <c r="Q165">
        <v>28.88</v>
      </c>
    </row>
    <row r="166" spans="1:17" x14ac:dyDescent="0.2">
      <c r="A166">
        <v>-207</v>
      </c>
      <c r="B166">
        <v>422.67</v>
      </c>
      <c r="C166">
        <v>1.1739999999999999</v>
      </c>
      <c r="D166">
        <v>1.0449999999999999</v>
      </c>
      <c r="E166">
        <v>1.091</v>
      </c>
      <c r="F166">
        <v>1.0569999999999999</v>
      </c>
      <c r="G166">
        <v>1.504</v>
      </c>
      <c r="K166" t="s">
        <v>900</v>
      </c>
      <c r="L166" t="s">
        <v>745</v>
      </c>
      <c r="M166">
        <v>27.05</v>
      </c>
      <c r="N166">
        <v>28.055</v>
      </c>
      <c r="O166">
        <v>25.721</v>
      </c>
      <c r="P166">
        <v>26.526</v>
      </c>
      <c r="Q166">
        <v>27.896999999999998</v>
      </c>
    </row>
    <row r="167" spans="1:17" x14ac:dyDescent="0.2">
      <c r="A167">
        <v>-206</v>
      </c>
      <c r="B167">
        <v>423.8</v>
      </c>
      <c r="C167">
        <v>1.179</v>
      </c>
      <c r="D167">
        <v>1.0549999999999999</v>
      </c>
      <c r="E167">
        <v>1.097</v>
      </c>
      <c r="F167">
        <v>1.0640000000000001</v>
      </c>
      <c r="G167">
        <v>1.5</v>
      </c>
      <c r="K167" t="s">
        <v>901</v>
      </c>
      <c r="L167" t="s">
        <v>745</v>
      </c>
      <c r="M167">
        <v>3.1589999999999998</v>
      </c>
      <c r="N167">
        <v>3.3210000000000002</v>
      </c>
      <c r="O167">
        <v>2.798</v>
      </c>
      <c r="P167">
        <v>2.5379999999999998</v>
      </c>
      <c r="Q167">
        <v>3.306</v>
      </c>
    </row>
    <row r="168" spans="1:17" x14ac:dyDescent="0.2">
      <c r="A168">
        <v>-205</v>
      </c>
      <c r="B168">
        <v>424.9</v>
      </c>
      <c r="C168">
        <v>1.1830000000000001</v>
      </c>
      <c r="D168">
        <v>1.0569999999999999</v>
      </c>
      <c r="E168">
        <v>1.1000000000000001</v>
      </c>
      <c r="F168">
        <v>1.0669999999999999</v>
      </c>
      <c r="G168">
        <v>1.5069999999999999</v>
      </c>
      <c r="K168" t="s">
        <v>902</v>
      </c>
      <c r="L168" t="s">
        <v>745</v>
      </c>
      <c r="M168">
        <v>41.37</v>
      </c>
      <c r="N168">
        <v>40.26</v>
      </c>
      <c r="O168">
        <v>33.18</v>
      </c>
      <c r="P168">
        <v>33.984999999999999</v>
      </c>
      <c r="Q168">
        <v>41.37</v>
      </c>
    </row>
    <row r="169" spans="1:17" x14ac:dyDescent="0.2">
      <c r="A169">
        <v>-204</v>
      </c>
      <c r="B169">
        <v>425.95</v>
      </c>
      <c r="C169">
        <v>1.181</v>
      </c>
      <c r="D169">
        <v>1.06</v>
      </c>
      <c r="E169">
        <v>1.107</v>
      </c>
      <c r="F169">
        <v>1.071</v>
      </c>
      <c r="G169">
        <v>1.4870000000000001</v>
      </c>
      <c r="K169" t="s">
        <v>903</v>
      </c>
      <c r="L169" t="s">
        <v>745</v>
      </c>
      <c r="M169">
        <v>18.945</v>
      </c>
      <c r="N169">
        <v>19.934999999999999</v>
      </c>
      <c r="O169">
        <v>18.945</v>
      </c>
      <c r="P169">
        <v>20.524999999999999</v>
      </c>
      <c r="Q169">
        <v>19.96</v>
      </c>
    </row>
    <row r="170" spans="1:17" x14ac:dyDescent="0.2">
      <c r="A170">
        <v>-203</v>
      </c>
      <c r="B170">
        <v>426.96</v>
      </c>
      <c r="C170">
        <v>1.177</v>
      </c>
      <c r="D170">
        <v>1.0640000000000001</v>
      </c>
      <c r="E170">
        <v>1.1140000000000001</v>
      </c>
      <c r="F170">
        <v>1.0740000000000001</v>
      </c>
      <c r="G170">
        <v>1.456</v>
      </c>
      <c r="K170" t="s">
        <v>904</v>
      </c>
      <c r="L170" t="s">
        <v>742</v>
      </c>
      <c r="M170">
        <v>11.677</v>
      </c>
      <c r="N170">
        <v>11.836</v>
      </c>
      <c r="O170">
        <v>10.878</v>
      </c>
      <c r="P170">
        <v>9.57</v>
      </c>
      <c r="Q170">
        <v>11.85</v>
      </c>
    </row>
    <row r="171" spans="1:17" x14ac:dyDescent="0.2">
      <c r="A171">
        <v>-202</v>
      </c>
      <c r="B171">
        <v>427.92</v>
      </c>
      <c r="C171">
        <v>1.18</v>
      </c>
      <c r="D171">
        <v>1.0720000000000001</v>
      </c>
      <c r="E171">
        <v>1.1180000000000001</v>
      </c>
      <c r="F171">
        <v>1.081</v>
      </c>
      <c r="G171">
        <v>1.4490000000000001</v>
      </c>
      <c r="K171" t="s">
        <v>905</v>
      </c>
      <c r="L171" t="s">
        <v>742</v>
      </c>
      <c r="M171">
        <v>70.037999999999997</v>
      </c>
      <c r="N171">
        <v>71.057000000000002</v>
      </c>
      <c r="O171">
        <v>73.656999999999996</v>
      </c>
      <c r="P171">
        <v>77.376000000000005</v>
      </c>
      <c r="Q171">
        <v>71.55</v>
      </c>
    </row>
    <row r="172" spans="1:17" x14ac:dyDescent="0.2">
      <c r="A172">
        <v>-201</v>
      </c>
      <c r="B172">
        <v>428.84</v>
      </c>
      <c r="C172">
        <v>1.181</v>
      </c>
      <c r="D172">
        <v>1.081</v>
      </c>
      <c r="E172">
        <v>1.1200000000000001</v>
      </c>
      <c r="F172">
        <v>1.0860000000000001</v>
      </c>
      <c r="G172">
        <v>1.4370000000000001</v>
      </c>
      <c r="K172" t="s">
        <v>906</v>
      </c>
      <c r="L172" t="s">
        <v>745</v>
      </c>
      <c r="M172">
        <v>25.579000000000001</v>
      </c>
      <c r="N172">
        <v>26.824999999999999</v>
      </c>
      <c r="O172">
        <v>24.504999999999999</v>
      </c>
      <c r="P172">
        <v>25.164999999999999</v>
      </c>
      <c r="Q172">
        <v>25.82</v>
      </c>
    </row>
    <row r="173" spans="1:17" x14ac:dyDescent="0.2">
      <c r="A173">
        <v>-200</v>
      </c>
      <c r="B173">
        <v>429.72</v>
      </c>
      <c r="C173">
        <v>1.1739999999999999</v>
      </c>
      <c r="D173">
        <v>1.087</v>
      </c>
      <c r="E173">
        <v>1.125</v>
      </c>
      <c r="F173">
        <v>1.089</v>
      </c>
      <c r="G173">
        <v>1.3959999999999999</v>
      </c>
      <c r="K173" t="s">
        <v>907</v>
      </c>
      <c r="L173" t="s">
        <v>745</v>
      </c>
      <c r="M173">
        <v>24.434000000000001</v>
      </c>
      <c r="N173">
        <v>25.408000000000001</v>
      </c>
      <c r="O173">
        <v>23.466000000000001</v>
      </c>
      <c r="P173">
        <v>23.965</v>
      </c>
      <c r="Q173">
        <v>24.899000000000001</v>
      </c>
    </row>
    <row r="174" spans="1:17" x14ac:dyDescent="0.2">
      <c r="A174">
        <v>-199</v>
      </c>
      <c r="B174">
        <v>430.55</v>
      </c>
      <c r="C174">
        <v>1.1739999999999999</v>
      </c>
      <c r="D174">
        <v>1.093</v>
      </c>
      <c r="E174">
        <v>1.1299999999999999</v>
      </c>
      <c r="F174">
        <v>1.095</v>
      </c>
      <c r="G174">
        <v>1.3779999999999999</v>
      </c>
      <c r="K174" t="s">
        <v>908</v>
      </c>
      <c r="L174" t="s">
        <v>745</v>
      </c>
      <c r="M174">
        <v>2.8730000000000002</v>
      </c>
      <c r="N174">
        <v>3.1040000000000001</v>
      </c>
      <c r="O174">
        <v>2.6419999999999999</v>
      </c>
      <c r="P174">
        <v>2.3340000000000001</v>
      </c>
      <c r="Q174">
        <v>2.95</v>
      </c>
    </row>
    <row r="175" spans="1:17" x14ac:dyDescent="0.2">
      <c r="A175">
        <v>-198</v>
      </c>
      <c r="B175">
        <v>431.35</v>
      </c>
      <c r="C175">
        <v>1.18</v>
      </c>
      <c r="D175">
        <v>1.103</v>
      </c>
      <c r="E175">
        <v>1.1379999999999999</v>
      </c>
      <c r="F175">
        <v>1.1000000000000001</v>
      </c>
      <c r="G175">
        <v>1.38</v>
      </c>
      <c r="K175" t="s">
        <v>909</v>
      </c>
      <c r="L175" t="s">
        <v>745</v>
      </c>
      <c r="M175">
        <v>36.844999999999999</v>
      </c>
      <c r="N175">
        <v>36.844999999999999</v>
      </c>
      <c r="O175">
        <v>30.42</v>
      </c>
      <c r="P175">
        <v>30.885000000000002</v>
      </c>
      <c r="Q175">
        <v>36.674999999999997</v>
      </c>
    </row>
    <row r="176" spans="1:17" x14ac:dyDescent="0.2">
      <c r="A176">
        <v>-197</v>
      </c>
      <c r="B176">
        <v>432.1</v>
      </c>
      <c r="C176">
        <v>1.179</v>
      </c>
      <c r="D176">
        <v>1.1100000000000001</v>
      </c>
      <c r="E176">
        <v>1.1439999999999999</v>
      </c>
      <c r="F176">
        <v>1.105</v>
      </c>
      <c r="G176">
        <v>1.357</v>
      </c>
      <c r="K176" t="s">
        <v>910</v>
      </c>
      <c r="L176" t="s">
        <v>745</v>
      </c>
      <c r="M176">
        <v>16.965</v>
      </c>
      <c r="N176">
        <v>18.114999999999998</v>
      </c>
      <c r="O176">
        <v>16.965</v>
      </c>
      <c r="P176">
        <v>18.535</v>
      </c>
      <c r="Q176">
        <v>17.77</v>
      </c>
    </row>
    <row r="177" spans="1:17" x14ac:dyDescent="0.2">
      <c r="A177">
        <v>-196</v>
      </c>
      <c r="B177">
        <v>432.8</v>
      </c>
      <c r="C177">
        <v>1.18</v>
      </c>
      <c r="D177">
        <v>1.117</v>
      </c>
      <c r="E177">
        <v>1.1519999999999999</v>
      </c>
      <c r="F177">
        <v>1.1080000000000001</v>
      </c>
      <c r="G177">
        <v>1.341</v>
      </c>
      <c r="K177" t="s">
        <v>911</v>
      </c>
      <c r="L177" t="s">
        <v>742</v>
      </c>
      <c r="M177">
        <v>11.757</v>
      </c>
      <c r="N177">
        <v>12.218</v>
      </c>
      <c r="O177">
        <v>11.259</v>
      </c>
      <c r="P177">
        <v>9.7390000000000008</v>
      </c>
      <c r="Q177">
        <v>11.847</v>
      </c>
    </row>
    <row r="178" spans="1:17" x14ac:dyDescent="0.2">
      <c r="A178">
        <v>-195</v>
      </c>
      <c r="B178">
        <v>433.47</v>
      </c>
      <c r="C178">
        <v>1.1919999999999999</v>
      </c>
      <c r="D178">
        <v>1.1240000000000001</v>
      </c>
      <c r="E178">
        <v>1.159</v>
      </c>
      <c r="F178">
        <v>1.111</v>
      </c>
      <c r="G178">
        <v>1.373</v>
      </c>
      <c r="K178" t="s">
        <v>912</v>
      </c>
      <c r="L178" t="s">
        <v>742</v>
      </c>
      <c r="M178">
        <v>69.430999999999997</v>
      </c>
      <c r="N178">
        <v>71.296999999999997</v>
      </c>
      <c r="O178">
        <v>72.295000000000002</v>
      </c>
      <c r="P178">
        <v>77.343000000000004</v>
      </c>
      <c r="Q178">
        <v>71.367999999999995</v>
      </c>
    </row>
    <row r="179" spans="1:17" x14ac:dyDescent="0.2">
      <c r="A179">
        <v>-194</v>
      </c>
      <c r="B179">
        <v>434.09</v>
      </c>
      <c r="C179">
        <v>1.2050000000000001</v>
      </c>
      <c r="D179">
        <v>1.1259999999999999</v>
      </c>
      <c r="E179">
        <v>1.1599999999999999</v>
      </c>
      <c r="F179">
        <v>1.113</v>
      </c>
      <c r="G179">
        <v>1.4219999999999999</v>
      </c>
      <c r="K179" t="s">
        <v>913</v>
      </c>
      <c r="L179" t="s">
        <v>745</v>
      </c>
      <c r="M179">
        <v>23.052</v>
      </c>
      <c r="N179">
        <v>24.228000000000002</v>
      </c>
      <c r="O179">
        <v>22.204000000000001</v>
      </c>
      <c r="P179">
        <v>22.652000000000001</v>
      </c>
      <c r="Q179">
        <v>23.123999999999999</v>
      </c>
    </row>
    <row r="180" spans="1:17" x14ac:dyDescent="0.2">
      <c r="A180">
        <v>-193</v>
      </c>
      <c r="B180">
        <v>434.66</v>
      </c>
      <c r="C180">
        <v>1.216</v>
      </c>
      <c r="D180">
        <v>1.1279999999999999</v>
      </c>
      <c r="E180">
        <v>1.173</v>
      </c>
      <c r="F180">
        <v>1.1180000000000001</v>
      </c>
      <c r="G180">
        <v>1.446</v>
      </c>
      <c r="K180" t="s">
        <v>914</v>
      </c>
      <c r="L180" t="s">
        <v>745</v>
      </c>
      <c r="M180">
        <v>21.905999999999999</v>
      </c>
      <c r="N180">
        <v>22.792999999999999</v>
      </c>
      <c r="O180">
        <v>21.17</v>
      </c>
      <c r="P180">
        <v>21.431999999999999</v>
      </c>
      <c r="Q180">
        <v>22.228000000000002</v>
      </c>
    </row>
    <row r="181" spans="1:17" x14ac:dyDescent="0.2">
      <c r="A181">
        <v>-192</v>
      </c>
      <c r="B181">
        <v>435.2</v>
      </c>
      <c r="C181">
        <v>1.2330000000000001</v>
      </c>
      <c r="D181">
        <v>1.139</v>
      </c>
      <c r="E181">
        <v>1.175</v>
      </c>
      <c r="F181">
        <v>1.123</v>
      </c>
      <c r="G181">
        <v>1.4970000000000001</v>
      </c>
      <c r="K181" t="s">
        <v>915</v>
      </c>
      <c r="L181" t="s">
        <v>745</v>
      </c>
      <c r="M181">
        <v>2.633</v>
      </c>
      <c r="N181">
        <v>2.859</v>
      </c>
      <c r="O181">
        <v>2.4820000000000002</v>
      </c>
      <c r="P181">
        <v>2.1429999999999998</v>
      </c>
      <c r="Q181">
        <v>2.6859999999999999</v>
      </c>
    </row>
    <row r="182" spans="1:17" x14ac:dyDescent="0.2">
      <c r="A182">
        <v>-191</v>
      </c>
      <c r="B182">
        <v>435.69</v>
      </c>
      <c r="C182">
        <v>1.2609999999999999</v>
      </c>
      <c r="D182">
        <v>1.147</v>
      </c>
      <c r="E182">
        <v>1.181</v>
      </c>
      <c r="F182">
        <v>1.129</v>
      </c>
      <c r="G182">
        <v>1.5860000000000001</v>
      </c>
      <c r="K182" t="s">
        <v>916</v>
      </c>
      <c r="L182" t="s">
        <v>745</v>
      </c>
      <c r="M182">
        <v>33.052</v>
      </c>
      <c r="N182">
        <v>33.052</v>
      </c>
      <c r="O182">
        <v>27.356000000000002</v>
      </c>
      <c r="P182">
        <v>27.635999999999999</v>
      </c>
      <c r="Q182">
        <v>32.844000000000001</v>
      </c>
    </row>
    <row r="183" spans="1:17" x14ac:dyDescent="0.2">
      <c r="A183">
        <v>-190</v>
      </c>
      <c r="B183">
        <v>436.14</v>
      </c>
      <c r="C183">
        <v>1.2849999999999999</v>
      </c>
      <c r="D183">
        <v>1.151</v>
      </c>
      <c r="E183">
        <v>1.1890000000000001</v>
      </c>
      <c r="F183">
        <v>1.139</v>
      </c>
      <c r="G183">
        <v>1.663</v>
      </c>
      <c r="K183" t="s">
        <v>917</v>
      </c>
      <c r="L183" t="s">
        <v>745</v>
      </c>
      <c r="M183">
        <v>15.1</v>
      </c>
      <c r="N183">
        <v>16.116</v>
      </c>
      <c r="O183">
        <v>15.1</v>
      </c>
      <c r="P183">
        <v>16.452000000000002</v>
      </c>
      <c r="Q183">
        <v>15.592000000000001</v>
      </c>
    </row>
    <row r="184" spans="1:17" x14ac:dyDescent="0.2">
      <c r="A184">
        <v>-189</v>
      </c>
      <c r="B184">
        <v>436.54</v>
      </c>
      <c r="C184">
        <v>1.302</v>
      </c>
      <c r="D184">
        <v>1.1579999999999999</v>
      </c>
      <c r="E184">
        <v>1.196</v>
      </c>
      <c r="F184">
        <v>1.1459999999999999</v>
      </c>
      <c r="G184">
        <v>1.7090000000000001</v>
      </c>
      <c r="K184" t="s">
        <v>918</v>
      </c>
      <c r="L184" t="s">
        <v>742</v>
      </c>
      <c r="M184">
        <v>12.021000000000001</v>
      </c>
      <c r="N184">
        <v>12.542</v>
      </c>
      <c r="O184">
        <v>11.725</v>
      </c>
      <c r="P184">
        <v>10</v>
      </c>
      <c r="Q184">
        <v>12.086</v>
      </c>
    </row>
    <row r="185" spans="1:17" x14ac:dyDescent="0.2">
      <c r="A185">
        <v>-188</v>
      </c>
      <c r="B185">
        <v>436.91</v>
      </c>
      <c r="C185">
        <v>1.3169999999999999</v>
      </c>
      <c r="D185">
        <v>1.1659999999999999</v>
      </c>
      <c r="E185">
        <v>1.206</v>
      </c>
      <c r="F185">
        <v>1.1479999999999999</v>
      </c>
      <c r="G185">
        <v>1.748</v>
      </c>
      <c r="K185" t="s">
        <v>919</v>
      </c>
      <c r="L185" t="s">
        <v>742</v>
      </c>
      <c r="M185">
        <v>68.930999999999997</v>
      </c>
      <c r="N185">
        <v>70.706000000000003</v>
      </c>
      <c r="O185">
        <v>71.326999999999998</v>
      </c>
      <c r="P185">
        <v>76.763000000000005</v>
      </c>
      <c r="Q185">
        <v>70.146000000000001</v>
      </c>
    </row>
    <row r="186" spans="1:17" x14ac:dyDescent="0.2">
      <c r="A186">
        <v>-187</v>
      </c>
      <c r="B186">
        <v>437.23</v>
      </c>
      <c r="C186">
        <v>1.331</v>
      </c>
      <c r="D186">
        <v>1.177</v>
      </c>
      <c r="E186">
        <v>1.2130000000000001</v>
      </c>
      <c r="F186">
        <v>1.1579999999999999</v>
      </c>
      <c r="G186">
        <v>1.776</v>
      </c>
      <c r="K186" t="s">
        <v>920</v>
      </c>
      <c r="L186" t="s">
        <v>711</v>
      </c>
      <c r="M186">
        <v>0</v>
      </c>
      <c r="N186">
        <v>0</v>
      </c>
      <c r="O186">
        <v>0</v>
      </c>
      <c r="P186">
        <v>0</v>
      </c>
      <c r="Q186">
        <v>0</v>
      </c>
    </row>
    <row r="187" spans="1:17" x14ac:dyDescent="0.2">
      <c r="A187">
        <v>-186</v>
      </c>
      <c r="B187">
        <v>437.51</v>
      </c>
      <c r="C187">
        <v>1.3320000000000001</v>
      </c>
      <c r="D187">
        <v>1.18</v>
      </c>
      <c r="E187">
        <v>1.2210000000000001</v>
      </c>
      <c r="F187">
        <v>1.1639999999999999</v>
      </c>
      <c r="G187">
        <v>1.7629999999999999</v>
      </c>
      <c r="K187" t="s">
        <v>921</v>
      </c>
      <c r="L187" t="s">
        <v>711</v>
      </c>
      <c r="M187">
        <v>0</v>
      </c>
      <c r="N187">
        <v>0</v>
      </c>
      <c r="O187">
        <v>0</v>
      </c>
      <c r="P187">
        <v>0</v>
      </c>
      <c r="Q187">
        <v>0</v>
      </c>
    </row>
    <row r="188" spans="1:17" x14ac:dyDescent="0.2">
      <c r="A188">
        <v>-185</v>
      </c>
      <c r="B188">
        <v>437.74</v>
      </c>
      <c r="C188">
        <v>1.33</v>
      </c>
      <c r="D188">
        <v>1.1850000000000001</v>
      </c>
      <c r="E188">
        <v>1.226</v>
      </c>
      <c r="F188">
        <v>1.1679999999999999</v>
      </c>
      <c r="G188">
        <v>1.74</v>
      </c>
      <c r="K188" t="s">
        <v>922</v>
      </c>
      <c r="L188" t="s">
        <v>711</v>
      </c>
      <c r="M188">
        <v>0</v>
      </c>
      <c r="N188">
        <v>0</v>
      </c>
      <c r="O188">
        <v>0</v>
      </c>
      <c r="P188">
        <v>0</v>
      </c>
      <c r="Q188">
        <v>0</v>
      </c>
    </row>
    <row r="189" spans="1:17" x14ac:dyDescent="0.2">
      <c r="A189">
        <v>-184</v>
      </c>
      <c r="B189">
        <v>437.93</v>
      </c>
      <c r="C189">
        <v>1.33</v>
      </c>
      <c r="D189">
        <v>1.1950000000000001</v>
      </c>
      <c r="E189">
        <v>1.2330000000000001</v>
      </c>
      <c r="F189">
        <v>1.1739999999999999</v>
      </c>
      <c r="G189">
        <v>1.718</v>
      </c>
      <c r="K189" t="s">
        <v>923</v>
      </c>
      <c r="L189" t="s">
        <v>711</v>
      </c>
      <c r="M189">
        <v>0</v>
      </c>
      <c r="N189">
        <v>0</v>
      </c>
      <c r="O189">
        <v>0</v>
      </c>
      <c r="P189">
        <v>0</v>
      </c>
      <c r="Q189">
        <v>0</v>
      </c>
    </row>
    <row r="190" spans="1:17" x14ac:dyDescent="0.2">
      <c r="A190">
        <v>-183</v>
      </c>
      <c r="B190">
        <v>438.08</v>
      </c>
      <c r="C190">
        <v>1.333</v>
      </c>
      <c r="D190">
        <v>1.204</v>
      </c>
      <c r="E190">
        <v>1.2390000000000001</v>
      </c>
      <c r="F190">
        <v>1.1859999999999999</v>
      </c>
      <c r="G190">
        <v>1.7010000000000001</v>
      </c>
      <c r="K190" t="s">
        <v>924</v>
      </c>
      <c r="L190" t="s">
        <v>711</v>
      </c>
      <c r="M190">
        <v>0</v>
      </c>
      <c r="N190">
        <v>0</v>
      </c>
      <c r="O190">
        <v>0</v>
      </c>
      <c r="P190">
        <v>0</v>
      </c>
      <c r="Q190">
        <v>0</v>
      </c>
    </row>
    <row r="191" spans="1:17" x14ac:dyDescent="0.2">
      <c r="A191">
        <v>-182</v>
      </c>
      <c r="B191">
        <v>438.19</v>
      </c>
      <c r="C191">
        <v>1.3320000000000001</v>
      </c>
      <c r="D191">
        <v>1.206</v>
      </c>
      <c r="E191">
        <v>1.2430000000000001</v>
      </c>
      <c r="F191">
        <v>1.196</v>
      </c>
      <c r="G191">
        <v>1.6819999999999999</v>
      </c>
      <c r="K191" t="s">
        <v>925</v>
      </c>
      <c r="L191" t="s">
        <v>742</v>
      </c>
      <c r="M191">
        <v>0</v>
      </c>
      <c r="N191">
        <v>0</v>
      </c>
      <c r="O191">
        <v>0</v>
      </c>
      <c r="P191">
        <v>0</v>
      </c>
      <c r="Q191">
        <v>0</v>
      </c>
    </row>
    <row r="192" spans="1:17" x14ac:dyDescent="0.2">
      <c r="A192">
        <v>-181</v>
      </c>
      <c r="B192">
        <v>438.25</v>
      </c>
      <c r="C192">
        <v>1.3380000000000001</v>
      </c>
      <c r="D192">
        <v>1.2170000000000001</v>
      </c>
      <c r="E192">
        <v>1.252</v>
      </c>
      <c r="F192">
        <v>1.2010000000000001</v>
      </c>
      <c r="G192">
        <v>1.6830000000000001</v>
      </c>
      <c r="K192" t="s">
        <v>926</v>
      </c>
      <c r="L192" t="s">
        <v>742</v>
      </c>
      <c r="M192">
        <v>0</v>
      </c>
      <c r="N192">
        <v>0</v>
      </c>
      <c r="O192">
        <v>0</v>
      </c>
      <c r="P192">
        <v>0</v>
      </c>
      <c r="Q192">
        <v>0</v>
      </c>
    </row>
    <row r="193" spans="1:17" x14ac:dyDescent="0.2">
      <c r="A193">
        <v>-180</v>
      </c>
      <c r="B193">
        <v>438.28</v>
      </c>
      <c r="C193">
        <v>1.343</v>
      </c>
      <c r="D193">
        <v>1.222</v>
      </c>
      <c r="E193">
        <v>1.2549999999999999</v>
      </c>
      <c r="F193">
        <v>1.2050000000000001</v>
      </c>
      <c r="G193">
        <v>1.6919999999999999</v>
      </c>
      <c r="K193" t="s">
        <v>927</v>
      </c>
      <c r="L193" t="s">
        <v>928</v>
      </c>
      <c r="M193">
        <v>1.2849999999999999</v>
      </c>
      <c r="N193">
        <v>1.3089999999999999</v>
      </c>
      <c r="O193">
        <v>1.3109999999999999</v>
      </c>
      <c r="P193">
        <v>1.3089999999999999</v>
      </c>
      <c r="Q193">
        <v>1.212</v>
      </c>
    </row>
    <row r="194" spans="1:17" x14ac:dyDescent="0.2">
      <c r="A194">
        <v>-179</v>
      </c>
      <c r="B194">
        <v>438.25</v>
      </c>
      <c r="C194">
        <v>1.3480000000000001</v>
      </c>
      <c r="D194">
        <v>1.232</v>
      </c>
      <c r="E194">
        <v>1.2569999999999999</v>
      </c>
      <c r="F194">
        <v>1.1970000000000001</v>
      </c>
      <c r="G194">
        <v>1.706</v>
      </c>
      <c r="K194" t="s">
        <v>929</v>
      </c>
      <c r="L194" t="s">
        <v>928</v>
      </c>
      <c r="M194">
        <v>1.286</v>
      </c>
      <c r="N194">
        <v>1.3089999999999999</v>
      </c>
      <c r="O194">
        <v>1.3109999999999999</v>
      </c>
      <c r="P194">
        <v>1.3089999999999999</v>
      </c>
      <c r="Q194">
        <v>1.2150000000000001</v>
      </c>
    </row>
    <row r="195" spans="1:17" x14ac:dyDescent="0.2">
      <c r="A195">
        <v>-178</v>
      </c>
      <c r="B195">
        <v>438.19</v>
      </c>
      <c r="C195">
        <v>1.3540000000000001</v>
      </c>
      <c r="D195">
        <v>1.2370000000000001</v>
      </c>
      <c r="E195">
        <v>1.2609999999999999</v>
      </c>
      <c r="F195">
        <v>1.2050000000000001</v>
      </c>
      <c r="G195">
        <v>1.712</v>
      </c>
      <c r="K195" t="s">
        <v>930</v>
      </c>
      <c r="L195" t="s">
        <v>928</v>
      </c>
      <c r="M195">
        <v>5.0999999999999997E-2</v>
      </c>
      <c r="N195">
        <v>5.0000000000000001E-3</v>
      </c>
      <c r="O195">
        <v>7.0000000000000001E-3</v>
      </c>
      <c r="P195">
        <v>5.0000000000000001E-3</v>
      </c>
      <c r="Q195">
        <v>0.06</v>
      </c>
    </row>
    <row r="196" spans="1:17" x14ac:dyDescent="0.2">
      <c r="A196">
        <v>-177</v>
      </c>
      <c r="B196">
        <v>438.08</v>
      </c>
      <c r="C196">
        <v>1.361</v>
      </c>
      <c r="D196">
        <v>1.25</v>
      </c>
      <c r="E196">
        <v>1.266</v>
      </c>
      <c r="F196">
        <v>1.2130000000000001</v>
      </c>
      <c r="G196">
        <v>1.716</v>
      </c>
      <c r="K196" t="s">
        <v>931</v>
      </c>
      <c r="L196" t="s">
        <v>928</v>
      </c>
      <c r="M196">
        <v>1.3460000000000001</v>
      </c>
      <c r="N196">
        <v>1.325</v>
      </c>
      <c r="O196">
        <v>1.33</v>
      </c>
      <c r="P196">
        <v>1.3240000000000001</v>
      </c>
      <c r="Q196">
        <v>1.3460000000000001</v>
      </c>
    </row>
    <row r="197" spans="1:17" x14ac:dyDescent="0.2">
      <c r="A197">
        <v>-176</v>
      </c>
      <c r="B197">
        <v>437.93</v>
      </c>
      <c r="C197">
        <v>1.3640000000000001</v>
      </c>
      <c r="D197">
        <v>1.2569999999999999</v>
      </c>
      <c r="E197">
        <v>1.272</v>
      </c>
      <c r="F197">
        <v>1.22</v>
      </c>
      <c r="G197">
        <v>1.708</v>
      </c>
      <c r="K197" t="s">
        <v>932</v>
      </c>
      <c r="L197" t="s">
        <v>928</v>
      </c>
      <c r="M197">
        <v>1.0089999999999999</v>
      </c>
      <c r="N197">
        <v>1.296</v>
      </c>
      <c r="O197">
        <v>1.2889999999999999</v>
      </c>
      <c r="P197">
        <v>1.296</v>
      </c>
      <c r="Q197">
        <v>1.0089999999999999</v>
      </c>
    </row>
    <row r="198" spans="1:17" x14ac:dyDescent="0.2">
      <c r="A198">
        <v>-175</v>
      </c>
      <c r="B198">
        <v>437.74</v>
      </c>
      <c r="C198">
        <v>1.363</v>
      </c>
      <c r="D198">
        <v>1.2649999999999999</v>
      </c>
      <c r="E198">
        <v>1.278</v>
      </c>
      <c r="F198">
        <v>1.2230000000000001</v>
      </c>
      <c r="G198">
        <v>1.6879999999999999</v>
      </c>
      <c r="K198" t="s">
        <v>933</v>
      </c>
      <c r="L198" t="s">
        <v>742</v>
      </c>
      <c r="M198">
        <v>3.976</v>
      </c>
      <c r="N198">
        <v>0.39400000000000002</v>
      </c>
      <c r="O198">
        <v>0.53600000000000003</v>
      </c>
      <c r="P198">
        <v>0.39900000000000002</v>
      </c>
      <c r="Q198">
        <v>4.9210000000000003</v>
      </c>
    </row>
    <row r="199" spans="1:17" x14ac:dyDescent="0.2">
      <c r="A199">
        <v>-174</v>
      </c>
      <c r="B199">
        <v>437.51</v>
      </c>
      <c r="C199">
        <v>1.361</v>
      </c>
      <c r="D199">
        <v>1.2789999999999999</v>
      </c>
      <c r="E199">
        <v>1.2809999999999999</v>
      </c>
      <c r="F199">
        <v>1.2210000000000001</v>
      </c>
      <c r="G199">
        <v>1.665</v>
      </c>
      <c r="K199" t="s">
        <v>934</v>
      </c>
      <c r="L199" t="s">
        <v>742</v>
      </c>
      <c r="M199">
        <v>78.426000000000002</v>
      </c>
      <c r="N199">
        <v>98.965000000000003</v>
      </c>
      <c r="O199">
        <v>98.343999999999994</v>
      </c>
      <c r="P199">
        <v>98.974000000000004</v>
      </c>
      <c r="Q199">
        <v>83.031000000000006</v>
      </c>
    </row>
    <row r="200" spans="1:17" x14ac:dyDescent="0.2">
      <c r="A200">
        <v>-173</v>
      </c>
      <c r="B200">
        <v>437.23</v>
      </c>
      <c r="C200">
        <v>1.355</v>
      </c>
      <c r="D200">
        <v>1.282</v>
      </c>
      <c r="E200">
        <v>1.2829999999999999</v>
      </c>
      <c r="F200">
        <v>1.222</v>
      </c>
      <c r="G200">
        <v>1.631</v>
      </c>
      <c r="K200" t="s">
        <v>935</v>
      </c>
      <c r="L200" t="s">
        <v>928</v>
      </c>
      <c r="M200">
        <v>1.3120000000000001</v>
      </c>
      <c r="N200">
        <v>1.32</v>
      </c>
      <c r="O200">
        <v>1.31</v>
      </c>
      <c r="P200">
        <v>1.339</v>
      </c>
      <c r="Q200">
        <v>1.28</v>
      </c>
    </row>
    <row r="201" spans="1:17" x14ac:dyDescent="0.2">
      <c r="A201">
        <v>-172</v>
      </c>
      <c r="B201">
        <v>436.91</v>
      </c>
      <c r="C201">
        <v>1.349</v>
      </c>
      <c r="D201">
        <v>1.2889999999999999</v>
      </c>
      <c r="E201">
        <v>1.2889999999999999</v>
      </c>
      <c r="F201">
        <v>1.2270000000000001</v>
      </c>
      <c r="G201">
        <v>1.593</v>
      </c>
      <c r="K201" t="s">
        <v>936</v>
      </c>
      <c r="L201" t="s">
        <v>928</v>
      </c>
      <c r="M201">
        <v>1.3129999999999999</v>
      </c>
      <c r="N201">
        <v>1.319</v>
      </c>
      <c r="O201">
        <v>1.31</v>
      </c>
      <c r="P201">
        <v>1.339</v>
      </c>
      <c r="Q201">
        <v>1.2829999999999999</v>
      </c>
    </row>
    <row r="202" spans="1:17" x14ac:dyDescent="0.2">
      <c r="A202">
        <v>-171</v>
      </c>
      <c r="B202">
        <v>436.54</v>
      </c>
      <c r="C202">
        <v>1.3440000000000001</v>
      </c>
      <c r="D202">
        <v>1.2949999999999999</v>
      </c>
      <c r="E202">
        <v>1.2969999999999999</v>
      </c>
      <c r="F202">
        <v>1.236</v>
      </c>
      <c r="G202">
        <v>1.5489999999999999</v>
      </c>
      <c r="K202" t="s">
        <v>937</v>
      </c>
      <c r="L202" t="s">
        <v>928</v>
      </c>
      <c r="M202">
        <v>2.3E-2</v>
      </c>
      <c r="N202">
        <v>6.0000000000000001E-3</v>
      </c>
      <c r="O202">
        <v>6.0000000000000001E-3</v>
      </c>
      <c r="P202">
        <v>7.0000000000000001E-3</v>
      </c>
      <c r="Q202">
        <v>0.02</v>
      </c>
    </row>
    <row r="203" spans="1:17" x14ac:dyDescent="0.2">
      <c r="A203">
        <v>-170</v>
      </c>
      <c r="B203">
        <v>436.14</v>
      </c>
      <c r="C203">
        <v>1.3380000000000001</v>
      </c>
      <c r="D203">
        <v>1.31</v>
      </c>
      <c r="E203">
        <v>1.3049999999999999</v>
      </c>
      <c r="F203">
        <v>1.2430000000000001</v>
      </c>
      <c r="G203">
        <v>1.4950000000000001</v>
      </c>
      <c r="K203" t="s">
        <v>938</v>
      </c>
      <c r="L203" t="s">
        <v>928</v>
      </c>
      <c r="M203">
        <v>1.3859999999999999</v>
      </c>
      <c r="N203">
        <v>1.351</v>
      </c>
      <c r="O203">
        <v>1.3420000000000001</v>
      </c>
      <c r="P203">
        <v>1.3859999999999999</v>
      </c>
      <c r="Q203">
        <v>1.3440000000000001</v>
      </c>
    </row>
    <row r="204" spans="1:17" x14ac:dyDescent="0.2">
      <c r="A204">
        <v>-169</v>
      </c>
      <c r="B204">
        <v>435.69</v>
      </c>
      <c r="C204">
        <v>1.327</v>
      </c>
      <c r="D204">
        <v>1.3160000000000001</v>
      </c>
      <c r="E204">
        <v>1.3089999999999999</v>
      </c>
      <c r="F204">
        <v>1.2470000000000001</v>
      </c>
      <c r="G204">
        <v>1.4350000000000001</v>
      </c>
      <c r="K204" t="s">
        <v>939</v>
      </c>
      <c r="L204" t="s">
        <v>928</v>
      </c>
      <c r="M204">
        <v>1.226</v>
      </c>
      <c r="N204">
        <v>1.3029999999999999</v>
      </c>
      <c r="O204">
        <v>1.296</v>
      </c>
      <c r="P204">
        <v>1.321</v>
      </c>
      <c r="Q204">
        <v>1.226</v>
      </c>
    </row>
    <row r="205" spans="1:17" x14ac:dyDescent="0.2">
      <c r="A205">
        <v>-168</v>
      </c>
      <c r="B205">
        <v>435.2</v>
      </c>
      <c r="C205">
        <v>1.3169999999999999</v>
      </c>
      <c r="D205">
        <v>1.325</v>
      </c>
      <c r="E205">
        <v>1.3120000000000001</v>
      </c>
      <c r="F205">
        <v>1.252</v>
      </c>
      <c r="G205">
        <v>1.3779999999999999</v>
      </c>
      <c r="K205" t="s">
        <v>940</v>
      </c>
      <c r="L205" t="s">
        <v>742</v>
      </c>
      <c r="M205">
        <v>1.7669999999999999</v>
      </c>
      <c r="N205">
        <v>0.45900000000000002</v>
      </c>
      <c r="O205">
        <v>0.42399999999999999</v>
      </c>
      <c r="P205">
        <v>0.55900000000000005</v>
      </c>
      <c r="Q205">
        <v>1.548</v>
      </c>
    </row>
    <row r="206" spans="1:17" x14ac:dyDescent="0.2">
      <c r="A206">
        <v>-167</v>
      </c>
      <c r="B206">
        <v>434.66</v>
      </c>
      <c r="C206">
        <v>1.3069999999999999</v>
      </c>
      <c r="D206">
        <v>1.333</v>
      </c>
      <c r="E206">
        <v>1.3169999999999999</v>
      </c>
      <c r="F206">
        <v>1.2629999999999999</v>
      </c>
      <c r="G206">
        <v>1.3160000000000001</v>
      </c>
      <c r="K206" t="s">
        <v>941</v>
      </c>
      <c r="L206" t="s">
        <v>742</v>
      </c>
      <c r="M206">
        <v>93.400999999999996</v>
      </c>
      <c r="N206">
        <v>98.840999999999994</v>
      </c>
      <c r="O206">
        <v>98.893000000000001</v>
      </c>
      <c r="P206">
        <v>98.67</v>
      </c>
      <c r="Q206">
        <v>95.578999999999994</v>
      </c>
    </row>
    <row r="207" spans="1:17" x14ac:dyDescent="0.2">
      <c r="A207">
        <v>-166</v>
      </c>
      <c r="B207">
        <v>434.09</v>
      </c>
      <c r="C207">
        <v>1.298</v>
      </c>
      <c r="D207">
        <v>1.345</v>
      </c>
      <c r="E207">
        <v>1.325</v>
      </c>
      <c r="F207">
        <v>1.274</v>
      </c>
      <c r="G207">
        <v>1.2490000000000001</v>
      </c>
      <c r="K207" t="s">
        <v>942</v>
      </c>
      <c r="L207" t="s">
        <v>736</v>
      </c>
      <c r="M207">
        <v>1.4870000000000001</v>
      </c>
      <c r="N207">
        <v>1.429</v>
      </c>
      <c r="O207">
        <v>1.4119999999999999</v>
      </c>
      <c r="P207">
        <v>1.361</v>
      </c>
      <c r="Q207">
        <v>1.7470000000000001</v>
      </c>
    </row>
    <row r="208" spans="1:17" x14ac:dyDescent="0.2">
      <c r="A208">
        <v>-165</v>
      </c>
      <c r="B208">
        <v>433.47</v>
      </c>
      <c r="C208">
        <v>1.2849999999999999</v>
      </c>
      <c r="D208">
        <v>1.3560000000000001</v>
      </c>
      <c r="E208">
        <v>1.329</v>
      </c>
      <c r="F208">
        <v>1.278</v>
      </c>
      <c r="G208">
        <v>1.1759999999999999</v>
      </c>
      <c r="K208" t="s">
        <v>943</v>
      </c>
      <c r="L208" t="s">
        <v>736</v>
      </c>
      <c r="M208">
        <v>1.4870000000000001</v>
      </c>
      <c r="N208">
        <v>1.429</v>
      </c>
      <c r="O208">
        <v>1.4119999999999999</v>
      </c>
      <c r="P208">
        <v>1.361</v>
      </c>
      <c r="Q208">
        <v>1.7470000000000001</v>
      </c>
    </row>
    <row r="209" spans="1:17" x14ac:dyDescent="0.2">
      <c r="A209">
        <v>-164</v>
      </c>
      <c r="B209">
        <v>432.8</v>
      </c>
      <c r="C209">
        <v>1.264</v>
      </c>
      <c r="D209">
        <v>1.3640000000000001</v>
      </c>
      <c r="E209">
        <v>1.3320000000000001</v>
      </c>
      <c r="F209">
        <v>1.2749999999999999</v>
      </c>
      <c r="G209">
        <v>1.085</v>
      </c>
      <c r="K209" t="s">
        <v>944</v>
      </c>
      <c r="L209" t="s">
        <v>736</v>
      </c>
      <c r="M209">
        <v>0.2</v>
      </c>
      <c r="N209">
        <v>1.7000000000000001E-2</v>
      </c>
      <c r="O209">
        <v>2.3E-2</v>
      </c>
      <c r="P209">
        <v>1.7000000000000001E-2</v>
      </c>
      <c r="Q209">
        <v>0.25900000000000001</v>
      </c>
    </row>
    <row r="210" spans="1:17" x14ac:dyDescent="0.2">
      <c r="A210">
        <v>-163</v>
      </c>
      <c r="B210">
        <v>432.1</v>
      </c>
      <c r="C210">
        <v>1.2470000000000001</v>
      </c>
      <c r="D210">
        <v>1.369</v>
      </c>
      <c r="E210">
        <v>1.3380000000000001</v>
      </c>
      <c r="F210">
        <v>1.2789999999999999</v>
      </c>
      <c r="G210">
        <v>1.002</v>
      </c>
      <c r="K210" t="s">
        <v>945</v>
      </c>
      <c r="L210" t="s">
        <v>736</v>
      </c>
      <c r="M210">
        <v>2.4420000000000002</v>
      </c>
      <c r="N210">
        <v>1.472</v>
      </c>
      <c r="O210">
        <v>1.4850000000000001</v>
      </c>
      <c r="P210">
        <v>1.419</v>
      </c>
      <c r="Q210">
        <v>2.4420000000000002</v>
      </c>
    </row>
    <row r="211" spans="1:17" x14ac:dyDescent="0.2">
      <c r="A211">
        <v>-162</v>
      </c>
      <c r="B211">
        <v>431.35</v>
      </c>
      <c r="C211">
        <v>1.24</v>
      </c>
      <c r="D211">
        <v>1.3720000000000001</v>
      </c>
      <c r="E211">
        <v>1.3480000000000001</v>
      </c>
      <c r="F211">
        <v>1.2889999999999999</v>
      </c>
      <c r="G211">
        <v>0.95</v>
      </c>
      <c r="K211" t="s">
        <v>946</v>
      </c>
      <c r="L211" t="s">
        <v>736</v>
      </c>
      <c r="M211">
        <v>1.0229999999999999</v>
      </c>
      <c r="N211">
        <v>1.377</v>
      </c>
      <c r="O211">
        <v>1.349</v>
      </c>
      <c r="P211">
        <v>1.3129999999999999</v>
      </c>
      <c r="Q211">
        <v>1.0229999999999999</v>
      </c>
    </row>
    <row r="212" spans="1:17" x14ac:dyDescent="0.2">
      <c r="A212">
        <v>-161</v>
      </c>
      <c r="B212">
        <v>430.55</v>
      </c>
      <c r="C212">
        <v>1.2430000000000001</v>
      </c>
      <c r="D212">
        <v>1.3779999999999999</v>
      </c>
      <c r="E212">
        <v>1.3580000000000001</v>
      </c>
      <c r="F212">
        <v>1.2969999999999999</v>
      </c>
      <c r="G212">
        <v>0.93700000000000006</v>
      </c>
      <c r="K212" t="s">
        <v>947</v>
      </c>
      <c r="L212" t="s">
        <v>742</v>
      </c>
      <c r="M212">
        <v>13.478999999999999</v>
      </c>
      <c r="N212">
        <v>1.1950000000000001</v>
      </c>
      <c r="O212">
        <v>1.615</v>
      </c>
      <c r="P212">
        <v>1.278</v>
      </c>
      <c r="Q212">
        <v>14.802</v>
      </c>
    </row>
    <row r="213" spans="1:17" x14ac:dyDescent="0.2">
      <c r="A213">
        <v>-160</v>
      </c>
      <c r="B213">
        <v>429.72</v>
      </c>
      <c r="C213">
        <v>1.252</v>
      </c>
      <c r="D213">
        <v>1.3839999999999999</v>
      </c>
      <c r="E213">
        <v>1.3640000000000001</v>
      </c>
      <c r="F213">
        <v>1.302</v>
      </c>
      <c r="G213">
        <v>0.95599999999999996</v>
      </c>
      <c r="K213" t="s">
        <v>948</v>
      </c>
      <c r="L213" t="s">
        <v>742</v>
      </c>
      <c r="M213">
        <v>68.784999999999997</v>
      </c>
      <c r="N213">
        <v>96.328999999999994</v>
      </c>
      <c r="O213">
        <v>95.567999999999998</v>
      </c>
      <c r="P213">
        <v>96.507000000000005</v>
      </c>
      <c r="Q213">
        <v>58.542999999999999</v>
      </c>
    </row>
    <row r="214" spans="1:17" x14ac:dyDescent="0.2">
      <c r="A214">
        <v>-159</v>
      </c>
      <c r="B214">
        <v>428.84</v>
      </c>
      <c r="C214">
        <v>1.2689999999999999</v>
      </c>
      <c r="D214">
        <v>1.389</v>
      </c>
      <c r="E214">
        <v>1.367</v>
      </c>
      <c r="F214">
        <v>1.304</v>
      </c>
      <c r="G214">
        <v>1.0149999999999999</v>
      </c>
      <c r="K214" t="s">
        <v>949</v>
      </c>
      <c r="L214" t="s">
        <v>736</v>
      </c>
      <c r="M214">
        <v>0.6</v>
      </c>
      <c r="N214">
        <v>0.51300000000000001</v>
      </c>
      <c r="O214">
        <v>0.55700000000000005</v>
      </c>
      <c r="P214">
        <v>0.56100000000000005</v>
      </c>
      <c r="Q214">
        <v>0.76700000000000002</v>
      </c>
    </row>
    <row r="215" spans="1:17" x14ac:dyDescent="0.2">
      <c r="A215">
        <v>-158</v>
      </c>
      <c r="B215">
        <v>427.92</v>
      </c>
      <c r="C215">
        <v>1.2949999999999999</v>
      </c>
      <c r="D215">
        <v>1.3879999999999999</v>
      </c>
      <c r="E215">
        <v>1.3720000000000001</v>
      </c>
      <c r="F215">
        <v>1.3080000000000001</v>
      </c>
      <c r="G215">
        <v>1.1100000000000001</v>
      </c>
      <c r="K215" t="s">
        <v>950</v>
      </c>
      <c r="L215" t="s">
        <v>736</v>
      </c>
      <c r="M215">
        <v>0.61499999999999999</v>
      </c>
      <c r="N215">
        <v>0.50800000000000001</v>
      </c>
      <c r="O215">
        <v>0.56499999999999995</v>
      </c>
      <c r="P215">
        <v>0.53200000000000003</v>
      </c>
      <c r="Q215">
        <v>0.85799999999999998</v>
      </c>
    </row>
    <row r="216" spans="1:17" x14ac:dyDescent="0.2">
      <c r="A216">
        <v>-157</v>
      </c>
      <c r="B216">
        <v>426.96</v>
      </c>
      <c r="C216">
        <v>1.331</v>
      </c>
      <c r="D216">
        <v>1.3939999999999999</v>
      </c>
      <c r="E216">
        <v>1.3759999999999999</v>
      </c>
      <c r="F216">
        <v>1.3149999999999999</v>
      </c>
      <c r="G216">
        <v>1.238</v>
      </c>
      <c r="K216" t="s">
        <v>951</v>
      </c>
      <c r="L216" t="s">
        <v>736</v>
      </c>
      <c r="M216">
        <v>0.157</v>
      </c>
      <c r="N216">
        <v>2.9000000000000001E-2</v>
      </c>
      <c r="O216">
        <v>2.8000000000000001E-2</v>
      </c>
      <c r="P216">
        <v>3.6999999999999998E-2</v>
      </c>
      <c r="Q216">
        <v>0.125</v>
      </c>
    </row>
    <row r="217" spans="1:17" x14ac:dyDescent="0.2">
      <c r="A217">
        <v>-156</v>
      </c>
      <c r="B217">
        <v>425.95</v>
      </c>
      <c r="C217">
        <v>1.3680000000000001</v>
      </c>
      <c r="D217">
        <v>1.401</v>
      </c>
      <c r="E217">
        <v>1.381</v>
      </c>
      <c r="F217">
        <v>1.3220000000000001</v>
      </c>
      <c r="G217">
        <v>1.3680000000000001</v>
      </c>
      <c r="K217" t="s">
        <v>952</v>
      </c>
      <c r="L217" t="s">
        <v>736</v>
      </c>
      <c r="M217">
        <v>1.323</v>
      </c>
      <c r="N217">
        <v>0.60599999999999998</v>
      </c>
      <c r="O217">
        <v>0.69</v>
      </c>
      <c r="P217">
        <v>0.68100000000000005</v>
      </c>
      <c r="Q217">
        <v>1.323</v>
      </c>
    </row>
    <row r="218" spans="1:17" x14ac:dyDescent="0.2">
      <c r="A218">
        <v>-155</v>
      </c>
      <c r="B218">
        <v>424.9</v>
      </c>
      <c r="C218">
        <v>1.401</v>
      </c>
      <c r="D218">
        <v>1.4079999999999999</v>
      </c>
      <c r="E218">
        <v>1.3879999999999999</v>
      </c>
      <c r="F218">
        <v>1.3240000000000001</v>
      </c>
      <c r="G218">
        <v>1.4830000000000001</v>
      </c>
      <c r="K218" t="s">
        <v>953</v>
      </c>
      <c r="L218" t="s">
        <v>736</v>
      </c>
      <c r="M218">
        <v>0.42199999999999999</v>
      </c>
      <c r="N218">
        <v>0.42699999999999999</v>
      </c>
      <c r="O218">
        <v>0.48199999999999998</v>
      </c>
      <c r="P218">
        <v>0.42199999999999999</v>
      </c>
      <c r="Q218">
        <v>0.56699999999999995</v>
      </c>
    </row>
    <row r="219" spans="1:17" x14ac:dyDescent="0.2">
      <c r="A219">
        <v>-154</v>
      </c>
      <c r="B219">
        <v>423.8</v>
      </c>
      <c r="C219">
        <v>1.4279999999999999</v>
      </c>
      <c r="D219">
        <v>1.41</v>
      </c>
      <c r="E219">
        <v>1.3939999999999999</v>
      </c>
      <c r="F219">
        <v>1.33</v>
      </c>
      <c r="G219">
        <v>1.5780000000000001</v>
      </c>
      <c r="K219" t="s">
        <v>954</v>
      </c>
      <c r="L219" t="s">
        <v>742</v>
      </c>
      <c r="M219">
        <v>25.506</v>
      </c>
      <c r="N219">
        <v>5.6310000000000002</v>
      </c>
      <c r="O219">
        <v>4.9850000000000003</v>
      </c>
      <c r="P219">
        <v>7.024</v>
      </c>
      <c r="Q219">
        <v>14.551</v>
      </c>
    </row>
    <row r="220" spans="1:17" x14ac:dyDescent="0.2">
      <c r="A220">
        <v>-153</v>
      </c>
      <c r="B220">
        <v>422.67</v>
      </c>
      <c r="C220">
        <v>1.45</v>
      </c>
      <c r="D220">
        <v>1.4179999999999999</v>
      </c>
      <c r="E220">
        <v>1.3979999999999999</v>
      </c>
      <c r="F220">
        <v>1.3380000000000001</v>
      </c>
      <c r="G220">
        <v>1.6479999999999999</v>
      </c>
      <c r="K220" t="s">
        <v>955</v>
      </c>
      <c r="L220" t="s">
        <v>742</v>
      </c>
      <c r="M220">
        <v>68.561999999999998</v>
      </c>
      <c r="N220">
        <v>84.102999999999994</v>
      </c>
      <c r="O220">
        <v>85.36</v>
      </c>
      <c r="P220">
        <v>79.364999999999995</v>
      </c>
      <c r="Q220">
        <v>66.093000000000004</v>
      </c>
    </row>
    <row r="221" spans="1:17" x14ac:dyDescent="0.2">
      <c r="A221">
        <v>-152</v>
      </c>
      <c r="B221">
        <v>421.49</v>
      </c>
      <c r="C221">
        <v>1.4730000000000001</v>
      </c>
      <c r="D221">
        <v>1.423</v>
      </c>
      <c r="E221">
        <v>1.4039999999999999</v>
      </c>
      <c r="F221">
        <v>1.349</v>
      </c>
      <c r="G221">
        <v>1.7150000000000001</v>
      </c>
      <c r="K221" t="s">
        <v>956</v>
      </c>
      <c r="L221" t="s">
        <v>745</v>
      </c>
      <c r="M221">
        <v>180</v>
      </c>
      <c r="N221">
        <v>180</v>
      </c>
      <c r="O221">
        <v>180</v>
      </c>
      <c r="P221">
        <v>180</v>
      </c>
      <c r="Q221">
        <v>180</v>
      </c>
    </row>
    <row r="222" spans="1:17" x14ac:dyDescent="0.2">
      <c r="A222">
        <v>-151</v>
      </c>
      <c r="B222">
        <v>420.26</v>
      </c>
      <c r="C222">
        <v>1.492</v>
      </c>
      <c r="D222">
        <v>1.429</v>
      </c>
      <c r="E222">
        <v>1.41</v>
      </c>
      <c r="F222">
        <v>1.357</v>
      </c>
      <c r="G222">
        <v>1.7709999999999999</v>
      </c>
      <c r="K222" t="s">
        <v>957</v>
      </c>
      <c r="L222" t="s">
        <v>745</v>
      </c>
      <c r="M222">
        <v>180</v>
      </c>
      <c r="N222">
        <v>180</v>
      </c>
      <c r="O222">
        <v>180</v>
      </c>
      <c r="P222">
        <v>180</v>
      </c>
      <c r="Q222">
        <v>180</v>
      </c>
    </row>
    <row r="223" spans="1:17" x14ac:dyDescent="0.2">
      <c r="A223">
        <v>-150</v>
      </c>
      <c r="B223">
        <v>419</v>
      </c>
      <c r="C223">
        <v>1.5049999999999999</v>
      </c>
      <c r="D223">
        <v>1.4339999999999999</v>
      </c>
      <c r="E223">
        <v>1.4119999999999999</v>
      </c>
      <c r="F223">
        <v>1.3620000000000001</v>
      </c>
      <c r="G223">
        <v>1.8129999999999999</v>
      </c>
      <c r="K223" t="s">
        <v>958</v>
      </c>
      <c r="L223" t="s">
        <v>745</v>
      </c>
      <c r="M223">
        <v>180</v>
      </c>
      <c r="N223">
        <v>180</v>
      </c>
      <c r="O223">
        <v>180</v>
      </c>
      <c r="P223">
        <v>180</v>
      </c>
      <c r="Q223">
        <v>180</v>
      </c>
    </row>
    <row r="224" spans="1:17" x14ac:dyDescent="0.2">
      <c r="A224">
        <v>-149</v>
      </c>
      <c r="B224">
        <v>417.69</v>
      </c>
      <c r="C224">
        <v>1.514</v>
      </c>
      <c r="D224">
        <v>1.4359999999999999</v>
      </c>
      <c r="E224">
        <v>1.421</v>
      </c>
      <c r="F224">
        <v>1.3660000000000001</v>
      </c>
      <c r="G224">
        <v>1.835</v>
      </c>
      <c r="K224" t="s">
        <v>959</v>
      </c>
      <c r="L224" t="s">
        <v>745</v>
      </c>
      <c r="M224">
        <v>180</v>
      </c>
      <c r="N224">
        <v>180</v>
      </c>
      <c r="O224">
        <v>180</v>
      </c>
      <c r="P224">
        <v>180</v>
      </c>
      <c r="Q224">
        <v>180</v>
      </c>
    </row>
    <row r="225" spans="1:17" x14ac:dyDescent="0.2">
      <c r="A225">
        <v>-148</v>
      </c>
      <c r="B225">
        <v>416.33</v>
      </c>
      <c r="C225">
        <v>1.5229999999999999</v>
      </c>
      <c r="D225">
        <v>1.4379999999999999</v>
      </c>
      <c r="E225">
        <v>1.4239999999999999</v>
      </c>
      <c r="F225">
        <v>1.3740000000000001</v>
      </c>
      <c r="G225">
        <v>1.8580000000000001</v>
      </c>
      <c r="K225" t="s">
        <v>960</v>
      </c>
      <c r="L225" t="s">
        <v>745</v>
      </c>
      <c r="M225">
        <v>180</v>
      </c>
      <c r="N225">
        <v>180</v>
      </c>
      <c r="O225">
        <v>180</v>
      </c>
      <c r="P225">
        <v>180</v>
      </c>
      <c r="Q225">
        <v>180</v>
      </c>
    </row>
    <row r="226" spans="1:17" x14ac:dyDescent="0.2">
      <c r="A226">
        <v>-147</v>
      </c>
      <c r="B226">
        <v>414.94</v>
      </c>
      <c r="C226">
        <v>1.5329999999999999</v>
      </c>
      <c r="D226">
        <v>1.4450000000000001</v>
      </c>
      <c r="E226">
        <v>1.427</v>
      </c>
      <c r="F226">
        <v>1.389</v>
      </c>
      <c r="G226">
        <v>1.871</v>
      </c>
      <c r="K226" t="s">
        <v>961</v>
      </c>
      <c r="L226" t="s">
        <v>742</v>
      </c>
      <c r="M226">
        <v>0</v>
      </c>
      <c r="N226">
        <v>0</v>
      </c>
      <c r="O226">
        <v>0</v>
      </c>
      <c r="P226">
        <v>0</v>
      </c>
      <c r="Q226">
        <v>0</v>
      </c>
    </row>
    <row r="227" spans="1:17" x14ac:dyDescent="0.2">
      <c r="A227">
        <v>-146</v>
      </c>
      <c r="B227">
        <v>413.5</v>
      </c>
      <c r="C227">
        <v>1.54</v>
      </c>
      <c r="D227">
        <v>1.4510000000000001</v>
      </c>
      <c r="E227">
        <v>1.431</v>
      </c>
      <c r="F227">
        <v>1.3959999999999999</v>
      </c>
      <c r="G227">
        <v>1.8819999999999999</v>
      </c>
      <c r="K227" t="s">
        <v>962</v>
      </c>
      <c r="L227" t="s">
        <v>742</v>
      </c>
      <c r="M227">
        <v>0</v>
      </c>
      <c r="N227">
        <v>0</v>
      </c>
      <c r="O227">
        <v>0</v>
      </c>
      <c r="P227">
        <v>0</v>
      </c>
      <c r="Q227">
        <v>0</v>
      </c>
    </row>
    <row r="228" spans="1:17" x14ac:dyDescent="0.2">
      <c r="A228">
        <v>-145</v>
      </c>
      <c r="B228">
        <v>412.02</v>
      </c>
      <c r="C228">
        <v>1.5389999999999999</v>
      </c>
      <c r="D228">
        <v>1.446</v>
      </c>
      <c r="E228">
        <v>1.4359999999999999</v>
      </c>
      <c r="F228">
        <v>1.401</v>
      </c>
      <c r="G228">
        <v>1.875</v>
      </c>
      <c r="K228" t="s">
        <v>963</v>
      </c>
      <c r="L228" t="s">
        <v>736</v>
      </c>
      <c r="M228">
        <v>0</v>
      </c>
      <c r="N228">
        <v>0</v>
      </c>
      <c r="O228">
        <v>0</v>
      </c>
      <c r="P228">
        <v>0</v>
      </c>
      <c r="Q228">
        <v>0</v>
      </c>
    </row>
    <row r="229" spans="1:17" x14ac:dyDescent="0.2">
      <c r="A229">
        <v>-144</v>
      </c>
      <c r="B229">
        <v>410.49</v>
      </c>
      <c r="C229">
        <v>1.5349999999999999</v>
      </c>
      <c r="D229">
        <v>1.452</v>
      </c>
      <c r="E229">
        <v>1.4410000000000001</v>
      </c>
      <c r="F229">
        <v>1.403</v>
      </c>
      <c r="G229">
        <v>1.8440000000000001</v>
      </c>
      <c r="K229" t="s">
        <v>964</v>
      </c>
      <c r="L229" t="s">
        <v>736</v>
      </c>
      <c r="M229">
        <v>4.8000000000000001E-2</v>
      </c>
      <c r="N229">
        <v>6.2E-2</v>
      </c>
      <c r="O229">
        <v>5.1999999999999998E-2</v>
      </c>
      <c r="P229">
        <v>3.7999999999999999E-2</v>
      </c>
      <c r="Q229">
        <v>3.7999999999999999E-2</v>
      </c>
    </row>
    <row r="230" spans="1:17" x14ac:dyDescent="0.2">
      <c r="A230">
        <v>-143</v>
      </c>
      <c r="B230">
        <v>408.92</v>
      </c>
      <c r="C230">
        <v>1.528</v>
      </c>
      <c r="D230">
        <v>1.456</v>
      </c>
      <c r="E230">
        <v>1.4470000000000001</v>
      </c>
      <c r="F230">
        <v>1.4119999999999999</v>
      </c>
      <c r="G230">
        <v>1.796</v>
      </c>
      <c r="K230" t="s">
        <v>965</v>
      </c>
      <c r="L230" t="s">
        <v>736</v>
      </c>
      <c r="M230">
        <v>0.28799999999999998</v>
      </c>
      <c r="N230">
        <v>0.315</v>
      </c>
      <c r="O230">
        <v>0.27600000000000002</v>
      </c>
      <c r="P230">
        <v>0.307</v>
      </c>
      <c r="Q230">
        <v>0.252</v>
      </c>
    </row>
    <row r="231" spans="1:17" x14ac:dyDescent="0.2">
      <c r="A231">
        <v>-142</v>
      </c>
      <c r="B231">
        <v>407.31</v>
      </c>
      <c r="C231">
        <v>1.528</v>
      </c>
      <c r="D231">
        <v>1.4650000000000001</v>
      </c>
      <c r="E231">
        <v>1.458</v>
      </c>
      <c r="F231">
        <v>1.425</v>
      </c>
      <c r="G231">
        <v>1.764</v>
      </c>
      <c r="K231" t="s">
        <v>966</v>
      </c>
      <c r="L231" t="s">
        <v>736</v>
      </c>
      <c r="M231">
        <v>3.7440000000000002</v>
      </c>
      <c r="N231">
        <v>3.032</v>
      </c>
      <c r="O231">
        <v>2.2879999999999998</v>
      </c>
      <c r="P231">
        <v>3.7440000000000002</v>
      </c>
      <c r="Q231">
        <v>3.06</v>
      </c>
    </row>
    <row r="232" spans="1:17" x14ac:dyDescent="0.2">
      <c r="A232">
        <v>-141</v>
      </c>
      <c r="B232">
        <v>405.66</v>
      </c>
      <c r="C232">
        <v>1.5289999999999999</v>
      </c>
      <c r="D232">
        <v>1.4690000000000001</v>
      </c>
      <c r="E232">
        <v>1.4670000000000001</v>
      </c>
      <c r="F232">
        <v>1.4339999999999999</v>
      </c>
      <c r="G232">
        <v>1.7450000000000001</v>
      </c>
      <c r="K232" t="s">
        <v>967</v>
      </c>
      <c r="L232" t="s">
        <v>736</v>
      </c>
      <c r="M232">
        <v>0</v>
      </c>
      <c r="N232">
        <v>0</v>
      </c>
      <c r="O232">
        <v>0</v>
      </c>
      <c r="P232">
        <v>0</v>
      </c>
      <c r="Q232">
        <v>0</v>
      </c>
    </row>
    <row r="233" spans="1:17" x14ac:dyDescent="0.2">
      <c r="A233">
        <v>-140</v>
      </c>
      <c r="B233">
        <v>403.96</v>
      </c>
      <c r="C233">
        <v>1.5289999999999999</v>
      </c>
      <c r="D233">
        <v>1.47</v>
      </c>
      <c r="E233">
        <v>1.472</v>
      </c>
      <c r="F233">
        <v>1.4450000000000001</v>
      </c>
      <c r="G233">
        <v>1.7290000000000001</v>
      </c>
      <c r="K233" t="s">
        <v>968</v>
      </c>
      <c r="L233" t="s">
        <v>742</v>
      </c>
      <c r="M233">
        <v>99.99</v>
      </c>
      <c r="N233">
        <v>99.99</v>
      </c>
      <c r="O233">
        <v>99.99</v>
      </c>
      <c r="P233">
        <v>99.99</v>
      </c>
      <c r="Q233">
        <v>99.99</v>
      </c>
    </row>
    <row r="234" spans="1:17" x14ac:dyDescent="0.2">
      <c r="A234">
        <v>-139</v>
      </c>
      <c r="B234">
        <v>402.22</v>
      </c>
      <c r="C234">
        <v>1.5329999999999999</v>
      </c>
      <c r="D234">
        <v>1.476</v>
      </c>
      <c r="E234">
        <v>1.482</v>
      </c>
      <c r="F234">
        <v>1.446</v>
      </c>
      <c r="G234">
        <v>1.73</v>
      </c>
      <c r="K234" t="s">
        <v>969</v>
      </c>
      <c r="L234" t="s">
        <v>742</v>
      </c>
      <c r="M234">
        <v>0</v>
      </c>
      <c r="N234">
        <v>0</v>
      </c>
      <c r="O234">
        <v>0</v>
      </c>
      <c r="P234">
        <v>0</v>
      </c>
      <c r="Q234">
        <v>0</v>
      </c>
    </row>
    <row r="235" spans="1:17" x14ac:dyDescent="0.2">
      <c r="A235">
        <v>-138</v>
      </c>
      <c r="B235">
        <v>400.43</v>
      </c>
      <c r="C235">
        <v>1.5369999999999999</v>
      </c>
      <c r="D235">
        <v>1.484</v>
      </c>
      <c r="E235">
        <v>1.4910000000000001</v>
      </c>
      <c r="F235">
        <v>1.454</v>
      </c>
      <c r="G235">
        <v>1.722</v>
      </c>
      <c r="K235" t="s">
        <v>970</v>
      </c>
      <c r="L235" t="s">
        <v>745</v>
      </c>
      <c r="M235">
        <v>0</v>
      </c>
      <c r="N235">
        <v>0</v>
      </c>
      <c r="O235">
        <v>0</v>
      </c>
      <c r="P235">
        <v>0</v>
      </c>
      <c r="Q235">
        <v>0</v>
      </c>
    </row>
    <row r="236" spans="1:17" x14ac:dyDescent="0.2">
      <c r="A236">
        <v>-137</v>
      </c>
      <c r="B236">
        <v>398.61</v>
      </c>
      <c r="C236">
        <v>1.536</v>
      </c>
      <c r="D236">
        <v>1.4950000000000001</v>
      </c>
      <c r="E236">
        <v>1.4950000000000001</v>
      </c>
      <c r="F236">
        <v>1.4690000000000001</v>
      </c>
      <c r="G236">
        <v>1.6859999999999999</v>
      </c>
      <c r="K236" t="s">
        <v>971</v>
      </c>
      <c r="L236" t="s">
        <v>745</v>
      </c>
      <c r="M236">
        <v>19.315000000000001</v>
      </c>
      <c r="N236">
        <v>19.492000000000001</v>
      </c>
      <c r="O236">
        <v>19.091000000000001</v>
      </c>
      <c r="P236">
        <v>19.207000000000001</v>
      </c>
      <c r="Q236">
        <v>19.471</v>
      </c>
    </row>
    <row r="237" spans="1:17" x14ac:dyDescent="0.2">
      <c r="A237">
        <v>-136</v>
      </c>
      <c r="B237">
        <v>396.74</v>
      </c>
      <c r="C237">
        <v>1.536</v>
      </c>
      <c r="D237">
        <v>1.4970000000000001</v>
      </c>
      <c r="E237">
        <v>1.5</v>
      </c>
      <c r="F237">
        <v>1.484</v>
      </c>
      <c r="G237">
        <v>1.6639999999999999</v>
      </c>
      <c r="K237" t="s">
        <v>972</v>
      </c>
      <c r="L237" t="s">
        <v>745</v>
      </c>
      <c r="M237">
        <v>4.2089999999999996</v>
      </c>
      <c r="N237">
        <v>4.9809999999999999</v>
      </c>
      <c r="O237">
        <v>4.2169999999999996</v>
      </c>
      <c r="P237">
        <v>3.4129999999999998</v>
      </c>
      <c r="Q237">
        <v>4.0839999999999996</v>
      </c>
    </row>
    <row r="238" spans="1:17" x14ac:dyDescent="0.2">
      <c r="A238">
        <v>-135</v>
      </c>
      <c r="B238">
        <v>394.83</v>
      </c>
      <c r="C238">
        <v>1.5269999999999999</v>
      </c>
      <c r="D238">
        <v>1.4990000000000001</v>
      </c>
      <c r="E238">
        <v>1.508</v>
      </c>
      <c r="F238">
        <v>1.4970000000000001</v>
      </c>
      <c r="G238">
        <v>1.605</v>
      </c>
      <c r="K238" t="s">
        <v>973</v>
      </c>
      <c r="L238" t="s">
        <v>745</v>
      </c>
      <c r="M238">
        <v>37</v>
      </c>
      <c r="N238">
        <v>31.2</v>
      </c>
      <c r="O238">
        <v>37</v>
      </c>
      <c r="P238">
        <v>27.8</v>
      </c>
      <c r="Q238">
        <v>32.6</v>
      </c>
    </row>
    <row r="239" spans="1:17" x14ac:dyDescent="0.2">
      <c r="A239">
        <v>-134</v>
      </c>
      <c r="B239">
        <v>392.87</v>
      </c>
      <c r="C239">
        <v>1.514</v>
      </c>
      <c r="D239">
        <v>1.5069999999999999</v>
      </c>
      <c r="E239">
        <v>1.516</v>
      </c>
      <c r="F239">
        <v>1.4970000000000001</v>
      </c>
      <c r="G239">
        <v>1.534</v>
      </c>
      <c r="K239" t="s">
        <v>974</v>
      </c>
      <c r="L239" t="s">
        <v>745</v>
      </c>
      <c r="M239">
        <v>0.39700000000000002</v>
      </c>
      <c r="N239">
        <v>0.39700000000000002</v>
      </c>
      <c r="O239">
        <v>1.6</v>
      </c>
      <c r="P239">
        <v>11.2</v>
      </c>
      <c r="Q239">
        <v>0.8</v>
      </c>
    </row>
    <row r="240" spans="1:17" x14ac:dyDescent="0.2">
      <c r="A240">
        <v>-133</v>
      </c>
      <c r="B240">
        <v>390.88</v>
      </c>
      <c r="C240">
        <v>1.506</v>
      </c>
      <c r="D240">
        <v>1.5189999999999999</v>
      </c>
      <c r="E240">
        <v>1.528</v>
      </c>
      <c r="F240">
        <v>1.5029999999999999</v>
      </c>
      <c r="G240">
        <v>1.4730000000000001</v>
      </c>
      <c r="K240" t="s">
        <v>975</v>
      </c>
      <c r="L240" t="s">
        <v>742</v>
      </c>
      <c r="M240">
        <v>21.792000000000002</v>
      </c>
      <c r="N240">
        <v>25.556000000000001</v>
      </c>
      <c r="O240">
        <v>22.09</v>
      </c>
      <c r="P240">
        <v>17.77</v>
      </c>
      <c r="Q240">
        <v>20.975999999999999</v>
      </c>
    </row>
    <row r="241" spans="1:17" x14ac:dyDescent="0.2">
      <c r="A241">
        <v>-132</v>
      </c>
      <c r="B241">
        <v>388.84</v>
      </c>
      <c r="C241">
        <v>1.4970000000000001</v>
      </c>
      <c r="D241">
        <v>1.526</v>
      </c>
      <c r="E241">
        <v>1.5429999999999999</v>
      </c>
      <c r="F241">
        <v>1.512</v>
      </c>
      <c r="G241">
        <v>1.407</v>
      </c>
      <c r="K241" t="s">
        <v>976</v>
      </c>
      <c r="L241" t="s">
        <v>742</v>
      </c>
      <c r="M241">
        <v>2.0539999999999998</v>
      </c>
      <c r="N241">
        <v>2.0350000000000001</v>
      </c>
      <c r="O241">
        <v>8.3810000000000002</v>
      </c>
      <c r="P241">
        <v>58.311</v>
      </c>
      <c r="Q241">
        <v>4.109</v>
      </c>
    </row>
    <row r="242" spans="1:17" x14ac:dyDescent="0.2">
      <c r="A242">
        <v>-131</v>
      </c>
      <c r="B242">
        <v>386.76</v>
      </c>
      <c r="C242">
        <v>1.5049999999999999</v>
      </c>
      <c r="D242">
        <v>1.5389999999999999</v>
      </c>
      <c r="E242">
        <v>1.554</v>
      </c>
      <c r="F242">
        <v>1.5289999999999999</v>
      </c>
      <c r="G242">
        <v>1.397</v>
      </c>
      <c r="K242" t="s">
        <v>977</v>
      </c>
      <c r="L242" t="s">
        <v>736</v>
      </c>
      <c r="M242">
        <v>0</v>
      </c>
      <c r="N242">
        <v>14.021000000000001</v>
      </c>
      <c r="O242">
        <v>13.986000000000001</v>
      </c>
      <c r="P242">
        <v>13.722</v>
      </c>
      <c r="Q242">
        <v>13.835000000000001</v>
      </c>
    </row>
    <row r="243" spans="1:17" x14ac:dyDescent="0.2">
      <c r="A243">
        <v>-130</v>
      </c>
      <c r="B243">
        <v>384.63</v>
      </c>
      <c r="C243">
        <v>1.508</v>
      </c>
      <c r="D243">
        <v>1.5529999999999999</v>
      </c>
      <c r="E243">
        <v>1.5669999999999999</v>
      </c>
      <c r="F243">
        <v>1.546</v>
      </c>
      <c r="G243">
        <v>1.3680000000000001</v>
      </c>
      <c r="K243" t="s">
        <v>978</v>
      </c>
      <c r="L243" t="s">
        <v>736</v>
      </c>
      <c r="M243">
        <v>0</v>
      </c>
      <c r="N243">
        <v>-0.748</v>
      </c>
      <c r="O243">
        <v>-0.873</v>
      </c>
      <c r="P243">
        <v>-0.74199999999999999</v>
      </c>
      <c r="Q243">
        <v>-0.66200000000000003</v>
      </c>
    </row>
    <row r="244" spans="1:17" x14ac:dyDescent="0.2">
      <c r="A244">
        <v>-129</v>
      </c>
      <c r="B244">
        <v>382.47</v>
      </c>
      <c r="C244">
        <v>1.518</v>
      </c>
      <c r="D244">
        <v>1.5669999999999999</v>
      </c>
      <c r="E244">
        <v>1.577</v>
      </c>
      <c r="F244">
        <v>1.5680000000000001</v>
      </c>
      <c r="G244">
        <v>1.36</v>
      </c>
      <c r="K244" t="s">
        <v>979</v>
      </c>
      <c r="L244" t="s">
        <v>736</v>
      </c>
      <c r="M244">
        <v>0</v>
      </c>
      <c r="N244">
        <v>3.3000000000000002E-2</v>
      </c>
      <c r="O244">
        <v>3.1E-2</v>
      </c>
      <c r="P244">
        <v>3.1E-2</v>
      </c>
      <c r="Q244">
        <v>2.3E-2</v>
      </c>
    </row>
    <row r="245" spans="1:17" x14ac:dyDescent="0.2">
      <c r="A245">
        <v>-128</v>
      </c>
      <c r="B245">
        <v>380.26</v>
      </c>
      <c r="C245">
        <v>1.5449999999999999</v>
      </c>
      <c r="D245">
        <v>1.5780000000000001</v>
      </c>
      <c r="E245">
        <v>1.5920000000000001</v>
      </c>
      <c r="F245">
        <v>1.579</v>
      </c>
      <c r="G245">
        <v>1.4319999999999999</v>
      </c>
      <c r="K245" t="s">
        <v>980</v>
      </c>
      <c r="L245" t="s">
        <v>736</v>
      </c>
      <c r="M245">
        <v>0</v>
      </c>
      <c r="N245">
        <v>2.5999999999999999E-2</v>
      </c>
      <c r="O245">
        <v>2.5000000000000001E-2</v>
      </c>
      <c r="P245">
        <v>2.5000000000000001E-2</v>
      </c>
      <c r="Q245">
        <v>3.0000000000000001E-3</v>
      </c>
    </row>
    <row r="246" spans="1:17" x14ac:dyDescent="0.2">
      <c r="A246">
        <v>-127</v>
      </c>
      <c r="B246">
        <v>378.01</v>
      </c>
      <c r="C246">
        <v>1.5309999999999999</v>
      </c>
      <c r="D246">
        <v>1.5940000000000001</v>
      </c>
      <c r="E246">
        <v>1.6040000000000001</v>
      </c>
      <c r="F246">
        <v>1.5760000000000001</v>
      </c>
      <c r="G246">
        <v>1.35</v>
      </c>
      <c r="K246" t="s">
        <v>981</v>
      </c>
      <c r="L246" t="s">
        <v>736</v>
      </c>
      <c r="M246">
        <v>78.367000000000004</v>
      </c>
      <c r="N246">
        <v>78.034000000000006</v>
      </c>
      <c r="O246">
        <v>78.994</v>
      </c>
      <c r="P246">
        <v>79.936000000000007</v>
      </c>
      <c r="Q246">
        <v>76.504000000000005</v>
      </c>
    </row>
    <row r="247" spans="1:17" x14ac:dyDescent="0.2">
      <c r="A247">
        <v>-126</v>
      </c>
      <c r="B247">
        <v>375.72</v>
      </c>
      <c r="C247">
        <v>1.5669999999999999</v>
      </c>
      <c r="D247">
        <v>1.6060000000000001</v>
      </c>
      <c r="E247">
        <v>1.6180000000000001</v>
      </c>
      <c r="F247">
        <v>1.591</v>
      </c>
      <c r="G247">
        <v>1.4510000000000001</v>
      </c>
      <c r="K247" t="s">
        <v>982</v>
      </c>
      <c r="L247" t="s">
        <v>792</v>
      </c>
      <c r="M247">
        <v>3.835</v>
      </c>
      <c r="N247">
        <v>3.6789999999999998</v>
      </c>
      <c r="O247">
        <v>4.0389999999999997</v>
      </c>
      <c r="P247">
        <v>3.7669999999999999</v>
      </c>
      <c r="Q247">
        <v>3.855</v>
      </c>
    </row>
    <row r="248" spans="1:17" x14ac:dyDescent="0.2">
      <c r="A248">
        <v>-125</v>
      </c>
      <c r="B248">
        <v>373.39</v>
      </c>
      <c r="C248">
        <v>1.579</v>
      </c>
      <c r="D248">
        <v>1.619</v>
      </c>
      <c r="E248">
        <v>1.627</v>
      </c>
      <c r="F248">
        <v>1.5880000000000001</v>
      </c>
      <c r="G248">
        <v>1.484</v>
      </c>
      <c r="K248" t="s">
        <v>983</v>
      </c>
      <c r="L248" t="s">
        <v>742</v>
      </c>
      <c r="M248">
        <v>0</v>
      </c>
      <c r="N248">
        <v>0</v>
      </c>
      <c r="O248">
        <v>0</v>
      </c>
      <c r="P248">
        <v>0</v>
      </c>
      <c r="Q248">
        <v>0</v>
      </c>
    </row>
    <row r="249" spans="1:17" x14ac:dyDescent="0.2">
      <c r="A249">
        <v>-124</v>
      </c>
      <c r="B249">
        <v>371.02</v>
      </c>
      <c r="C249">
        <v>1.5960000000000001</v>
      </c>
      <c r="D249">
        <v>1.633</v>
      </c>
      <c r="E249">
        <v>1.635</v>
      </c>
      <c r="F249">
        <v>1.607</v>
      </c>
      <c r="G249">
        <v>1.508</v>
      </c>
      <c r="K249" t="s">
        <v>984</v>
      </c>
      <c r="L249" t="s">
        <v>742</v>
      </c>
      <c r="M249">
        <v>43.25</v>
      </c>
      <c r="N249">
        <v>39.332999999999998</v>
      </c>
      <c r="O249">
        <v>44</v>
      </c>
      <c r="P249">
        <v>43.332999999999998</v>
      </c>
      <c r="Q249">
        <v>46.332999999999998</v>
      </c>
    </row>
    <row r="250" spans="1:17" x14ac:dyDescent="0.2">
      <c r="A250">
        <v>-123</v>
      </c>
      <c r="B250">
        <v>368.61</v>
      </c>
      <c r="C250">
        <v>1.64</v>
      </c>
      <c r="D250">
        <v>1.645</v>
      </c>
      <c r="E250">
        <v>1.643</v>
      </c>
      <c r="F250">
        <v>1.6479999999999999</v>
      </c>
      <c r="G250">
        <v>1.6240000000000001</v>
      </c>
      <c r="K250" t="s">
        <v>985</v>
      </c>
      <c r="L250" t="s">
        <v>742</v>
      </c>
      <c r="M250">
        <v>0</v>
      </c>
      <c r="N250">
        <v>0</v>
      </c>
      <c r="O250">
        <v>0</v>
      </c>
      <c r="P250">
        <v>0</v>
      </c>
      <c r="Q250">
        <v>0</v>
      </c>
    </row>
    <row r="251" spans="1:17" x14ac:dyDescent="0.2">
      <c r="A251">
        <v>-122</v>
      </c>
      <c r="B251">
        <v>366.16</v>
      </c>
      <c r="C251">
        <v>1.68</v>
      </c>
      <c r="D251">
        <v>1.653</v>
      </c>
      <c r="E251">
        <v>1.6539999999999999</v>
      </c>
      <c r="F251">
        <v>1.6679999999999999</v>
      </c>
      <c r="G251">
        <v>1.746</v>
      </c>
      <c r="K251" t="s">
        <v>986</v>
      </c>
      <c r="L251" t="s">
        <v>742</v>
      </c>
      <c r="M251">
        <v>0</v>
      </c>
      <c r="N251">
        <v>0</v>
      </c>
      <c r="O251">
        <v>0</v>
      </c>
      <c r="P251">
        <v>0</v>
      </c>
      <c r="Q251">
        <v>0</v>
      </c>
    </row>
    <row r="252" spans="1:17" x14ac:dyDescent="0.2">
      <c r="A252">
        <v>-121</v>
      </c>
      <c r="B252">
        <v>363.66</v>
      </c>
      <c r="C252">
        <v>1.6930000000000001</v>
      </c>
      <c r="D252">
        <v>1.6659999999999999</v>
      </c>
      <c r="E252">
        <v>1.673</v>
      </c>
      <c r="F252">
        <v>1.6779999999999999</v>
      </c>
      <c r="G252">
        <v>1.7529999999999999</v>
      </c>
      <c r="K252" t="s">
        <v>987</v>
      </c>
      <c r="L252" t="s">
        <v>928</v>
      </c>
      <c r="M252">
        <v>123.45</v>
      </c>
      <c r="N252">
        <v>123.45</v>
      </c>
      <c r="O252">
        <v>123.45</v>
      </c>
      <c r="P252">
        <v>123.45</v>
      </c>
      <c r="Q252">
        <v>123.45</v>
      </c>
    </row>
    <row r="253" spans="1:17" x14ac:dyDescent="0.2">
      <c r="A253">
        <v>-120</v>
      </c>
      <c r="B253">
        <v>361.13</v>
      </c>
      <c r="C253">
        <v>1.6930000000000001</v>
      </c>
      <c r="D253">
        <v>1.68</v>
      </c>
      <c r="E253">
        <v>1.6919999999999999</v>
      </c>
      <c r="F253">
        <v>1.6870000000000001</v>
      </c>
      <c r="G253">
        <v>1.7130000000000001</v>
      </c>
    </row>
    <row r="254" spans="1:17" x14ac:dyDescent="0.2">
      <c r="A254">
        <v>-119</v>
      </c>
      <c r="B254">
        <v>358.56</v>
      </c>
      <c r="C254">
        <v>1.7270000000000001</v>
      </c>
      <c r="D254">
        <v>1.7030000000000001</v>
      </c>
      <c r="E254">
        <v>1.712</v>
      </c>
      <c r="F254">
        <v>1.71</v>
      </c>
      <c r="G254">
        <v>1.784</v>
      </c>
    </row>
    <row r="255" spans="1:17" x14ac:dyDescent="0.2">
      <c r="A255">
        <v>-118</v>
      </c>
      <c r="B255">
        <v>355.95</v>
      </c>
      <c r="C255">
        <v>1.7470000000000001</v>
      </c>
      <c r="D255">
        <v>1.7190000000000001</v>
      </c>
      <c r="E255">
        <v>1.7290000000000001</v>
      </c>
      <c r="F255">
        <v>1.728</v>
      </c>
      <c r="G255">
        <v>1.8120000000000001</v>
      </c>
    </row>
    <row r="256" spans="1:17" x14ac:dyDescent="0.2">
      <c r="A256">
        <v>-117</v>
      </c>
      <c r="B256">
        <v>353.3</v>
      </c>
      <c r="C256">
        <v>1.7529999999999999</v>
      </c>
      <c r="D256">
        <v>1.7330000000000001</v>
      </c>
      <c r="E256">
        <v>1.7450000000000001</v>
      </c>
      <c r="F256">
        <v>1.756</v>
      </c>
      <c r="G256">
        <v>1.78</v>
      </c>
    </row>
    <row r="257" spans="1:7" x14ac:dyDescent="0.2">
      <c r="A257">
        <v>-116</v>
      </c>
      <c r="B257">
        <v>350.61</v>
      </c>
      <c r="C257">
        <v>1.7529999999999999</v>
      </c>
      <c r="D257">
        <v>1.7529999999999999</v>
      </c>
      <c r="E257">
        <v>1.76</v>
      </c>
      <c r="F257">
        <v>1.7769999999999999</v>
      </c>
      <c r="G257">
        <v>1.7210000000000001</v>
      </c>
    </row>
    <row r="258" spans="1:7" x14ac:dyDescent="0.2">
      <c r="A258">
        <v>-115</v>
      </c>
      <c r="B258">
        <v>347.89</v>
      </c>
      <c r="C258">
        <v>1.772</v>
      </c>
      <c r="D258">
        <v>1.78</v>
      </c>
      <c r="E258">
        <v>1.8009999999999999</v>
      </c>
      <c r="F258">
        <v>1.7949999999999999</v>
      </c>
      <c r="G258">
        <v>1.712</v>
      </c>
    </row>
    <row r="259" spans="1:7" x14ac:dyDescent="0.2">
      <c r="A259">
        <v>-114</v>
      </c>
      <c r="B259">
        <v>345.12</v>
      </c>
      <c r="C259">
        <v>1.7889999999999999</v>
      </c>
      <c r="D259">
        <v>1.792</v>
      </c>
      <c r="E259">
        <v>1.849</v>
      </c>
      <c r="F259">
        <v>1.8109999999999999</v>
      </c>
      <c r="G259">
        <v>1.704</v>
      </c>
    </row>
    <row r="260" spans="1:7" x14ac:dyDescent="0.2">
      <c r="A260">
        <v>-113</v>
      </c>
      <c r="B260">
        <v>342.32</v>
      </c>
      <c r="C260">
        <v>1.825</v>
      </c>
      <c r="D260">
        <v>1.8149999999999999</v>
      </c>
      <c r="E260">
        <v>1.861</v>
      </c>
      <c r="F260">
        <v>1.829</v>
      </c>
      <c r="G260">
        <v>1.7929999999999999</v>
      </c>
    </row>
    <row r="261" spans="1:7" x14ac:dyDescent="0.2">
      <c r="A261">
        <v>-112</v>
      </c>
      <c r="B261">
        <v>339.49</v>
      </c>
      <c r="C261">
        <v>1.877</v>
      </c>
      <c r="D261">
        <v>1.847</v>
      </c>
      <c r="E261">
        <v>1.8819999999999999</v>
      </c>
      <c r="F261">
        <v>1.8480000000000001</v>
      </c>
      <c r="G261">
        <v>1.9319999999999999</v>
      </c>
    </row>
    <row r="262" spans="1:7" x14ac:dyDescent="0.2">
      <c r="A262">
        <v>-111</v>
      </c>
      <c r="B262">
        <v>336.61</v>
      </c>
      <c r="C262">
        <v>1.925</v>
      </c>
      <c r="D262">
        <v>1.86</v>
      </c>
      <c r="E262">
        <v>1.873</v>
      </c>
      <c r="F262">
        <v>1.87</v>
      </c>
      <c r="G262">
        <v>2.0960000000000001</v>
      </c>
    </row>
    <row r="263" spans="1:7" x14ac:dyDescent="0.2">
      <c r="A263">
        <v>-110</v>
      </c>
      <c r="B263">
        <v>333.71</v>
      </c>
      <c r="C263">
        <v>1.952</v>
      </c>
      <c r="D263">
        <v>1.8759999999999999</v>
      </c>
      <c r="E263">
        <v>1.885</v>
      </c>
      <c r="F263">
        <v>1.883</v>
      </c>
      <c r="G263">
        <v>2.1629999999999998</v>
      </c>
    </row>
    <row r="264" spans="1:7" x14ac:dyDescent="0.2">
      <c r="A264">
        <v>-109</v>
      </c>
      <c r="B264">
        <v>330.76</v>
      </c>
      <c r="C264">
        <v>1.9610000000000001</v>
      </c>
      <c r="D264">
        <v>1.893</v>
      </c>
      <c r="E264">
        <v>1.913</v>
      </c>
      <c r="F264">
        <v>1.9</v>
      </c>
      <c r="G264">
        <v>2.1379999999999999</v>
      </c>
    </row>
    <row r="265" spans="1:7" x14ac:dyDescent="0.2">
      <c r="A265">
        <v>-108</v>
      </c>
      <c r="B265">
        <v>327.79</v>
      </c>
      <c r="C265">
        <v>1.9650000000000001</v>
      </c>
      <c r="D265">
        <v>1.921</v>
      </c>
      <c r="E265">
        <v>1.9379999999999999</v>
      </c>
      <c r="F265">
        <v>1.915</v>
      </c>
      <c r="G265">
        <v>2.0840000000000001</v>
      </c>
    </row>
    <row r="266" spans="1:7" x14ac:dyDescent="0.2">
      <c r="A266">
        <v>-107</v>
      </c>
      <c r="B266">
        <v>324.77</v>
      </c>
      <c r="C266">
        <v>1.9870000000000001</v>
      </c>
      <c r="D266">
        <v>1.95</v>
      </c>
      <c r="E266">
        <v>1.9570000000000001</v>
      </c>
      <c r="F266">
        <v>1.9419999999999999</v>
      </c>
      <c r="G266">
        <v>2.101</v>
      </c>
    </row>
    <row r="267" spans="1:7" x14ac:dyDescent="0.2">
      <c r="A267">
        <v>-106</v>
      </c>
      <c r="B267">
        <v>321.73</v>
      </c>
      <c r="C267">
        <v>2.02</v>
      </c>
      <c r="D267">
        <v>1.988</v>
      </c>
      <c r="E267">
        <v>1.9830000000000001</v>
      </c>
      <c r="F267">
        <v>1.978</v>
      </c>
      <c r="G267">
        <v>2.133</v>
      </c>
    </row>
    <row r="268" spans="1:7" x14ac:dyDescent="0.2">
      <c r="A268">
        <v>-105</v>
      </c>
      <c r="B268">
        <v>318.64999999999998</v>
      </c>
      <c r="C268">
        <v>2.0569999999999999</v>
      </c>
      <c r="D268">
        <v>2.0190000000000001</v>
      </c>
      <c r="E268">
        <v>2.0110000000000001</v>
      </c>
      <c r="F268">
        <v>2.0139999999999998</v>
      </c>
      <c r="G268">
        <v>2.1850000000000001</v>
      </c>
    </row>
    <row r="269" spans="1:7" x14ac:dyDescent="0.2">
      <c r="A269">
        <v>-104</v>
      </c>
      <c r="B269">
        <v>315.54000000000002</v>
      </c>
      <c r="C269">
        <v>2.0859999999999999</v>
      </c>
      <c r="D269">
        <v>2.0449999999999999</v>
      </c>
      <c r="E269">
        <v>2.032</v>
      </c>
      <c r="F269">
        <v>2.0459999999999998</v>
      </c>
      <c r="G269">
        <v>2.2210000000000001</v>
      </c>
    </row>
    <row r="270" spans="1:7" x14ac:dyDescent="0.2">
      <c r="A270">
        <v>-103</v>
      </c>
      <c r="B270">
        <v>312.39999999999998</v>
      </c>
      <c r="C270">
        <v>2.0979999999999999</v>
      </c>
      <c r="D270">
        <v>2.0659999999999998</v>
      </c>
      <c r="E270">
        <v>2.0590000000000002</v>
      </c>
      <c r="F270">
        <v>2.0630000000000002</v>
      </c>
      <c r="G270">
        <v>2.2029999999999998</v>
      </c>
    </row>
    <row r="271" spans="1:7" x14ac:dyDescent="0.2">
      <c r="A271">
        <v>-102</v>
      </c>
      <c r="B271">
        <v>309.23</v>
      </c>
      <c r="C271">
        <v>2.0960000000000001</v>
      </c>
      <c r="D271">
        <v>2.0880000000000001</v>
      </c>
      <c r="E271">
        <v>2.0859999999999999</v>
      </c>
      <c r="F271">
        <v>2.0779999999999998</v>
      </c>
      <c r="G271">
        <v>2.1309999999999998</v>
      </c>
    </row>
    <row r="272" spans="1:7" x14ac:dyDescent="0.2">
      <c r="A272">
        <v>-101</v>
      </c>
      <c r="B272">
        <v>306.02999999999997</v>
      </c>
      <c r="C272">
        <v>2.1040000000000001</v>
      </c>
      <c r="D272">
        <v>2.1160000000000001</v>
      </c>
      <c r="E272">
        <v>2.117</v>
      </c>
      <c r="F272">
        <v>2.1070000000000002</v>
      </c>
      <c r="G272">
        <v>2.0750000000000002</v>
      </c>
    </row>
    <row r="273" spans="1:7" x14ac:dyDescent="0.2">
      <c r="A273">
        <v>-100</v>
      </c>
      <c r="B273">
        <v>302.8</v>
      </c>
      <c r="C273">
        <v>2.121</v>
      </c>
      <c r="D273">
        <v>2.1440000000000001</v>
      </c>
      <c r="E273">
        <v>2.137</v>
      </c>
      <c r="F273">
        <v>2.141</v>
      </c>
      <c r="G273">
        <v>2.06</v>
      </c>
    </row>
    <row r="274" spans="1:7" x14ac:dyDescent="0.2">
      <c r="A274">
        <v>-99</v>
      </c>
      <c r="B274">
        <v>299.54000000000002</v>
      </c>
      <c r="C274">
        <v>2.15</v>
      </c>
      <c r="D274">
        <v>2.1779999999999999</v>
      </c>
      <c r="E274">
        <v>2.1669999999999998</v>
      </c>
      <c r="F274">
        <v>2.177</v>
      </c>
      <c r="G274">
        <v>2.077</v>
      </c>
    </row>
    <row r="275" spans="1:7" x14ac:dyDescent="0.2">
      <c r="A275">
        <v>-98</v>
      </c>
      <c r="B275">
        <v>296.26</v>
      </c>
      <c r="C275">
        <v>2.1890000000000001</v>
      </c>
      <c r="D275">
        <v>2.2130000000000001</v>
      </c>
      <c r="E275">
        <v>2.2069999999999999</v>
      </c>
      <c r="F275">
        <v>2.2109999999999999</v>
      </c>
      <c r="G275">
        <v>2.1259999999999999</v>
      </c>
    </row>
    <row r="276" spans="1:7" x14ac:dyDescent="0.2">
      <c r="A276">
        <v>-97</v>
      </c>
      <c r="B276">
        <v>292.95</v>
      </c>
      <c r="C276">
        <v>2.2360000000000002</v>
      </c>
      <c r="D276">
        <v>2.258</v>
      </c>
      <c r="E276">
        <v>2.2530000000000001</v>
      </c>
      <c r="F276">
        <v>2.246</v>
      </c>
      <c r="G276">
        <v>2.1869999999999998</v>
      </c>
    </row>
    <row r="277" spans="1:7" x14ac:dyDescent="0.2">
      <c r="A277">
        <v>-96</v>
      </c>
      <c r="B277">
        <v>289.61</v>
      </c>
      <c r="C277">
        <v>2.278</v>
      </c>
      <c r="D277">
        <v>2.2949999999999999</v>
      </c>
      <c r="E277">
        <v>2.2919999999999998</v>
      </c>
      <c r="F277">
        <v>2.2890000000000001</v>
      </c>
      <c r="G277">
        <v>2.2349999999999999</v>
      </c>
    </row>
    <row r="278" spans="1:7" x14ac:dyDescent="0.2">
      <c r="A278">
        <v>-95</v>
      </c>
      <c r="B278">
        <v>286.24</v>
      </c>
      <c r="C278">
        <v>2.3180000000000001</v>
      </c>
      <c r="D278">
        <v>2.3319999999999999</v>
      </c>
      <c r="E278">
        <v>2.3260000000000001</v>
      </c>
      <c r="F278">
        <v>2.33</v>
      </c>
      <c r="G278">
        <v>2.2829999999999999</v>
      </c>
    </row>
    <row r="279" spans="1:7" x14ac:dyDescent="0.2">
      <c r="A279">
        <v>-94</v>
      </c>
      <c r="B279">
        <v>282.86</v>
      </c>
      <c r="C279">
        <v>2.359</v>
      </c>
      <c r="D279">
        <v>2.3639999999999999</v>
      </c>
      <c r="E279">
        <v>2.36</v>
      </c>
      <c r="F279">
        <v>2.3559999999999999</v>
      </c>
      <c r="G279">
        <v>2.3540000000000001</v>
      </c>
    </row>
    <row r="280" spans="1:7" x14ac:dyDescent="0.2">
      <c r="A280">
        <v>-93</v>
      </c>
      <c r="B280">
        <v>279.45</v>
      </c>
      <c r="C280">
        <v>2.403</v>
      </c>
      <c r="D280">
        <v>2.4009999999999998</v>
      </c>
      <c r="E280">
        <v>2.387</v>
      </c>
      <c r="F280">
        <v>2.39</v>
      </c>
      <c r="G280">
        <v>2.4319999999999999</v>
      </c>
    </row>
    <row r="281" spans="1:7" x14ac:dyDescent="0.2">
      <c r="A281">
        <v>-92</v>
      </c>
      <c r="B281">
        <v>276.02</v>
      </c>
      <c r="C281">
        <v>2.4529999999999998</v>
      </c>
      <c r="D281">
        <v>2.4390000000000001</v>
      </c>
      <c r="E281">
        <v>2.4239999999999999</v>
      </c>
      <c r="F281">
        <v>2.431</v>
      </c>
      <c r="G281">
        <v>2.5179999999999998</v>
      </c>
    </row>
    <row r="282" spans="1:7" x14ac:dyDescent="0.2">
      <c r="A282">
        <v>-91</v>
      </c>
      <c r="B282">
        <v>272.57</v>
      </c>
      <c r="C282">
        <v>2.5089999999999999</v>
      </c>
      <c r="D282">
        <v>2.4809999999999999</v>
      </c>
      <c r="E282">
        <v>2.4670000000000001</v>
      </c>
      <c r="F282">
        <v>2.4780000000000002</v>
      </c>
      <c r="G282">
        <v>2.6110000000000002</v>
      </c>
    </row>
    <row r="283" spans="1:7" x14ac:dyDescent="0.2">
      <c r="A283">
        <v>-90</v>
      </c>
      <c r="B283">
        <v>269.08999999999997</v>
      </c>
      <c r="C283">
        <v>2.5720000000000001</v>
      </c>
      <c r="D283">
        <v>2.5249999999999999</v>
      </c>
      <c r="E283">
        <v>2.5139999999999998</v>
      </c>
      <c r="F283">
        <v>2.5270000000000001</v>
      </c>
      <c r="G283">
        <v>2.7229999999999999</v>
      </c>
    </row>
    <row r="284" spans="1:7" x14ac:dyDescent="0.2">
      <c r="A284">
        <v>-89</v>
      </c>
      <c r="B284">
        <v>265.60000000000002</v>
      </c>
      <c r="C284">
        <v>2.6349999999999998</v>
      </c>
      <c r="D284">
        <v>2.5760000000000001</v>
      </c>
      <c r="E284">
        <v>2.5590000000000002</v>
      </c>
      <c r="F284">
        <v>2.57</v>
      </c>
      <c r="G284">
        <v>2.8370000000000002</v>
      </c>
    </row>
    <row r="285" spans="1:7" x14ac:dyDescent="0.2">
      <c r="A285">
        <v>-88</v>
      </c>
      <c r="B285">
        <v>262.08999999999997</v>
      </c>
      <c r="C285">
        <v>2.694</v>
      </c>
      <c r="D285">
        <v>2.629</v>
      </c>
      <c r="E285">
        <v>2.6070000000000002</v>
      </c>
      <c r="F285">
        <v>2.6120000000000001</v>
      </c>
      <c r="G285">
        <v>2.9289999999999998</v>
      </c>
    </row>
    <row r="286" spans="1:7" x14ac:dyDescent="0.2">
      <c r="A286">
        <v>-87</v>
      </c>
      <c r="B286">
        <v>258.57</v>
      </c>
      <c r="C286">
        <v>2.7410000000000001</v>
      </c>
      <c r="D286">
        <v>2.6749999999999998</v>
      </c>
      <c r="E286">
        <v>2.6509999999999998</v>
      </c>
      <c r="F286">
        <v>2.6549999999999998</v>
      </c>
      <c r="G286">
        <v>2.9809999999999999</v>
      </c>
    </row>
    <row r="287" spans="1:7" x14ac:dyDescent="0.2">
      <c r="A287">
        <v>-86</v>
      </c>
      <c r="B287">
        <v>255.03</v>
      </c>
      <c r="C287">
        <v>2.7839999999999998</v>
      </c>
      <c r="D287">
        <v>2.722</v>
      </c>
      <c r="E287">
        <v>2.6960000000000002</v>
      </c>
      <c r="F287">
        <v>2.71</v>
      </c>
      <c r="G287">
        <v>3.0070000000000001</v>
      </c>
    </row>
    <row r="288" spans="1:7" x14ac:dyDescent="0.2">
      <c r="A288">
        <v>-85</v>
      </c>
      <c r="B288">
        <v>251.47</v>
      </c>
      <c r="C288">
        <v>2.8210000000000002</v>
      </c>
      <c r="D288">
        <v>2.766</v>
      </c>
      <c r="E288">
        <v>2.7429999999999999</v>
      </c>
      <c r="F288">
        <v>2.758</v>
      </c>
      <c r="G288">
        <v>3.016</v>
      </c>
    </row>
    <row r="289" spans="1:7" x14ac:dyDescent="0.2">
      <c r="A289">
        <v>-84</v>
      </c>
      <c r="B289">
        <v>247.9</v>
      </c>
      <c r="C289">
        <v>2.8620000000000001</v>
      </c>
      <c r="D289">
        <v>2.8130000000000002</v>
      </c>
      <c r="E289">
        <v>2.798</v>
      </c>
      <c r="F289">
        <v>2.8010000000000002</v>
      </c>
      <c r="G289">
        <v>3.0350000000000001</v>
      </c>
    </row>
    <row r="290" spans="1:7" x14ac:dyDescent="0.2">
      <c r="A290">
        <v>-83</v>
      </c>
      <c r="B290">
        <v>244.32</v>
      </c>
      <c r="C290">
        <v>2.91</v>
      </c>
      <c r="D290">
        <v>2.8610000000000002</v>
      </c>
      <c r="E290">
        <v>2.851</v>
      </c>
      <c r="F290">
        <v>2.8450000000000002</v>
      </c>
      <c r="G290">
        <v>3.081</v>
      </c>
    </row>
    <row r="291" spans="1:7" x14ac:dyDescent="0.2">
      <c r="A291">
        <v>-82</v>
      </c>
      <c r="B291">
        <v>240.73</v>
      </c>
      <c r="C291">
        <v>2.972</v>
      </c>
      <c r="D291">
        <v>2.919</v>
      </c>
      <c r="E291">
        <v>2.9089999999999998</v>
      </c>
      <c r="F291">
        <v>2.9060000000000001</v>
      </c>
      <c r="G291">
        <v>3.1549999999999998</v>
      </c>
    </row>
    <row r="292" spans="1:7" x14ac:dyDescent="0.2">
      <c r="A292">
        <v>-81</v>
      </c>
      <c r="B292">
        <v>237.12</v>
      </c>
      <c r="C292">
        <v>3.0409999999999999</v>
      </c>
      <c r="D292">
        <v>2.98</v>
      </c>
      <c r="E292">
        <v>2.9689999999999999</v>
      </c>
      <c r="F292">
        <v>2.97</v>
      </c>
      <c r="G292">
        <v>3.2440000000000002</v>
      </c>
    </row>
    <row r="293" spans="1:7" x14ac:dyDescent="0.2">
      <c r="A293">
        <v>-80</v>
      </c>
      <c r="B293">
        <v>233.51</v>
      </c>
      <c r="C293">
        <v>3.1059999999999999</v>
      </c>
      <c r="D293">
        <v>3.048</v>
      </c>
      <c r="E293">
        <v>3.0339999999999998</v>
      </c>
      <c r="F293">
        <v>3.0329999999999999</v>
      </c>
      <c r="G293">
        <v>3.3109999999999999</v>
      </c>
    </row>
    <row r="294" spans="1:7" x14ac:dyDescent="0.2">
      <c r="A294">
        <v>-79</v>
      </c>
      <c r="B294">
        <v>229.9</v>
      </c>
      <c r="C294">
        <v>3.1669999999999998</v>
      </c>
      <c r="D294">
        <v>3.1080000000000001</v>
      </c>
      <c r="E294">
        <v>3.1</v>
      </c>
      <c r="F294">
        <v>3.093</v>
      </c>
      <c r="G294">
        <v>3.3660000000000001</v>
      </c>
    </row>
    <row r="295" spans="1:7" x14ac:dyDescent="0.2">
      <c r="A295">
        <v>-78</v>
      </c>
      <c r="B295">
        <v>226.27</v>
      </c>
      <c r="C295">
        <v>3.2210000000000001</v>
      </c>
      <c r="D295">
        <v>3.1680000000000001</v>
      </c>
      <c r="E295">
        <v>3.1669999999999998</v>
      </c>
      <c r="F295">
        <v>3.15</v>
      </c>
      <c r="G295">
        <v>3.399</v>
      </c>
    </row>
    <row r="296" spans="1:7" x14ac:dyDescent="0.2">
      <c r="A296">
        <v>-77</v>
      </c>
      <c r="B296">
        <v>222.65</v>
      </c>
      <c r="C296">
        <v>3.2770000000000001</v>
      </c>
      <c r="D296">
        <v>3.2269999999999999</v>
      </c>
      <c r="E296">
        <v>3.2269999999999999</v>
      </c>
      <c r="F296">
        <v>3.2210000000000001</v>
      </c>
      <c r="G296">
        <v>3.4319999999999999</v>
      </c>
    </row>
    <row r="297" spans="1:7" x14ac:dyDescent="0.2">
      <c r="A297">
        <v>-76</v>
      </c>
      <c r="B297">
        <v>219.02</v>
      </c>
      <c r="C297">
        <v>3.339</v>
      </c>
      <c r="D297">
        <v>3.2930000000000001</v>
      </c>
      <c r="E297">
        <v>3.2930000000000001</v>
      </c>
      <c r="F297">
        <v>3.2850000000000001</v>
      </c>
      <c r="G297">
        <v>3.4849999999999999</v>
      </c>
    </row>
    <row r="298" spans="1:7" x14ac:dyDescent="0.2">
      <c r="A298">
        <v>-75</v>
      </c>
      <c r="B298">
        <v>215.38</v>
      </c>
      <c r="C298">
        <v>3.4129999999999998</v>
      </c>
      <c r="D298">
        <v>3.3650000000000002</v>
      </c>
      <c r="E298">
        <v>3.367</v>
      </c>
      <c r="F298">
        <v>3.3580000000000001</v>
      </c>
      <c r="G298">
        <v>3.5619999999999998</v>
      </c>
    </row>
    <row r="299" spans="1:7" x14ac:dyDescent="0.2">
      <c r="A299">
        <v>-74</v>
      </c>
      <c r="B299">
        <v>211.75</v>
      </c>
      <c r="C299">
        <v>3.492</v>
      </c>
      <c r="D299">
        <v>3.4489999999999998</v>
      </c>
      <c r="E299">
        <v>3.4489999999999998</v>
      </c>
      <c r="F299">
        <v>3.4369999999999998</v>
      </c>
      <c r="G299">
        <v>3.6309999999999998</v>
      </c>
    </row>
    <row r="300" spans="1:7" x14ac:dyDescent="0.2">
      <c r="A300">
        <v>-73</v>
      </c>
      <c r="B300">
        <v>208.12</v>
      </c>
      <c r="C300">
        <v>3.5750000000000002</v>
      </c>
      <c r="D300">
        <v>3.5430000000000001</v>
      </c>
      <c r="E300">
        <v>3.5339999999999998</v>
      </c>
      <c r="F300">
        <v>3.5219999999999998</v>
      </c>
      <c r="G300">
        <v>3.702</v>
      </c>
    </row>
    <row r="301" spans="1:7" x14ac:dyDescent="0.2">
      <c r="A301">
        <v>-72</v>
      </c>
      <c r="B301">
        <v>204.49</v>
      </c>
      <c r="C301">
        <v>3.6589999999999998</v>
      </c>
      <c r="D301">
        <v>3.621</v>
      </c>
      <c r="E301">
        <v>3.6120000000000001</v>
      </c>
      <c r="F301">
        <v>3.609</v>
      </c>
      <c r="G301">
        <v>3.794</v>
      </c>
    </row>
    <row r="302" spans="1:7" x14ac:dyDescent="0.2">
      <c r="A302">
        <v>-71</v>
      </c>
      <c r="B302">
        <v>200.86</v>
      </c>
      <c r="C302">
        <v>3.742</v>
      </c>
      <c r="D302">
        <v>3.7010000000000001</v>
      </c>
      <c r="E302">
        <v>3.6880000000000002</v>
      </c>
      <c r="F302">
        <v>3.6869999999999998</v>
      </c>
      <c r="G302">
        <v>3.8940000000000001</v>
      </c>
    </row>
    <row r="303" spans="1:7" x14ac:dyDescent="0.2">
      <c r="A303">
        <v>-70</v>
      </c>
      <c r="B303">
        <v>197.24</v>
      </c>
      <c r="C303">
        <v>3.8220000000000001</v>
      </c>
      <c r="D303">
        <v>3.77</v>
      </c>
      <c r="E303">
        <v>3.77</v>
      </c>
      <c r="F303">
        <v>3.7709999999999999</v>
      </c>
      <c r="G303">
        <v>3.9750000000000001</v>
      </c>
    </row>
    <row r="304" spans="1:7" x14ac:dyDescent="0.2">
      <c r="A304">
        <v>-69</v>
      </c>
      <c r="B304">
        <v>193.62</v>
      </c>
      <c r="C304">
        <v>3.9140000000000001</v>
      </c>
      <c r="D304">
        <v>3.8620000000000001</v>
      </c>
      <c r="E304">
        <v>3.8740000000000001</v>
      </c>
      <c r="F304">
        <v>3.8620000000000001</v>
      </c>
      <c r="G304">
        <v>4.0590000000000002</v>
      </c>
    </row>
    <row r="305" spans="1:7" x14ac:dyDescent="0.2">
      <c r="A305">
        <v>-68</v>
      </c>
      <c r="B305">
        <v>190.02</v>
      </c>
      <c r="C305">
        <v>4.0259999999999998</v>
      </c>
      <c r="D305">
        <v>3.976</v>
      </c>
      <c r="E305">
        <v>3.992</v>
      </c>
      <c r="F305">
        <v>3.97</v>
      </c>
      <c r="G305">
        <v>4.1660000000000004</v>
      </c>
    </row>
    <row r="306" spans="1:7" x14ac:dyDescent="0.2">
      <c r="A306">
        <v>-67</v>
      </c>
      <c r="B306">
        <v>186.42</v>
      </c>
      <c r="C306">
        <v>4.1360000000000001</v>
      </c>
      <c r="D306">
        <v>4.1050000000000004</v>
      </c>
      <c r="E306">
        <v>4.0990000000000002</v>
      </c>
      <c r="F306">
        <v>4.0830000000000002</v>
      </c>
      <c r="G306">
        <v>4.2590000000000003</v>
      </c>
    </row>
    <row r="307" spans="1:7" x14ac:dyDescent="0.2">
      <c r="A307">
        <v>-66</v>
      </c>
      <c r="B307">
        <v>182.83</v>
      </c>
      <c r="C307">
        <v>4.2279999999999998</v>
      </c>
      <c r="D307">
        <v>4.2069999999999999</v>
      </c>
      <c r="E307">
        <v>4.1909999999999998</v>
      </c>
      <c r="F307">
        <v>4.1980000000000004</v>
      </c>
      <c r="G307">
        <v>4.3159999999999998</v>
      </c>
    </row>
    <row r="308" spans="1:7" x14ac:dyDescent="0.2">
      <c r="A308">
        <v>-65</v>
      </c>
      <c r="B308">
        <v>179.26</v>
      </c>
      <c r="C308">
        <v>4.3170000000000002</v>
      </c>
      <c r="D308">
        <v>4.2960000000000003</v>
      </c>
      <c r="E308">
        <v>4.2889999999999997</v>
      </c>
      <c r="F308">
        <v>4.3</v>
      </c>
      <c r="G308">
        <v>4.3860000000000001</v>
      </c>
    </row>
    <row r="309" spans="1:7" x14ac:dyDescent="0.2">
      <c r="A309">
        <v>-64</v>
      </c>
      <c r="B309">
        <v>175.7</v>
      </c>
      <c r="C309">
        <v>4.4290000000000003</v>
      </c>
      <c r="D309">
        <v>4.3929999999999998</v>
      </c>
      <c r="E309">
        <v>4.3959999999999999</v>
      </c>
      <c r="F309">
        <v>4.4029999999999996</v>
      </c>
      <c r="G309">
        <v>4.524</v>
      </c>
    </row>
    <row r="310" spans="1:7" x14ac:dyDescent="0.2">
      <c r="A310">
        <v>-63</v>
      </c>
      <c r="B310">
        <v>172.16</v>
      </c>
      <c r="C310">
        <v>4.5659999999999998</v>
      </c>
      <c r="D310">
        <v>4.5279999999999996</v>
      </c>
      <c r="E310">
        <v>4.5270000000000001</v>
      </c>
      <c r="F310">
        <v>4.53</v>
      </c>
      <c r="G310">
        <v>4.68</v>
      </c>
    </row>
    <row r="311" spans="1:7" x14ac:dyDescent="0.2">
      <c r="A311">
        <v>-62</v>
      </c>
      <c r="B311">
        <v>168.63</v>
      </c>
      <c r="C311">
        <v>4.7089999999999996</v>
      </c>
      <c r="D311">
        <v>4.6820000000000004</v>
      </c>
      <c r="E311">
        <v>4.6639999999999997</v>
      </c>
      <c r="F311">
        <v>4.6660000000000004</v>
      </c>
      <c r="G311">
        <v>4.8230000000000004</v>
      </c>
    </row>
    <row r="312" spans="1:7" x14ac:dyDescent="0.2">
      <c r="A312">
        <v>-61</v>
      </c>
      <c r="B312">
        <v>165.12</v>
      </c>
      <c r="C312">
        <v>4.8289999999999997</v>
      </c>
      <c r="D312">
        <v>4.8099999999999996</v>
      </c>
      <c r="E312">
        <v>4.79</v>
      </c>
      <c r="F312">
        <v>4.798</v>
      </c>
      <c r="G312">
        <v>4.9169999999999998</v>
      </c>
    </row>
    <row r="313" spans="1:7" x14ac:dyDescent="0.2">
      <c r="A313">
        <v>-60</v>
      </c>
      <c r="B313">
        <v>161.63</v>
      </c>
      <c r="C313">
        <v>4.9390000000000001</v>
      </c>
      <c r="D313">
        <v>4.9219999999999997</v>
      </c>
      <c r="E313">
        <v>4.9089999999999998</v>
      </c>
      <c r="F313">
        <v>4.9169999999999998</v>
      </c>
      <c r="G313">
        <v>5.01</v>
      </c>
    </row>
    <row r="314" spans="1:7" x14ac:dyDescent="0.2">
      <c r="A314">
        <v>-59</v>
      </c>
      <c r="B314">
        <v>158.16</v>
      </c>
      <c r="C314">
        <v>5.0670000000000002</v>
      </c>
      <c r="D314">
        <v>5.0439999999999996</v>
      </c>
      <c r="E314">
        <v>5.0449999999999999</v>
      </c>
      <c r="F314">
        <v>5.0469999999999997</v>
      </c>
      <c r="G314">
        <v>5.1310000000000002</v>
      </c>
    </row>
    <row r="315" spans="1:7" x14ac:dyDescent="0.2">
      <c r="A315">
        <v>-58</v>
      </c>
      <c r="B315">
        <v>154.72</v>
      </c>
      <c r="C315">
        <v>5.2309999999999999</v>
      </c>
      <c r="D315">
        <v>5.2039999999999997</v>
      </c>
      <c r="E315">
        <v>5.2080000000000002</v>
      </c>
      <c r="F315">
        <v>5.2039999999999997</v>
      </c>
      <c r="G315">
        <v>5.3090000000000002</v>
      </c>
    </row>
    <row r="316" spans="1:7" x14ac:dyDescent="0.2">
      <c r="A316">
        <v>-57</v>
      </c>
      <c r="B316">
        <v>151.30000000000001</v>
      </c>
      <c r="C316">
        <v>5.4059999999999997</v>
      </c>
      <c r="D316">
        <v>5.3929999999999998</v>
      </c>
      <c r="E316">
        <v>5.3650000000000002</v>
      </c>
      <c r="F316">
        <v>5.3680000000000003</v>
      </c>
      <c r="G316">
        <v>5.4989999999999997</v>
      </c>
    </row>
    <row r="317" spans="1:7" x14ac:dyDescent="0.2">
      <c r="A317">
        <v>-56</v>
      </c>
      <c r="B317">
        <v>147.9</v>
      </c>
      <c r="C317">
        <v>5.5609999999999999</v>
      </c>
      <c r="D317">
        <v>5.5490000000000004</v>
      </c>
      <c r="E317">
        <v>5.5209999999999999</v>
      </c>
      <c r="F317">
        <v>5.5270000000000001</v>
      </c>
      <c r="G317">
        <v>5.6459999999999999</v>
      </c>
    </row>
    <row r="318" spans="1:7" x14ac:dyDescent="0.2">
      <c r="A318">
        <v>-55</v>
      </c>
      <c r="B318">
        <v>144.53</v>
      </c>
      <c r="C318">
        <v>5.71</v>
      </c>
      <c r="D318">
        <v>5.6849999999999996</v>
      </c>
      <c r="E318">
        <v>5.6840000000000002</v>
      </c>
      <c r="F318">
        <v>5.68</v>
      </c>
      <c r="G318">
        <v>5.7910000000000004</v>
      </c>
    </row>
    <row r="319" spans="1:7" x14ac:dyDescent="0.2">
      <c r="A319">
        <v>-54</v>
      </c>
      <c r="B319">
        <v>141.19</v>
      </c>
      <c r="C319">
        <v>5.8970000000000002</v>
      </c>
      <c r="D319">
        <v>5.8579999999999997</v>
      </c>
      <c r="E319">
        <v>5.8760000000000003</v>
      </c>
      <c r="F319">
        <v>5.8620000000000001</v>
      </c>
      <c r="G319">
        <v>5.9909999999999997</v>
      </c>
    </row>
    <row r="320" spans="1:7" x14ac:dyDescent="0.2">
      <c r="A320">
        <v>-53</v>
      </c>
      <c r="B320">
        <v>137.88999999999999</v>
      </c>
      <c r="C320">
        <v>6.1219999999999999</v>
      </c>
      <c r="D320">
        <v>6.0819999999999999</v>
      </c>
      <c r="E320">
        <v>6.0679999999999996</v>
      </c>
      <c r="F320">
        <v>6.0640000000000001</v>
      </c>
      <c r="G320">
        <v>6.2729999999999997</v>
      </c>
    </row>
    <row r="321" spans="1:7" x14ac:dyDescent="0.2">
      <c r="A321">
        <v>-52</v>
      </c>
      <c r="B321">
        <v>134.61000000000001</v>
      </c>
      <c r="C321">
        <v>6.3280000000000003</v>
      </c>
      <c r="D321">
        <v>6.2850000000000001</v>
      </c>
      <c r="E321">
        <v>6.2560000000000002</v>
      </c>
      <c r="F321">
        <v>6.2530000000000001</v>
      </c>
      <c r="G321">
        <v>6.5170000000000003</v>
      </c>
    </row>
    <row r="322" spans="1:7" x14ac:dyDescent="0.2">
      <c r="A322">
        <v>-51</v>
      </c>
      <c r="B322">
        <v>131.37</v>
      </c>
      <c r="C322">
        <v>6.524</v>
      </c>
      <c r="D322">
        <v>6.4640000000000004</v>
      </c>
      <c r="E322">
        <v>6.452</v>
      </c>
      <c r="F322">
        <v>6.4470000000000001</v>
      </c>
      <c r="G322">
        <v>6.7320000000000002</v>
      </c>
    </row>
    <row r="323" spans="1:7" x14ac:dyDescent="0.2">
      <c r="A323">
        <v>-50</v>
      </c>
      <c r="B323">
        <v>128.16</v>
      </c>
      <c r="C323">
        <v>6.7309999999999999</v>
      </c>
      <c r="D323">
        <v>6.6639999999999997</v>
      </c>
      <c r="E323">
        <v>6.66</v>
      </c>
      <c r="F323">
        <v>6.657</v>
      </c>
      <c r="G323">
        <v>6.9420000000000002</v>
      </c>
    </row>
    <row r="324" spans="1:7" x14ac:dyDescent="0.2">
      <c r="A324">
        <v>-49</v>
      </c>
      <c r="B324">
        <v>124.99</v>
      </c>
      <c r="C324">
        <v>6.9569999999999999</v>
      </c>
      <c r="D324">
        <v>6.9009999999999998</v>
      </c>
      <c r="E324">
        <v>6.8840000000000003</v>
      </c>
      <c r="F324">
        <v>6.8840000000000003</v>
      </c>
      <c r="G324">
        <v>7.157</v>
      </c>
    </row>
    <row r="325" spans="1:7" x14ac:dyDescent="0.2">
      <c r="A325">
        <v>-48</v>
      </c>
      <c r="B325">
        <v>121.85</v>
      </c>
      <c r="C325">
        <v>7.1790000000000003</v>
      </c>
      <c r="D325">
        <v>7.141</v>
      </c>
      <c r="E325">
        <v>7.1159999999999997</v>
      </c>
      <c r="F325">
        <v>7.1189999999999998</v>
      </c>
      <c r="G325">
        <v>7.34</v>
      </c>
    </row>
    <row r="326" spans="1:7" x14ac:dyDescent="0.2">
      <c r="A326">
        <v>-47</v>
      </c>
      <c r="B326">
        <v>118.76</v>
      </c>
      <c r="C326">
        <v>7.4130000000000003</v>
      </c>
      <c r="D326">
        <v>7.3949999999999996</v>
      </c>
      <c r="E326">
        <v>7.359</v>
      </c>
      <c r="F326">
        <v>7.36</v>
      </c>
      <c r="G326">
        <v>7.5380000000000003</v>
      </c>
    </row>
    <row r="327" spans="1:7" x14ac:dyDescent="0.2">
      <c r="A327">
        <v>-46</v>
      </c>
      <c r="B327">
        <v>115.7</v>
      </c>
      <c r="C327">
        <v>7.641</v>
      </c>
      <c r="D327">
        <v>7.633</v>
      </c>
      <c r="E327">
        <v>7.6159999999999997</v>
      </c>
      <c r="F327">
        <v>7.6020000000000003</v>
      </c>
      <c r="G327">
        <v>7.7119999999999997</v>
      </c>
    </row>
    <row r="328" spans="1:7" x14ac:dyDescent="0.2">
      <c r="A328">
        <v>-45</v>
      </c>
      <c r="B328">
        <v>112.69</v>
      </c>
      <c r="C328">
        <v>7.88</v>
      </c>
      <c r="D328">
        <v>7.8860000000000001</v>
      </c>
      <c r="E328">
        <v>7.8780000000000001</v>
      </c>
      <c r="F328">
        <v>7.8639999999999999</v>
      </c>
      <c r="G328">
        <v>7.891</v>
      </c>
    </row>
    <row r="329" spans="1:7" x14ac:dyDescent="0.2">
      <c r="A329">
        <v>-44</v>
      </c>
      <c r="B329">
        <v>109.72</v>
      </c>
      <c r="C329">
        <v>8.1620000000000008</v>
      </c>
      <c r="D329">
        <v>8.1880000000000006</v>
      </c>
      <c r="E329">
        <v>8.1720000000000006</v>
      </c>
      <c r="F329">
        <v>8.1470000000000002</v>
      </c>
      <c r="G329">
        <v>8.1419999999999995</v>
      </c>
    </row>
    <row r="330" spans="1:7" x14ac:dyDescent="0.2">
      <c r="A330">
        <v>-43</v>
      </c>
      <c r="B330">
        <v>106.8</v>
      </c>
      <c r="C330">
        <v>8.4749999999999996</v>
      </c>
      <c r="D330">
        <v>8.5299999999999994</v>
      </c>
      <c r="E330">
        <v>8.4659999999999993</v>
      </c>
      <c r="F330">
        <v>8.4589999999999996</v>
      </c>
      <c r="G330">
        <v>8.4440000000000008</v>
      </c>
    </row>
    <row r="331" spans="1:7" x14ac:dyDescent="0.2">
      <c r="A331">
        <v>-42</v>
      </c>
      <c r="B331">
        <v>103.92</v>
      </c>
      <c r="C331">
        <v>8.7360000000000007</v>
      </c>
      <c r="D331">
        <v>8.7759999999999998</v>
      </c>
      <c r="E331">
        <v>8.7309999999999999</v>
      </c>
      <c r="F331">
        <v>8.7379999999999995</v>
      </c>
      <c r="G331">
        <v>8.6980000000000004</v>
      </c>
    </row>
    <row r="332" spans="1:7" x14ac:dyDescent="0.2">
      <c r="A332">
        <v>-41</v>
      </c>
      <c r="B332">
        <v>101.09</v>
      </c>
      <c r="C332">
        <v>9.0500000000000007</v>
      </c>
      <c r="D332">
        <v>9.0609999999999999</v>
      </c>
      <c r="E332">
        <v>9.0549999999999997</v>
      </c>
      <c r="F332">
        <v>9.0350000000000001</v>
      </c>
      <c r="G332">
        <v>9.048</v>
      </c>
    </row>
    <row r="333" spans="1:7" x14ac:dyDescent="0.2">
      <c r="A333">
        <v>-40</v>
      </c>
      <c r="B333">
        <v>98.3</v>
      </c>
      <c r="C333">
        <v>9.4610000000000003</v>
      </c>
      <c r="D333">
        <v>9.4740000000000002</v>
      </c>
      <c r="E333">
        <v>9.4339999999999993</v>
      </c>
      <c r="F333">
        <v>9.423</v>
      </c>
      <c r="G333">
        <v>9.5139999999999993</v>
      </c>
    </row>
    <row r="334" spans="1:7" x14ac:dyDescent="0.2">
      <c r="A334">
        <v>-39</v>
      </c>
      <c r="B334">
        <v>95.57</v>
      </c>
      <c r="C334">
        <v>9.82</v>
      </c>
      <c r="D334">
        <v>9.8249999999999993</v>
      </c>
      <c r="E334">
        <v>9.7569999999999997</v>
      </c>
      <c r="F334">
        <v>9.7650000000000006</v>
      </c>
      <c r="G334">
        <v>9.9329999999999998</v>
      </c>
    </row>
    <row r="335" spans="1:7" x14ac:dyDescent="0.2">
      <c r="A335">
        <v>-38</v>
      </c>
      <c r="B335">
        <v>92.89</v>
      </c>
      <c r="C335">
        <v>10.182</v>
      </c>
      <c r="D335">
        <v>10.164</v>
      </c>
      <c r="E335">
        <v>10.121</v>
      </c>
      <c r="F335">
        <v>10.112</v>
      </c>
      <c r="G335">
        <v>10.332000000000001</v>
      </c>
    </row>
    <row r="336" spans="1:7" x14ac:dyDescent="0.2">
      <c r="A336">
        <v>-37</v>
      </c>
      <c r="B336">
        <v>90.26</v>
      </c>
      <c r="C336">
        <v>10.571</v>
      </c>
      <c r="D336">
        <v>10.547000000000001</v>
      </c>
      <c r="E336">
        <v>10.494999999999999</v>
      </c>
      <c r="F336">
        <v>10.502000000000001</v>
      </c>
      <c r="G336">
        <v>10.74</v>
      </c>
    </row>
    <row r="337" spans="1:7" x14ac:dyDescent="0.2">
      <c r="A337">
        <v>-36</v>
      </c>
      <c r="B337">
        <v>87.69</v>
      </c>
      <c r="C337">
        <v>10.948</v>
      </c>
      <c r="D337">
        <v>10.904</v>
      </c>
      <c r="E337">
        <v>10.891999999999999</v>
      </c>
      <c r="F337">
        <v>10.881</v>
      </c>
      <c r="G337">
        <v>11.114000000000001</v>
      </c>
    </row>
    <row r="338" spans="1:7" x14ac:dyDescent="0.2">
      <c r="A338">
        <v>-35</v>
      </c>
      <c r="B338">
        <v>85.17</v>
      </c>
      <c r="C338">
        <v>11.446</v>
      </c>
      <c r="D338">
        <v>11.430999999999999</v>
      </c>
      <c r="E338">
        <v>11.353999999999999</v>
      </c>
      <c r="F338">
        <v>11.353</v>
      </c>
      <c r="G338">
        <v>11.647</v>
      </c>
    </row>
    <row r="339" spans="1:7" x14ac:dyDescent="0.2">
      <c r="A339">
        <v>-34</v>
      </c>
      <c r="B339">
        <v>82.71</v>
      </c>
      <c r="C339">
        <v>11.843999999999999</v>
      </c>
      <c r="D339">
        <v>11.834</v>
      </c>
      <c r="E339">
        <v>11.754</v>
      </c>
      <c r="F339">
        <v>11.781000000000001</v>
      </c>
      <c r="G339">
        <v>12.009</v>
      </c>
    </row>
    <row r="340" spans="1:7" x14ac:dyDescent="0.2">
      <c r="A340">
        <v>-33</v>
      </c>
      <c r="B340">
        <v>80.31</v>
      </c>
      <c r="C340">
        <v>12.227</v>
      </c>
      <c r="D340">
        <v>12.221</v>
      </c>
      <c r="E340">
        <v>12.183</v>
      </c>
      <c r="F340">
        <v>12.196</v>
      </c>
      <c r="G340">
        <v>12.308999999999999</v>
      </c>
    </row>
    <row r="341" spans="1:7" x14ac:dyDescent="0.2">
      <c r="A341">
        <v>-32</v>
      </c>
      <c r="B341">
        <v>77.959999999999994</v>
      </c>
      <c r="C341">
        <v>12.747999999999999</v>
      </c>
      <c r="D341">
        <v>12.772</v>
      </c>
      <c r="E341">
        <v>12.701000000000001</v>
      </c>
      <c r="F341">
        <v>12.71</v>
      </c>
      <c r="G341">
        <v>12.808999999999999</v>
      </c>
    </row>
    <row r="342" spans="1:7" x14ac:dyDescent="0.2">
      <c r="A342">
        <v>-31</v>
      </c>
      <c r="B342">
        <v>75.67</v>
      </c>
      <c r="C342">
        <v>13.226000000000001</v>
      </c>
      <c r="D342">
        <v>13.257</v>
      </c>
      <c r="E342">
        <v>13.199</v>
      </c>
      <c r="F342">
        <v>13.209</v>
      </c>
      <c r="G342">
        <v>13.238</v>
      </c>
    </row>
    <row r="343" spans="1:7" x14ac:dyDescent="0.2">
      <c r="A343">
        <v>-30</v>
      </c>
      <c r="B343">
        <v>73.45</v>
      </c>
      <c r="C343">
        <v>13.779</v>
      </c>
      <c r="D343">
        <v>13.839</v>
      </c>
      <c r="E343">
        <v>13.74</v>
      </c>
      <c r="F343">
        <v>13.763</v>
      </c>
      <c r="G343">
        <v>13.773</v>
      </c>
    </row>
    <row r="344" spans="1:7" x14ac:dyDescent="0.2">
      <c r="A344">
        <v>-29</v>
      </c>
      <c r="B344">
        <v>71.290000000000006</v>
      </c>
      <c r="C344">
        <v>14.23</v>
      </c>
      <c r="D344">
        <v>14.266</v>
      </c>
      <c r="E344">
        <v>14.224</v>
      </c>
      <c r="F344">
        <v>14.243</v>
      </c>
      <c r="G344">
        <v>14.189</v>
      </c>
    </row>
    <row r="345" spans="1:7" x14ac:dyDescent="0.2">
      <c r="A345">
        <v>-28</v>
      </c>
      <c r="B345">
        <v>69.19</v>
      </c>
      <c r="C345">
        <v>14.811999999999999</v>
      </c>
      <c r="D345">
        <v>14.875</v>
      </c>
      <c r="E345">
        <v>14.827</v>
      </c>
      <c r="F345">
        <v>14.805</v>
      </c>
      <c r="G345">
        <v>14.741</v>
      </c>
    </row>
    <row r="346" spans="1:7" x14ac:dyDescent="0.2">
      <c r="A346">
        <v>-27</v>
      </c>
      <c r="B346">
        <v>67.150000000000006</v>
      </c>
      <c r="C346">
        <v>15.457000000000001</v>
      </c>
      <c r="D346">
        <v>15.526999999999999</v>
      </c>
      <c r="E346">
        <v>15.422000000000001</v>
      </c>
      <c r="F346">
        <v>15.422000000000001</v>
      </c>
      <c r="G346">
        <v>15.456</v>
      </c>
    </row>
    <row r="347" spans="1:7" x14ac:dyDescent="0.2">
      <c r="A347">
        <v>-26</v>
      </c>
      <c r="B347">
        <v>65.180000000000007</v>
      </c>
      <c r="C347">
        <v>16.024000000000001</v>
      </c>
      <c r="D347">
        <v>16.085999999999999</v>
      </c>
      <c r="E347">
        <v>16.010000000000002</v>
      </c>
      <c r="F347">
        <v>16.001999999999999</v>
      </c>
      <c r="G347">
        <v>15.999000000000001</v>
      </c>
    </row>
    <row r="348" spans="1:7" x14ac:dyDescent="0.2">
      <c r="A348">
        <v>-25</v>
      </c>
      <c r="B348">
        <v>63.28</v>
      </c>
      <c r="C348">
        <v>16.646000000000001</v>
      </c>
      <c r="D348">
        <v>16.713999999999999</v>
      </c>
      <c r="E348">
        <v>16.616</v>
      </c>
      <c r="F348">
        <v>16.613</v>
      </c>
      <c r="G348">
        <v>16.641999999999999</v>
      </c>
    </row>
    <row r="349" spans="1:7" x14ac:dyDescent="0.2">
      <c r="A349">
        <v>-24</v>
      </c>
      <c r="B349">
        <v>61.44</v>
      </c>
      <c r="C349">
        <v>17.254000000000001</v>
      </c>
      <c r="D349">
        <v>17.305</v>
      </c>
      <c r="E349">
        <v>17.25</v>
      </c>
      <c r="F349">
        <v>17.231000000000002</v>
      </c>
      <c r="G349">
        <v>17.231000000000002</v>
      </c>
    </row>
    <row r="350" spans="1:7" x14ac:dyDescent="0.2">
      <c r="A350">
        <v>-23</v>
      </c>
      <c r="B350">
        <v>59.67</v>
      </c>
      <c r="C350">
        <v>17.994</v>
      </c>
      <c r="D350">
        <v>18.081</v>
      </c>
      <c r="E350">
        <v>17.954000000000001</v>
      </c>
      <c r="F350">
        <v>17.927</v>
      </c>
      <c r="G350">
        <v>18.015999999999998</v>
      </c>
    </row>
    <row r="351" spans="1:7" x14ac:dyDescent="0.2">
      <c r="A351">
        <v>-22</v>
      </c>
      <c r="B351">
        <v>57.97</v>
      </c>
      <c r="C351">
        <v>18.661000000000001</v>
      </c>
      <c r="D351">
        <v>18.738</v>
      </c>
      <c r="E351">
        <v>18.603000000000002</v>
      </c>
      <c r="F351">
        <v>18.614000000000001</v>
      </c>
      <c r="G351">
        <v>18.687000000000001</v>
      </c>
    </row>
    <row r="352" spans="1:7" x14ac:dyDescent="0.2">
      <c r="A352">
        <v>-21</v>
      </c>
      <c r="B352">
        <v>56.34</v>
      </c>
      <c r="C352">
        <v>19.288</v>
      </c>
      <c r="D352">
        <v>19.363</v>
      </c>
      <c r="E352">
        <v>19.266999999999999</v>
      </c>
      <c r="F352">
        <v>19.265000000000001</v>
      </c>
      <c r="G352">
        <v>19.256</v>
      </c>
    </row>
    <row r="353" spans="1:7" x14ac:dyDescent="0.2">
      <c r="A353">
        <v>-20</v>
      </c>
      <c r="B353">
        <v>54.78</v>
      </c>
      <c r="C353">
        <v>20.015999999999998</v>
      </c>
      <c r="D353">
        <v>20.093</v>
      </c>
      <c r="E353">
        <v>19.989000000000001</v>
      </c>
      <c r="F353">
        <v>20.007999999999999</v>
      </c>
      <c r="G353">
        <v>19.972999999999999</v>
      </c>
    </row>
    <row r="354" spans="1:7" x14ac:dyDescent="0.2">
      <c r="A354">
        <v>-19</v>
      </c>
      <c r="B354">
        <v>53.29</v>
      </c>
      <c r="C354">
        <v>20.734000000000002</v>
      </c>
      <c r="D354">
        <v>20.850999999999999</v>
      </c>
      <c r="E354">
        <v>20.724</v>
      </c>
      <c r="F354">
        <v>20.727</v>
      </c>
      <c r="G354">
        <v>20.634</v>
      </c>
    </row>
    <row r="355" spans="1:7" x14ac:dyDescent="0.2">
      <c r="A355">
        <v>-18</v>
      </c>
      <c r="B355">
        <v>51.87</v>
      </c>
      <c r="C355">
        <v>21.489000000000001</v>
      </c>
      <c r="D355">
        <v>21.622</v>
      </c>
      <c r="E355">
        <v>21.44</v>
      </c>
      <c r="F355">
        <v>21.483000000000001</v>
      </c>
      <c r="G355">
        <v>21.411999999999999</v>
      </c>
    </row>
    <row r="356" spans="1:7" x14ac:dyDescent="0.2">
      <c r="A356">
        <v>-17</v>
      </c>
      <c r="B356">
        <v>50.53</v>
      </c>
      <c r="C356">
        <v>22.108000000000001</v>
      </c>
      <c r="D356">
        <v>22.216999999999999</v>
      </c>
      <c r="E356">
        <v>22.132999999999999</v>
      </c>
      <c r="F356">
        <v>22.164000000000001</v>
      </c>
      <c r="G356">
        <v>21.919</v>
      </c>
    </row>
    <row r="357" spans="1:7" x14ac:dyDescent="0.2">
      <c r="A357">
        <v>-16</v>
      </c>
      <c r="B357">
        <v>49.26</v>
      </c>
      <c r="C357">
        <v>22.873000000000001</v>
      </c>
      <c r="D357">
        <v>22.989000000000001</v>
      </c>
      <c r="E357">
        <v>22.873000000000001</v>
      </c>
      <c r="F357">
        <v>22.923999999999999</v>
      </c>
      <c r="G357">
        <v>22.706</v>
      </c>
    </row>
    <row r="358" spans="1:7" x14ac:dyDescent="0.2">
      <c r="A358">
        <v>-15</v>
      </c>
      <c r="B358">
        <v>48.06</v>
      </c>
      <c r="C358">
        <v>23.619</v>
      </c>
      <c r="D358">
        <v>23.765999999999998</v>
      </c>
      <c r="E358">
        <v>23.632999999999999</v>
      </c>
      <c r="F358">
        <v>23.670999999999999</v>
      </c>
      <c r="G358">
        <v>23.407</v>
      </c>
    </row>
    <row r="359" spans="1:7" x14ac:dyDescent="0.2">
      <c r="A359">
        <v>-14</v>
      </c>
      <c r="B359">
        <v>46.93</v>
      </c>
      <c r="C359">
        <v>24.349</v>
      </c>
      <c r="D359">
        <v>24.521999999999998</v>
      </c>
      <c r="E359">
        <v>24.335000000000001</v>
      </c>
      <c r="F359">
        <v>24.384</v>
      </c>
      <c r="G359">
        <v>24.152999999999999</v>
      </c>
    </row>
    <row r="360" spans="1:7" x14ac:dyDescent="0.2">
      <c r="A360">
        <v>-13</v>
      </c>
      <c r="B360">
        <v>45.89</v>
      </c>
      <c r="C360">
        <v>25.001999999999999</v>
      </c>
      <c r="D360">
        <v>25.149000000000001</v>
      </c>
      <c r="E360">
        <v>25.021000000000001</v>
      </c>
      <c r="F360">
        <v>25.094999999999999</v>
      </c>
      <c r="G360">
        <v>24.744</v>
      </c>
    </row>
    <row r="361" spans="1:7" x14ac:dyDescent="0.2">
      <c r="A361">
        <v>-12</v>
      </c>
      <c r="B361">
        <v>44.91</v>
      </c>
      <c r="C361">
        <v>25.724</v>
      </c>
      <c r="D361">
        <v>25.902000000000001</v>
      </c>
      <c r="E361">
        <v>25.75</v>
      </c>
      <c r="F361">
        <v>25.815999999999999</v>
      </c>
      <c r="G361">
        <v>25.428999999999998</v>
      </c>
    </row>
    <row r="362" spans="1:7" x14ac:dyDescent="0.2">
      <c r="A362">
        <v>-11</v>
      </c>
      <c r="B362">
        <v>44.02</v>
      </c>
      <c r="C362">
        <v>26.43</v>
      </c>
      <c r="D362">
        <v>26.61</v>
      </c>
      <c r="E362">
        <v>26.417999999999999</v>
      </c>
      <c r="F362">
        <v>26.521999999999998</v>
      </c>
      <c r="G362">
        <v>26.170999999999999</v>
      </c>
    </row>
    <row r="363" spans="1:7" x14ac:dyDescent="0.2">
      <c r="A363">
        <v>-10</v>
      </c>
      <c r="B363">
        <v>43.2</v>
      </c>
      <c r="C363">
        <v>27.135999999999999</v>
      </c>
      <c r="D363">
        <v>27.35</v>
      </c>
      <c r="E363">
        <v>27.103000000000002</v>
      </c>
      <c r="F363">
        <v>27.247</v>
      </c>
      <c r="G363">
        <v>26.846</v>
      </c>
    </row>
    <row r="364" spans="1:7" x14ac:dyDescent="0.2">
      <c r="A364">
        <v>-9</v>
      </c>
      <c r="B364">
        <v>42.45</v>
      </c>
      <c r="C364">
        <v>27.713999999999999</v>
      </c>
      <c r="D364">
        <v>27.9</v>
      </c>
      <c r="E364">
        <v>27.693999999999999</v>
      </c>
      <c r="F364">
        <v>27.867000000000001</v>
      </c>
      <c r="G364">
        <v>27.393999999999998</v>
      </c>
    </row>
    <row r="365" spans="1:7" x14ac:dyDescent="0.2">
      <c r="A365">
        <v>-8</v>
      </c>
      <c r="B365">
        <v>41.79</v>
      </c>
      <c r="C365">
        <v>28.405999999999999</v>
      </c>
      <c r="D365">
        <v>28.638000000000002</v>
      </c>
      <c r="E365">
        <v>28.350999999999999</v>
      </c>
      <c r="F365">
        <v>28.562000000000001</v>
      </c>
      <c r="G365">
        <v>28.071999999999999</v>
      </c>
    </row>
    <row r="366" spans="1:7" x14ac:dyDescent="0.2">
      <c r="A366">
        <v>-7</v>
      </c>
      <c r="B366">
        <v>41.2</v>
      </c>
      <c r="C366">
        <v>29.055</v>
      </c>
      <c r="D366">
        <v>29.318000000000001</v>
      </c>
      <c r="E366">
        <v>28.995999999999999</v>
      </c>
      <c r="F366">
        <v>29.222000000000001</v>
      </c>
      <c r="G366">
        <v>28.681999999999999</v>
      </c>
    </row>
    <row r="367" spans="1:7" x14ac:dyDescent="0.2">
      <c r="A367">
        <v>-6</v>
      </c>
      <c r="B367">
        <v>40.69</v>
      </c>
      <c r="C367">
        <v>29.677</v>
      </c>
      <c r="D367">
        <v>29.972999999999999</v>
      </c>
      <c r="E367">
        <v>29.61</v>
      </c>
      <c r="F367">
        <v>29.888999999999999</v>
      </c>
      <c r="G367">
        <v>29.236999999999998</v>
      </c>
    </row>
    <row r="368" spans="1:7" x14ac:dyDescent="0.2">
      <c r="A368">
        <v>-5</v>
      </c>
      <c r="B368">
        <v>40.26</v>
      </c>
      <c r="C368">
        <v>30.352</v>
      </c>
      <c r="D368">
        <v>30.677</v>
      </c>
      <c r="E368">
        <v>30.268000000000001</v>
      </c>
      <c r="F368">
        <v>30.58</v>
      </c>
      <c r="G368">
        <v>29.884</v>
      </c>
    </row>
    <row r="369" spans="1:7" x14ac:dyDescent="0.2">
      <c r="A369">
        <v>-4</v>
      </c>
      <c r="B369">
        <v>39.9</v>
      </c>
      <c r="C369">
        <v>31.071999999999999</v>
      </c>
      <c r="D369">
        <v>31.445</v>
      </c>
      <c r="E369">
        <v>31.02</v>
      </c>
      <c r="F369">
        <v>31.327000000000002</v>
      </c>
      <c r="G369">
        <v>30.495000000000001</v>
      </c>
    </row>
    <row r="370" spans="1:7" x14ac:dyDescent="0.2">
      <c r="A370">
        <v>-3</v>
      </c>
      <c r="B370">
        <v>39.630000000000003</v>
      </c>
      <c r="C370">
        <v>31.855</v>
      </c>
      <c r="D370">
        <v>32.247999999999998</v>
      </c>
      <c r="E370">
        <v>31.818999999999999</v>
      </c>
      <c r="F370">
        <v>32.145000000000003</v>
      </c>
      <c r="G370">
        <v>31.207000000000001</v>
      </c>
    </row>
    <row r="371" spans="1:7" x14ac:dyDescent="0.2">
      <c r="A371">
        <v>-2</v>
      </c>
      <c r="B371">
        <v>39.43</v>
      </c>
      <c r="C371">
        <v>32.764000000000003</v>
      </c>
      <c r="D371">
        <v>33.192</v>
      </c>
      <c r="E371">
        <v>32.774000000000001</v>
      </c>
      <c r="F371">
        <v>33.095999999999997</v>
      </c>
      <c r="G371">
        <v>31.995000000000001</v>
      </c>
    </row>
    <row r="372" spans="1:7" x14ac:dyDescent="0.2">
      <c r="A372">
        <v>-1</v>
      </c>
      <c r="B372">
        <v>39.31</v>
      </c>
      <c r="C372">
        <v>33.804000000000002</v>
      </c>
      <c r="D372">
        <v>34.207000000000001</v>
      </c>
      <c r="E372">
        <v>33.868000000000002</v>
      </c>
      <c r="F372">
        <v>34.198999999999998</v>
      </c>
      <c r="G372">
        <v>32.939</v>
      </c>
    </row>
    <row r="373" spans="1:7" x14ac:dyDescent="0.2">
      <c r="A373">
        <v>0</v>
      </c>
      <c r="B373">
        <v>39.270000000000003</v>
      </c>
      <c r="C373">
        <v>34.978999999999999</v>
      </c>
      <c r="D373">
        <v>35.360999999999997</v>
      </c>
      <c r="E373">
        <v>35.137999999999998</v>
      </c>
      <c r="F373">
        <v>35.439</v>
      </c>
      <c r="G373">
        <v>33.978999999999999</v>
      </c>
    </row>
    <row r="374" spans="1:7" x14ac:dyDescent="0.2">
      <c r="A374">
        <v>1</v>
      </c>
      <c r="B374">
        <v>39.31</v>
      </c>
      <c r="C374">
        <v>36.345999999999997</v>
      </c>
      <c r="D374">
        <v>36.692999999999998</v>
      </c>
      <c r="E374">
        <v>36.643999999999998</v>
      </c>
      <c r="F374">
        <v>36.856000000000002</v>
      </c>
      <c r="G374">
        <v>35.19</v>
      </c>
    </row>
    <row r="375" spans="1:7" x14ac:dyDescent="0.2">
      <c r="A375">
        <v>2</v>
      </c>
      <c r="B375">
        <v>39.43</v>
      </c>
      <c r="C375">
        <v>37.966000000000001</v>
      </c>
      <c r="D375">
        <v>38.274000000000001</v>
      </c>
      <c r="E375">
        <v>38.408999999999999</v>
      </c>
      <c r="F375">
        <v>38.512</v>
      </c>
      <c r="G375">
        <v>36.670999999999999</v>
      </c>
    </row>
    <row r="376" spans="1:7" x14ac:dyDescent="0.2">
      <c r="A376">
        <v>3</v>
      </c>
      <c r="B376">
        <v>39.630000000000003</v>
      </c>
      <c r="C376">
        <v>39.747999999999998</v>
      </c>
      <c r="D376">
        <v>39.954999999999998</v>
      </c>
      <c r="E376">
        <v>40.383000000000003</v>
      </c>
      <c r="F376">
        <v>40.36</v>
      </c>
      <c r="G376">
        <v>38.292999999999999</v>
      </c>
    </row>
    <row r="377" spans="1:7" x14ac:dyDescent="0.2">
      <c r="A377">
        <v>4</v>
      </c>
      <c r="B377">
        <v>39.9</v>
      </c>
      <c r="C377">
        <v>41.698</v>
      </c>
      <c r="D377">
        <v>41.808999999999997</v>
      </c>
      <c r="E377">
        <v>42.578000000000003</v>
      </c>
      <c r="F377">
        <v>42.335999999999999</v>
      </c>
      <c r="G377">
        <v>40.067</v>
      </c>
    </row>
    <row r="378" spans="1:7" x14ac:dyDescent="0.2">
      <c r="A378">
        <v>5</v>
      </c>
      <c r="B378">
        <v>40.26</v>
      </c>
      <c r="C378">
        <v>43.841000000000001</v>
      </c>
      <c r="D378">
        <v>43.85</v>
      </c>
      <c r="E378">
        <v>44.97</v>
      </c>
      <c r="F378">
        <v>44.487000000000002</v>
      </c>
      <c r="G378">
        <v>42.058</v>
      </c>
    </row>
    <row r="379" spans="1:7" x14ac:dyDescent="0.2">
      <c r="A379">
        <v>6</v>
      </c>
      <c r="B379">
        <v>40.69</v>
      </c>
      <c r="C379">
        <v>46.081000000000003</v>
      </c>
      <c r="D379">
        <v>45.948</v>
      </c>
      <c r="E379">
        <v>47.460999999999999</v>
      </c>
      <c r="F379">
        <v>46.74</v>
      </c>
      <c r="G379">
        <v>44.173999999999999</v>
      </c>
    </row>
    <row r="380" spans="1:7" x14ac:dyDescent="0.2">
      <c r="A380">
        <v>7</v>
      </c>
      <c r="B380">
        <v>41.2</v>
      </c>
      <c r="C380">
        <v>48.381</v>
      </c>
      <c r="D380">
        <v>48.115000000000002</v>
      </c>
      <c r="E380">
        <v>50.023000000000003</v>
      </c>
      <c r="F380">
        <v>49.033000000000001</v>
      </c>
      <c r="G380">
        <v>46.353000000000002</v>
      </c>
    </row>
    <row r="381" spans="1:7" x14ac:dyDescent="0.2">
      <c r="A381">
        <v>8</v>
      </c>
      <c r="B381">
        <v>41.79</v>
      </c>
      <c r="C381">
        <v>50.747</v>
      </c>
      <c r="D381">
        <v>50.338999999999999</v>
      </c>
      <c r="E381">
        <v>52.631</v>
      </c>
      <c r="F381">
        <v>51.390999999999998</v>
      </c>
      <c r="G381">
        <v>48.627000000000002</v>
      </c>
    </row>
    <row r="382" spans="1:7" x14ac:dyDescent="0.2">
      <c r="A382">
        <v>9</v>
      </c>
      <c r="B382">
        <v>42.45</v>
      </c>
      <c r="C382">
        <v>53.079000000000001</v>
      </c>
      <c r="D382">
        <v>52.542000000000002</v>
      </c>
      <c r="E382">
        <v>55.167999999999999</v>
      </c>
      <c r="F382">
        <v>53.723999999999997</v>
      </c>
      <c r="G382">
        <v>50.883000000000003</v>
      </c>
    </row>
    <row r="383" spans="1:7" x14ac:dyDescent="0.2">
      <c r="A383">
        <v>10</v>
      </c>
      <c r="B383">
        <v>43.2</v>
      </c>
      <c r="C383">
        <v>55.356000000000002</v>
      </c>
      <c r="D383">
        <v>54.679000000000002</v>
      </c>
      <c r="E383">
        <v>57.631999999999998</v>
      </c>
      <c r="F383">
        <v>56.01</v>
      </c>
      <c r="G383">
        <v>53.101999999999997</v>
      </c>
    </row>
    <row r="384" spans="1:7" x14ac:dyDescent="0.2">
      <c r="A384">
        <v>11</v>
      </c>
      <c r="B384">
        <v>44.02</v>
      </c>
      <c r="C384">
        <v>57.524999999999999</v>
      </c>
      <c r="D384">
        <v>56.731999999999999</v>
      </c>
      <c r="E384">
        <v>59.930999999999997</v>
      </c>
      <c r="F384">
        <v>58.204000000000001</v>
      </c>
      <c r="G384">
        <v>55.231000000000002</v>
      </c>
    </row>
    <row r="385" spans="1:7" x14ac:dyDescent="0.2">
      <c r="A385">
        <v>12</v>
      </c>
      <c r="B385">
        <v>44.91</v>
      </c>
      <c r="C385">
        <v>59.533000000000001</v>
      </c>
      <c r="D385">
        <v>58.61</v>
      </c>
      <c r="E385">
        <v>62.057000000000002</v>
      </c>
      <c r="F385">
        <v>60.25</v>
      </c>
      <c r="G385">
        <v>57.213999999999999</v>
      </c>
    </row>
    <row r="386" spans="1:7" x14ac:dyDescent="0.2">
      <c r="A386">
        <v>13</v>
      </c>
      <c r="B386">
        <v>45.89</v>
      </c>
      <c r="C386">
        <v>61.332999999999998</v>
      </c>
      <c r="D386">
        <v>60.323</v>
      </c>
      <c r="E386">
        <v>63.905999999999999</v>
      </c>
      <c r="F386">
        <v>62.091999999999999</v>
      </c>
      <c r="G386">
        <v>59.011000000000003</v>
      </c>
    </row>
    <row r="387" spans="1:7" x14ac:dyDescent="0.2">
      <c r="A387">
        <v>14</v>
      </c>
      <c r="B387">
        <v>46.93</v>
      </c>
      <c r="C387">
        <v>62.875999999999998</v>
      </c>
      <c r="D387">
        <v>61.789000000000001</v>
      </c>
      <c r="E387">
        <v>65.453999999999994</v>
      </c>
      <c r="F387">
        <v>63.68</v>
      </c>
      <c r="G387">
        <v>60.582000000000001</v>
      </c>
    </row>
    <row r="388" spans="1:7" x14ac:dyDescent="0.2">
      <c r="A388">
        <v>15</v>
      </c>
      <c r="B388">
        <v>48.06</v>
      </c>
      <c r="C388">
        <v>64.114000000000004</v>
      </c>
      <c r="D388">
        <v>62.997</v>
      </c>
      <c r="E388">
        <v>66.626999999999995</v>
      </c>
      <c r="F388">
        <v>64.966999999999999</v>
      </c>
      <c r="G388">
        <v>61.866</v>
      </c>
    </row>
    <row r="389" spans="1:7" x14ac:dyDescent="0.2">
      <c r="A389">
        <v>16</v>
      </c>
      <c r="B389">
        <v>49.26</v>
      </c>
      <c r="C389">
        <v>65.046999999999997</v>
      </c>
      <c r="D389">
        <v>63.92</v>
      </c>
      <c r="E389">
        <v>67.47</v>
      </c>
      <c r="F389">
        <v>65.950999999999993</v>
      </c>
      <c r="G389">
        <v>62.847000000000001</v>
      </c>
    </row>
    <row r="390" spans="1:7" x14ac:dyDescent="0.2">
      <c r="A390">
        <v>17</v>
      </c>
      <c r="B390">
        <v>50.53</v>
      </c>
      <c r="C390">
        <v>65.647000000000006</v>
      </c>
      <c r="D390">
        <v>64.554000000000002</v>
      </c>
      <c r="E390">
        <v>67.912999999999997</v>
      </c>
      <c r="F390">
        <v>66.631</v>
      </c>
      <c r="G390">
        <v>63.488</v>
      </c>
    </row>
    <row r="391" spans="1:7" x14ac:dyDescent="0.2">
      <c r="A391">
        <v>18</v>
      </c>
      <c r="B391">
        <v>51.87</v>
      </c>
      <c r="C391">
        <v>65.941000000000003</v>
      </c>
      <c r="D391">
        <v>64.915999999999997</v>
      </c>
      <c r="E391">
        <v>68.022999999999996</v>
      </c>
      <c r="F391">
        <v>66.968999999999994</v>
      </c>
      <c r="G391">
        <v>63.857999999999997</v>
      </c>
    </row>
    <row r="392" spans="1:7" x14ac:dyDescent="0.2">
      <c r="A392">
        <v>19</v>
      </c>
      <c r="B392">
        <v>53.29</v>
      </c>
      <c r="C392">
        <v>65.944000000000003</v>
      </c>
      <c r="D392">
        <v>65.003</v>
      </c>
      <c r="E392">
        <v>67.823999999999998</v>
      </c>
      <c r="F392">
        <v>67.004000000000005</v>
      </c>
      <c r="G392">
        <v>63.944000000000003</v>
      </c>
    </row>
    <row r="393" spans="1:7" x14ac:dyDescent="0.2">
      <c r="A393">
        <v>20</v>
      </c>
      <c r="B393">
        <v>54.78</v>
      </c>
      <c r="C393">
        <v>65.638999999999996</v>
      </c>
      <c r="D393">
        <v>64.858999999999995</v>
      </c>
      <c r="E393">
        <v>67.311000000000007</v>
      </c>
      <c r="F393">
        <v>66.673000000000002</v>
      </c>
      <c r="G393">
        <v>63.713999999999999</v>
      </c>
    </row>
    <row r="394" spans="1:7" x14ac:dyDescent="0.2">
      <c r="A394">
        <v>21</v>
      </c>
      <c r="B394">
        <v>56.34</v>
      </c>
      <c r="C394">
        <v>65.087000000000003</v>
      </c>
      <c r="D394">
        <v>64.415000000000006</v>
      </c>
      <c r="E394">
        <v>66.551000000000002</v>
      </c>
      <c r="F394">
        <v>66.111999999999995</v>
      </c>
      <c r="G394">
        <v>63.271999999999998</v>
      </c>
    </row>
    <row r="395" spans="1:7" x14ac:dyDescent="0.2">
      <c r="A395">
        <v>22</v>
      </c>
      <c r="B395">
        <v>57.97</v>
      </c>
      <c r="C395">
        <v>64.268000000000001</v>
      </c>
      <c r="D395">
        <v>63.783999999999999</v>
      </c>
      <c r="E395">
        <v>65.498000000000005</v>
      </c>
      <c r="F395">
        <v>65.212000000000003</v>
      </c>
      <c r="G395">
        <v>62.576000000000001</v>
      </c>
    </row>
    <row r="396" spans="1:7" x14ac:dyDescent="0.2">
      <c r="A396">
        <v>23</v>
      </c>
      <c r="B396">
        <v>59.67</v>
      </c>
      <c r="C396">
        <v>63.261000000000003</v>
      </c>
      <c r="D396">
        <v>62.863</v>
      </c>
      <c r="E396">
        <v>64.323999999999998</v>
      </c>
      <c r="F396">
        <v>64.147999999999996</v>
      </c>
      <c r="G396">
        <v>61.707000000000001</v>
      </c>
    </row>
    <row r="397" spans="1:7" x14ac:dyDescent="0.2">
      <c r="A397">
        <v>24</v>
      </c>
      <c r="B397">
        <v>61.44</v>
      </c>
      <c r="C397">
        <v>62.067999999999998</v>
      </c>
      <c r="D397">
        <v>61.841000000000001</v>
      </c>
      <c r="E397">
        <v>62.863</v>
      </c>
      <c r="F397">
        <v>62.878999999999998</v>
      </c>
      <c r="G397">
        <v>60.686999999999998</v>
      </c>
    </row>
    <row r="398" spans="1:7" x14ac:dyDescent="0.2">
      <c r="A398">
        <v>25</v>
      </c>
      <c r="B398">
        <v>63.28</v>
      </c>
      <c r="C398">
        <v>60.738999999999997</v>
      </c>
      <c r="D398">
        <v>60.606000000000002</v>
      </c>
      <c r="E398">
        <v>61.375</v>
      </c>
      <c r="F398">
        <v>61.473999999999997</v>
      </c>
      <c r="G398">
        <v>59.500999999999998</v>
      </c>
    </row>
    <row r="399" spans="1:7" x14ac:dyDescent="0.2">
      <c r="A399">
        <v>26</v>
      </c>
      <c r="B399">
        <v>65.180000000000007</v>
      </c>
      <c r="C399">
        <v>59.261000000000003</v>
      </c>
      <c r="D399">
        <v>59.271999999999998</v>
      </c>
      <c r="E399">
        <v>59.694000000000003</v>
      </c>
      <c r="F399">
        <v>59.877000000000002</v>
      </c>
      <c r="G399">
        <v>58.203000000000003</v>
      </c>
    </row>
    <row r="400" spans="1:7" x14ac:dyDescent="0.2">
      <c r="A400">
        <v>27</v>
      </c>
      <c r="B400">
        <v>67.150000000000006</v>
      </c>
      <c r="C400">
        <v>57.731999999999999</v>
      </c>
      <c r="D400">
        <v>57.814999999999998</v>
      </c>
      <c r="E400">
        <v>58.070999999999998</v>
      </c>
      <c r="F400">
        <v>58.246000000000002</v>
      </c>
      <c r="G400">
        <v>56.796999999999997</v>
      </c>
    </row>
    <row r="401" spans="1:7" x14ac:dyDescent="0.2">
      <c r="A401">
        <v>28</v>
      </c>
      <c r="B401">
        <v>69.19</v>
      </c>
      <c r="C401">
        <v>56.110999999999997</v>
      </c>
      <c r="D401">
        <v>56.298999999999999</v>
      </c>
      <c r="E401">
        <v>56.295999999999999</v>
      </c>
      <c r="F401">
        <v>56.539000000000001</v>
      </c>
      <c r="G401">
        <v>55.308999999999997</v>
      </c>
    </row>
    <row r="402" spans="1:7" x14ac:dyDescent="0.2">
      <c r="A402">
        <v>29</v>
      </c>
      <c r="B402">
        <v>71.290000000000006</v>
      </c>
      <c r="C402">
        <v>54.481000000000002</v>
      </c>
      <c r="D402">
        <v>54.704999999999998</v>
      </c>
      <c r="E402">
        <v>54.637999999999998</v>
      </c>
      <c r="F402">
        <v>54.831000000000003</v>
      </c>
      <c r="G402">
        <v>53.752000000000002</v>
      </c>
    </row>
    <row r="403" spans="1:7" x14ac:dyDescent="0.2">
      <c r="A403">
        <v>30</v>
      </c>
      <c r="B403">
        <v>73.45</v>
      </c>
      <c r="C403">
        <v>52.792999999999999</v>
      </c>
      <c r="D403">
        <v>53.100999999999999</v>
      </c>
      <c r="E403">
        <v>52.85</v>
      </c>
      <c r="F403">
        <v>53.052</v>
      </c>
      <c r="G403">
        <v>52.17</v>
      </c>
    </row>
    <row r="404" spans="1:7" x14ac:dyDescent="0.2">
      <c r="A404">
        <v>31</v>
      </c>
      <c r="B404">
        <v>75.67</v>
      </c>
      <c r="C404">
        <v>51.149000000000001</v>
      </c>
      <c r="D404">
        <v>51.463999999999999</v>
      </c>
      <c r="E404">
        <v>51.204000000000001</v>
      </c>
      <c r="F404">
        <v>51.341000000000001</v>
      </c>
      <c r="G404">
        <v>50.587000000000003</v>
      </c>
    </row>
    <row r="405" spans="1:7" x14ac:dyDescent="0.2">
      <c r="A405">
        <v>32</v>
      </c>
      <c r="B405">
        <v>77.959999999999994</v>
      </c>
      <c r="C405">
        <v>49.481999999999999</v>
      </c>
      <c r="D405">
        <v>49.856000000000002</v>
      </c>
      <c r="E405">
        <v>49.460999999999999</v>
      </c>
      <c r="F405">
        <v>49.606999999999999</v>
      </c>
      <c r="G405">
        <v>49.006</v>
      </c>
    </row>
    <row r="406" spans="1:7" x14ac:dyDescent="0.2">
      <c r="A406">
        <v>33</v>
      </c>
      <c r="B406">
        <v>80.31</v>
      </c>
      <c r="C406">
        <v>47.877000000000002</v>
      </c>
      <c r="D406">
        <v>48.243000000000002</v>
      </c>
      <c r="E406">
        <v>47.866</v>
      </c>
      <c r="F406">
        <v>47.951000000000001</v>
      </c>
      <c r="G406">
        <v>47.447000000000003</v>
      </c>
    </row>
    <row r="407" spans="1:7" x14ac:dyDescent="0.2">
      <c r="A407">
        <v>34</v>
      </c>
      <c r="B407">
        <v>82.71</v>
      </c>
      <c r="C407">
        <v>46.267000000000003</v>
      </c>
      <c r="D407">
        <v>46.661000000000001</v>
      </c>
      <c r="E407">
        <v>46.216999999999999</v>
      </c>
      <c r="F407">
        <v>46.284999999999997</v>
      </c>
      <c r="G407">
        <v>45.902999999999999</v>
      </c>
    </row>
    <row r="408" spans="1:7" x14ac:dyDescent="0.2">
      <c r="A408">
        <v>35</v>
      </c>
      <c r="B408">
        <v>85.17</v>
      </c>
      <c r="C408">
        <v>44.713999999999999</v>
      </c>
      <c r="D408">
        <v>45.107999999999997</v>
      </c>
      <c r="E408">
        <v>44.683999999999997</v>
      </c>
      <c r="F408">
        <v>44.68</v>
      </c>
      <c r="G408">
        <v>44.384</v>
      </c>
    </row>
    <row r="409" spans="1:7" x14ac:dyDescent="0.2">
      <c r="A409">
        <v>36</v>
      </c>
      <c r="B409">
        <v>87.69</v>
      </c>
      <c r="C409">
        <v>43.18</v>
      </c>
      <c r="D409">
        <v>43.581000000000003</v>
      </c>
      <c r="E409">
        <v>43.104999999999997</v>
      </c>
      <c r="F409">
        <v>43.110999999999997</v>
      </c>
      <c r="G409">
        <v>42.923000000000002</v>
      </c>
    </row>
    <row r="410" spans="1:7" x14ac:dyDescent="0.2">
      <c r="A410">
        <v>37</v>
      </c>
      <c r="B410">
        <v>90.26</v>
      </c>
      <c r="C410">
        <v>41.713999999999999</v>
      </c>
      <c r="D410">
        <v>42.116999999999997</v>
      </c>
      <c r="E410">
        <v>41.636000000000003</v>
      </c>
      <c r="F410">
        <v>41.598999999999997</v>
      </c>
      <c r="G410">
        <v>41.506</v>
      </c>
    </row>
    <row r="411" spans="1:7" x14ac:dyDescent="0.2">
      <c r="A411">
        <v>38</v>
      </c>
      <c r="B411">
        <v>92.89</v>
      </c>
      <c r="C411">
        <v>40.287999999999997</v>
      </c>
      <c r="D411">
        <v>40.692999999999998</v>
      </c>
      <c r="E411">
        <v>40.186999999999998</v>
      </c>
      <c r="F411">
        <v>40.137999999999998</v>
      </c>
      <c r="G411">
        <v>40.134</v>
      </c>
    </row>
    <row r="412" spans="1:7" x14ac:dyDescent="0.2">
      <c r="A412">
        <v>39</v>
      </c>
      <c r="B412">
        <v>95.57</v>
      </c>
      <c r="C412">
        <v>38.917000000000002</v>
      </c>
      <c r="D412">
        <v>39.332999999999998</v>
      </c>
      <c r="E412">
        <v>38.805</v>
      </c>
      <c r="F412">
        <v>38.735999999999997</v>
      </c>
      <c r="G412">
        <v>38.795000000000002</v>
      </c>
    </row>
    <row r="413" spans="1:7" x14ac:dyDescent="0.2">
      <c r="A413">
        <v>40</v>
      </c>
      <c r="B413">
        <v>98.3</v>
      </c>
      <c r="C413">
        <v>37.591000000000001</v>
      </c>
      <c r="D413">
        <v>37.994999999999997</v>
      </c>
      <c r="E413">
        <v>37.46</v>
      </c>
      <c r="F413">
        <v>37.393000000000001</v>
      </c>
      <c r="G413">
        <v>37.515999999999998</v>
      </c>
    </row>
    <row r="414" spans="1:7" x14ac:dyDescent="0.2">
      <c r="A414">
        <v>41</v>
      </c>
      <c r="B414">
        <v>101.09</v>
      </c>
      <c r="C414">
        <v>36.313000000000002</v>
      </c>
      <c r="D414">
        <v>36.741</v>
      </c>
      <c r="E414">
        <v>36.164999999999999</v>
      </c>
      <c r="F414">
        <v>36.073</v>
      </c>
      <c r="G414">
        <v>36.274000000000001</v>
      </c>
    </row>
    <row r="415" spans="1:7" x14ac:dyDescent="0.2">
      <c r="A415">
        <v>42</v>
      </c>
      <c r="B415">
        <v>103.92</v>
      </c>
      <c r="C415">
        <v>35.085000000000001</v>
      </c>
      <c r="D415">
        <v>35.491</v>
      </c>
      <c r="E415">
        <v>34.938000000000002</v>
      </c>
      <c r="F415">
        <v>34.832000000000001</v>
      </c>
      <c r="G415">
        <v>35.081000000000003</v>
      </c>
    </row>
    <row r="416" spans="1:7" x14ac:dyDescent="0.2">
      <c r="A416">
        <v>43</v>
      </c>
      <c r="B416">
        <v>106.8</v>
      </c>
      <c r="C416">
        <v>33.895000000000003</v>
      </c>
      <c r="D416">
        <v>34.326999999999998</v>
      </c>
      <c r="E416">
        <v>33.725999999999999</v>
      </c>
      <c r="F416">
        <v>33.625999999999998</v>
      </c>
      <c r="G416">
        <v>33.902000000000001</v>
      </c>
    </row>
    <row r="417" spans="1:7" x14ac:dyDescent="0.2">
      <c r="A417">
        <v>44</v>
      </c>
      <c r="B417">
        <v>109.72</v>
      </c>
      <c r="C417">
        <v>32.758000000000003</v>
      </c>
      <c r="D417">
        <v>33.173999999999999</v>
      </c>
      <c r="E417">
        <v>32.606000000000002</v>
      </c>
      <c r="F417">
        <v>32.499000000000002</v>
      </c>
      <c r="G417">
        <v>32.753</v>
      </c>
    </row>
    <row r="418" spans="1:7" x14ac:dyDescent="0.2">
      <c r="A418">
        <v>45</v>
      </c>
      <c r="B418">
        <v>112.69</v>
      </c>
      <c r="C418">
        <v>31.643999999999998</v>
      </c>
      <c r="D418">
        <v>32.097000000000001</v>
      </c>
      <c r="E418">
        <v>31.483000000000001</v>
      </c>
      <c r="F418">
        <v>31.359000000000002</v>
      </c>
      <c r="G418">
        <v>31.638999999999999</v>
      </c>
    </row>
    <row r="419" spans="1:7" x14ac:dyDescent="0.2">
      <c r="A419">
        <v>46</v>
      </c>
      <c r="B419">
        <v>115.7</v>
      </c>
      <c r="C419">
        <v>30.588000000000001</v>
      </c>
      <c r="D419">
        <v>31.033000000000001</v>
      </c>
      <c r="E419">
        <v>30.454999999999998</v>
      </c>
      <c r="F419">
        <v>30.311</v>
      </c>
      <c r="G419">
        <v>30.553000000000001</v>
      </c>
    </row>
    <row r="420" spans="1:7" x14ac:dyDescent="0.2">
      <c r="A420">
        <v>47</v>
      </c>
      <c r="B420">
        <v>118.76</v>
      </c>
      <c r="C420">
        <v>29.556999999999999</v>
      </c>
      <c r="D420">
        <v>30.033999999999999</v>
      </c>
      <c r="E420">
        <v>29.416</v>
      </c>
      <c r="F420">
        <v>29.279</v>
      </c>
      <c r="G420">
        <v>29.497</v>
      </c>
    </row>
    <row r="421" spans="1:7" x14ac:dyDescent="0.2">
      <c r="A421">
        <v>48</v>
      </c>
      <c r="B421">
        <v>121.85</v>
      </c>
      <c r="C421">
        <v>28.602</v>
      </c>
      <c r="D421">
        <v>29.073</v>
      </c>
      <c r="E421">
        <v>28.498000000000001</v>
      </c>
      <c r="F421">
        <v>28.331</v>
      </c>
      <c r="G421">
        <v>28.504999999999999</v>
      </c>
    </row>
    <row r="422" spans="1:7" x14ac:dyDescent="0.2">
      <c r="A422">
        <v>49</v>
      </c>
      <c r="B422">
        <v>124.99</v>
      </c>
      <c r="C422">
        <v>27.664000000000001</v>
      </c>
      <c r="D422">
        <v>28.15</v>
      </c>
      <c r="E422">
        <v>27.536000000000001</v>
      </c>
      <c r="F422">
        <v>27.395</v>
      </c>
      <c r="G422">
        <v>27.574000000000002</v>
      </c>
    </row>
    <row r="423" spans="1:7" x14ac:dyDescent="0.2">
      <c r="A423">
        <v>50</v>
      </c>
      <c r="B423">
        <v>128.16</v>
      </c>
      <c r="C423">
        <v>26.794</v>
      </c>
      <c r="D423">
        <v>27.265999999999998</v>
      </c>
      <c r="E423">
        <v>26.690999999999999</v>
      </c>
      <c r="F423">
        <v>26.51</v>
      </c>
      <c r="G423">
        <v>26.71</v>
      </c>
    </row>
    <row r="424" spans="1:7" x14ac:dyDescent="0.2">
      <c r="A424">
        <v>51</v>
      </c>
      <c r="B424">
        <v>131.37</v>
      </c>
      <c r="C424">
        <v>25.952000000000002</v>
      </c>
      <c r="D424">
        <v>26.417000000000002</v>
      </c>
      <c r="E424">
        <v>25.821000000000002</v>
      </c>
      <c r="F424">
        <v>25.655999999999999</v>
      </c>
      <c r="G424">
        <v>25.916</v>
      </c>
    </row>
    <row r="425" spans="1:7" x14ac:dyDescent="0.2">
      <c r="A425">
        <v>52</v>
      </c>
      <c r="B425">
        <v>134.61000000000001</v>
      </c>
      <c r="C425">
        <v>25.164999999999999</v>
      </c>
      <c r="D425">
        <v>25.619</v>
      </c>
      <c r="E425">
        <v>25.050999999999998</v>
      </c>
      <c r="F425">
        <v>24.843</v>
      </c>
      <c r="G425">
        <v>25.149000000000001</v>
      </c>
    </row>
    <row r="426" spans="1:7" x14ac:dyDescent="0.2">
      <c r="A426">
        <v>53</v>
      </c>
      <c r="B426">
        <v>137.88999999999999</v>
      </c>
      <c r="C426">
        <v>24.411000000000001</v>
      </c>
      <c r="D426">
        <v>24.821000000000002</v>
      </c>
      <c r="E426">
        <v>24.273</v>
      </c>
      <c r="F426">
        <v>24.074999999999999</v>
      </c>
      <c r="G426">
        <v>24.474</v>
      </c>
    </row>
    <row r="427" spans="1:7" x14ac:dyDescent="0.2">
      <c r="A427">
        <v>54</v>
      </c>
      <c r="B427">
        <v>141.19</v>
      </c>
      <c r="C427">
        <v>23.696999999999999</v>
      </c>
      <c r="D427">
        <v>24.087</v>
      </c>
      <c r="E427">
        <v>23.536999999999999</v>
      </c>
      <c r="F427">
        <v>23.334</v>
      </c>
      <c r="G427">
        <v>23.831</v>
      </c>
    </row>
    <row r="428" spans="1:7" x14ac:dyDescent="0.2">
      <c r="A428">
        <v>55</v>
      </c>
      <c r="B428">
        <v>144.53</v>
      </c>
      <c r="C428">
        <v>23.016999999999999</v>
      </c>
      <c r="D428">
        <v>23.349</v>
      </c>
      <c r="E428">
        <v>22.841000000000001</v>
      </c>
      <c r="F428">
        <v>22.638999999999999</v>
      </c>
      <c r="G428">
        <v>23.24</v>
      </c>
    </row>
    <row r="429" spans="1:7" x14ac:dyDescent="0.2">
      <c r="A429">
        <v>56</v>
      </c>
      <c r="B429">
        <v>147.9</v>
      </c>
      <c r="C429">
        <v>22.361000000000001</v>
      </c>
      <c r="D429">
        <v>22.68</v>
      </c>
      <c r="E429">
        <v>22.152000000000001</v>
      </c>
      <c r="F429">
        <v>21.951000000000001</v>
      </c>
      <c r="G429">
        <v>22.661999999999999</v>
      </c>
    </row>
    <row r="430" spans="1:7" x14ac:dyDescent="0.2">
      <c r="A430">
        <v>57</v>
      </c>
      <c r="B430">
        <v>151.30000000000001</v>
      </c>
      <c r="C430">
        <v>21.734999999999999</v>
      </c>
      <c r="D430">
        <v>22.013000000000002</v>
      </c>
      <c r="E430">
        <v>21.533000000000001</v>
      </c>
      <c r="F430">
        <v>21.295999999999999</v>
      </c>
      <c r="G430">
        <v>22.097999999999999</v>
      </c>
    </row>
    <row r="431" spans="1:7" x14ac:dyDescent="0.2">
      <c r="A431">
        <v>58</v>
      </c>
      <c r="B431">
        <v>154.72</v>
      </c>
      <c r="C431">
        <v>21.114999999999998</v>
      </c>
      <c r="D431">
        <v>21.390999999999998</v>
      </c>
      <c r="E431">
        <v>20.884</v>
      </c>
      <c r="F431">
        <v>20.664999999999999</v>
      </c>
      <c r="G431">
        <v>21.52</v>
      </c>
    </row>
    <row r="432" spans="1:7" x14ac:dyDescent="0.2">
      <c r="A432">
        <v>59</v>
      </c>
      <c r="B432">
        <v>158.16</v>
      </c>
      <c r="C432">
        <v>20.533999999999999</v>
      </c>
      <c r="D432">
        <v>20.783999999999999</v>
      </c>
      <c r="E432">
        <v>20.309999999999999</v>
      </c>
      <c r="F432">
        <v>20.103999999999999</v>
      </c>
      <c r="G432">
        <v>20.937999999999999</v>
      </c>
    </row>
    <row r="433" spans="1:7" x14ac:dyDescent="0.2">
      <c r="A433">
        <v>60</v>
      </c>
      <c r="B433">
        <v>161.63</v>
      </c>
      <c r="C433">
        <v>19.963999999999999</v>
      </c>
      <c r="D433">
        <v>20.202000000000002</v>
      </c>
      <c r="E433">
        <v>19.725000000000001</v>
      </c>
      <c r="F433">
        <v>19.544</v>
      </c>
      <c r="G433">
        <v>20.387</v>
      </c>
    </row>
    <row r="434" spans="1:7" x14ac:dyDescent="0.2">
      <c r="A434">
        <v>61</v>
      </c>
      <c r="B434">
        <v>165.12</v>
      </c>
      <c r="C434">
        <v>19.408999999999999</v>
      </c>
      <c r="D434">
        <v>19.649000000000001</v>
      </c>
      <c r="E434">
        <v>19.190000000000001</v>
      </c>
      <c r="F434">
        <v>18.984000000000002</v>
      </c>
      <c r="G434">
        <v>19.815000000000001</v>
      </c>
    </row>
    <row r="435" spans="1:7" x14ac:dyDescent="0.2">
      <c r="A435">
        <v>62</v>
      </c>
      <c r="B435">
        <v>168.63</v>
      </c>
      <c r="C435">
        <v>18.872</v>
      </c>
      <c r="D435">
        <v>19.11</v>
      </c>
      <c r="E435">
        <v>18.661999999999999</v>
      </c>
      <c r="F435">
        <v>18.45</v>
      </c>
      <c r="G435">
        <v>19.265999999999998</v>
      </c>
    </row>
    <row r="436" spans="1:7" x14ac:dyDescent="0.2">
      <c r="A436">
        <v>63</v>
      </c>
      <c r="B436">
        <v>172.16</v>
      </c>
      <c r="C436">
        <v>18.355</v>
      </c>
      <c r="D436">
        <v>18.608000000000001</v>
      </c>
      <c r="E436">
        <v>18.154</v>
      </c>
      <c r="F436">
        <v>17.922000000000001</v>
      </c>
      <c r="G436">
        <v>18.733000000000001</v>
      </c>
    </row>
    <row r="437" spans="1:7" x14ac:dyDescent="0.2">
      <c r="A437">
        <v>64</v>
      </c>
      <c r="B437">
        <v>175.7</v>
      </c>
      <c r="C437">
        <v>17.864000000000001</v>
      </c>
      <c r="D437">
        <v>18.103999999999999</v>
      </c>
      <c r="E437">
        <v>17.675999999999998</v>
      </c>
      <c r="F437">
        <v>17.452000000000002</v>
      </c>
      <c r="G437">
        <v>18.222000000000001</v>
      </c>
    </row>
    <row r="438" spans="1:7" x14ac:dyDescent="0.2">
      <c r="A438">
        <v>65</v>
      </c>
      <c r="B438">
        <v>179.26</v>
      </c>
      <c r="C438">
        <v>17.391999999999999</v>
      </c>
      <c r="D438">
        <v>17.634</v>
      </c>
      <c r="E438">
        <v>17.202999999999999</v>
      </c>
      <c r="F438">
        <v>16.991</v>
      </c>
      <c r="G438">
        <v>17.742000000000001</v>
      </c>
    </row>
    <row r="439" spans="1:7" x14ac:dyDescent="0.2">
      <c r="A439">
        <v>66</v>
      </c>
      <c r="B439">
        <v>182.83</v>
      </c>
      <c r="C439">
        <v>16.943999999999999</v>
      </c>
      <c r="D439">
        <v>17.189</v>
      </c>
      <c r="E439">
        <v>16.771999999999998</v>
      </c>
      <c r="F439">
        <v>16.539000000000001</v>
      </c>
      <c r="G439">
        <v>17.274000000000001</v>
      </c>
    </row>
    <row r="440" spans="1:7" x14ac:dyDescent="0.2">
      <c r="A440">
        <v>67</v>
      </c>
      <c r="B440">
        <v>186.42</v>
      </c>
      <c r="C440">
        <v>16.510999999999999</v>
      </c>
      <c r="D440">
        <v>16.753</v>
      </c>
      <c r="E440">
        <v>16.347999999999999</v>
      </c>
      <c r="F440">
        <v>16.106999999999999</v>
      </c>
      <c r="G440">
        <v>16.835999999999999</v>
      </c>
    </row>
    <row r="441" spans="1:7" x14ac:dyDescent="0.2">
      <c r="A441">
        <v>68</v>
      </c>
      <c r="B441">
        <v>190.02</v>
      </c>
      <c r="C441">
        <v>16.088999999999999</v>
      </c>
      <c r="D441">
        <v>16.335999999999999</v>
      </c>
      <c r="E441">
        <v>15.926</v>
      </c>
      <c r="F441">
        <v>15.686999999999999</v>
      </c>
      <c r="G441">
        <v>16.405999999999999</v>
      </c>
    </row>
    <row r="442" spans="1:7" x14ac:dyDescent="0.2">
      <c r="A442">
        <v>69</v>
      </c>
      <c r="B442">
        <v>193.62</v>
      </c>
      <c r="C442">
        <v>15.691000000000001</v>
      </c>
      <c r="D442">
        <v>15.932</v>
      </c>
      <c r="E442">
        <v>15.541</v>
      </c>
      <c r="F442">
        <v>15.297000000000001</v>
      </c>
      <c r="G442">
        <v>15.993</v>
      </c>
    </row>
    <row r="443" spans="1:7" x14ac:dyDescent="0.2">
      <c r="A443">
        <v>70</v>
      </c>
      <c r="B443">
        <v>197.24</v>
      </c>
      <c r="C443">
        <v>15.31</v>
      </c>
      <c r="D443">
        <v>15.542999999999999</v>
      </c>
      <c r="E443">
        <v>15.163</v>
      </c>
      <c r="F443">
        <v>14.923999999999999</v>
      </c>
      <c r="G443">
        <v>15.609</v>
      </c>
    </row>
    <row r="444" spans="1:7" x14ac:dyDescent="0.2">
      <c r="A444">
        <v>71</v>
      </c>
      <c r="B444">
        <v>200.86</v>
      </c>
      <c r="C444">
        <v>14.943</v>
      </c>
      <c r="D444">
        <v>15.183999999999999</v>
      </c>
      <c r="E444">
        <v>14.795999999999999</v>
      </c>
      <c r="F444">
        <v>14.555999999999999</v>
      </c>
      <c r="G444">
        <v>15.234999999999999</v>
      </c>
    </row>
    <row r="445" spans="1:7" x14ac:dyDescent="0.2">
      <c r="A445">
        <v>72</v>
      </c>
      <c r="B445">
        <v>204.49</v>
      </c>
      <c r="C445">
        <v>14.589</v>
      </c>
      <c r="D445">
        <v>14.821999999999999</v>
      </c>
      <c r="E445">
        <v>14.461</v>
      </c>
      <c r="F445">
        <v>14.204000000000001</v>
      </c>
      <c r="G445">
        <v>14.871</v>
      </c>
    </row>
    <row r="446" spans="1:7" x14ac:dyDescent="0.2">
      <c r="A446">
        <v>73</v>
      </c>
      <c r="B446">
        <v>208.12</v>
      </c>
      <c r="C446">
        <v>14.247999999999999</v>
      </c>
      <c r="D446">
        <v>14.475</v>
      </c>
      <c r="E446">
        <v>14.125999999999999</v>
      </c>
      <c r="F446">
        <v>13.867000000000001</v>
      </c>
      <c r="G446">
        <v>14.525</v>
      </c>
    </row>
    <row r="447" spans="1:7" x14ac:dyDescent="0.2">
      <c r="A447">
        <v>74</v>
      </c>
      <c r="B447">
        <v>211.75</v>
      </c>
      <c r="C447">
        <v>13.923999999999999</v>
      </c>
      <c r="D447">
        <v>14.145</v>
      </c>
      <c r="E447">
        <v>13.813000000000001</v>
      </c>
      <c r="F447">
        <v>13.547000000000001</v>
      </c>
      <c r="G447">
        <v>14.193</v>
      </c>
    </row>
    <row r="448" spans="1:7" x14ac:dyDescent="0.2">
      <c r="A448">
        <v>75</v>
      </c>
      <c r="B448">
        <v>215.38</v>
      </c>
      <c r="C448">
        <v>13.616</v>
      </c>
      <c r="D448">
        <v>13.824999999999999</v>
      </c>
      <c r="E448">
        <v>13.513</v>
      </c>
      <c r="F448">
        <v>13.25</v>
      </c>
      <c r="G448">
        <v>13.875999999999999</v>
      </c>
    </row>
    <row r="449" spans="1:7" x14ac:dyDescent="0.2">
      <c r="A449">
        <v>76</v>
      </c>
      <c r="B449">
        <v>219.02</v>
      </c>
      <c r="C449">
        <v>13.318</v>
      </c>
      <c r="D449">
        <v>13.52</v>
      </c>
      <c r="E449">
        <v>13.218999999999999</v>
      </c>
      <c r="F449">
        <v>12.952</v>
      </c>
      <c r="G449">
        <v>13.581</v>
      </c>
    </row>
    <row r="450" spans="1:7" x14ac:dyDescent="0.2">
      <c r="A450">
        <v>77</v>
      </c>
      <c r="B450">
        <v>222.65</v>
      </c>
      <c r="C450">
        <v>13.03</v>
      </c>
      <c r="D450">
        <v>13.226000000000001</v>
      </c>
      <c r="E450">
        <v>12.933999999999999</v>
      </c>
      <c r="F450">
        <v>12.663</v>
      </c>
      <c r="G450">
        <v>13.297000000000001</v>
      </c>
    </row>
    <row r="451" spans="1:7" x14ac:dyDescent="0.2">
      <c r="A451">
        <v>78</v>
      </c>
      <c r="B451">
        <v>226.27</v>
      </c>
      <c r="C451">
        <v>12.752000000000001</v>
      </c>
      <c r="D451">
        <v>12.936999999999999</v>
      </c>
      <c r="E451">
        <v>12.656000000000001</v>
      </c>
      <c r="F451">
        <v>12.388999999999999</v>
      </c>
      <c r="G451">
        <v>13.028</v>
      </c>
    </row>
    <row r="452" spans="1:7" x14ac:dyDescent="0.2">
      <c r="A452">
        <v>79</v>
      </c>
      <c r="B452">
        <v>229.9</v>
      </c>
      <c r="C452">
        <v>12.492000000000001</v>
      </c>
      <c r="D452">
        <v>12.667</v>
      </c>
      <c r="E452">
        <v>12.4</v>
      </c>
      <c r="F452">
        <v>12.125999999999999</v>
      </c>
      <c r="G452">
        <v>12.778</v>
      </c>
    </row>
    <row r="453" spans="1:7" x14ac:dyDescent="0.2">
      <c r="A453">
        <v>80</v>
      </c>
      <c r="B453">
        <v>233.51</v>
      </c>
      <c r="C453">
        <v>12.241</v>
      </c>
      <c r="D453">
        <v>12.403</v>
      </c>
      <c r="E453">
        <v>12.151999999999999</v>
      </c>
      <c r="F453">
        <v>11.872999999999999</v>
      </c>
      <c r="G453">
        <v>12.536</v>
      </c>
    </row>
    <row r="454" spans="1:7" x14ac:dyDescent="0.2">
      <c r="A454">
        <v>81</v>
      </c>
      <c r="B454">
        <v>237.12</v>
      </c>
      <c r="C454">
        <v>11.992000000000001</v>
      </c>
      <c r="D454">
        <v>12.147</v>
      </c>
      <c r="E454">
        <v>11.907</v>
      </c>
      <c r="F454">
        <v>11.632</v>
      </c>
      <c r="G454">
        <v>12.282999999999999</v>
      </c>
    </row>
    <row r="455" spans="1:7" x14ac:dyDescent="0.2">
      <c r="A455">
        <v>82</v>
      </c>
      <c r="B455">
        <v>240.73</v>
      </c>
      <c r="C455">
        <v>11.750999999999999</v>
      </c>
      <c r="D455">
        <v>11.901999999999999</v>
      </c>
      <c r="E455">
        <v>11.676</v>
      </c>
      <c r="F455">
        <v>11.391999999999999</v>
      </c>
      <c r="G455">
        <v>12.032999999999999</v>
      </c>
    </row>
    <row r="456" spans="1:7" x14ac:dyDescent="0.2">
      <c r="A456">
        <v>83</v>
      </c>
      <c r="B456">
        <v>244.32</v>
      </c>
      <c r="C456">
        <v>11.52</v>
      </c>
      <c r="D456">
        <v>11.67</v>
      </c>
      <c r="E456">
        <v>11.452999999999999</v>
      </c>
      <c r="F456">
        <v>11.162000000000001</v>
      </c>
      <c r="G456">
        <v>11.795</v>
      </c>
    </row>
    <row r="457" spans="1:7" x14ac:dyDescent="0.2">
      <c r="A457">
        <v>84</v>
      </c>
      <c r="B457">
        <v>247.9</v>
      </c>
      <c r="C457">
        <v>11.291</v>
      </c>
      <c r="D457">
        <v>11.445</v>
      </c>
      <c r="E457">
        <v>11.238</v>
      </c>
      <c r="F457">
        <v>10.945</v>
      </c>
      <c r="G457">
        <v>11.538</v>
      </c>
    </row>
    <row r="458" spans="1:7" x14ac:dyDescent="0.2">
      <c r="A458">
        <v>85</v>
      </c>
      <c r="B458">
        <v>251.47</v>
      </c>
      <c r="C458">
        <v>11.068</v>
      </c>
      <c r="D458">
        <v>11.226000000000001</v>
      </c>
      <c r="E458">
        <v>11.023999999999999</v>
      </c>
      <c r="F458">
        <v>10.736000000000001</v>
      </c>
      <c r="G458">
        <v>11.285</v>
      </c>
    </row>
    <row r="459" spans="1:7" x14ac:dyDescent="0.2">
      <c r="A459">
        <v>86</v>
      </c>
      <c r="B459">
        <v>255.03</v>
      </c>
      <c r="C459">
        <v>10.853999999999999</v>
      </c>
      <c r="D459">
        <v>11.010999999999999</v>
      </c>
      <c r="E459">
        <v>10.821</v>
      </c>
      <c r="F459">
        <v>10.532999999999999</v>
      </c>
      <c r="G459">
        <v>11.051</v>
      </c>
    </row>
    <row r="460" spans="1:7" x14ac:dyDescent="0.2">
      <c r="A460">
        <v>87</v>
      </c>
      <c r="B460">
        <v>258.57</v>
      </c>
      <c r="C460">
        <v>10.653</v>
      </c>
      <c r="D460">
        <v>10.808</v>
      </c>
      <c r="E460">
        <v>10.619</v>
      </c>
      <c r="F460">
        <v>10.339</v>
      </c>
      <c r="G460">
        <v>10.845000000000001</v>
      </c>
    </row>
    <row r="461" spans="1:7" x14ac:dyDescent="0.2">
      <c r="A461">
        <v>88</v>
      </c>
      <c r="B461">
        <v>262.08999999999997</v>
      </c>
      <c r="C461">
        <v>10.468</v>
      </c>
      <c r="D461">
        <v>10.619</v>
      </c>
      <c r="E461">
        <v>10.436</v>
      </c>
      <c r="F461">
        <v>10.145</v>
      </c>
      <c r="G461">
        <v>10.672000000000001</v>
      </c>
    </row>
    <row r="462" spans="1:7" x14ac:dyDescent="0.2">
      <c r="A462">
        <v>89</v>
      </c>
      <c r="B462">
        <v>265.60000000000002</v>
      </c>
      <c r="C462">
        <v>10.292999999999999</v>
      </c>
      <c r="D462">
        <v>10.425000000000001</v>
      </c>
      <c r="E462">
        <v>10.257999999999999</v>
      </c>
      <c r="F462">
        <v>9.9640000000000004</v>
      </c>
      <c r="G462">
        <v>10.526</v>
      </c>
    </row>
    <row r="463" spans="1:7" x14ac:dyDescent="0.2">
      <c r="A463">
        <v>90</v>
      </c>
      <c r="B463">
        <v>269.08999999999997</v>
      </c>
      <c r="C463">
        <v>10.132999999999999</v>
      </c>
      <c r="D463">
        <v>10.242000000000001</v>
      </c>
      <c r="E463">
        <v>10.085000000000001</v>
      </c>
      <c r="F463">
        <v>9.7899999999999991</v>
      </c>
      <c r="G463">
        <v>10.414999999999999</v>
      </c>
    </row>
    <row r="464" spans="1:7" x14ac:dyDescent="0.2">
      <c r="A464">
        <v>91</v>
      </c>
      <c r="B464">
        <v>272.57</v>
      </c>
      <c r="C464">
        <v>9.9740000000000002</v>
      </c>
      <c r="D464">
        <v>10.069000000000001</v>
      </c>
      <c r="E464">
        <v>9.9109999999999996</v>
      </c>
      <c r="F464">
        <v>9.6240000000000006</v>
      </c>
      <c r="G464">
        <v>10.294</v>
      </c>
    </row>
    <row r="465" spans="1:7" x14ac:dyDescent="0.2">
      <c r="A465">
        <v>92</v>
      </c>
      <c r="B465">
        <v>276.02</v>
      </c>
      <c r="C465">
        <v>9.8079999999999998</v>
      </c>
      <c r="D465">
        <v>9.8960000000000008</v>
      </c>
      <c r="E465">
        <v>9.7520000000000007</v>
      </c>
      <c r="F465">
        <v>9.4550000000000001</v>
      </c>
      <c r="G465">
        <v>10.130000000000001</v>
      </c>
    </row>
    <row r="466" spans="1:7" x14ac:dyDescent="0.2">
      <c r="A466">
        <v>93</v>
      </c>
      <c r="B466">
        <v>279.45</v>
      </c>
      <c r="C466">
        <v>9.6430000000000007</v>
      </c>
      <c r="D466">
        <v>9.7330000000000005</v>
      </c>
      <c r="E466">
        <v>9.593</v>
      </c>
      <c r="F466">
        <v>9.298</v>
      </c>
      <c r="G466">
        <v>9.9459999999999997</v>
      </c>
    </row>
    <row r="467" spans="1:7" x14ac:dyDescent="0.2">
      <c r="A467">
        <v>94</v>
      </c>
      <c r="B467">
        <v>282.86</v>
      </c>
      <c r="C467">
        <v>9.4849999999999994</v>
      </c>
      <c r="D467">
        <v>9.5749999999999993</v>
      </c>
      <c r="E467">
        <v>9.4499999999999993</v>
      </c>
      <c r="F467">
        <v>9.1460000000000008</v>
      </c>
      <c r="G467">
        <v>9.7669999999999995</v>
      </c>
    </row>
    <row r="468" spans="1:7" x14ac:dyDescent="0.2">
      <c r="A468">
        <v>95</v>
      </c>
      <c r="B468">
        <v>286.24</v>
      </c>
      <c r="C468">
        <v>9.33</v>
      </c>
      <c r="D468">
        <v>9.4190000000000005</v>
      </c>
      <c r="E468">
        <v>9.3019999999999996</v>
      </c>
      <c r="F468">
        <v>8.9979999999999993</v>
      </c>
      <c r="G468">
        <v>9.6010000000000009</v>
      </c>
    </row>
    <row r="469" spans="1:7" x14ac:dyDescent="0.2">
      <c r="A469">
        <v>96</v>
      </c>
      <c r="B469">
        <v>289.61</v>
      </c>
      <c r="C469">
        <v>9.1760000000000002</v>
      </c>
      <c r="D469">
        <v>9.2669999999999995</v>
      </c>
      <c r="E469">
        <v>9.1549999999999994</v>
      </c>
      <c r="F469">
        <v>8.8629999999999995</v>
      </c>
      <c r="G469">
        <v>9.4179999999999993</v>
      </c>
    </row>
    <row r="470" spans="1:7" x14ac:dyDescent="0.2">
      <c r="A470">
        <v>97</v>
      </c>
      <c r="B470">
        <v>292.95</v>
      </c>
      <c r="C470">
        <v>9.02</v>
      </c>
      <c r="D470">
        <v>9.1240000000000006</v>
      </c>
      <c r="E470">
        <v>9.0190000000000001</v>
      </c>
      <c r="F470">
        <v>8.7210000000000001</v>
      </c>
      <c r="G470">
        <v>9.2159999999999993</v>
      </c>
    </row>
    <row r="471" spans="1:7" x14ac:dyDescent="0.2">
      <c r="A471">
        <v>98</v>
      </c>
      <c r="B471">
        <v>296.26</v>
      </c>
      <c r="C471">
        <v>8.8789999999999996</v>
      </c>
      <c r="D471">
        <v>8.9890000000000008</v>
      </c>
      <c r="E471">
        <v>8.8979999999999997</v>
      </c>
      <c r="F471">
        <v>8.59</v>
      </c>
      <c r="G471">
        <v>9.0389999999999997</v>
      </c>
    </row>
    <row r="472" spans="1:7" x14ac:dyDescent="0.2">
      <c r="A472">
        <v>99</v>
      </c>
      <c r="B472">
        <v>299.54000000000002</v>
      </c>
      <c r="C472">
        <v>8.76</v>
      </c>
      <c r="D472">
        <v>8.859</v>
      </c>
      <c r="E472">
        <v>8.7810000000000006</v>
      </c>
      <c r="F472">
        <v>8.4559999999999995</v>
      </c>
      <c r="G472">
        <v>8.9429999999999996</v>
      </c>
    </row>
    <row r="473" spans="1:7" x14ac:dyDescent="0.2">
      <c r="A473">
        <v>100</v>
      </c>
      <c r="B473">
        <v>302.8</v>
      </c>
      <c r="C473">
        <v>8.6579999999999995</v>
      </c>
      <c r="D473">
        <v>8.7260000000000009</v>
      </c>
      <c r="E473">
        <v>8.657</v>
      </c>
      <c r="F473">
        <v>8.33</v>
      </c>
      <c r="G473">
        <v>8.9179999999999993</v>
      </c>
    </row>
    <row r="474" spans="1:7" x14ac:dyDescent="0.2">
      <c r="A474">
        <v>101</v>
      </c>
      <c r="B474">
        <v>306.02999999999997</v>
      </c>
      <c r="C474">
        <v>8.5519999999999996</v>
      </c>
      <c r="D474">
        <v>8.6020000000000003</v>
      </c>
      <c r="E474">
        <v>8.5359999999999996</v>
      </c>
      <c r="F474">
        <v>8.2070000000000007</v>
      </c>
      <c r="G474">
        <v>8.8620000000000001</v>
      </c>
    </row>
    <row r="475" spans="1:7" x14ac:dyDescent="0.2">
      <c r="A475">
        <v>102</v>
      </c>
      <c r="B475">
        <v>309.23</v>
      </c>
      <c r="C475">
        <v>8.4429999999999996</v>
      </c>
      <c r="D475">
        <v>8.4849999999999994</v>
      </c>
      <c r="E475">
        <v>8.4260000000000002</v>
      </c>
      <c r="F475">
        <v>8.0850000000000009</v>
      </c>
      <c r="G475">
        <v>8.7769999999999992</v>
      </c>
    </row>
    <row r="476" spans="1:7" x14ac:dyDescent="0.2">
      <c r="A476">
        <v>103</v>
      </c>
      <c r="B476">
        <v>312.39999999999998</v>
      </c>
      <c r="C476">
        <v>8.3379999999999992</v>
      </c>
      <c r="D476">
        <v>8.3650000000000002</v>
      </c>
      <c r="E476">
        <v>8.3119999999999994</v>
      </c>
      <c r="F476">
        <v>7.97</v>
      </c>
      <c r="G476">
        <v>8.7050000000000001</v>
      </c>
    </row>
    <row r="477" spans="1:7" x14ac:dyDescent="0.2">
      <c r="A477">
        <v>104</v>
      </c>
      <c r="B477">
        <v>315.54000000000002</v>
      </c>
      <c r="C477">
        <v>8.2349999999999994</v>
      </c>
      <c r="D477">
        <v>8.2479999999999993</v>
      </c>
      <c r="E477">
        <v>8.2050000000000001</v>
      </c>
      <c r="F477">
        <v>7.8609999999999998</v>
      </c>
      <c r="G477">
        <v>8.6259999999999994</v>
      </c>
    </row>
    <row r="478" spans="1:7" x14ac:dyDescent="0.2">
      <c r="A478">
        <v>105</v>
      </c>
      <c r="B478">
        <v>318.64999999999998</v>
      </c>
      <c r="C478">
        <v>8.1289999999999996</v>
      </c>
      <c r="D478">
        <v>8.1379999999999999</v>
      </c>
      <c r="E478">
        <v>8.0960000000000001</v>
      </c>
      <c r="F478">
        <v>7.7539999999999996</v>
      </c>
      <c r="G478">
        <v>8.5259999999999998</v>
      </c>
    </row>
    <row r="479" spans="1:7" x14ac:dyDescent="0.2">
      <c r="A479">
        <v>106</v>
      </c>
      <c r="B479">
        <v>321.73</v>
      </c>
      <c r="C479">
        <v>8.0180000000000007</v>
      </c>
      <c r="D479">
        <v>8.0310000000000006</v>
      </c>
      <c r="E479">
        <v>7.9960000000000004</v>
      </c>
      <c r="F479">
        <v>7.65</v>
      </c>
      <c r="G479">
        <v>8.3949999999999996</v>
      </c>
    </row>
    <row r="480" spans="1:7" x14ac:dyDescent="0.2">
      <c r="A480">
        <v>107</v>
      </c>
      <c r="B480">
        <v>324.77</v>
      </c>
      <c r="C480">
        <v>7.9059999999999997</v>
      </c>
      <c r="D480">
        <v>7.9269999999999996</v>
      </c>
      <c r="E480">
        <v>7.899</v>
      </c>
      <c r="F480">
        <v>7.55</v>
      </c>
      <c r="G480">
        <v>8.2460000000000004</v>
      </c>
    </row>
    <row r="481" spans="1:7" x14ac:dyDescent="0.2">
      <c r="A481">
        <v>108</v>
      </c>
      <c r="B481">
        <v>327.79</v>
      </c>
      <c r="C481">
        <v>7.7969999999999997</v>
      </c>
      <c r="D481">
        <v>7.827</v>
      </c>
      <c r="E481">
        <v>7.8090000000000002</v>
      </c>
      <c r="F481">
        <v>7.45</v>
      </c>
      <c r="G481">
        <v>8.1010000000000009</v>
      </c>
    </row>
    <row r="482" spans="1:7" x14ac:dyDescent="0.2">
      <c r="A482">
        <v>109</v>
      </c>
      <c r="B482">
        <v>330.76</v>
      </c>
      <c r="C482">
        <v>7.6879999999999997</v>
      </c>
      <c r="D482">
        <v>7.7210000000000001</v>
      </c>
      <c r="E482">
        <v>7.7149999999999999</v>
      </c>
      <c r="F482">
        <v>7.3520000000000003</v>
      </c>
      <c r="G482">
        <v>7.9640000000000004</v>
      </c>
    </row>
    <row r="483" spans="1:7" x14ac:dyDescent="0.2">
      <c r="A483">
        <v>110</v>
      </c>
      <c r="B483">
        <v>333.71</v>
      </c>
      <c r="C483">
        <v>7.585</v>
      </c>
      <c r="D483">
        <v>7.6239999999999997</v>
      </c>
      <c r="E483">
        <v>7.6130000000000004</v>
      </c>
      <c r="F483">
        <v>7.2610000000000001</v>
      </c>
      <c r="G483">
        <v>7.8419999999999996</v>
      </c>
    </row>
    <row r="484" spans="1:7" x14ac:dyDescent="0.2">
      <c r="A484">
        <v>111</v>
      </c>
      <c r="B484">
        <v>336.61</v>
      </c>
      <c r="C484">
        <v>7.4850000000000003</v>
      </c>
      <c r="D484">
        <v>7.5250000000000004</v>
      </c>
      <c r="E484">
        <v>7.5179999999999998</v>
      </c>
      <c r="F484">
        <v>7.1749999999999998</v>
      </c>
      <c r="G484">
        <v>7.72</v>
      </c>
    </row>
    <row r="485" spans="1:7" x14ac:dyDescent="0.2">
      <c r="A485">
        <v>112</v>
      </c>
      <c r="B485">
        <v>339.49</v>
      </c>
      <c r="C485">
        <v>7.3890000000000002</v>
      </c>
      <c r="D485">
        <v>7.4329999999999998</v>
      </c>
      <c r="E485">
        <v>7.4349999999999996</v>
      </c>
      <c r="F485">
        <v>7.0960000000000001</v>
      </c>
      <c r="G485">
        <v>7.593</v>
      </c>
    </row>
    <row r="486" spans="1:7" x14ac:dyDescent="0.2">
      <c r="A486">
        <v>113</v>
      </c>
      <c r="B486">
        <v>342.32</v>
      </c>
      <c r="C486">
        <v>7.298</v>
      </c>
      <c r="D486">
        <v>7.3419999999999996</v>
      </c>
      <c r="E486">
        <v>7.35</v>
      </c>
      <c r="F486">
        <v>7.0179999999999998</v>
      </c>
      <c r="G486">
        <v>7.4820000000000002</v>
      </c>
    </row>
    <row r="487" spans="1:7" x14ac:dyDescent="0.2">
      <c r="A487">
        <v>114</v>
      </c>
      <c r="B487">
        <v>345.12</v>
      </c>
      <c r="C487">
        <v>7.2140000000000004</v>
      </c>
      <c r="D487">
        <v>7.2569999999999997</v>
      </c>
      <c r="E487">
        <v>7.2640000000000002</v>
      </c>
      <c r="F487">
        <v>6.9379999999999997</v>
      </c>
      <c r="G487">
        <v>7.3979999999999997</v>
      </c>
    </row>
    <row r="488" spans="1:7" x14ac:dyDescent="0.2">
      <c r="A488">
        <v>115</v>
      </c>
      <c r="B488">
        <v>347.89</v>
      </c>
      <c r="C488">
        <v>7.1369999999999996</v>
      </c>
      <c r="D488">
        <v>7.17</v>
      </c>
      <c r="E488">
        <v>7.1870000000000003</v>
      </c>
      <c r="F488">
        <v>6.8609999999999998</v>
      </c>
      <c r="G488">
        <v>7.33</v>
      </c>
    </row>
    <row r="489" spans="1:7" x14ac:dyDescent="0.2">
      <c r="A489">
        <v>116</v>
      </c>
      <c r="B489">
        <v>350.61</v>
      </c>
      <c r="C489">
        <v>7.056</v>
      </c>
      <c r="D489">
        <v>7.0890000000000004</v>
      </c>
      <c r="E489">
        <v>7.1040000000000001</v>
      </c>
      <c r="F489">
        <v>6.7809999999999997</v>
      </c>
      <c r="G489">
        <v>7.2510000000000003</v>
      </c>
    </row>
    <row r="490" spans="1:7" x14ac:dyDescent="0.2">
      <c r="A490">
        <v>117</v>
      </c>
      <c r="B490">
        <v>353.3</v>
      </c>
      <c r="C490">
        <v>6.98</v>
      </c>
      <c r="D490">
        <v>7.0110000000000001</v>
      </c>
      <c r="E490">
        <v>7.03</v>
      </c>
      <c r="F490">
        <v>6.702</v>
      </c>
      <c r="G490">
        <v>7.1779999999999999</v>
      </c>
    </row>
    <row r="491" spans="1:7" x14ac:dyDescent="0.2">
      <c r="A491">
        <v>118</v>
      </c>
      <c r="B491">
        <v>355.95</v>
      </c>
      <c r="C491">
        <v>6.9089999999999998</v>
      </c>
      <c r="D491">
        <v>6.9279999999999999</v>
      </c>
      <c r="E491">
        <v>6.9539999999999997</v>
      </c>
      <c r="F491">
        <v>6.6310000000000002</v>
      </c>
      <c r="G491">
        <v>7.1210000000000004</v>
      </c>
    </row>
    <row r="492" spans="1:7" x14ac:dyDescent="0.2">
      <c r="A492">
        <v>119</v>
      </c>
      <c r="B492">
        <v>358.56</v>
      </c>
      <c r="C492">
        <v>6.8410000000000002</v>
      </c>
      <c r="D492">
        <v>6.8570000000000002</v>
      </c>
      <c r="E492">
        <v>6.8840000000000003</v>
      </c>
      <c r="F492">
        <v>6.5579999999999998</v>
      </c>
      <c r="G492">
        <v>7.0640000000000001</v>
      </c>
    </row>
    <row r="493" spans="1:7" x14ac:dyDescent="0.2">
      <c r="A493">
        <v>120</v>
      </c>
      <c r="B493">
        <v>361.13</v>
      </c>
      <c r="C493">
        <v>6.774</v>
      </c>
      <c r="D493">
        <v>6.782</v>
      </c>
      <c r="E493">
        <v>6.8129999999999997</v>
      </c>
      <c r="F493">
        <v>6.4909999999999997</v>
      </c>
      <c r="G493">
        <v>7.0119999999999996</v>
      </c>
    </row>
    <row r="494" spans="1:7" x14ac:dyDescent="0.2">
      <c r="A494">
        <v>121</v>
      </c>
      <c r="B494">
        <v>363.66</v>
      </c>
      <c r="C494">
        <v>6.7080000000000002</v>
      </c>
      <c r="D494">
        <v>6.7089999999999996</v>
      </c>
      <c r="E494">
        <v>6.7359999999999998</v>
      </c>
      <c r="F494">
        <v>6.4240000000000004</v>
      </c>
      <c r="G494">
        <v>6.9619999999999997</v>
      </c>
    </row>
    <row r="495" spans="1:7" x14ac:dyDescent="0.2">
      <c r="A495">
        <v>122</v>
      </c>
      <c r="B495">
        <v>366.16</v>
      </c>
      <c r="C495">
        <v>6.6429999999999998</v>
      </c>
      <c r="D495">
        <v>6.6449999999999996</v>
      </c>
      <c r="E495">
        <v>6.6710000000000003</v>
      </c>
      <c r="F495">
        <v>6.3540000000000001</v>
      </c>
      <c r="G495">
        <v>6.9029999999999996</v>
      </c>
    </row>
    <row r="496" spans="1:7" x14ac:dyDescent="0.2">
      <c r="A496">
        <v>123</v>
      </c>
      <c r="B496">
        <v>368.61</v>
      </c>
      <c r="C496">
        <v>6.5739999999999998</v>
      </c>
      <c r="D496">
        <v>6.5750000000000002</v>
      </c>
      <c r="E496">
        <v>6.609</v>
      </c>
      <c r="F496">
        <v>6.2910000000000004</v>
      </c>
      <c r="G496">
        <v>6.82</v>
      </c>
    </row>
    <row r="497" spans="1:7" x14ac:dyDescent="0.2">
      <c r="A497">
        <v>124</v>
      </c>
      <c r="B497">
        <v>371.02</v>
      </c>
      <c r="C497">
        <v>6.5039999999999996</v>
      </c>
      <c r="D497">
        <v>6.5030000000000001</v>
      </c>
      <c r="E497">
        <v>6.5410000000000004</v>
      </c>
      <c r="F497">
        <v>6.2279999999999998</v>
      </c>
      <c r="G497">
        <v>6.742</v>
      </c>
    </row>
    <row r="498" spans="1:7" x14ac:dyDescent="0.2">
      <c r="A498">
        <v>125</v>
      </c>
      <c r="B498">
        <v>373.39</v>
      </c>
      <c r="C498">
        <v>6.4450000000000003</v>
      </c>
      <c r="D498">
        <v>6.4429999999999996</v>
      </c>
      <c r="E498">
        <v>6.48</v>
      </c>
      <c r="F498">
        <v>6.17</v>
      </c>
      <c r="G498">
        <v>6.6849999999999996</v>
      </c>
    </row>
    <row r="499" spans="1:7" x14ac:dyDescent="0.2">
      <c r="A499">
        <v>126</v>
      </c>
      <c r="B499">
        <v>375.72</v>
      </c>
      <c r="C499">
        <v>6.39</v>
      </c>
      <c r="D499">
        <v>6.3810000000000002</v>
      </c>
      <c r="E499">
        <v>6.4240000000000004</v>
      </c>
      <c r="F499">
        <v>6.1120000000000001</v>
      </c>
      <c r="G499">
        <v>6.6440000000000001</v>
      </c>
    </row>
    <row r="500" spans="1:7" x14ac:dyDescent="0.2">
      <c r="A500">
        <v>127</v>
      </c>
      <c r="B500">
        <v>378.01</v>
      </c>
      <c r="C500">
        <v>6.335</v>
      </c>
      <c r="D500">
        <v>6.3220000000000001</v>
      </c>
      <c r="E500">
        <v>6.3680000000000003</v>
      </c>
      <c r="F500">
        <v>6.056</v>
      </c>
      <c r="G500">
        <v>6.5919999999999996</v>
      </c>
    </row>
    <row r="501" spans="1:7" x14ac:dyDescent="0.2">
      <c r="A501">
        <v>128</v>
      </c>
      <c r="B501">
        <v>380.26</v>
      </c>
      <c r="C501">
        <v>6.2720000000000002</v>
      </c>
      <c r="D501">
        <v>6.2590000000000003</v>
      </c>
      <c r="E501">
        <v>6.3129999999999997</v>
      </c>
      <c r="F501">
        <v>5.9950000000000001</v>
      </c>
      <c r="G501">
        <v>6.5190000000000001</v>
      </c>
    </row>
    <row r="502" spans="1:7" x14ac:dyDescent="0.2">
      <c r="A502">
        <v>129</v>
      </c>
      <c r="B502">
        <v>382.47</v>
      </c>
      <c r="C502">
        <v>6.2050000000000001</v>
      </c>
      <c r="D502">
        <v>6.202</v>
      </c>
      <c r="E502">
        <v>6.2539999999999996</v>
      </c>
      <c r="F502">
        <v>5.9359999999999999</v>
      </c>
      <c r="G502">
        <v>6.4290000000000003</v>
      </c>
    </row>
    <row r="503" spans="1:7" x14ac:dyDescent="0.2">
      <c r="A503">
        <v>130</v>
      </c>
      <c r="B503">
        <v>384.63</v>
      </c>
      <c r="C503">
        <v>6.1349999999999998</v>
      </c>
      <c r="D503">
        <v>6.14</v>
      </c>
      <c r="E503">
        <v>6.1959999999999997</v>
      </c>
      <c r="F503">
        <v>5.88</v>
      </c>
      <c r="G503">
        <v>6.3259999999999996</v>
      </c>
    </row>
    <row r="504" spans="1:7" x14ac:dyDescent="0.2">
      <c r="A504">
        <v>131</v>
      </c>
      <c r="B504">
        <v>386.76</v>
      </c>
      <c r="C504">
        <v>6.0670000000000002</v>
      </c>
      <c r="D504">
        <v>6.0830000000000002</v>
      </c>
      <c r="E504">
        <v>6.14</v>
      </c>
      <c r="F504">
        <v>5.8220000000000001</v>
      </c>
      <c r="G504">
        <v>6.2249999999999996</v>
      </c>
    </row>
    <row r="505" spans="1:7" x14ac:dyDescent="0.2">
      <c r="A505">
        <v>132</v>
      </c>
      <c r="B505">
        <v>388.84</v>
      </c>
      <c r="C505">
        <v>6.0010000000000003</v>
      </c>
      <c r="D505">
        <v>6.0250000000000004</v>
      </c>
      <c r="E505">
        <v>6.08</v>
      </c>
      <c r="F505">
        <v>5.766</v>
      </c>
      <c r="G505">
        <v>6.133</v>
      </c>
    </row>
    <row r="506" spans="1:7" x14ac:dyDescent="0.2">
      <c r="A506">
        <v>133</v>
      </c>
      <c r="B506">
        <v>390.88</v>
      </c>
      <c r="C506">
        <v>5.9320000000000004</v>
      </c>
      <c r="D506">
        <v>5.9560000000000004</v>
      </c>
      <c r="E506">
        <v>6.0220000000000002</v>
      </c>
      <c r="F506">
        <v>5.7089999999999996</v>
      </c>
      <c r="G506">
        <v>6.0410000000000004</v>
      </c>
    </row>
    <row r="507" spans="1:7" x14ac:dyDescent="0.2">
      <c r="A507">
        <v>134</v>
      </c>
      <c r="B507">
        <v>392.87</v>
      </c>
      <c r="C507">
        <v>5.8639999999999999</v>
      </c>
      <c r="D507">
        <v>5.8890000000000002</v>
      </c>
      <c r="E507">
        <v>5.968</v>
      </c>
      <c r="F507">
        <v>5.6479999999999997</v>
      </c>
      <c r="G507">
        <v>5.95</v>
      </c>
    </row>
    <row r="508" spans="1:7" x14ac:dyDescent="0.2">
      <c r="A508">
        <v>135</v>
      </c>
      <c r="B508">
        <v>394.83</v>
      </c>
      <c r="C508">
        <v>5.798</v>
      </c>
      <c r="D508">
        <v>5.8310000000000004</v>
      </c>
      <c r="E508">
        <v>5.9130000000000003</v>
      </c>
      <c r="F508">
        <v>5.5880000000000001</v>
      </c>
      <c r="G508">
        <v>5.859</v>
      </c>
    </row>
    <row r="509" spans="1:7" x14ac:dyDescent="0.2">
      <c r="A509">
        <v>136</v>
      </c>
      <c r="B509">
        <v>396.74</v>
      </c>
      <c r="C509">
        <v>5.7370000000000001</v>
      </c>
      <c r="D509">
        <v>5.7729999999999997</v>
      </c>
      <c r="E509">
        <v>5.8550000000000004</v>
      </c>
      <c r="F509">
        <v>5.53</v>
      </c>
      <c r="G509">
        <v>5.7910000000000004</v>
      </c>
    </row>
    <row r="510" spans="1:7" x14ac:dyDescent="0.2">
      <c r="A510">
        <v>137</v>
      </c>
      <c r="B510">
        <v>398.61</v>
      </c>
      <c r="C510">
        <v>5.6769999999999996</v>
      </c>
      <c r="D510">
        <v>5.7089999999999996</v>
      </c>
      <c r="E510">
        <v>5.7990000000000004</v>
      </c>
      <c r="F510">
        <v>5.4720000000000004</v>
      </c>
      <c r="G510">
        <v>5.73</v>
      </c>
    </row>
    <row r="511" spans="1:7" x14ac:dyDescent="0.2">
      <c r="A511">
        <v>138</v>
      </c>
      <c r="B511">
        <v>400.43</v>
      </c>
      <c r="C511">
        <v>5.6150000000000002</v>
      </c>
      <c r="D511">
        <v>5.6420000000000003</v>
      </c>
      <c r="E511">
        <v>5.7359999999999998</v>
      </c>
      <c r="F511">
        <v>5.4139999999999997</v>
      </c>
      <c r="G511">
        <v>5.6660000000000004</v>
      </c>
    </row>
    <row r="512" spans="1:7" x14ac:dyDescent="0.2">
      <c r="A512">
        <v>139</v>
      </c>
      <c r="B512">
        <v>402.22</v>
      </c>
      <c r="C512">
        <v>5.5510000000000002</v>
      </c>
      <c r="D512">
        <v>5.5720000000000001</v>
      </c>
      <c r="E512">
        <v>5.6680000000000001</v>
      </c>
      <c r="F512">
        <v>5.3529999999999998</v>
      </c>
      <c r="G512">
        <v>5.61</v>
      </c>
    </row>
    <row r="513" spans="1:7" x14ac:dyDescent="0.2">
      <c r="A513">
        <v>140</v>
      </c>
      <c r="B513">
        <v>403.96</v>
      </c>
      <c r="C513">
        <v>5.492</v>
      </c>
      <c r="D513">
        <v>5.508</v>
      </c>
      <c r="E513">
        <v>5.6059999999999999</v>
      </c>
      <c r="F513">
        <v>5.2910000000000004</v>
      </c>
      <c r="G513">
        <v>5.5620000000000003</v>
      </c>
    </row>
    <row r="514" spans="1:7" x14ac:dyDescent="0.2">
      <c r="A514">
        <v>141</v>
      </c>
      <c r="B514">
        <v>405.66</v>
      </c>
      <c r="C514">
        <v>5.4349999999999996</v>
      </c>
      <c r="D514">
        <v>5.4420000000000002</v>
      </c>
      <c r="E514">
        <v>5.5410000000000004</v>
      </c>
      <c r="F514">
        <v>5.2309999999999999</v>
      </c>
      <c r="G514">
        <v>5.5250000000000004</v>
      </c>
    </row>
    <row r="515" spans="1:7" x14ac:dyDescent="0.2">
      <c r="A515">
        <v>142</v>
      </c>
      <c r="B515">
        <v>407.31</v>
      </c>
      <c r="C515">
        <v>5.38</v>
      </c>
      <c r="D515">
        <v>5.3819999999999997</v>
      </c>
      <c r="E515">
        <v>5.4720000000000004</v>
      </c>
      <c r="F515">
        <v>5.1710000000000003</v>
      </c>
      <c r="G515">
        <v>5.4930000000000003</v>
      </c>
    </row>
    <row r="516" spans="1:7" x14ac:dyDescent="0.2">
      <c r="A516">
        <v>143</v>
      </c>
      <c r="B516">
        <v>408.92</v>
      </c>
      <c r="C516">
        <v>5.3209999999999997</v>
      </c>
      <c r="D516">
        <v>5.3109999999999999</v>
      </c>
      <c r="E516">
        <v>5.4039999999999999</v>
      </c>
      <c r="F516">
        <v>5.109</v>
      </c>
      <c r="G516">
        <v>5.46</v>
      </c>
    </row>
    <row r="517" spans="1:7" x14ac:dyDescent="0.2">
      <c r="A517">
        <v>144</v>
      </c>
      <c r="B517">
        <v>410.49</v>
      </c>
      <c r="C517">
        <v>5.2629999999999999</v>
      </c>
      <c r="D517">
        <v>5.2389999999999999</v>
      </c>
      <c r="E517">
        <v>5.343</v>
      </c>
      <c r="F517">
        <v>5.0460000000000003</v>
      </c>
      <c r="G517">
        <v>5.4249999999999998</v>
      </c>
    </row>
    <row r="518" spans="1:7" x14ac:dyDescent="0.2">
      <c r="A518">
        <v>145</v>
      </c>
      <c r="B518">
        <v>412.02</v>
      </c>
      <c r="C518">
        <v>5.2089999999999996</v>
      </c>
      <c r="D518">
        <v>5.1749999999999998</v>
      </c>
      <c r="E518">
        <v>5.2779999999999996</v>
      </c>
      <c r="F518">
        <v>4.9790000000000001</v>
      </c>
      <c r="G518">
        <v>5.4039999999999999</v>
      </c>
    </row>
    <row r="519" spans="1:7" x14ac:dyDescent="0.2">
      <c r="A519">
        <v>146</v>
      </c>
      <c r="B519">
        <v>413.5</v>
      </c>
      <c r="C519">
        <v>5.15</v>
      </c>
      <c r="D519">
        <v>5.1040000000000001</v>
      </c>
      <c r="E519">
        <v>5.2130000000000001</v>
      </c>
      <c r="F519">
        <v>4.907</v>
      </c>
      <c r="G519">
        <v>5.3769999999999998</v>
      </c>
    </row>
    <row r="520" spans="1:7" x14ac:dyDescent="0.2">
      <c r="A520">
        <v>147</v>
      </c>
      <c r="B520">
        <v>414.94</v>
      </c>
      <c r="C520">
        <v>5.0880000000000001</v>
      </c>
      <c r="D520">
        <v>5.0270000000000001</v>
      </c>
      <c r="E520">
        <v>5.1479999999999997</v>
      </c>
      <c r="F520">
        <v>4.8360000000000003</v>
      </c>
      <c r="G520">
        <v>5.3419999999999996</v>
      </c>
    </row>
    <row r="521" spans="1:7" x14ac:dyDescent="0.2">
      <c r="A521">
        <v>148</v>
      </c>
      <c r="B521">
        <v>416.33</v>
      </c>
      <c r="C521">
        <v>5.024</v>
      </c>
      <c r="D521">
        <v>4.96</v>
      </c>
      <c r="E521">
        <v>5.0810000000000004</v>
      </c>
      <c r="F521">
        <v>4.7690000000000001</v>
      </c>
      <c r="G521">
        <v>5.2869999999999999</v>
      </c>
    </row>
    <row r="522" spans="1:7" x14ac:dyDescent="0.2">
      <c r="A522">
        <v>149</v>
      </c>
      <c r="B522">
        <v>417.69</v>
      </c>
      <c r="C522">
        <v>4.9530000000000003</v>
      </c>
      <c r="D522">
        <v>4.8869999999999996</v>
      </c>
      <c r="E522">
        <v>5.0140000000000002</v>
      </c>
      <c r="F522">
        <v>4.7039999999999997</v>
      </c>
      <c r="G522">
        <v>5.2050000000000001</v>
      </c>
    </row>
    <row r="523" spans="1:7" x14ac:dyDescent="0.2">
      <c r="A523">
        <v>150</v>
      </c>
      <c r="B523">
        <v>419</v>
      </c>
      <c r="C523">
        <v>4.875</v>
      </c>
      <c r="D523">
        <v>4.8099999999999996</v>
      </c>
      <c r="E523">
        <v>4.9409999999999998</v>
      </c>
      <c r="F523">
        <v>4.6369999999999996</v>
      </c>
      <c r="G523">
        <v>5.1130000000000004</v>
      </c>
    </row>
    <row r="524" spans="1:7" x14ac:dyDescent="0.2">
      <c r="A524">
        <v>151</v>
      </c>
      <c r="B524">
        <v>420.26</v>
      </c>
      <c r="C524">
        <v>4.8010000000000002</v>
      </c>
      <c r="D524">
        <v>4.7320000000000002</v>
      </c>
      <c r="E524">
        <v>4.87</v>
      </c>
      <c r="F524">
        <v>4.5659999999999998</v>
      </c>
      <c r="G524">
        <v>5.0350000000000001</v>
      </c>
    </row>
    <row r="525" spans="1:7" x14ac:dyDescent="0.2">
      <c r="A525">
        <v>152</v>
      </c>
      <c r="B525">
        <v>421.49</v>
      </c>
      <c r="C525">
        <v>4.7240000000000002</v>
      </c>
      <c r="D525">
        <v>4.6529999999999996</v>
      </c>
      <c r="E525">
        <v>4.7969999999999997</v>
      </c>
      <c r="F525">
        <v>4.49</v>
      </c>
      <c r="G525">
        <v>4.9550000000000001</v>
      </c>
    </row>
    <row r="526" spans="1:7" x14ac:dyDescent="0.2">
      <c r="A526">
        <v>153</v>
      </c>
      <c r="B526">
        <v>422.67</v>
      </c>
      <c r="C526">
        <v>4.649</v>
      </c>
      <c r="D526">
        <v>4.5810000000000004</v>
      </c>
      <c r="E526">
        <v>4.7220000000000004</v>
      </c>
      <c r="F526">
        <v>4.42</v>
      </c>
      <c r="G526">
        <v>4.8739999999999997</v>
      </c>
    </row>
    <row r="527" spans="1:7" x14ac:dyDescent="0.2">
      <c r="A527">
        <v>154</v>
      </c>
      <c r="B527">
        <v>423.8</v>
      </c>
      <c r="C527">
        <v>4.58</v>
      </c>
      <c r="D527">
        <v>4.5030000000000001</v>
      </c>
      <c r="E527">
        <v>4.6459999999999999</v>
      </c>
      <c r="F527">
        <v>4.3470000000000004</v>
      </c>
      <c r="G527">
        <v>4.8250000000000002</v>
      </c>
    </row>
    <row r="528" spans="1:7" x14ac:dyDescent="0.2">
      <c r="A528">
        <v>155</v>
      </c>
      <c r="B528">
        <v>424.9</v>
      </c>
      <c r="C528">
        <v>4.5119999999999996</v>
      </c>
      <c r="D528">
        <v>4.4249999999999998</v>
      </c>
      <c r="E528">
        <v>4.5750000000000002</v>
      </c>
      <c r="F528">
        <v>4.2729999999999997</v>
      </c>
      <c r="G528">
        <v>4.7750000000000004</v>
      </c>
    </row>
    <row r="529" spans="1:7" x14ac:dyDescent="0.2">
      <c r="A529">
        <v>156</v>
      </c>
      <c r="B529">
        <v>425.95</v>
      </c>
      <c r="C529">
        <v>4.4370000000000003</v>
      </c>
      <c r="D529">
        <v>4.3440000000000003</v>
      </c>
      <c r="E529">
        <v>4.4969999999999999</v>
      </c>
      <c r="F529">
        <v>4.1929999999999996</v>
      </c>
      <c r="G529">
        <v>4.7119999999999997</v>
      </c>
    </row>
    <row r="530" spans="1:7" x14ac:dyDescent="0.2">
      <c r="A530">
        <v>157</v>
      </c>
      <c r="B530">
        <v>426.96</v>
      </c>
      <c r="C530">
        <v>4.3650000000000002</v>
      </c>
      <c r="D530">
        <v>4.26</v>
      </c>
      <c r="E530">
        <v>4.42</v>
      </c>
      <c r="F530">
        <v>4.117</v>
      </c>
      <c r="G530">
        <v>4.6619999999999999</v>
      </c>
    </row>
    <row r="531" spans="1:7" x14ac:dyDescent="0.2">
      <c r="A531">
        <v>158</v>
      </c>
      <c r="B531">
        <v>427.92</v>
      </c>
      <c r="C531">
        <v>4.2960000000000003</v>
      </c>
      <c r="D531">
        <v>4.1769999999999996</v>
      </c>
      <c r="E531">
        <v>4.3449999999999998</v>
      </c>
      <c r="F531">
        <v>4.04</v>
      </c>
      <c r="G531">
        <v>4.6210000000000004</v>
      </c>
    </row>
    <row r="532" spans="1:7" x14ac:dyDescent="0.2">
      <c r="A532">
        <v>159</v>
      </c>
      <c r="B532">
        <v>428.84</v>
      </c>
      <c r="C532">
        <v>4.2210000000000001</v>
      </c>
      <c r="D532">
        <v>4.0940000000000003</v>
      </c>
      <c r="E532">
        <v>4.2670000000000003</v>
      </c>
      <c r="F532">
        <v>3.96</v>
      </c>
      <c r="G532">
        <v>4.5609999999999999</v>
      </c>
    </row>
    <row r="533" spans="1:7" x14ac:dyDescent="0.2">
      <c r="A533">
        <v>160</v>
      </c>
      <c r="B533">
        <v>429.72</v>
      </c>
      <c r="C533">
        <v>4.133</v>
      </c>
      <c r="D533">
        <v>4.0090000000000003</v>
      </c>
      <c r="E533">
        <v>4.1879999999999997</v>
      </c>
      <c r="F533">
        <v>3.879</v>
      </c>
      <c r="G533">
        <v>4.4569999999999999</v>
      </c>
    </row>
    <row r="534" spans="1:7" x14ac:dyDescent="0.2">
      <c r="A534">
        <v>161</v>
      </c>
      <c r="B534">
        <v>430.55</v>
      </c>
      <c r="C534">
        <v>4.0430000000000001</v>
      </c>
      <c r="D534">
        <v>3.9260000000000002</v>
      </c>
      <c r="E534">
        <v>4.1079999999999997</v>
      </c>
      <c r="F534">
        <v>3.7959999999999998</v>
      </c>
      <c r="G534">
        <v>4.34</v>
      </c>
    </row>
    <row r="535" spans="1:7" x14ac:dyDescent="0.2">
      <c r="A535">
        <v>162</v>
      </c>
      <c r="B535">
        <v>431.35</v>
      </c>
      <c r="C535">
        <v>3.9540000000000002</v>
      </c>
      <c r="D535">
        <v>3.839</v>
      </c>
      <c r="E535">
        <v>4.0309999999999997</v>
      </c>
      <c r="F535">
        <v>3.718</v>
      </c>
      <c r="G535">
        <v>4.226</v>
      </c>
    </row>
    <row r="536" spans="1:7" x14ac:dyDescent="0.2">
      <c r="A536">
        <v>163</v>
      </c>
      <c r="B536">
        <v>432.1</v>
      </c>
      <c r="C536">
        <v>3.863</v>
      </c>
      <c r="D536">
        <v>3.7589999999999999</v>
      </c>
      <c r="E536">
        <v>3.9489999999999998</v>
      </c>
      <c r="F536">
        <v>3.6419999999999999</v>
      </c>
      <c r="G536">
        <v>4.1029999999999998</v>
      </c>
    </row>
    <row r="537" spans="1:7" x14ac:dyDescent="0.2">
      <c r="A537">
        <v>164</v>
      </c>
      <c r="B537">
        <v>432.8</v>
      </c>
      <c r="C537">
        <v>3.7669999999999999</v>
      </c>
      <c r="D537">
        <v>3.6789999999999998</v>
      </c>
      <c r="E537">
        <v>3.8639999999999999</v>
      </c>
      <c r="F537">
        <v>3.5630000000000002</v>
      </c>
      <c r="G537">
        <v>3.9620000000000002</v>
      </c>
    </row>
    <row r="538" spans="1:7" x14ac:dyDescent="0.2">
      <c r="A538">
        <v>165</v>
      </c>
      <c r="B538">
        <v>433.47</v>
      </c>
      <c r="C538">
        <v>3.677</v>
      </c>
      <c r="D538">
        <v>3.5979999999999999</v>
      </c>
      <c r="E538">
        <v>3.7850000000000001</v>
      </c>
      <c r="F538">
        <v>3.4830000000000001</v>
      </c>
      <c r="G538">
        <v>3.843</v>
      </c>
    </row>
    <row r="539" spans="1:7" x14ac:dyDescent="0.2">
      <c r="A539">
        <v>166</v>
      </c>
      <c r="B539">
        <v>434.09</v>
      </c>
      <c r="C539">
        <v>3.5939999999999999</v>
      </c>
      <c r="D539">
        <v>3.5129999999999999</v>
      </c>
      <c r="E539">
        <v>3.706</v>
      </c>
      <c r="F539">
        <v>3.407</v>
      </c>
      <c r="G539">
        <v>3.7490000000000001</v>
      </c>
    </row>
    <row r="540" spans="1:7" x14ac:dyDescent="0.2">
      <c r="A540">
        <v>167</v>
      </c>
      <c r="B540">
        <v>434.66</v>
      </c>
      <c r="C540">
        <v>3.524</v>
      </c>
      <c r="D540">
        <v>3.4420000000000002</v>
      </c>
      <c r="E540">
        <v>3.6320000000000001</v>
      </c>
      <c r="F540">
        <v>3.3410000000000002</v>
      </c>
      <c r="G540">
        <v>3.681</v>
      </c>
    </row>
    <row r="541" spans="1:7" x14ac:dyDescent="0.2">
      <c r="A541">
        <v>168</v>
      </c>
      <c r="B541">
        <v>435.2</v>
      </c>
      <c r="C541">
        <v>3.4609999999999999</v>
      </c>
      <c r="D541">
        <v>3.3719999999999999</v>
      </c>
      <c r="E541">
        <v>3.5619999999999998</v>
      </c>
      <c r="F541">
        <v>3.262</v>
      </c>
      <c r="G541">
        <v>3.6480000000000001</v>
      </c>
    </row>
    <row r="542" spans="1:7" x14ac:dyDescent="0.2">
      <c r="A542">
        <v>169</v>
      </c>
      <c r="B542">
        <v>435.69</v>
      </c>
      <c r="C542">
        <v>3.4049999999999998</v>
      </c>
      <c r="D542">
        <v>3.298</v>
      </c>
      <c r="E542">
        <v>3.492</v>
      </c>
      <c r="F542">
        <v>3.1859999999999999</v>
      </c>
      <c r="G542">
        <v>3.6429999999999998</v>
      </c>
    </row>
    <row r="543" spans="1:7" x14ac:dyDescent="0.2">
      <c r="A543">
        <v>170</v>
      </c>
      <c r="B543">
        <v>436.14</v>
      </c>
      <c r="C543">
        <v>3.3479999999999999</v>
      </c>
      <c r="D543">
        <v>3.2210000000000001</v>
      </c>
      <c r="E543">
        <v>3.4220000000000002</v>
      </c>
      <c r="F543">
        <v>3.1190000000000002</v>
      </c>
      <c r="G543">
        <v>3.629</v>
      </c>
    </row>
    <row r="544" spans="1:7" x14ac:dyDescent="0.2">
      <c r="A544">
        <v>171</v>
      </c>
      <c r="B544">
        <v>436.54</v>
      </c>
      <c r="C544">
        <v>3.2789999999999999</v>
      </c>
      <c r="D544">
        <v>3.149</v>
      </c>
      <c r="E544">
        <v>3.355</v>
      </c>
      <c r="F544">
        <v>3.0470000000000002</v>
      </c>
      <c r="G544">
        <v>3.5649999999999999</v>
      </c>
    </row>
    <row r="545" spans="1:7" x14ac:dyDescent="0.2">
      <c r="A545">
        <v>172</v>
      </c>
      <c r="B545">
        <v>436.91</v>
      </c>
      <c r="C545">
        <v>3.2050000000000001</v>
      </c>
      <c r="D545">
        <v>3.081</v>
      </c>
      <c r="E545">
        <v>3.2879999999999998</v>
      </c>
      <c r="F545">
        <v>2.98</v>
      </c>
      <c r="G545">
        <v>3.47</v>
      </c>
    </row>
    <row r="546" spans="1:7" x14ac:dyDescent="0.2">
      <c r="A546">
        <v>173</v>
      </c>
      <c r="B546">
        <v>437.23</v>
      </c>
      <c r="C546">
        <v>3.1280000000000001</v>
      </c>
      <c r="D546">
        <v>3.012</v>
      </c>
      <c r="E546">
        <v>3.218</v>
      </c>
      <c r="F546">
        <v>2.919</v>
      </c>
      <c r="G546">
        <v>3.3639999999999999</v>
      </c>
    </row>
    <row r="547" spans="1:7" x14ac:dyDescent="0.2">
      <c r="A547">
        <v>174</v>
      </c>
      <c r="B547">
        <v>437.51</v>
      </c>
      <c r="C547">
        <v>3.0579999999999998</v>
      </c>
      <c r="D547">
        <v>2.9540000000000002</v>
      </c>
      <c r="E547">
        <v>3.1560000000000001</v>
      </c>
      <c r="F547">
        <v>2.8559999999999999</v>
      </c>
      <c r="G547">
        <v>3.2650000000000001</v>
      </c>
    </row>
    <row r="548" spans="1:7" x14ac:dyDescent="0.2">
      <c r="A548">
        <v>175</v>
      </c>
      <c r="B548">
        <v>437.74</v>
      </c>
      <c r="C548">
        <v>2.9929999999999999</v>
      </c>
      <c r="D548">
        <v>2.8959999999999999</v>
      </c>
      <c r="E548">
        <v>3.1</v>
      </c>
      <c r="F548">
        <v>2.794</v>
      </c>
      <c r="G548">
        <v>3.1829999999999998</v>
      </c>
    </row>
    <row r="549" spans="1:7" x14ac:dyDescent="0.2">
      <c r="A549">
        <v>176</v>
      </c>
      <c r="B549">
        <v>437.93</v>
      </c>
      <c r="C549">
        <v>2.9380000000000002</v>
      </c>
      <c r="D549">
        <v>2.8340000000000001</v>
      </c>
      <c r="E549">
        <v>3.0419999999999998</v>
      </c>
      <c r="F549">
        <v>2.7370000000000001</v>
      </c>
      <c r="G549">
        <v>3.1379999999999999</v>
      </c>
    </row>
    <row r="550" spans="1:7" x14ac:dyDescent="0.2">
      <c r="A550">
        <v>177</v>
      </c>
      <c r="B550">
        <v>438.08</v>
      </c>
      <c r="C550">
        <v>2.8889999999999998</v>
      </c>
      <c r="D550">
        <v>2.7789999999999999</v>
      </c>
      <c r="E550">
        <v>2.9870000000000001</v>
      </c>
      <c r="F550">
        <v>2.6819999999999999</v>
      </c>
      <c r="G550">
        <v>3.1080000000000001</v>
      </c>
    </row>
    <row r="551" spans="1:7" x14ac:dyDescent="0.2">
      <c r="A551">
        <v>178</v>
      </c>
      <c r="B551">
        <v>438.19</v>
      </c>
      <c r="C551">
        <v>2.839</v>
      </c>
      <c r="D551">
        <v>2.7210000000000001</v>
      </c>
      <c r="E551">
        <v>2.931</v>
      </c>
      <c r="F551">
        <v>2.625</v>
      </c>
      <c r="G551">
        <v>3.08</v>
      </c>
    </row>
    <row r="552" spans="1:7" x14ac:dyDescent="0.2">
      <c r="A552">
        <v>179</v>
      </c>
      <c r="B552">
        <v>438.25</v>
      </c>
      <c r="C552">
        <v>2.794</v>
      </c>
      <c r="D552">
        <v>2.6680000000000001</v>
      </c>
      <c r="E552">
        <v>2.875</v>
      </c>
      <c r="F552">
        <v>2.573</v>
      </c>
      <c r="G552">
        <v>3.06</v>
      </c>
    </row>
    <row r="553" spans="1:7" x14ac:dyDescent="0.2">
      <c r="A553">
        <v>180</v>
      </c>
      <c r="B553">
        <v>438.28</v>
      </c>
      <c r="C553">
        <v>2.75</v>
      </c>
      <c r="D553">
        <v>2.6080000000000001</v>
      </c>
      <c r="E553">
        <v>2.8210000000000002</v>
      </c>
      <c r="F553">
        <v>2.5179999999999998</v>
      </c>
      <c r="G553">
        <v>3.0529999999999999</v>
      </c>
    </row>
    <row r="554" spans="1:7" x14ac:dyDescent="0.2">
      <c r="A554">
        <v>181</v>
      </c>
      <c r="B554">
        <v>438.25</v>
      </c>
      <c r="C554">
        <v>2.7130000000000001</v>
      </c>
      <c r="D554">
        <v>2.56</v>
      </c>
      <c r="E554">
        <v>2.7669999999999999</v>
      </c>
      <c r="F554">
        <v>2.4700000000000002</v>
      </c>
      <c r="G554">
        <v>3.0539999999999998</v>
      </c>
    </row>
    <row r="555" spans="1:7" x14ac:dyDescent="0.2">
      <c r="A555">
        <v>182</v>
      </c>
      <c r="B555">
        <v>438.19</v>
      </c>
      <c r="C555">
        <v>2.6739999999999999</v>
      </c>
      <c r="D555">
        <v>2.5129999999999999</v>
      </c>
      <c r="E555">
        <v>2.7170000000000001</v>
      </c>
      <c r="F555">
        <v>2.4220000000000002</v>
      </c>
      <c r="G555">
        <v>3.0449999999999999</v>
      </c>
    </row>
    <row r="556" spans="1:7" x14ac:dyDescent="0.2">
      <c r="A556">
        <v>183</v>
      </c>
      <c r="B556">
        <v>438.08</v>
      </c>
      <c r="C556">
        <v>2.633</v>
      </c>
      <c r="D556">
        <v>2.468</v>
      </c>
      <c r="E556">
        <v>2.67</v>
      </c>
      <c r="F556">
        <v>2.379</v>
      </c>
      <c r="G556">
        <v>3.016</v>
      </c>
    </row>
    <row r="557" spans="1:7" x14ac:dyDescent="0.2">
      <c r="A557">
        <v>184</v>
      </c>
      <c r="B557">
        <v>437.93</v>
      </c>
      <c r="C557">
        <v>2.5870000000000002</v>
      </c>
      <c r="D557">
        <v>2.4169999999999998</v>
      </c>
      <c r="E557">
        <v>2.621</v>
      </c>
      <c r="F557">
        <v>2.3370000000000002</v>
      </c>
      <c r="G557">
        <v>2.9750000000000001</v>
      </c>
    </row>
    <row r="558" spans="1:7" x14ac:dyDescent="0.2">
      <c r="A558">
        <v>185</v>
      </c>
      <c r="B558">
        <v>437.74</v>
      </c>
      <c r="C558">
        <v>2.5390000000000001</v>
      </c>
      <c r="D558">
        <v>2.3650000000000002</v>
      </c>
      <c r="E558">
        <v>2.5779999999999998</v>
      </c>
      <c r="F558">
        <v>2.2959999999999998</v>
      </c>
      <c r="G558">
        <v>2.9180000000000001</v>
      </c>
    </row>
    <row r="559" spans="1:7" x14ac:dyDescent="0.2">
      <c r="A559">
        <v>186</v>
      </c>
      <c r="B559">
        <v>437.51</v>
      </c>
      <c r="C559">
        <v>2.4870000000000001</v>
      </c>
      <c r="D559">
        <v>2.319</v>
      </c>
      <c r="E559">
        <v>2.5310000000000001</v>
      </c>
      <c r="F559">
        <v>2.2519999999999998</v>
      </c>
      <c r="G559">
        <v>2.8450000000000002</v>
      </c>
    </row>
    <row r="560" spans="1:7" x14ac:dyDescent="0.2">
      <c r="A560">
        <v>187</v>
      </c>
      <c r="B560">
        <v>437.23</v>
      </c>
      <c r="C560">
        <v>2.431</v>
      </c>
      <c r="D560">
        <v>2.27</v>
      </c>
      <c r="E560">
        <v>2.4790000000000001</v>
      </c>
      <c r="F560">
        <v>2.214</v>
      </c>
      <c r="G560">
        <v>2.76</v>
      </c>
    </row>
    <row r="561" spans="1:7" x14ac:dyDescent="0.2">
      <c r="A561">
        <v>188</v>
      </c>
      <c r="B561">
        <v>436.91</v>
      </c>
      <c r="C561">
        <v>2.375</v>
      </c>
      <c r="D561">
        <v>2.226</v>
      </c>
      <c r="E561">
        <v>2.431</v>
      </c>
      <c r="F561">
        <v>2.1779999999999999</v>
      </c>
      <c r="G561">
        <v>2.665</v>
      </c>
    </row>
    <row r="562" spans="1:7" x14ac:dyDescent="0.2">
      <c r="A562">
        <v>189</v>
      </c>
      <c r="B562">
        <v>436.54</v>
      </c>
      <c r="C562">
        <v>2.319</v>
      </c>
      <c r="D562">
        <v>2.1880000000000002</v>
      </c>
      <c r="E562">
        <v>2.3879999999999999</v>
      </c>
      <c r="F562">
        <v>2.141</v>
      </c>
      <c r="G562">
        <v>2.5579999999999998</v>
      </c>
    </row>
    <row r="563" spans="1:7" x14ac:dyDescent="0.2">
      <c r="A563">
        <v>190</v>
      </c>
      <c r="B563">
        <v>436.14</v>
      </c>
      <c r="C563">
        <v>2.2679999999999998</v>
      </c>
      <c r="D563">
        <v>2.153</v>
      </c>
      <c r="E563">
        <v>2.3490000000000002</v>
      </c>
      <c r="F563">
        <v>2.1</v>
      </c>
      <c r="G563">
        <v>2.4700000000000002</v>
      </c>
    </row>
    <row r="564" spans="1:7" x14ac:dyDescent="0.2">
      <c r="A564">
        <v>191</v>
      </c>
      <c r="B564">
        <v>435.69</v>
      </c>
      <c r="C564">
        <v>2.2229999999999999</v>
      </c>
      <c r="D564">
        <v>2.11</v>
      </c>
      <c r="E564">
        <v>2.3090000000000002</v>
      </c>
      <c r="F564">
        <v>2.0649999999999999</v>
      </c>
      <c r="G564">
        <v>2.4079999999999999</v>
      </c>
    </row>
    <row r="565" spans="1:7" x14ac:dyDescent="0.2">
      <c r="A565">
        <v>192</v>
      </c>
      <c r="B565">
        <v>435.2</v>
      </c>
      <c r="C565">
        <v>2.1779999999999999</v>
      </c>
      <c r="D565">
        <v>2.0720000000000001</v>
      </c>
      <c r="E565">
        <v>2.2650000000000001</v>
      </c>
      <c r="F565">
        <v>2.0339999999999998</v>
      </c>
      <c r="G565">
        <v>2.3410000000000002</v>
      </c>
    </row>
    <row r="566" spans="1:7" x14ac:dyDescent="0.2">
      <c r="A566">
        <v>193</v>
      </c>
      <c r="B566">
        <v>434.66</v>
      </c>
      <c r="C566">
        <v>2.1280000000000001</v>
      </c>
      <c r="D566">
        <v>2.036</v>
      </c>
      <c r="E566">
        <v>2.2189999999999999</v>
      </c>
      <c r="F566">
        <v>2.004</v>
      </c>
      <c r="G566">
        <v>2.2530000000000001</v>
      </c>
    </row>
    <row r="567" spans="1:7" x14ac:dyDescent="0.2">
      <c r="A567">
        <v>194</v>
      </c>
      <c r="B567">
        <v>434.09</v>
      </c>
      <c r="C567">
        <v>2.0739999999999998</v>
      </c>
      <c r="D567">
        <v>1.998</v>
      </c>
      <c r="E567">
        <v>2.1789999999999998</v>
      </c>
      <c r="F567">
        <v>1.9710000000000001</v>
      </c>
      <c r="G567">
        <v>2.149</v>
      </c>
    </row>
    <row r="568" spans="1:7" x14ac:dyDescent="0.2">
      <c r="A568">
        <v>195</v>
      </c>
      <c r="B568">
        <v>433.47</v>
      </c>
      <c r="C568">
        <v>2.0190000000000001</v>
      </c>
      <c r="D568">
        <v>1.9690000000000001</v>
      </c>
      <c r="E568">
        <v>2.1389999999999998</v>
      </c>
      <c r="F568">
        <v>1.9379999999999999</v>
      </c>
      <c r="G568">
        <v>2.028</v>
      </c>
    </row>
    <row r="569" spans="1:7" x14ac:dyDescent="0.2">
      <c r="A569">
        <v>196</v>
      </c>
      <c r="B569">
        <v>432.8</v>
      </c>
      <c r="C569">
        <v>1.962</v>
      </c>
      <c r="D569">
        <v>1.9370000000000001</v>
      </c>
      <c r="E569">
        <v>2.1</v>
      </c>
      <c r="F569">
        <v>1.9059999999999999</v>
      </c>
      <c r="G569">
        <v>1.9059999999999999</v>
      </c>
    </row>
    <row r="570" spans="1:7" x14ac:dyDescent="0.2">
      <c r="A570">
        <v>197</v>
      </c>
      <c r="B570">
        <v>432.1</v>
      </c>
      <c r="C570">
        <v>1.911</v>
      </c>
      <c r="D570">
        <v>1.903</v>
      </c>
      <c r="E570">
        <v>2.0649999999999999</v>
      </c>
      <c r="F570">
        <v>1.8720000000000001</v>
      </c>
      <c r="G570">
        <v>1.8049999999999999</v>
      </c>
    </row>
    <row r="571" spans="1:7" x14ac:dyDescent="0.2">
      <c r="A571">
        <v>198</v>
      </c>
      <c r="B571">
        <v>431.35</v>
      </c>
      <c r="C571">
        <v>1.8660000000000001</v>
      </c>
      <c r="D571">
        <v>1.8680000000000001</v>
      </c>
      <c r="E571">
        <v>2.0310000000000001</v>
      </c>
      <c r="F571">
        <v>1.8440000000000001</v>
      </c>
      <c r="G571">
        <v>1.7230000000000001</v>
      </c>
    </row>
    <row r="572" spans="1:7" x14ac:dyDescent="0.2">
      <c r="A572">
        <v>199</v>
      </c>
      <c r="B572">
        <v>430.55</v>
      </c>
      <c r="C572">
        <v>1.8280000000000001</v>
      </c>
      <c r="D572">
        <v>1.8360000000000001</v>
      </c>
      <c r="E572">
        <v>1.994</v>
      </c>
      <c r="F572">
        <v>1.8120000000000001</v>
      </c>
      <c r="G572">
        <v>1.669</v>
      </c>
    </row>
    <row r="573" spans="1:7" x14ac:dyDescent="0.2">
      <c r="A573">
        <v>200</v>
      </c>
      <c r="B573">
        <v>429.72</v>
      </c>
      <c r="C573">
        <v>1.8009999999999999</v>
      </c>
      <c r="D573">
        <v>1.8069999999999999</v>
      </c>
      <c r="E573">
        <v>1.964</v>
      </c>
      <c r="F573">
        <v>1.7809999999999999</v>
      </c>
      <c r="G573">
        <v>1.65</v>
      </c>
    </row>
    <row r="574" spans="1:7" x14ac:dyDescent="0.2">
      <c r="A574">
        <v>201</v>
      </c>
      <c r="B574">
        <v>428.84</v>
      </c>
      <c r="C574">
        <v>1.7789999999999999</v>
      </c>
      <c r="D574">
        <v>1.7769999999999999</v>
      </c>
      <c r="E574">
        <v>1.9319999999999999</v>
      </c>
      <c r="F574">
        <v>1.7509999999999999</v>
      </c>
      <c r="G574">
        <v>1.657</v>
      </c>
    </row>
    <row r="575" spans="1:7" x14ac:dyDescent="0.2">
      <c r="A575">
        <v>202</v>
      </c>
      <c r="B575">
        <v>427.92</v>
      </c>
      <c r="C575">
        <v>1.7649999999999999</v>
      </c>
      <c r="D575">
        <v>1.748</v>
      </c>
      <c r="E575">
        <v>1.903</v>
      </c>
      <c r="F575">
        <v>1.7230000000000001</v>
      </c>
      <c r="G575">
        <v>1.6870000000000001</v>
      </c>
    </row>
    <row r="576" spans="1:7" x14ac:dyDescent="0.2">
      <c r="A576">
        <v>203</v>
      </c>
      <c r="B576">
        <v>426.96</v>
      </c>
      <c r="C576">
        <v>1.7589999999999999</v>
      </c>
      <c r="D576">
        <v>1.718</v>
      </c>
      <c r="E576">
        <v>1.8740000000000001</v>
      </c>
      <c r="F576">
        <v>1.6970000000000001</v>
      </c>
      <c r="G576">
        <v>1.746</v>
      </c>
    </row>
    <row r="577" spans="1:7" x14ac:dyDescent="0.2">
      <c r="A577">
        <v>204</v>
      </c>
      <c r="B577">
        <v>425.95</v>
      </c>
      <c r="C577">
        <v>1.752</v>
      </c>
      <c r="D577">
        <v>1.696</v>
      </c>
      <c r="E577">
        <v>1.8480000000000001</v>
      </c>
      <c r="F577">
        <v>1.669</v>
      </c>
      <c r="G577">
        <v>1.7969999999999999</v>
      </c>
    </row>
    <row r="578" spans="1:7" x14ac:dyDescent="0.2">
      <c r="A578">
        <v>205</v>
      </c>
      <c r="B578">
        <v>424.9</v>
      </c>
      <c r="C578">
        <v>1.75</v>
      </c>
      <c r="D578">
        <v>1.673</v>
      </c>
      <c r="E578">
        <v>1.8180000000000001</v>
      </c>
      <c r="F578">
        <v>1.641</v>
      </c>
      <c r="G578">
        <v>1.869</v>
      </c>
    </row>
    <row r="579" spans="1:7" x14ac:dyDescent="0.2">
      <c r="A579">
        <v>206</v>
      </c>
      <c r="B579">
        <v>423.8</v>
      </c>
      <c r="C579">
        <v>1.7529999999999999</v>
      </c>
      <c r="D579">
        <v>1.6479999999999999</v>
      </c>
      <c r="E579">
        <v>1.7909999999999999</v>
      </c>
      <c r="F579">
        <v>1.617</v>
      </c>
      <c r="G579">
        <v>1.956</v>
      </c>
    </row>
    <row r="580" spans="1:7" x14ac:dyDescent="0.2">
      <c r="A580">
        <v>207</v>
      </c>
      <c r="B580">
        <v>422.67</v>
      </c>
      <c r="C580">
        <v>1.752</v>
      </c>
      <c r="D580">
        <v>1.6220000000000001</v>
      </c>
      <c r="E580">
        <v>1.764</v>
      </c>
      <c r="F580">
        <v>1.5920000000000001</v>
      </c>
      <c r="G580">
        <v>2.0289999999999999</v>
      </c>
    </row>
    <row r="581" spans="1:7" x14ac:dyDescent="0.2">
      <c r="A581">
        <v>208</v>
      </c>
      <c r="B581">
        <v>421.49</v>
      </c>
      <c r="C581">
        <v>1.7470000000000001</v>
      </c>
      <c r="D581">
        <v>1.601</v>
      </c>
      <c r="E581">
        <v>1.7370000000000001</v>
      </c>
      <c r="F581">
        <v>1.569</v>
      </c>
      <c r="G581">
        <v>2.0819999999999999</v>
      </c>
    </row>
    <row r="582" spans="1:7" x14ac:dyDescent="0.2">
      <c r="A582">
        <v>209</v>
      </c>
      <c r="B582">
        <v>420.26</v>
      </c>
      <c r="C582">
        <v>1.754</v>
      </c>
      <c r="D582">
        <v>1.581</v>
      </c>
      <c r="E582">
        <v>1.71</v>
      </c>
      <c r="F582">
        <v>1.54</v>
      </c>
      <c r="G582">
        <v>2.1850000000000001</v>
      </c>
    </row>
    <row r="583" spans="1:7" x14ac:dyDescent="0.2">
      <c r="A583">
        <v>210</v>
      </c>
      <c r="B583">
        <v>419</v>
      </c>
      <c r="C583">
        <v>1.7589999999999999</v>
      </c>
      <c r="D583">
        <v>1.5569999999999999</v>
      </c>
      <c r="E583">
        <v>1.6839999999999999</v>
      </c>
      <c r="F583">
        <v>1.5189999999999999</v>
      </c>
      <c r="G583">
        <v>2.2749999999999999</v>
      </c>
    </row>
    <row r="584" spans="1:7" x14ac:dyDescent="0.2">
      <c r="A584">
        <v>211</v>
      </c>
      <c r="B584">
        <v>417.69</v>
      </c>
      <c r="C584">
        <v>1.756</v>
      </c>
      <c r="D584">
        <v>1.5329999999999999</v>
      </c>
      <c r="E584">
        <v>1.661</v>
      </c>
      <c r="F584">
        <v>1.498</v>
      </c>
      <c r="G584">
        <v>2.331</v>
      </c>
    </row>
    <row r="585" spans="1:7" x14ac:dyDescent="0.2">
      <c r="A585">
        <v>212</v>
      </c>
      <c r="B585">
        <v>416.33</v>
      </c>
      <c r="C585">
        <v>1.744</v>
      </c>
      <c r="D585">
        <v>1.5069999999999999</v>
      </c>
      <c r="E585">
        <v>1.639</v>
      </c>
      <c r="F585">
        <v>1.4750000000000001</v>
      </c>
      <c r="G585">
        <v>2.355</v>
      </c>
    </row>
    <row r="586" spans="1:7" x14ac:dyDescent="0.2">
      <c r="A586">
        <v>213</v>
      </c>
      <c r="B586">
        <v>414.94</v>
      </c>
      <c r="C586">
        <v>1.726</v>
      </c>
      <c r="D586">
        <v>1.4910000000000001</v>
      </c>
      <c r="E586">
        <v>1.621</v>
      </c>
      <c r="F586">
        <v>1.4530000000000001</v>
      </c>
      <c r="G586">
        <v>2.3380000000000001</v>
      </c>
    </row>
    <row r="587" spans="1:7" x14ac:dyDescent="0.2">
      <c r="A587">
        <v>214</v>
      </c>
      <c r="B587">
        <v>413.5</v>
      </c>
      <c r="C587">
        <v>1.6919999999999999</v>
      </c>
      <c r="D587">
        <v>1.4710000000000001</v>
      </c>
      <c r="E587">
        <v>1.6</v>
      </c>
      <c r="F587">
        <v>1.43</v>
      </c>
      <c r="G587">
        <v>2.2650000000000001</v>
      </c>
    </row>
    <row r="588" spans="1:7" x14ac:dyDescent="0.2">
      <c r="A588">
        <v>215</v>
      </c>
      <c r="B588">
        <v>412.02</v>
      </c>
      <c r="C588">
        <v>1.6519999999999999</v>
      </c>
      <c r="D588">
        <v>1.4470000000000001</v>
      </c>
      <c r="E588">
        <v>1.5780000000000001</v>
      </c>
      <c r="F588">
        <v>1.407</v>
      </c>
      <c r="G588">
        <v>2.177</v>
      </c>
    </row>
    <row r="589" spans="1:7" x14ac:dyDescent="0.2">
      <c r="A589">
        <v>216</v>
      </c>
      <c r="B589">
        <v>410.49</v>
      </c>
      <c r="C589">
        <v>1.61</v>
      </c>
      <c r="D589">
        <v>1.42</v>
      </c>
      <c r="E589">
        <v>1.5529999999999999</v>
      </c>
      <c r="F589">
        <v>1.3859999999999999</v>
      </c>
      <c r="G589">
        <v>2.0830000000000002</v>
      </c>
    </row>
    <row r="590" spans="1:7" x14ac:dyDescent="0.2">
      <c r="A590">
        <v>217</v>
      </c>
      <c r="B590">
        <v>408.92</v>
      </c>
      <c r="C590">
        <v>1.5680000000000001</v>
      </c>
      <c r="D590">
        <v>1.393</v>
      </c>
      <c r="E590">
        <v>1.528</v>
      </c>
      <c r="F590">
        <v>1.3660000000000001</v>
      </c>
      <c r="G590">
        <v>1.986</v>
      </c>
    </row>
    <row r="591" spans="1:7" x14ac:dyDescent="0.2">
      <c r="A591">
        <v>218</v>
      </c>
      <c r="B591">
        <v>407.31</v>
      </c>
      <c r="C591">
        <v>1.5289999999999999</v>
      </c>
      <c r="D591">
        <v>1.3740000000000001</v>
      </c>
      <c r="E591">
        <v>1.5129999999999999</v>
      </c>
      <c r="F591">
        <v>1.345</v>
      </c>
      <c r="G591">
        <v>1.883</v>
      </c>
    </row>
    <row r="592" spans="1:7" x14ac:dyDescent="0.2">
      <c r="A592">
        <v>219</v>
      </c>
      <c r="B592">
        <v>405.66</v>
      </c>
      <c r="C592">
        <v>1.4910000000000001</v>
      </c>
      <c r="D592">
        <v>1.3640000000000001</v>
      </c>
      <c r="E592">
        <v>1.498</v>
      </c>
      <c r="F592">
        <v>1.323</v>
      </c>
      <c r="G592">
        <v>1.7809999999999999</v>
      </c>
    </row>
    <row r="593" spans="1:7" x14ac:dyDescent="0.2">
      <c r="A593">
        <v>220</v>
      </c>
      <c r="B593">
        <v>403.96</v>
      </c>
      <c r="C593">
        <v>1.4530000000000001</v>
      </c>
      <c r="D593">
        <v>1.3460000000000001</v>
      </c>
      <c r="E593">
        <v>1.476</v>
      </c>
      <c r="F593">
        <v>1.302</v>
      </c>
      <c r="G593">
        <v>1.6890000000000001</v>
      </c>
    </row>
    <row r="594" spans="1:7" x14ac:dyDescent="0.2">
      <c r="A594">
        <v>221</v>
      </c>
      <c r="B594">
        <v>402.22</v>
      </c>
      <c r="C594">
        <v>1.4279999999999999</v>
      </c>
      <c r="D594">
        <v>1.329</v>
      </c>
      <c r="E594">
        <v>1.462</v>
      </c>
      <c r="F594">
        <v>1.29</v>
      </c>
      <c r="G594">
        <v>1.6319999999999999</v>
      </c>
    </row>
    <row r="595" spans="1:7" x14ac:dyDescent="0.2">
      <c r="A595">
        <v>222</v>
      </c>
      <c r="B595">
        <v>400.43</v>
      </c>
      <c r="C595">
        <v>1.41</v>
      </c>
      <c r="D595">
        <v>1.3080000000000001</v>
      </c>
      <c r="E595">
        <v>1.4490000000000001</v>
      </c>
      <c r="F595">
        <v>1.278</v>
      </c>
      <c r="G595">
        <v>1.605</v>
      </c>
    </row>
    <row r="596" spans="1:7" x14ac:dyDescent="0.2">
      <c r="A596">
        <v>223</v>
      </c>
      <c r="B596">
        <v>398.61</v>
      </c>
      <c r="C596">
        <v>1.397</v>
      </c>
      <c r="D596">
        <v>1.2929999999999999</v>
      </c>
      <c r="E596">
        <v>1.4350000000000001</v>
      </c>
      <c r="F596">
        <v>1.2669999999999999</v>
      </c>
      <c r="G596">
        <v>1.5920000000000001</v>
      </c>
    </row>
    <row r="597" spans="1:7" x14ac:dyDescent="0.2">
      <c r="A597">
        <v>224</v>
      </c>
      <c r="B597">
        <v>396.74</v>
      </c>
      <c r="C597">
        <v>1.3859999999999999</v>
      </c>
      <c r="D597">
        <v>1.28</v>
      </c>
      <c r="E597">
        <v>1.42</v>
      </c>
      <c r="F597">
        <v>1.25</v>
      </c>
      <c r="G597">
        <v>1.595</v>
      </c>
    </row>
    <row r="598" spans="1:7" x14ac:dyDescent="0.2">
      <c r="A598">
        <v>225</v>
      </c>
      <c r="B598">
        <v>394.83</v>
      </c>
      <c r="C598">
        <v>1.3740000000000001</v>
      </c>
      <c r="D598">
        <v>1.2649999999999999</v>
      </c>
      <c r="E598">
        <v>1.407</v>
      </c>
      <c r="F598">
        <v>1.238</v>
      </c>
      <c r="G598">
        <v>1.585</v>
      </c>
    </row>
    <row r="599" spans="1:7" x14ac:dyDescent="0.2">
      <c r="A599">
        <v>226</v>
      </c>
      <c r="B599">
        <v>392.87</v>
      </c>
      <c r="C599">
        <v>1.365</v>
      </c>
      <c r="D599">
        <v>1.26</v>
      </c>
      <c r="E599">
        <v>1.395</v>
      </c>
      <c r="F599">
        <v>1.224</v>
      </c>
      <c r="G599">
        <v>1.581</v>
      </c>
    </row>
    <row r="600" spans="1:7" x14ac:dyDescent="0.2">
      <c r="A600">
        <v>227</v>
      </c>
      <c r="B600">
        <v>390.88</v>
      </c>
      <c r="C600">
        <v>1.3520000000000001</v>
      </c>
      <c r="D600">
        <v>1.252</v>
      </c>
      <c r="E600">
        <v>1.385</v>
      </c>
      <c r="F600">
        <v>1.206</v>
      </c>
      <c r="G600">
        <v>1.5640000000000001</v>
      </c>
    </row>
    <row r="601" spans="1:7" x14ac:dyDescent="0.2">
      <c r="A601">
        <v>228</v>
      </c>
      <c r="B601">
        <v>388.84</v>
      </c>
      <c r="C601">
        <v>1.3420000000000001</v>
      </c>
      <c r="D601">
        <v>1.246</v>
      </c>
      <c r="E601">
        <v>1.371</v>
      </c>
      <c r="F601">
        <v>1.1970000000000001</v>
      </c>
      <c r="G601">
        <v>1.5549999999999999</v>
      </c>
    </row>
    <row r="602" spans="1:7" x14ac:dyDescent="0.2">
      <c r="A602">
        <v>229</v>
      </c>
      <c r="B602">
        <v>386.76</v>
      </c>
      <c r="C602">
        <v>1.3240000000000001</v>
      </c>
      <c r="D602">
        <v>1.228</v>
      </c>
      <c r="E602">
        <v>1.3620000000000001</v>
      </c>
      <c r="F602">
        <v>1.1890000000000001</v>
      </c>
      <c r="G602">
        <v>1.516</v>
      </c>
    </row>
    <row r="603" spans="1:7" x14ac:dyDescent="0.2">
      <c r="A603">
        <v>230</v>
      </c>
      <c r="B603">
        <v>384.63</v>
      </c>
      <c r="C603">
        <v>1.3120000000000001</v>
      </c>
      <c r="D603">
        <v>1.2170000000000001</v>
      </c>
      <c r="E603">
        <v>1.351</v>
      </c>
      <c r="F603">
        <v>1.1850000000000001</v>
      </c>
      <c r="G603">
        <v>1.494</v>
      </c>
    </row>
    <row r="604" spans="1:7" x14ac:dyDescent="0.2">
      <c r="A604">
        <v>231</v>
      </c>
      <c r="B604">
        <v>382.47</v>
      </c>
      <c r="C604">
        <v>1.3029999999999999</v>
      </c>
      <c r="D604">
        <v>1.208</v>
      </c>
      <c r="E604">
        <v>1.3380000000000001</v>
      </c>
      <c r="F604">
        <v>1.177</v>
      </c>
      <c r="G604">
        <v>1.4890000000000001</v>
      </c>
    </row>
    <row r="605" spans="1:7" x14ac:dyDescent="0.2">
      <c r="A605">
        <v>232</v>
      </c>
      <c r="B605">
        <v>380.26</v>
      </c>
      <c r="C605">
        <v>1.304</v>
      </c>
      <c r="D605">
        <v>1.2030000000000001</v>
      </c>
      <c r="E605">
        <v>1.3360000000000001</v>
      </c>
      <c r="F605">
        <v>1.169</v>
      </c>
      <c r="G605">
        <v>1.5069999999999999</v>
      </c>
    </row>
    <row r="606" spans="1:7" x14ac:dyDescent="0.2">
      <c r="A606">
        <v>233</v>
      </c>
      <c r="B606">
        <v>378.01</v>
      </c>
      <c r="C606">
        <v>1.3029999999999999</v>
      </c>
      <c r="D606">
        <v>1.198</v>
      </c>
      <c r="E606">
        <v>1.3320000000000001</v>
      </c>
      <c r="F606">
        <v>1.1639999999999999</v>
      </c>
      <c r="G606">
        <v>1.518</v>
      </c>
    </row>
    <row r="607" spans="1:7" x14ac:dyDescent="0.2">
      <c r="A607">
        <v>234</v>
      </c>
      <c r="B607">
        <v>375.72</v>
      </c>
      <c r="C607">
        <v>1.3109999999999999</v>
      </c>
      <c r="D607">
        <v>1.194</v>
      </c>
      <c r="E607">
        <v>1.3260000000000001</v>
      </c>
      <c r="F607">
        <v>1.1599999999999999</v>
      </c>
      <c r="G607">
        <v>1.5640000000000001</v>
      </c>
    </row>
    <row r="608" spans="1:7" x14ac:dyDescent="0.2">
      <c r="A608">
        <v>235</v>
      </c>
      <c r="B608">
        <v>373.39</v>
      </c>
      <c r="C608">
        <v>1.319</v>
      </c>
      <c r="D608">
        <v>1.1879999999999999</v>
      </c>
      <c r="E608">
        <v>1.3220000000000001</v>
      </c>
      <c r="F608">
        <v>1.1579999999999999</v>
      </c>
      <c r="G608">
        <v>1.609</v>
      </c>
    </row>
    <row r="609" spans="1:7" x14ac:dyDescent="0.2">
      <c r="A609">
        <v>236</v>
      </c>
      <c r="B609">
        <v>371.02</v>
      </c>
      <c r="C609">
        <v>1.323</v>
      </c>
      <c r="D609">
        <v>1.181</v>
      </c>
      <c r="E609">
        <v>1.3169999999999999</v>
      </c>
      <c r="F609">
        <v>1.1499999999999999</v>
      </c>
      <c r="G609">
        <v>1.6419999999999999</v>
      </c>
    </row>
    <row r="610" spans="1:7" x14ac:dyDescent="0.2">
      <c r="A610">
        <v>237</v>
      </c>
      <c r="B610">
        <v>368.61</v>
      </c>
      <c r="C610">
        <v>1.323</v>
      </c>
      <c r="D610">
        <v>1.175</v>
      </c>
      <c r="E610">
        <v>1.306</v>
      </c>
      <c r="F610">
        <v>1.149</v>
      </c>
      <c r="G610">
        <v>1.663</v>
      </c>
    </row>
    <row r="611" spans="1:7" x14ac:dyDescent="0.2">
      <c r="A611">
        <v>238</v>
      </c>
      <c r="B611">
        <v>366.16</v>
      </c>
      <c r="C611">
        <v>1.327</v>
      </c>
      <c r="D611">
        <v>1.171</v>
      </c>
      <c r="E611">
        <v>1.296</v>
      </c>
      <c r="F611">
        <v>1.1439999999999999</v>
      </c>
      <c r="G611">
        <v>1.698</v>
      </c>
    </row>
    <row r="612" spans="1:7" x14ac:dyDescent="0.2">
      <c r="A612">
        <v>239</v>
      </c>
      <c r="B612">
        <v>363.66</v>
      </c>
      <c r="C612">
        <v>1.3280000000000001</v>
      </c>
      <c r="D612">
        <v>1.163</v>
      </c>
      <c r="E612">
        <v>1.2929999999999999</v>
      </c>
      <c r="F612">
        <v>1.141</v>
      </c>
      <c r="G612">
        <v>1.714</v>
      </c>
    </row>
    <row r="613" spans="1:7" x14ac:dyDescent="0.2">
      <c r="A613">
        <v>240</v>
      </c>
      <c r="B613">
        <v>361.13</v>
      </c>
      <c r="C613">
        <v>1.3340000000000001</v>
      </c>
      <c r="D613">
        <v>1.1619999999999999</v>
      </c>
      <c r="E613">
        <v>1.294</v>
      </c>
      <c r="F613">
        <v>1.141</v>
      </c>
      <c r="G613">
        <v>1.74</v>
      </c>
    </row>
    <row r="614" spans="1:7" x14ac:dyDescent="0.2">
      <c r="A614">
        <v>241</v>
      </c>
      <c r="B614">
        <v>358.56</v>
      </c>
      <c r="C614">
        <v>1.341</v>
      </c>
      <c r="D614">
        <v>1.1599999999999999</v>
      </c>
      <c r="E614">
        <v>1.304</v>
      </c>
      <c r="F614">
        <v>1.141</v>
      </c>
      <c r="G614">
        <v>1.76</v>
      </c>
    </row>
    <row r="615" spans="1:7" x14ac:dyDescent="0.2">
      <c r="A615">
        <v>242</v>
      </c>
      <c r="B615">
        <v>355.95</v>
      </c>
      <c r="C615">
        <v>1.349</v>
      </c>
      <c r="D615">
        <v>1.163</v>
      </c>
      <c r="E615">
        <v>1.3089999999999999</v>
      </c>
      <c r="F615">
        <v>1.1399999999999999</v>
      </c>
      <c r="G615">
        <v>1.784</v>
      </c>
    </row>
    <row r="616" spans="1:7" x14ac:dyDescent="0.2">
      <c r="A616">
        <v>243</v>
      </c>
      <c r="B616">
        <v>353.3</v>
      </c>
      <c r="C616">
        <v>1.3480000000000001</v>
      </c>
      <c r="D616">
        <v>1.161</v>
      </c>
      <c r="E616">
        <v>1.3080000000000001</v>
      </c>
      <c r="F616">
        <v>1.135</v>
      </c>
      <c r="G616">
        <v>1.79</v>
      </c>
    </row>
    <row r="617" spans="1:7" x14ac:dyDescent="0.2">
      <c r="A617">
        <v>244</v>
      </c>
      <c r="B617">
        <v>350.61</v>
      </c>
      <c r="C617">
        <v>1.34</v>
      </c>
      <c r="D617">
        <v>1.155</v>
      </c>
      <c r="E617">
        <v>1.298</v>
      </c>
      <c r="F617">
        <v>1.135</v>
      </c>
      <c r="G617">
        <v>1.7729999999999999</v>
      </c>
    </row>
    <row r="618" spans="1:7" x14ac:dyDescent="0.2">
      <c r="A618">
        <v>245</v>
      </c>
      <c r="B618">
        <v>347.89</v>
      </c>
      <c r="C618">
        <v>1.3320000000000001</v>
      </c>
      <c r="D618">
        <v>1.157</v>
      </c>
      <c r="E618">
        <v>1.2929999999999999</v>
      </c>
      <c r="F618">
        <v>1.135</v>
      </c>
      <c r="G618">
        <v>1.744</v>
      </c>
    </row>
    <row r="619" spans="1:7" x14ac:dyDescent="0.2">
      <c r="A619">
        <v>246</v>
      </c>
      <c r="B619">
        <v>345.12</v>
      </c>
      <c r="C619">
        <v>1.331</v>
      </c>
      <c r="D619">
        <v>1.1599999999999999</v>
      </c>
      <c r="E619">
        <v>1.3</v>
      </c>
      <c r="F619">
        <v>1.139</v>
      </c>
      <c r="G619">
        <v>1.724</v>
      </c>
    </row>
    <row r="620" spans="1:7" x14ac:dyDescent="0.2">
      <c r="A620">
        <v>247</v>
      </c>
      <c r="B620">
        <v>342.32</v>
      </c>
      <c r="C620">
        <v>1.327</v>
      </c>
      <c r="D620">
        <v>1.1639999999999999</v>
      </c>
      <c r="E620">
        <v>1.304</v>
      </c>
      <c r="F620">
        <v>1.1399999999999999</v>
      </c>
      <c r="G620">
        <v>1.7010000000000001</v>
      </c>
    </row>
    <row r="621" spans="1:7" x14ac:dyDescent="0.2">
      <c r="A621">
        <v>248</v>
      </c>
      <c r="B621">
        <v>339.49</v>
      </c>
      <c r="C621">
        <v>1.323</v>
      </c>
      <c r="D621">
        <v>1.1639999999999999</v>
      </c>
      <c r="E621">
        <v>1.3129999999999999</v>
      </c>
      <c r="F621">
        <v>1.1339999999999999</v>
      </c>
      <c r="G621">
        <v>1.681</v>
      </c>
    </row>
    <row r="622" spans="1:7" x14ac:dyDescent="0.2">
      <c r="A622">
        <v>249</v>
      </c>
      <c r="B622">
        <v>336.61</v>
      </c>
      <c r="C622">
        <v>1.323</v>
      </c>
      <c r="D622">
        <v>1.165</v>
      </c>
      <c r="E622">
        <v>1.3169999999999999</v>
      </c>
      <c r="F622">
        <v>1.1319999999999999</v>
      </c>
      <c r="G622">
        <v>1.6779999999999999</v>
      </c>
    </row>
    <row r="623" spans="1:7" x14ac:dyDescent="0.2">
      <c r="A623">
        <v>250</v>
      </c>
      <c r="B623">
        <v>333.71</v>
      </c>
      <c r="C623">
        <v>1.323</v>
      </c>
      <c r="D623">
        <v>1.1619999999999999</v>
      </c>
      <c r="E623">
        <v>1.3169999999999999</v>
      </c>
      <c r="F623">
        <v>1.131</v>
      </c>
      <c r="G623">
        <v>1.6819999999999999</v>
      </c>
    </row>
    <row r="624" spans="1:7" x14ac:dyDescent="0.2">
      <c r="A624">
        <v>251</v>
      </c>
      <c r="B624">
        <v>330.76</v>
      </c>
      <c r="C624">
        <v>1.3260000000000001</v>
      </c>
      <c r="D624">
        <v>1.161</v>
      </c>
      <c r="E624">
        <v>1.3160000000000001</v>
      </c>
      <c r="F624">
        <v>1.1399999999999999</v>
      </c>
      <c r="G624">
        <v>1.6879999999999999</v>
      </c>
    </row>
    <row r="625" spans="1:7" x14ac:dyDescent="0.2">
      <c r="A625">
        <v>252</v>
      </c>
      <c r="B625">
        <v>327.79</v>
      </c>
      <c r="C625">
        <v>1.3320000000000001</v>
      </c>
      <c r="D625">
        <v>1.167</v>
      </c>
      <c r="E625">
        <v>1.321</v>
      </c>
      <c r="F625">
        <v>1.1459999999999999</v>
      </c>
      <c r="G625">
        <v>1.6950000000000001</v>
      </c>
    </row>
    <row r="626" spans="1:7" x14ac:dyDescent="0.2">
      <c r="A626">
        <v>253</v>
      </c>
      <c r="B626">
        <v>324.77</v>
      </c>
      <c r="C626">
        <v>1.339</v>
      </c>
      <c r="D626">
        <v>1.171</v>
      </c>
      <c r="E626">
        <v>1.331</v>
      </c>
      <c r="F626">
        <v>1.1459999999999999</v>
      </c>
      <c r="G626">
        <v>1.706</v>
      </c>
    </row>
    <row r="627" spans="1:7" x14ac:dyDescent="0.2">
      <c r="A627">
        <v>254</v>
      </c>
      <c r="B627">
        <v>321.73</v>
      </c>
      <c r="C627">
        <v>1.3440000000000001</v>
      </c>
      <c r="D627">
        <v>1.1739999999999999</v>
      </c>
      <c r="E627">
        <v>1.3440000000000001</v>
      </c>
      <c r="F627">
        <v>1.1439999999999999</v>
      </c>
      <c r="G627">
        <v>1.714</v>
      </c>
    </row>
    <row r="628" spans="1:7" x14ac:dyDescent="0.2">
      <c r="A628">
        <v>255</v>
      </c>
      <c r="B628">
        <v>318.64999999999998</v>
      </c>
      <c r="C628">
        <v>1.3460000000000001</v>
      </c>
      <c r="D628">
        <v>1.173</v>
      </c>
      <c r="E628">
        <v>1.351</v>
      </c>
      <c r="F628">
        <v>1.1439999999999999</v>
      </c>
      <c r="G628">
        <v>1.718</v>
      </c>
    </row>
    <row r="629" spans="1:7" x14ac:dyDescent="0.2">
      <c r="A629">
        <v>256</v>
      </c>
      <c r="B629">
        <v>315.54000000000002</v>
      </c>
      <c r="C629">
        <v>1.3480000000000001</v>
      </c>
      <c r="D629">
        <v>1.1739999999999999</v>
      </c>
      <c r="E629">
        <v>1.353</v>
      </c>
      <c r="F629">
        <v>1.153</v>
      </c>
      <c r="G629">
        <v>1.7130000000000001</v>
      </c>
    </row>
    <row r="630" spans="1:7" x14ac:dyDescent="0.2">
      <c r="A630">
        <v>257</v>
      </c>
      <c r="B630">
        <v>312.39999999999998</v>
      </c>
      <c r="C630">
        <v>1.3520000000000001</v>
      </c>
      <c r="D630">
        <v>1.1759999999999999</v>
      </c>
      <c r="E630">
        <v>1.353</v>
      </c>
      <c r="F630">
        <v>1.1659999999999999</v>
      </c>
      <c r="G630">
        <v>1.7130000000000001</v>
      </c>
    </row>
    <row r="631" spans="1:7" x14ac:dyDescent="0.2">
      <c r="A631">
        <v>258</v>
      </c>
      <c r="B631">
        <v>309.23</v>
      </c>
      <c r="C631">
        <v>1.3520000000000001</v>
      </c>
      <c r="D631">
        <v>1.1779999999999999</v>
      </c>
      <c r="E631">
        <v>1.357</v>
      </c>
      <c r="F631">
        <v>1.17</v>
      </c>
      <c r="G631">
        <v>1.7030000000000001</v>
      </c>
    </row>
    <row r="632" spans="1:7" x14ac:dyDescent="0.2">
      <c r="A632">
        <v>259</v>
      </c>
      <c r="B632">
        <v>306.02999999999997</v>
      </c>
      <c r="C632">
        <v>1.351</v>
      </c>
      <c r="D632">
        <v>1.18</v>
      </c>
      <c r="E632">
        <v>1.369</v>
      </c>
      <c r="F632">
        <v>1.1679999999999999</v>
      </c>
      <c r="G632">
        <v>1.6879999999999999</v>
      </c>
    </row>
    <row r="633" spans="1:7" x14ac:dyDescent="0.2">
      <c r="A633">
        <v>260</v>
      </c>
      <c r="B633">
        <v>302.8</v>
      </c>
      <c r="C633">
        <v>1.3520000000000001</v>
      </c>
      <c r="D633">
        <v>1.1870000000000001</v>
      </c>
      <c r="E633">
        <v>1.379</v>
      </c>
      <c r="F633">
        <v>1.17</v>
      </c>
      <c r="G633">
        <v>1.67</v>
      </c>
    </row>
    <row r="634" spans="1:7" x14ac:dyDescent="0.2">
      <c r="A634">
        <v>261</v>
      </c>
      <c r="B634">
        <v>299.54000000000002</v>
      </c>
      <c r="C634">
        <v>1.351</v>
      </c>
      <c r="D634">
        <v>1.1859999999999999</v>
      </c>
      <c r="E634">
        <v>1.387</v>
      </c>
      <c r="F634">
        <v>1.181</v>
      </c>
      <c r="G634">
        <v>1.65</v>
      </c>
    </row>
    <row r="635" spans="1:7" x14ac:dyDescent="0.2">
      <c r="A635">
        <v>262</v>
      </c>
      <c r="B635">
        <v>296.26</v>
      </c>
      <c r="C635">
        <v>1.3480000000000001</v>
      </c>
      <c r="D635">
        <v>1.1890000000000001</v>
      </c>
      <c r="E635">
        <v>1.3859999999999999</v>
      </c>
      <c r="F635">
        <v>1.1910000000000001</v>
      </c>
      <c r="G635">
        <v>1.6259999999999999</v>
      </c>
    </row>
    <row r="636" spans="1:7" x14ac:dyDescent="0.2">
      <c r="A636">
        <v>263</v>
      </c>
      <c r="B636">
        <v>292.94</v>
      </c>
      <c r="C636">
        <v>1.347</v>
      </c>
      <c r="D636">
        <v>1.19</v>
      </c>
      <c r="E636">
        <v>1.3919999999999999</v>
      </c>
      <c r="F636">
        <v>1.194</v>
      </c>
      <c r="G636">
        <v>1.6120000000000001</v>
      </c>
    </row>
    <row r="637" spans="1:7" x14ac:dyDescent="0.2">
      <c r="A637">
        <v>264</v>
      </c>
      <c r="B637">
        <v>289.61</v>
      </c>
      <c r="C637">
        <v>1.345</v>
      </c>
      <c r="D637">
        <v>1.1919999999999999</v>
      </c>
      <c r="E637">
        <v>1.399</v>
      </c>
      <c r="F637">
        <v>1.198</v>
      </c>
      <c r="G637">
        <v>1.59</v>
      </c>
    </row>
    <row r="638" spans="1:7" x14ac:dyDescent="0.2">
      <c r="A638">
        <v>265</v>
      </c>
      <c r="B638">
        <v>286.24</v>
      </c>
      <c r="C638">
        <v>1.3440000000000001</v>
      </c>
      <c r="D638">
        <v>1.198</v>
      </c>
      <c r="E638">
        <v>1.41</v>
      </c>
      <c r="F638">
        <v>1.1990000000000001</v>
      </c>
      <c r="G638">
        <v>1.5680000000000001</v>
      </c>
    </row>
    <row r="639" spans="1:7" x14ac:dyDescent="0.2">
      <c r="A639">
        <v>266</v>
      </c>
      <c r="B639">
        <v>282.86</v>
      </c>
      <c r="C639">
        <v>1.34</v>
      </c>
      <c r="D639">
        <v>1.2</v>
      </c>
      <c r="E639">
        <v>1.4159999999999999</v>
      </c>
      <c r="F639">
        <v>1.2050000000000001</v>
      </c>
      <c r="G639">
        <v>1.5409999999999999</v>
      </c>
    </row>
    <row r="640" spans="1:7" x14ac:dyDescent="0.2">
      <c r="A640">
        <v>267</v>
      </c>
      <c r="B640">
        <v>279.45</v>
      </c>
      <c r="C640">
        <v>1.341</v>
      </c>
      <c r="D640">
        <v>1.2070000000000001</v>
      </c>
      <c r="E640">
        <v>1.421</v>
      </c>
      <c r="F640">
        <v>1.216</v>
      </c>
      <c r="G640">
        <v>1.52</v>
      </c>
    </row>
    <row r="641" spans="1:7" x14ac:dyDescent="0.2">
      <c r="A641">
        <v>268</v>
      </c>
      <c r="B641">
        <v>276.02</v>
      </c>
      <c r="C641">
        <v>1.341</v>
      </c>
      <c r="D641">
        <v>1.21</v>
      </c>
      <c r="E641">
        <v>1.4239999999999999</v>
      </c>
      <c r="F641">
        <v>1.2210000000000001</v>
      </c>
      <c r="G641">
        <v>1.508</v>
      </c>
    </row>
    <row r="642" spans="1:7" x14ac:dyDescent="0.2">
      <c r="A642">
        <v>269</v>
      </c>
      <c r="B642">
        <v>272.56</v>
      </c>
      <c r="C642">
        <v>1.347</v>
      </c>
      <c r="D642">
        <v>1.218</v>
      </c>
      <c r="E642">
        <v>1.4350000000000001</v>
      </c>
      <c r="F642">
        <v>1.226</v>
      </c>
      <c r="G642">
        <v>1.5089999999999999</v>
      </c>
    </row>
    <row r="643" spans="1:7" x14ac:dyDescent="0.2">
      <c r="A643">
        <v>270</v>
      </c>
      <c r="B643">
        <v>269.08999999999997</v>
      </c>
      <c r="C643">
        <v>1.353</v>
      </c>
      <c r="D643">
        <v>1.2170000000000001</v>
      </c>
      <c r="E643">
        <v>1.4450000000000001</v>
      </c>
      <c r="F643">
        <v>1.23</v>
      </c>
      <c r="G643">
        <v>1.5189999999999999</v>
      </c>
    </row>
    <row r="644" spans="1:7" x14ac:dyDescent="0.2">
      <c r="A644">
        <v>271</v>
      </c>
      <c r="B644">
        <v>265.60000000000002</v>
      </c>
      <c r="C644">
        <v>1.36</v>
      </c>
      <c r="D644">
        <v>1.224</v>
      </c>
      <c r="E644">
        <v>1.452</v>
      </c>
      <c r="F644">
        <v>1.24</v>
      </c>
      <c r="G644">
        <v>1.526</v>
      </c>
    </row>
    <row r="645" spans="1:7" x14ac:dyDescent="0.2">
      <c r="A645">
        <v>272</v>
      </c>
      <c r="B645">
        <v>262.08999999999997</v>
      </c>
      <c r="C645">
        <v>1.363</v>
      </c>
      <c r="D645">
        <v>1.2250000000000001</v>
      </c>
      <c r="E645">
        <v>1.458</v>
      </c>
      <c r="F645">
        <v>1.2470000000000001</v>
      </c>
      <c r="G645">
        <v>1.52</v>
      </c>
    </row>
    <row r="646" spans="1:7" x14ac:dyDescent="0.2">
      <c r="A646">
        <v>273</v>
      </c>
      <c r="B646">
        <v>258.57</v>
      </c>
      <c r="C646">
        <v>1.359</v>
      </c>
      <c r="D646">
        <v>1.2310000000000001</v>
      </c>
      <c r="E646">
        <v>1.4670000000000001</v>
      </c>
      <c r="F646">
        <v>1.2450000000000001</v>
      </c>
      <c r="G646">
        <v>1.4930000000000001</v>
      </c>
    </row>
    <row r="647" spans="1:7" x14ac:dyDescent="0.2">
      <c r="A647">
        <v>274</v>
      </c>
      <c r="B647">
        <v>255.03</v>
      </c>
      <c r="C647">
        <v>1.355</v>
      </c>
      <c r="D647">
        <v>1.234</v>
      </c>
      <c r="E647">
        <v>1.4750000000000001</v>
      </c>
      <c r="F647">
        <v>1.2509999999999999</v>
      </c>
      <c r="G647">
        <v>1.4610000000000001</v>
      </c>
    </row>
    <row r="648" spans="1:7" x14ac:dyDescent="0.2">
      <c r="A648">
        <v>275</v>
      </c>
      <c r="B648">
        <v>251.47</v>
      </c>
      <c r="C648">
        <v>1.3520000000000001</v>
      </c>
      <c r="D648">
        <v>1.2350000000000001</v>
      </c>
      <c r="E648">
        <v>1.4810000000000001</v>
      </c>
      <c r="F648">
        <v>1.2589999999999999</v>
      </c>
      <c r="G648">
        <v>1.4319999999999999</v>
      </c>
    </row>
    <row r="649" spans="1:7" x14ac:dyDescent="0.2">
      <c r="A649">
        <v>276</v>
      </c>
      <c r="B649">
        <v>247.9</v>
      </c>
      <c r="C649">
        <v>1.3520000000000001</v>
      </c>
      <c r="D649">
        <v>1.2330000000000001</v>
      </c>
      <c r="E649">
        <v>1.482</v>
      </c>
      <c r="F649">
        <v>1.268</v>
      </c>
      <c r="G649">
        <v>1.4239999999999999</v>
      </c>
    </row>
    <row r="650" spans="1:7" x14ac:dyDescent="0.2">
      <c r="A650">
        <v>277</v>
      </c>
      <c r="B650">
        <v>244.32</v>
      </c>
      <c r="C650">
        <v>1.355</v>
      </c>
      <c r="D650">
        <v>1.234</v>
      </c>
      <c r="E650">
        <v>1.486</v>
      </c>
      <c r="F650">
        <v>1.2709999999999999</v>
      </c>
      <c r="G650">
        <v>1.429</v>
      </c>
    </row>
    <row r="651" spans="1:7" x14ac:dyDescent="0.2">
      <c r="A651">
        <v>278</v>
      </c>
      <c r="B651">
        <v>240.73</v>
      </c>
      <c r="C651">
        <v>1.3640000000000001</v>
      </c>
      <c r="D651">
        <v>1.24</v>
      </c>
      <c r="E651">
        <v>1.4950000000000001</v>
      </c>
      <c r="F651">
        <v>1.2789999999999999</v>
      </c>
      <c r="G651">
        <v>1.444</v>
      </c>
    </row>
    <row r="652" spans="1:7" x14ac:dyDescent="0.2">
      <c r="A652">
        <v>279</v>
      </c>
      <c r="B652">
        <v>237.12</v>
      </c>
      <c r="C652">
        <v>1.367</v>
      </c>
      <c r="D652">
        <v>1.2410000000000001</v>
      </c>
      <c r="E652">
        <v>1.5</v>
      </c>
      <c r="F652">
        <v>1.28</v>
      </c>
      <c r="G652">
        <v>1.448</v>
      </c>
    </row>
    <row r="653" spans="1:7" x14ac:dyDescent="0.2">
      <c r="A653">
        <v>280</v>
      </c>
      <c r="B653">
        <v>233.51</v>
      </c>
      <c r="C653">
        <v>1.37</v>
      </c>
      <c r="D653">
        <v>1.2430000000000001</v>
      </c>
      <c r="E653">
        <v>1.5009999999999999</v>
      </c>
      <c r="F653">
        <v>1.288</v>
      </c>
      <c r="G653">
        <v>1.448</v>
      </c>
    </row>
    <row r="654" spans="1:7" x14ac:dyDescent="0.2">
      <c r="A654">
        <v>281</v>
      </c>
      <c r="B654">
        <v>229.9</v>
      </c>
      <c r="C654">
        <v>1.369</v>
      </c>
      <c r="D654">
        <v>1.2410000000000001</v>
      </c>
      <c r="E654">
        <v>1.508</v>
      </c>
      <c r="F654">
        <v>1.2909999999999999</v>
      </c>
      <c r="G654">
        <v>1.4370000000000001</v>
      </c>
    </row>
    <row r="655" spans="1:7" x14ac:dyDescent="0.2">
      <c r="A655">
        <v>282</v>
      </c>
      <c r="B655">
        <v>226.27</v>
      </c>
      <c r="C655">
        <v>1.363</v>
      </c>
      <c r="D655">
        <v>1.2450000000000001</v>
      </c>
      <c r="E655">
        <v>1.5089999999999999</v>
      </c>
      <c r="F655">
        <v>1.2929999999999999</v>
      </c>
      <c r="G655">
        <v>1.4039999999999999</v>
      </c>
    </row>
    <row r="656" spans="1:7" x14ac:dyDescent="0.2">
      <c r="A656">
        <v>283</v>
      </c>
      <c r="B656">
        <v>222.65</v>
      </c>
      <c r="C656">
        <v>1.3540000000000001</v>
      </c>
      <c r="D656">
        <v>1.2450000000000001</v>
      </c>
      <c r="E656">
        <v>1.5069999999999999</v>
      </c>
      <c r="F656">
        <v>1.2929999999999999</v>
      </c>
      <c r="G656">
        <v>1.3720000000000001</v>
      </c>
    </row>
    <row r="657" spans="1:7" x14ac:dyDescent="0.2">
      <c r="A657">
        <v>284</v>
      </c>
      <c r="B657">
        <v>219.01</v>
      </c>
      <c r="C657">
        <v>1.35</v>
      </c>
      <c r="D657">
        <v>1.2490000000000001</v>
      </c>
      <c r="E657">
        <v>1.508</v>
      </c>
      <c r="F657">
        <v>1.2949999999999999</v>
      </c>
      <c r="G657">
        <v>1.35</v>
      </c>
    </row>
    <row r="658" spans="1:7" x14ac:dyDescent="0.2">
      <c r="A658">
        <v>285</v>
      </c>
      <c r="B658">
        <v>215.38</v>
      </c>
      <c r="C658">
        <v>1.3420000000000001</v>
      </c>
      <c r="D658">
        <v>1.248</v>
      </c>
      <c r="E658">
        <v>1.51</v>
      </c>
      <c r="F658">
        <v>1.296</v>
      </c>
      <c r="G658">
        <v>1.3149999999999999</v>
      </c>
    </row>
    <row r="659" spans="1:7" x14ac:dyDescent="0.2">
      <c r="A659">
        <v>286</v>
      </c>
      <c r="B659">
        <v>211.75</v>
      </c>
      <c r="C659">
        <v>1.3320000000000001</v>
      </c>
      <c r="D659">
        <v>1.2450000000000001</v>
      </c>
      <c r="E659">
        <v>1.5089999999999999</v>
      </c>
      <c r="F659">
        <v>1.2969999999999999</v>
      </c>
      <c r="G659">
        <v>1.278</v>
      </c>
    </row>
    <row r="660" spans="1:7" x14ac:dyDescent="0.2">
      <c r="A660">
        <v>287</v>
      </c>
      <c r="B660">
        <v>208.12</v>
      </c>
      <c r="C660">
        <v>1.327</v>
      </c>
      <c r="D660">
        <v>1.2450000000000001</v>
      </c>
      <c r="E660">
        <v>1.508</v>
      </c>
      <c r="F660">
        <v>1.296</v>
      </c>
      <c r="G660">
        <v>1.2569999999999999</v>
      </c>
    </row>
    <row r="661" spans="1:7" x14ac:dyDescent="0.2">
      <c r="A661">
        <v>288</v>
      </c>
      <c r="B661">
        <v>204.49</v>
      </c>
      <c r="C661">
        <v>1.331</v>
      </c>
      <c r="D661">
        <v>1.248</v>
      </c>
      <c r="E661">
        <v>1.51</v>
      </c>
      <c r="F661">
        <v>1.302</v>
      </c>
      <c r="G661">
        <v>1.262</v>
      </c>
    </row>
    <row r="662" spans="1:7" x14ac:dyDescent="0.2">
      <c r="A662">
        <v>289</v>
      </c>
      <c r="B662">
        <v>200.86</v>
      </c>
      <c r="C662">
        <v>1.329</v>
      </c>
      <c r="D662">
        <v>1.25</v>
      </c>
      <c r="E662">
        <v>1.5089999999999999</v>
      </c>
      <c r="F662">
        <v>1.3069999999999999</v>
      </c>
      <c r="G662">
        <v>1.25</v>
      </c>
    </row>
    <row r="663" spans="1:7" x14ac:dyDescent="0.2">
      <c r="A663">
        <v>290</v>
      </c>
      <c r="B663">
        <v>197.24</v>
      </c>
      <c r="C663">
        <v>1.323</v>
      </c>
      <c r="D663">
        <v>1.252</v>
      </c>
      <c r="E663">
        <v>1.504</v>
      </c>
      <c r="F663">
        <v>1.306</v>
      </c>
      <c r="G663">
        <v>1.23</v>
      </c>
    </row>
    <row r="664" spans="1:7" x14ac:dyDescent="0.2">
      <c r="A664">
        <v>291</v>
      </c>
      <c r="B664">
        <v>193.62</v>
      </c>
      <c r="C664">
        <v>1.321</v>
      </c>
      <c r="D664">
        <v>1.2490000000000001</v>
      </c>
      <c r="E664">
        <v>1.508</v>
      </c>
      <c r="F664">
        <v>1.3069999999999999</v>
      </c>
      <c r="G664">
        <v>1.2190000000000001</v>
      </c>
    </row>
    <row r="665" spans="1:7" x14ac:dyDescent="0.2">
      <c r="A665">
        <v>292</v>
      </c>
      <c r="B665">
        <v>190.02</v>
      </c>
      <c r="C665">
        <v>1.32</v>
      </c>
      <c r="D665">
        <v>1.2490000000000001</v>
      </c>
      <c r="E665">
        <v>1.5109999999999999</v>
      </c>
      <c r="F665">
        <v>1.306</v>
      </c>
      <c r="G665">
        <v>1.2150000000000001</v>
      </c>
    </row>
    <row r="666" spans="1:7" x14ac:dyDescent="0.2">
      <c r="A666">
        <v>293</v>
      </c>
      <c r="B666">
        <v>186.42</v>
      </c>
      <c r="C666">
        <v>1.3149999999999999</v>
      </c>
      <c r="D666">
        <v>1.248</v>
      </c>
      <c r="E666">
        <v>1.508</v>
      </c>
      <c r="F666">
        <v>1.306</v>
      </c>
      <c r="G666">
        <v>1.196</v>
      </c>
    </row>
    <row r="667" spans="1:7" x14ac:dyDescent="0.2">
      <c r="A667">
        <v>294</v>
      </c>
      <c r="B667">
        <v>182.83</v>
      </c>
      <c r="C667">
        <v>1.3120000000000001</v>
      </c>
      <c r="D667">
        <v>1.244</v>
      </c>
      <c r="E667">
        <v>1.5029999999999999</v>
      </c>
      <c r="F667">
        <v>1.306</v>
      </c>
      <c r="G667">
        <v>1.1950000000000001</v>
      </c>
    </row>
    <row r="668" spans="1:7" x14ac:dyDescent="0.2">
      <c r="A668">
        <v>295</v>
      </c>
      <c r="B668">
        <v>179.26</v>
      </c>
      <c r="C668">
        <v>1.3169999999999999</v>
      </c>
      <c r="D668">
        <v>1.246</v>
      </c>
      <c r="E668">
        <v>1.5009999999999999</v>
      </c>
      <c r="F668">
        <v>1.3049999999999999</v>
      </c>
      <c r="G668">
        <v>1.2170000000000001</v>
      </c>
    </row>
    <row r="669" spans="1:7" x14ac:dyDescent="0.2">
      <c r="A669">
        <v>296</v>
      </c>
      <c r="B669">
        <v>175.7</v>
      </c>
      <c r="C669">
        <v>1.3149999999999999</v>
      </c>
      <c r="D669">
        <v>1.2430000000000001</v>
      </c>
      <c r="E669">
        <v>1.4970000000000001</v>
      </c>
      <c r="F669">
        <v>1.3029999999999999</v>
      </c>
      <c r="G669">
        <v>1.218</v>
      </c>
    </row>
    <row r="670" spans="1:7" x14ac:dyDescent="0.2">
      <c r="A670">
        <v>297</v>
      </c>
      <c r="B670">
        <v>172.16</v>
      </c>
      <c r="C670">
        <v>1.3160000000000001</v>
      </c>
      <c r="D670">
        <v>1.2470000000000001</v>
      </c>
      <c r="E670">
        <v>1.4890000000000001</v>
      </c>
      <c r="F670">
        <v>1.3</v>
      </c>
      <c r="G670">
        <v>1.228</v>
      </c>
    </row>
    <row r="671" spans="1:7" x14ac:dyDescent="0.2">
      <c r="A671">
        <v>298</v>
      </c>
      <c r="B671">
        <v>168.63</v>
      </c>
      <c r="C671">
        <v>1.323</v>
      </c>
      <c r="D671">
        <v>1.2410000000000001</v>
      </c>
      <c r="E671">
        <v>1.4810000000000001</v>
      </c>
      <c r="F671">
        <v>1.296</v>
      </c>
      <c r="G671">
        <v>1.2729999999999999</v>
      </c>
    </row>
    <row r="672" spans="1:7" x14ac:dyDescent="0.2">
      <c r="A672">
        <v>299</v>
      </c>
      <c r="B672">
        <v>165.12</v>
      </c>
      <c r="C672">
        <v>1.327</v>
      </c>
      <c r="D672">
        <v>1.2390000000000001</v>
      </c>
      <c r="E672">
        <v>1.478</v>
      </c>
      <c r="F672">
        <v>1.2949999999999999</v>
      </c>
      <c r="G672">
        <v>1.296</v>
      </c>
    </row>
    <row r="673" spans="1:7" x14ac:dyDescent="0.2">
      <c r="A673">
        <v>300</v>
      </c>
      <c r="B673">
        <v>161.63</v>
      </c>
      <c r="C673">
        <v>1.321</v>
      </c>
      <c r="D673">
        <v>1.234</v>
      </c>
      <c r="E673">
        <v>1.474</v>
      </c>
      <c r="F673">
        <v>1.292</v>
      </c>
      <c r="G673">
        <v>1.2849999999999999</v>
      </c>
    </row>
    <row r="674" spans="1:7" x14ac:dyDescent="0.2">
      <c r="A674">
        <v>301</v>
      </c>
      <c r="B674">
        <v>158.16</v>
      </c>
      <c r="C674">
        <v>1.3220000000000001</v>
      </c>
      <c r="D674">
        <v>1.23</v>
      </c>
      <c r="E674">
        <v>1.4730000000000001</v>
      </c>
      <c r="F674">
        <v>1.2849999999999999</v>
      </c>
      <c r="G674">
        <v>1.2989999999999999</v>
      </c>
    </row>
    <row r="675" spans="1:7" x14ac:dyDescent="0.2">
      <c r="A675">
        <v>302</v>
      </c>
      <c r="B675">
        <v>154.72</v>
      </c>
      <c r="C675">
        <v>1.3240000000000001</v>
      </c>
      <c r="D675">
        <v>1.2250000000000001</v>
      </c>
      <c r="E675">
        <v>1.4710000000000001</v>
      </c>
      <c r="F675">
        <v>1.28</v>
      </c>
      <c r="G675">
        <v>1.32</v>
      </c>
    </row>
    <row r="676" spans="1:7" x14ac:dyDescent="0.2">
      <c r="A676">
        <v>303</v>
      </c>
      <c r="B676">
        <v>151.30000000000001</v>
      </c>
      <c r="C676">
        <v>1.3120000000000001</v>
      </c>
      <c r="D676">
        <v>1.222</v>
      </c>
      <c r="E676">
        <v>1.4550000000000001</v>
      </c>
      <c r="F676">
        <v>1.274</v>
      </c>
      <c r="G676">
        <v>1.296</v>
      </c>
    </row>
    <row r="677" spans="1:7" x14ac:dyDescent="0.2">
      <c r="A677">
        <v>304</v>
      </c>
      <c r="B677">
        <v>147.9</v>
      </c>
      <c r="C677">
        <v>1.2909999999999999</v>
      </c>
      <c r="D677">
        <v>1.2150000000000001</v>
      </c>
      <c r="E677">
        <v>1.44</v>
      </c>
      <c r="F677">
        <v>1.27</v>
      </c>
      <c r="G677">
        <v>1.24</v>
      </c>
    </row>
    <row r="678" spans="1:7" x14ac:dyDescent="0.2">
      <c r="A678">
        <v>305</v>
      </c>
      <c r="B678">
        <v>144.53</v>
      </c>
      <c r="C678">
        <v>1.29</v>
      </c>
      <c r="D678">
        <v>1.21</v>
      </c>
      <c r="E678">
        <v>1.444</v>
      </c>
      <c r="F678">
        <v>1.2609999999999999</v>
      </c>
      <c r="G678">
        <v>1.244</v>
      </c>
    </row>
    <row r="679" spans="1:7" x14ac:dyDescent="0.2">
      <c r="A679">
        <v>306</v>
      </c>
      <c r="B679">
        <v>141.19</v>
      </c>
      <c r="C679">
        <v>1.296</v>
      </c>
      <c r="D679">
        <v>1.2070000000000001</v>
      </c>
      <c r="E679">
        <v>1.4390000000000001</v>
      </c>
      <c r="F679">
        <v>1.254</v>
      </c>
      <c r="G679">
        <v>1.2829999999999999</v>
      </c>
    </row>
    <row r="680" spans="1:7" x14ac:dyDescent="0.2">
      <c r="A680">
        <v>307</v>
      </c>
      <c r="B680">
        <v>137.88999999999999</v>
      </c>
      <c r="C680">
        <v>1.286</v>
      </c>
      <c r="D680">
        <v>1.202</v>
      </c>
      <c r="E680">
        <v>1.425</v>
      </c>
      <c r="F680">
        <v>1.2450000000000001</v>
      </c>
      <c r="G680">
        <v>1.272</v>
      </c>
    </row>
    <row r="681" spans="1:7" x14ac:dyDescent="0.2">
      <c r="A681">
        <v>308</v>
      </c>
      <c r="B681">
        <v>134.61000000000001</v>
      </c>
      <c r="C681">
        <v>1.2749999999999999</v>
      </c>
      <c r="D681">
        <v>1.1990000000000001</v>
      </c>
      <c r="E681">
        <v>1.415</v>
      </c>
      <c r="F681">
        <v>1.238</v>
      </c>
      <c r="G681">
        <v>1.2470000000000001</v>
      </c>
    </row>
    <row r="682" spans="1:7" x14ac:dyDescent="0.2">
      <c r="A682">
        <v>309</v>
      </c>
      <c r="B682">
        <v>131.37</v>
      </c>
      <c r="C682">
        <v>1.266</v>
      </c>
      <c r="D682">
        <v>1.1910000000000001</v>
      </c>
      <c r="E682">
        <v>1.4039999999999999</v>
      </c>
      <c r="F682">
        <v>1.2310000000000001</v>
      </c>
      <c r="G682">
        <v>1.2370000000000001</v>
      </c>
    </row>
    <row r="683" spans="1:7" x14ac:dyDescent="0.2">
      <c r="A683">
        <v>310</v>
      </c>
      <c r="B683">
        <v>128.16</v>
      </c>
      <c r="C683">
        <v>1.2470000000000001</v>
      </c>
      <c r="D683">
        <v>1.1839999999999999</v>
      </c>
      <c r="E683">
        <v>1.3859999999999999</v>
      </c>
      <c r="F683">
        <v>1.2230000000000001</v>
      </c>
      <c r="G683">
        <v>1.1950000000000001</v>
      </c>
    </row>
    <row r="684" spans="1:7" x14ac:dyDescent="0.2">
      <c r="A684">
        <v>311</v>
      </c>
      <c r="B684">
        <v>124.99</v>
      </c>
      <c r="C684">
        <v>1.2210000000000001</v>
      </c>
      <c r="D684">
        <v>1.171</v>
      </c>
      <c r="E684">
        <v>1.3779999999999999</v>
      </c>
      <c r="F684">
        <v>1.216</v>
      </c>
      <c r="G684">
        <v>1.1180000000000001</v>
      </c>
    </row>
    <row r="685" spans="1:7" x14ac:dyDescent="0.2">
      <c r="A685">
        <v>312</v>
      </c>
      <c r="B685">
        <v>121.85</v>
      </c>
      <c r="C685">
        <v>1.204</v>
      </c>
      <c r="D685">
        <v>1.163</v>
      </c>
      <c r="E685">
        <v>1.369</v>
      </c>
      <c r="F685">
        <v>1.2030000000000001</v>
      </c>
      <c r="G685">
        <v>1.081</v>
      </c>
    </row>
    <row r="686" spans="1:7" x14ac:dyDescent="0.2">
      <c r="A686">
        <v>313</v>
      </c>
      <c r="B686">
        <v>118.76</v>
      </c>
      <c r="C686">
        <v>1.19</v>
      </c>
      <c r="D686">
        <v>1.155</v>
      </c>
      <c r="E686">
        <v>1.351</v>
      </c>
      <c r="F686">
        <v>1.1990000000000001</v>
      </c>
      <c r="G686">
        <v>1.0549999999999999</v>
      </c>
    </row>
    <row r="687" spans="1:7" x14ac:dyDescent="0.2">
      <c r="A687">
        <v>314</v>
      </c>
      <c r="B687">
        <v>115.7</v>
      </c>
      <c r="C687">
        <v>1.1739999999999999</v>
      </c>
      <c r="D687">
        <v>1.153</v>
      </c>
      <c r="E687">
        <v>1.335</v>
      </c>
      <c r="F687">
        <v>1.1879999999999999</v>
      </c>
      <c r="G687">
        <v>1.0209999999999999</v>
      </c>
    </row>
    <row r="688" spans="1:7" x14ac:dyDescent="0.2">
      <c r="A688">
        <v>315</v>
      </c>
      <c r="B688">
        <v>112.69</v>
      </c>
      <c r="C688">
        <v>1.161</v>
      </c>
      <c r="D688">
        <v>1.143</v>
      </c>
      <c r="E688">
        <v>1.329</v>
      </c>
      <c r="F688">
        <v>1.173</v>
      </c>
      <c r="G688">
        <v>1</v>
      </c>
    </row>
    <row r="689" spans="1:7" x14ac:dyDescent="0.2">
      <c r="A689">
        <v>316</v>
      </c>
      <c r="B689">
        <v>109.72</v>
      </c>
      <c r="C689">
        <v>1.1579999999999999</v>
      </c>
      <c r="D689">
        <v>1.1279999999999999</v>
      </c>
      <c r="E689">
        <v>1.3160000000000001</v>
      </c>
      <c r="F689">
        <v>1.1619999999999999</v>
      </c>
      <c r="G689">
        <v>1.0249999999999999</v>
      </c>
    </row>
    <row r="690" spans="1:7" x14ac:dyDescent="0.2">
      <c r="A690">
        <v>317</v>
      </c>
      <c r="B690">
        <v>106.8</v>
      </c>
      <c r="C690">
        <v>1.151</v>
      </c>
      <c r="D690">
        <v>1.117</v>
      </c>
      <c r="E690">
        <v>1.302</v>
      </c>
      <c r="F690">
        <v>1.1519999999999999</v>
      </c>
      <c r="G690">
        <v>1.0309999999999999</v>
      </c>
    </row>
    <row r="691" spans="1:7" x14ac:dyDescent="0.2">
      <c r="A691">
        <v>318</v>
      </c>
      <c r="B691">
        <v>103.92</v>
      </c>
      <c r="C691">
        <v>1.133</v>
      </c>
      <c r="D691">
        <v>1.1060000000000001</v>
      </c>
      <c r="E691">
        <v>1.284</v>
      </c>
      <c r="F691">
        <v>1.1379999999999999</v>
      </c>
      <c r="G691">
        <v>1.004</v>
      </c>
    </row>
    <row r="692" spans="1:7" x14ac:dyDescent="0.2">
      <c r="A692">
        <v>319</v>
      </c>
      <c r="B692">
        <v>101.09</v>
      </c>
      <c r="C692">
        <v>1.1240000000000001</v>
      </c>
      <c r="D692">
        <v>1.099</v>
      </c>
      <c r="E692">
        <v>1.272</v>
      </c>
      <c r="F692">
        <v>1.127</v>
      </c>
      <c r="G692">
        <v>0.999</v>
      </c>
    </row>
    <row r="693" spans="1:7" x14ac:dyDescent="0.2">
      <c r="A693">
        <v>320</v>
      </c>
      <c r="B693">
        <v>98.3</v>
      </c>
      <c r="C693">
        <v>1.121</v>
      </c>
      <c r="D693">
        <v>1.087</v>
      </c>
      <c r="E693">
        <v>1.258</v>
      </c>
      <c r="F693">
        <v>1.1200000000000001</v>
      </c>
      <c r="G693">
        <v>1.018</v>
      </c>
    </row>
    <row r="694" spans="1:7" x14ac:dyDescent="0.2">
      <c r="A694">
        <v>321</v>
      </c>
      <c r="B694">
        <v>95.57</v>
      </c>
      <c r="C694">
        <v>1.1160000000000001</v>
      </c>
      <c r="D694">
        <v>1.075</v>
      </c>
      <c r="E694">
        <v>1.246</v>
      </c>
      <c r="F694">
        <v>1.111</v>
      </c>
      <c r="G694">
        <v>1.032</v>
      </c>
    </row>
    <row r="695" spans="1:7" x14ac:dyDescent="0.2">
      <c r="A695">
        <v>322</v>
      </c>
      <c r="B695">
        <v>92.89</v>
      </c>
      <c r="C695">
        <v>1.1160000000000001</v>
      </c>
      <c r="D695">
        <v>1.0609999999999999</v>
      </c>
      <c r="E695">
        <v>1.234</v>
      </c>
      <c r="F695">
        <v>1.099</v>
      </c>
      <c r="G695">
        <v>1.0680000000000001</v>
      </c>
    </row>
    <row r="696" spans="1:7" x14ac:dyDescent="0.2">
      <c r="A696">
        <v>323</v>
      </c>
      <c r="B696">
        <v>90.26</v>
      </c>
      <c r="C696">
        <v>1.129</v>
      </c>
      <c r="D696">
        <v>1.0549999999999999</v>
      </c>
      <c r="E696">
        <v>1.2210000000000001</v>
      </c>
      <c r="F696">
        <v>1.0840000000000001</v>
      </c>
      <c r="G696">
        <v>1.1559999999999999</v>
      </c>
    </row>
    <row r="697" spans="1:7" x14ac:dyDescent="0.2">
      <c r="A697">
        <v>324</v>
      </c>
      <c r="B697">
        <v>87.69</v>
      </c>
      <c r="C697">
        <v>1.1419999999999999</v>
      </c>
      <c r="D697">
        <v>1.048</v>
      </c>
      <c r="E697">
        <v>1.2090000000000001</v>
      </c>
      <c r="F697">
        <v>1.077</v>
      </c>
      <c r="G697">
        <v>1.2350000000000001</v>
      </c>
    </row>
    <row r="698" spans="1:7" x14ac:dyDescent="0.2">
      <c r="A698">
        <v>325</v>
      </c>
      <c r="B698">
        <v>85.17</v>
      </c>
      <c r="C698">
        <v>1.151</v>
      </c>
      <c r="D698">
        <v>1.0409999999999999</v>
      </c>
      <c r="E698">
        <v>1.2</v>
      </c>
      <c r="F698">
        <v>1.0780000000000001</v>
      </c>
      <c r="G698">
        <v>1.2849999999999999</v>
      </c>
    </row>
    <row r="699" spans="1:7" x14ac:dyDescent="0.2">
      <c r="A699">
        <v>326</v>
      </c>
      <c r="B699">
        <v>82.71</v>
      </c>
      <c r="C699">
        <v>1.155</v>
      </c>
      <c r="D699">
        <v>1.028</v>
      </c>
      <c r="E699">
        <v>1.1890000000000001</v>
      </c>
      <c r="F699">
        <v>1.073</v>
      </c>
      <c r="G699">
        <v>1.329</v>
      </c>
    </row>
    <row r="700" spans="1:7" x14ac:dyDescent="0.2">
      <c r="A700">
        <v>327</v>
      </c>
      <c r="B700">
        <v>80.31</v>
      </c>
      <c r="C700">
        <v>1.153</v>
      </c>
      <c r="D700">
        <v>1.018</v>
      </c>
      <c r="E700">
        <v>1.1739999999999999</v>
      </c>
      <c r="F700">
        <v>1.0589999999999999</v>
      </c>
      <c r="G700">
        <v>1.36</v>
      </c>
    </row>
    <row r="701" spans="1:7" x14ac:dyDescent="0.2">
      <c r="A701">
        <v>328</v>
      </c>
      <c r="B701">
        <v>77.959999999999994</v>
      </c>
      <c r="C701">
        <v>1.139</v>
      </c>
      <c r="D701">
        <v>1.0049999999999999</v>
      </c>
      <c r="E701">
        <v>1.1559999999999999</v>
      </c>
      <c r="F701">
        <v>1.0429999999999999</v>
      </c>
      <c r="G701">
        <v>1.351</v>
      </c>
    </row>
    <row r="702" spans="1:7" x14ac:dyDescent="0.2">
      <c r="A702">
        <v>329</v>
      </c>
      <c r="B702">
        <v>75.67</v>
      </c>
      <c r="C702">
        <v>1.1259999999999999</v>
      </c>
      <c r="D702">
        <v>0.997</v>
      </c>
      <c r="E702">
        <v>1.1359999999999999</v>
      </c>
      <c r="F702">
        <v>1.034</v>
      </c>
      <c r="G702">
        <v>1.337</v>
      </c>
    </row>
    <row r="703" spans="1:7" x14ac:dyDescent="0.2">
      <c r="A703">
        <v>330</v>
      </c>
      <c r="B703">
        <v>73.45</v>
      </c>
      <c r="C703">
        <v>1.1160000000000001</v>
      </c>
      <c r="D703">
        <v>0.98899999999999999</v>
      </c>
      <c r="E703">
        <v>1.125</v>
      </c>
      <c r="F703">
        <v>1.026</v>
      </c>
      <c r="G703">
        <v>1.3260000000000001</v>
      </c>
    </row>
    <row r="704" spans="1:7" x14ac:dyDescent="0.2">
      <c r="A704">
        <v>331</v>
      </c>
      <c r="B704">
        <v>71.290000000000006</v>
      </c>
      <c r="C704">
        <v>1.1060000000000001</v>
      </c>
      <c r="D704">
        <v>0.98299999999999998</v>
      </c>
      <c r="E704">
        <v>1.121</v>
      </c>
      <c r="F704">
        <v>1.0209999999999999</v>
      </c>
      <c r="G704">
        <v>1.298</v>
      </c>
    </row>
    <row r="705" spans="1:7" x14ac:dyDescent="0.2">
      <c r="A705">
        <v>332</v>
      </c>
      <c r="B705">
        <v>69.19</v>
      </c>
      <c r="C705">
        <v>1.095</v>
      </c>
      <c r="D705">
        <v>0.97699999999999998</v>
      </c>
      <c r="E705">
        <v>1.1140000000000001</v>
      </c>
      <c r="F705">
        <v>1.016</v>
      </c>
      <c r="G705">
        <v>1.2709999999999999</v>
      </c>
    </row>
    <row r="706" spans="1:7" x14ac:dyDescent="0.2">
      <c r="A706">
        <v>333</v>
      </c>
      <c r="B706">
        <v>67.150000000000006</v>
      </c>
      <c r="C706">
        <v>1.0860000000000001</v>
      </c>
      <c r="D706">
        <v>0.97199999999999998</v>
      </c>
      <c r="E706">
        <v>1.109</v>
      </c>
      <c r="F706">
        <v>1.0069999999999999</v>
      </c>
      <c r="G706">
        <v>1.254</v>
      </c>
    </row>
    <row r="707" spans="1:7" x14ac:dyDescent="0.2">
      <c r="A707">
        <v>334</v>
      </c>
      <c r="B707">
        <v>65.180000000000007</v>
      </c>
      <c r="C707">
        <v>1.077</v>
      </c>
      <c r="D707">
        <v>0.96499999999999997</v>
      </c>
      <c r="E707">
        <v>1.105</v>
      </c>
      <c r="F707">
        <v>1.002</v>
      </c>
      <c r="G707">
        <v>1.236</v>
      </c>
    </row>
    <row r="708" spans="1:7" x14ac:dyDescent="0.2">
      <c r="A708">
        <v>335</v>
      </c>
      <c r="B708">
        <v>63.28</v>
      </c>
      <c r="C708">
        <v>1.0669999999999999</v>
      </c>
      <c r="D708">
        <v>0.95899999999999996</v>
      </c>
      <c r="E708">
        <v>1.097</v>
      </c>
      <c r="F708">
        <v>0.996</v>
      </c>
      <c r="G708">
        <v>1.2150000000000001</v>
      </c>
    </row>
    <row r="709" spans="1:7" x14ac:dyDescent="0.2">
      <c r="A709">
        <v>336</v>
      </c>
      <c r="B709">
        <v>61.44</v>
      </c>
      <c r="C709">
        <v>1.0620000000000001</v>
      </c>
      <c r="D709">
        <v>0.95899999999999996</v>
      </c>
      <c r="E709">
        <v>1.0900000000000001</v>
      </c>
      <c r="F709">
        <v>0.99299999999999999</v>
      </c>
      <c r="G709">
        <v>1.208</v>
      </c>
    </row>
    <row r="710" spans="1:7" x14ac:dyDescent="0.2">
      <c r="A710">
        <v>337</v>
      </c>
      <c r="B710">
        <v>59.67</v>
      </c>
      <c r="C710">
        <v>1.056</v>
      </c>
      <c r="D710">
        <v>0.95499999999999996</v>
      </c>
      <c r="E710">
        <v>1.0840000000000001</v>
      </c>
      <c r="F710">
        <v>0.98799999999999999</v>
      </c>
      <c r="G710">
        <v>1.1970000000000001</v>
      </c>
    </row>
    <row r="711" spans="1:7" x14ac:dyDescent="0.2">
      <c r="A711">
        <v>338</v>
      </c>
      <c r="B711">
        <v>57.97</v>
      </c>
      <c r="C711">
        <v>1.0489999999999999</v>
      </c>
      <c r="D711">
        <v>0.95599999999999996</v>
      </c>
      <c r="E711">
        <v>1.08</v>
      </c>
      <c r="F711">
        <v>0.98199999999999998</v>
      </c>
      <c r="G711">
        <v>1.1779999999999999</v>
      </c>
    </row>
    <row r="712" spans="1:7" x14ac:dyDescent="0.2">
      <c r="A712">
        <v>339</v>
      </c>
      <c r="B712">
        <v>56.34</v>
      </c>
      <c r="C712">
        <v>1.048</v>
      </c>
      <c r="D712">
        <v>0.94599999999999995</v>
      </c>
      <c r="E712">
        <v>1.0740000000000001</v>
      </c>
      <c r="F712">
        <v>0.97699999999999998</v>
      </c>
      <c r="G712">
        <v>1.1950000000000001</v>
      </c>
    </row>
    <row r="713" spans="1:7" x14ac:dyDescent="0.2">
      <c r="A713">
        <v>340</v>
      </c>
      <c r="B713">
        <v>54.78</v>
      </c>
      <c r="C713">
        <v>1.046</v>
      </c>
      <c r="D713">
        <v>0.94099999999999995</v>
      </c>
      <c r="E713">
        <v>1.0660000000000001</v>
      </c>
      <c r="F713">
        <v>0.97399999999999998</v>
      </c>
      <c r="G713">
        <v>1.202</v>
      </c>
    </row>
    <row r="714" spans="1:7" x14ac:dyDescent="0.2">
      <c r="A714">
        <v>341</v>
      </c>
      <c r="B714">
        <v>53.29</v>
      </c>
      <c r="C714">
        <v>1.0429999999999999</v>
      </c>
      <c r="D714">
        <v>0.93500000000000005</v>
      </c>
      <c r="E714">
        <v>1.0580000000000001</v>
      </c>
      <c r="F714">
        <v>0.97</v>
      </c>
      <c r="G714">
        <v>1.208</v>
      </c>
    </row>
    <row r="715" spans="1:7" x14ac:dyDescent="0.2">
      <c r="A715">
        <v>342</v>
      </c>
      <c r="B715">
        <v>51.87</v>
      </c>
      <c r="C715">
        <v>1.05</v>
      </c>
      <c r="D715">
        <v>0.93600000000000005</v>
      </c>
      <c r="E715">
        <v>1.05</v>
      </c>
      <c r="F715">
        <v>0.97</v>
      </c>
      <c r="G715">
        <v>1.242</v>
      </c>
    </row>
    <row r="716" spans="1:7" x14ac:dyDescent="0.2">
      <c r="A716">
        <v>343</v>
      </c>
      <c r="B716">
        <v>50.53</v>
      </c>
      <c r="C716">
        <v>1.054</v>
      </c>
      <c r="D716">
        <v>0.93600000000000005</v>
      </c>
      <c r="E716">
        <v>1.048</v>
      </c>
      <c r="F716">
        <v>0.96799999999999997</v>
      </c>
      <c r="G716">
        <v>1.2649999999999999</v>
      </c>
    </row>
    <row r="717" spans="1:7" x14ac:dyDescent="0.2">
      <c r="A717">
        <v>344</v>
      </c>
      <c r="B717">
        <v>49.26</v>
      </c>
      <c r="C717">
        <v>1.042</v>
      </c>
      <c r="D717">
        <v>0.93300000000000005</v>
      </c>
      <c r="E717">
        <v>1.0449999999999999</v>
      </c>
      <c r="F717">
        <v>0.96599999999999997</v>
      </c>
      <c r="G717">
        <v>1.2250000000000001</v>
      </c>
    </row>
    <row r="718" spans="1:7" x14ac:dyDescent="0.2">
      <c r="A718">
        <v>345</v>
      </c>
      <c r="B718">
        <v>48.06</v>
      </c>
      <c r="C718">
        <v>1.0429999999999999</v>
      </c>
      <c r="D718">
        <v>0.93200000000000005</v>
      </c>
      <c r="E718">
        <v>1.038</v>
      </c>
      <c r="F718">
        <v>0.96799999999999997</v>
      </c>
      <c r="G718">
        <v>1.2330000000000001</v>
      </c>
    </row>
    <row r="719" spans="1:7" x14ac:dyDescent="0.2">
      <c r="A719">
        <v>346</v>
      </c>
      <c r="B719">
        <v>46.93</v>
      </c>
      <c r="C719">
        <v>1.0429999999999999</v>
      </c>
      <c r="D719">
        <v>0.92800000000000005</v>
      </c>
      <c r="E719">
        <v>1.0329999999999999</v>
      </c>
      <c r="F719">
        <v>0.96299999999999997</v>
      </c>
      <c r="G719">
        <v>1.25</v>
      </c>
    </row>
    <row r="720" spans="1:7" x14ac:dyDescent="0.2">
      <c r="A720">
        <v>347</v>
      </c>
      <c r="B720">
        <v>45.89</v>
      </c>
      <c r="C720">
        <v>1.0409999999999999</v>
      </c>
      <c r="D720">
        <v>0.93899999999999995</v>
      </c>
      <c r="E720">
        <v>1.0309999999999999</v>
      </c>
      <c r="F720">
        <v>0.96699999999999997</v>
      </c>
      <c r="G720">
        <v>1.226</v>
      </c>
    </row>
    <row r="721" spans="1:7" x14ac:dyDescent="0.2">
      <c r="A721">
        <v>348</v>
      </c>
      <c r="B721">
        <v>44.91</v>
      </c>
      <c r="C721">
        <v>1.044</v>
      </c>
      <c r="D721">
        <v>0.92600000000000005</v>
      </c>
      <c r="E721">
        <v>1.034</v>
      </c>
      <c r="F721">
        <v>0.97199999999999998</v>
      </c>
      <c r="G721">
        <v>1.244</v>
      </c>
    </row>
    <row r="722" spans="1:7" x14ac:dyDescent="0.2">
      <c r="A722">
        <v>349</v>
      </c>
      <c r="B722">
        <v>44.02</v>
      </c>
      <c r="C722">
        <v>1.069</v>
      </c>
      <c r="D722">
        <v>0.92500000000000004</v>
      </c>
      <c r="E722">
        <v>1.032</v>
      </c>
      <c r="F722">
        <v>0.96799999999999997</v>
      </c>
      <c r="G722">
        <v>1.349</v>
      </c>
    </row>
    <row r="723" spans="1:7" x14ac:dyDescent="0.2">
      <c r="A723">
        <v>350</v>
      </c>
      <c r="B723">
        <v>43.2</v>
      </c>
      <c r="C723">
        <v>1.077</v>
      </c>
      <c r="D723">
        <v>0.92400000000000004</v>
      </c>
      <c r="E723">
        <v>1.026</v>
      </c>
      <c r="F723">
        <v>0.96099999999999997</v>
      </c>
      <c r="G723">
        <v>1.395</v>
      </c>
    </row>
    <row r="724" spans="1:7" x14ac:dyDescent="0.2">
      <c r="A724">
        <v>351</v>
      </c>
      <c r="B724">
        <v>42.45</v>
      </c>
      <c r="C724">
        <v>1.0669999999999999</v>
      </c>
      <c r="D724">
        <v>0.92100000000000004</v>
      </c>
      <c r="E724">
        <v>1.0229999999999999</v>
      </c>
      <c r="F724">
        <v>0.95799999999999996</v>
      </c>
      <c r="G724">
        <v>1.365</v>
      </c>
    </row>
    <row r="725" spans="1:7" x14ac:dyDescent="0.2">
      <c r="A725">
        <v>352</v>
      </c>
      <c r="B725">
        <v>41.79</v>
      </c>
      <c r="C725">
        <v>1.0669999999999999</v>
      </c>
      <c r="D725">
        <v>0.91400000000000003</v>
      </c>
      <c r="E725">
        <v>1.016</v>
      </c>
      <c r="F725">
        <v>0.95799999999999996</v>
      </c>
      <c r="G725">
        <v>1.379</v>
      </c>
    </row>
    <row r="726" spans="1:7" x14ac:dyDescent="0.2">
      <c r="A726">
        <v>353</v>
      </c>
      <c r="B726">
        <v>41.2</v>
      </c>
      <c r="C726">
        <v>1.0669999999999999</v>
      </c>
      <c r="D726">
        <v>0.90900000000000003</v>
      </c>
      <c r="E726">
        <v>1.0069999999999999</v>
      </c>
      <c r="F726">
        <v>0.95099999999999996</v>
      </c>
      <c r="G726">
        <v>1.4</v>
      </c>
    </row>
    <row r="727" spans="1:7" x14ac:dyDescent="0.2">
      <c r="A727">
        <v>354</v>
      </c>
      <c r="B727">
        <v>40.69</v>
      </c>
      <c r="C727">
        <v>1.0629999999999999</v>
      </c>
      <c r="D727">
        <v>0.89800000000000002</v>
      </c>
      <c r="E727">
        <v>1</v>
      </c>
      <c r="F727">
        <v>0.94099999999999995</v>
      </c>
      <c r="G727">
        <v>1.4139999999999999</v>
      </c>
    </row>
    <row r="728" spans="1:7" x14ac:dyDescent="0.2">
      <c r="A728">
        <v>355</v>
      </c>
      <c r="B728">
        <v>40.26</v>
      </c>
      <c r="C728">
        <v>1.071</v>
      </c>
      <c r="D728">
        <v>0.88800000000000001</v>
      </c>
      <c r="E728">
        <v>0.98599999999999999</v>
      </c>
      <c r="F728">
        <v>0.92700000000000005</v>
      </c>
      <c r="G728">
        <v>1.4850000000000001</v>
      </c>
    </row>
    <row r="729" spans="1:7" x14ac:dyDescent="0.2">
      <c r="A729">
        <v>356</v>
      </c>
      <c r="B729">
        <v>39.9</v>
      </c>
      <c r="C729">
        <v>1.0820000000000001</v>
      </c>
      <c r="D729">
        <v>0.874</v>
      </c>
      <c r="E729">
        <v>0.96599999999999997</v>
      </c>
      <c r="F729">
        <v>0.91100000000000003</v>
      </c>
      <c r="G729">
        <v>1.5780000000000001</v>
      </c>
    </row>
    <row r="730" spans="1:7" x14ac:dyDescent="0.2">
      <c r="A730">
        <v>357</v>
      </c>
      <c r="B730">
        <v>39.630000000000003</v>
      </c>
      <c r="C730">
        <v>1.0649999999999999</v>
      </c>
      <c r="D730">
        <v>0.85599999999999998</v>
      </c>
      <c r="E730">
        <v>0.94699999999999995</v>
      </c>
      <c r="F730">
        <v>0.89700000000000002</v>
      </c>
      <c r="G730">
        <v>1.5609999999999999</v>
      </c>
    </row>
    <row r="731" spans="1:7" x14ac:dyDescent="0.2">
      <c r="A731">
        <v>358</v>
      </c>
      <c r="B731">
        <v>39.43</v>
      </c>
      <c r="C731">
        <v>1.0189999999999999</v>
      </c>
      <c r="D731">
        <v>0.83099999999999996</v>
      </c>
      <c r="E731">
        <v>0.92700000000000005</v>
      </c>
      <c r="F731">
        <v>0.874</v>
      </c>
      <c r="G731">
        <v>1.446</v>
      </c>
    </row>
    <row r="732" spans="1:7" x14ac:dyDescent="0.2">
      <c r="A732">
        <v>359</v>
      </c>
      <c r="B732">
        <v>39.31</v>
      </c>
      <c r="C732">
        <v>0.96899999999999997</v>
      </c>
      <c r="D732">
        <v>0.80800000000000005</v>
      </c>
      <c r="E732">
        <v>0.90300000000000002</v>
      </c>
      <c r="F732">
        <v>0.84699999999999998</v>
      </c>
      <c r="G732">
        <v>1.319</v>
      </c>
    </row>
  </sheetData>
  <phoneticPr fontId="0"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732"/>
  <sheetViews>
    <sheetView topLeftCell="D1" workbookViewId="0">
      <selection activeCell="R13" sqref="R13"/>
    </sheetView>
  </sheetViews>
  <sheetFormatPr defaultRowHeight="12.75" x14ac:dyDescent="0.2"/>
  <sheetData>
    <row r="1" spans="1:19" x14ac:dyDescent="0.2">
      <c r="A1" t="s">
        <v>699</v>
      </c>
      <c r="B1" t="s">
        <v>702</v>
      </c>
      <c r="C1" t="s">
        <v>703</v>
      </c>
      <c r="D1" t="s">
        <v>704</v>
      </c>
      <c r="E1" t="s">
        <v>705</v>
      </c>
      <c r="F1" t="s">
        <v>695</v>
      </c>
      <c r="K1" t="s">
        <v>699</v>
      </c>
      <c r="L1" t="s">
        <v>780</v>
      </c>
      <c r="M1" t="s">
        <v>705</v>
      </c>
      <c r="N1" t="s">
        <v>695</v>
      </c>
    </row>
    <row r="2" spans="1:19" x14ac:dyDescent="0.2">
      <c r="A2" t="s">
        <v>727</v>
      </c>
      <c r="K2" t="s">
        <v>727</v>
      </c>
    </row>
    <row r="3" spans="1:19" x14ac:dyDescent="0.2">
      <c r="A3" s="1">
        <v>37658</v>
      </c>
      <c r="B3" s="2">
        <v>0.55069444444444449</v>
      </c>
      <c r="K3" s="1">
        <v>37658</v>
      </c>
      <c r="L3" s="2">
        <v>0.55069444444444449</v>
      </c>
    </row>
    <row r="4" spans="1:19" x14ac:dyDescent="0.2">
      <c r="A4" t="s">
        <v>707</v>
      </c>
      <c r="B4" t="s">
        <v>693</v>
      </c>
      <c r="C4">
        <v>0.9</v>
      </c>
      <c r="D4" t="s">
        <v>708</v>
      </c>
      <c r="E4" t="s">
        <v>709</v>
      </c>
      <c r="F4">
        <v>35</v>
      </c>
      <c r="G4" t="s">
        <v>710</v>
      </c>
      <c r="H4">
        <v>4500</v>
      </c>
      <c r="I4" t="s">
        <v>711</v>
      </c>
      <c r="K4" t="s">
        <v>707</v>
      </c>
      <c r="L4" t="s">
        <v>693</v>
      </c>
      <c r="M4">
        <v>0.9</v>
      </c>
      <c r="N4" t="s">
        <v>708</v>
      </c>
      <c r="O4" t="s">
        <v>709</v>
      </c>
      <c r="P4">
        <v>35</v>
      </c>
      <c r="Q4" t="s">
        <v>710</v>
      </c>
      <c r="R4">
        <v>4500</v>
      </c>
      <c r="S4" t="s">
        <v>711</v>
      </c>
    </row>
    <row r="5" spans="1:19" x14ac:dyDescent="0.2">
      <c r="A5" t="s">
        <v>16</v>
      </c>
      <c r="K5" t="s">
        <v>16</v>
      </c>
      <c r="L5" t="s">
        <v>1005</v>
      </c>
      <c r="M5" t="s">
        <v>1006</v>
      </c>
      <c r="N5">
        <v>-40</v>
      </c>
    </row>
    <row r="6" spans="1:19" x14ac:dyDescent="0.2">
      <c r="A6" t="s">
        <v>712</v>
      </c>
      <c r="B6" t="s">
        <v>713</v>
      </c>
      <c r="C6" t="s">
        <v>714</v>
      </c>
      <c r="D6" t="s">
        <v>688</v>
      </c>
      <c r="E6" t="s">
        <v>687</v>
      </c>
      <c r="F6" t="s">
        <v>715</v>
      </c>
      <c r="G6" t="s">
        <v>716</v>
      </c>
      <c r="K6" t="s">
        <v>712</v>
      </c>
      <c r="L6" t="s">
        <v>713</v>
      </c>
      <c r="M6" t="s">
        <v>714</v>
      </c>
      <c r="N6" t="s">
        <v>688</v>
      </c>
      <c r="O6" t="s">
        <v>687</v>
      </c>
      <c r="P6" t="s">
        <v>715</v>
      </c>
      <c r="Q6" t="s">
        <v>783</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717</v>
      </c>
      <c r="B8" t="s">
        <v>705</v>
      </c>
      <c r="K8" t="s">
        <v>717</v>
      </c>
      <c r="L8" t="s">
        <v>705</v>
      </c>
    </row>
    <row r="10" spans="1:19" x14ac:dyDescent="0.2">
      <c r="A10" t="s">
        <v>718</v>
      </c>
      <c r="B10" t="s">
        <v>719</v>
      </c>
      <c r="C10" t="s">
        <v>720</v>
      </c>
      <c r="D10">
        <v>720</v>
      </c>
      <c r="K10" t="s">
        <v>732</v>
      </c>
      <c r="L10" t="s">
        <v>733</v>
      </c>
      <c r="M10" t="s">
        <v>734</v>
      </c>
      <c r="N10" t="s">
        <v>35</v>
      </c>
      <c r="O10" t="s">
        <v>36</v>
      </c>
      <c r="P10" t="s">
        <v>37</v>
      </c>
      <c r="Q10" t="s">
        <v>38</v>
      </c>
    </row>
    <row r="11" spans="1:19" x14ac:dyDescent="0.2">
      <c r="K11" t="s">
        <v>735</v>
      </c>
      <c r="L11" t="s">
        <v>736</v>
      </c>
      <c r="M11">
        <v>67.855000000000004</v>
      </c>
      <c r="N11">
        <v>69.3</v>
      </c>
      <c r="O11">
        <v>67.132999999999996</v>
      </c>
      <c r="P11">
        <v>68.052999999999997</v>
      </c>
      <c r="Q11">
        <v>66.933000000000007</v>
      </c>
    </row>
    <row r="12" spans="1:19" x14ac:dyDescent="0.2">
      <c r="A12" t="s">
        <v>32</v>
      </c>
      <c r="B12" t="s">
        <v>33</v>
      </c>
      <c r="C12" t="s">
        <v>34</v>
      </c>
      <c r="D12" t="s">
        <v>35</v>
      </c>
      <c r="E12" t="s">
        <v>36</v>
      </c>
      <c r="F12" t="s">
        <v>37</v>
      </c>
      <c r="G12" t="s">
        <v>38</v>
      </c>
      <c r="K12" t="s">
        <v>737</v>
      </c>
      <c r="L12" t="s">
        <v>736</v>
      </c>
      <c r="M12">
        <v>68.680999999999997</v>
      </c>
      <c r="N12">
        <v>70.126999999999995</v>
      </c>
      <c r="O12">
        <v>68.010999999999996</v>
      </c>
      <c r="P12">
        <v>68.864000000000004</v>
      </c>
      <c r="Q12">
        <v>67.721999999999994</v>
      </c>
    </row>
    <row r="13" spans="1:19" x14ac:dyDescent="0.2">
      <c r="A13">
        <v>-360</v>
      </c>
      <c r="B13">
        <v>39.270000000000003</v>
      </c>
      <c r="C13">
        <v>0.90500000000000003</v>
      </c>
      <c r="D13">
        <v>0.77</v>
      </c>
      <c r="E13">
        <v>0.872</v>
      </c>
      <c r="F13">
        <v>0.81</v>
      </c>
      <c r="G13">
        <v>1.167</v>
      </c>
      <c r="K13" t="s">
        <v>738</v>
      </c>
      <c r="L13" t="s">
        <v>736</v>
      </c>
      <c r="M13">
        <v>5.8259999999999996</v>
      </c>
      <c r="N13">
        <v>5.7519999999999998</v>
      </c>
      <c r="O13">
        <v>5.9210000000000003</v>
      </c>
      <c r="P13">
        <v>5.8049999999999997</v>
      </c>
      <c r="Q13">
        <v>5.5460000000000003</v>
      </c>
    </row>
    <row r="14" spans="1:19" x14ac:dyDescent="0.2">
      <c r="A14">
        <v>-359</v>
      </c>
      <c r="B14">
        <v>39.31</v>
      </c>
      <c r="C14">
        <v>0.89100000000000001</v>
      </c>
      <c r="D14">
        <v>0.748</v>
      </c>
      <c r="E14">
        <v>0.85099999999999998</v>
      </c>
      <c r="F14">
        <v>0.79</v>
      </c>
      <c r="G14">
        <v>1.175</v>
      </c>
      <c r="K14" t="s">
        <v>739</v>
      </c>
      <c r="L14" t="s">
        <v>736</v>
      </c>
      <c r="M14">
        <v>87.46</v>
      </c>
      <c r="N14">
        <v>83.18</v>
      </c>
      <c r="O14">
        <v>86.233000000000004</v>
      </c>
      <c r="P14">
        <v>85.733000000000004</v>
      </c>
      <c r="Q14">
        <v>87.46</v>
      </c>
    </row>
    <row r="15" spans="1:19" x14ac:dyDescent="0.2">
      <c r="A15">
        <v>-358</v>
      </c>
      <c r="B15">
        <v>39.43</v>
      </c>
      <c r="C15">
        <v>0.89100000000000001</v>
      </c>
      <c r="D15">
        <v>0.72199999999999998</v>
      </c>
      <c r="E15">
        <v>0.83</v>
      </c>
      <c r="F15">
        <v>0.77500000000000002</v>
      </c>
      <c r="G15">
        <v>1.2370000000000001</v>
      </c>
      <c r="K15" t="s">
        <v>740</v>
      </c>
      <c r="L15" t="s">
        <v>736</v>
      </c>
      <c r="M15">
        <v>47.067</v>
      </c>
      <c r="N15">
        <v>47.067</v>
      </c>
      <c r="O15">
        <v>53.713000000000001</v>
      </c>
      <c r="P15">
        <v>47.44</v>
      </c>
      <c r="Q15">
        <v>54.8</v>
      </c>
    </row>
    <row r="16" spans="1:19" x14ac:dyDescent="0.2">
      <c r="A16">
        <v>-357</v>
      </c>
      <c r="B16">
        <v>39.630000000000003</v>
      </c>
      <c r="C16">
        <v>0.878</v>
      </c>
      <c r="D16">
        <v>0.69699999999999995</v>
      </c>
      <c r="E16">
        <v>0.81</v>
      </c>
      <c r="F16">
        <v>0.75600000000000001</v>
      </c>
      <c r="G16">
        <v>1.2490000000000001</v>
      </c>
      <c r="K16" t="s">
        <v>741</v>
      </c>
      <c r="L16" t="s">
        <v>742</v>
      </c>
      <c r="M16">
        <v>8.4830000000000005</v>
      </c>
      <c r="N16">
        <v>8.202</v>
      </c>
      <c r="O16">
        <v>8.7059999999999995</v>
      </c>
      <c r="P16">
        <v>8.43</v>
      </c>
      <c r="Q16">
        <v>8.1890000000000001</v>
      </c>
    </row>
    <row r="17" spans="1:17" x14ac:dyDescent="0.2">
      <c r="A17">
        <v>-356</v>
      </c>
      <c r="B17">
        <v>39.9</v>
      </c>
      <c r="C17">
        <v>0.85699999999999998</v>
      </c>
      <c r="D17">
        <v>0.67600000000000005</v>
      </c>
      <c r="E17">
        <v>0.78300000000000003</v>
      </c>
      <c r="F17">
        <v>0.74299999999999999</v>
      </c>
      <c r="G17">
        <v>1.2270000000000001</v>
      </c>
      <c r="K17" t="s">
        <v>743</v>
      </c>
      <c r="L17" t="s">
        <v>742</v>
      </c>
      <c r="M17">
        <v>68.528999999999996</v>
      </c>
      <c r="N17">
        <v>67.116</v>
      </c>
      <c r="O17">
        <v>78.977000000000004</v>
      </c>
      <c r="P17">
        <v>68.89</v>
      </c>
      <c r="Q17">
        <v>80.918999999999997</v>
      </c>
    </row>
    <row r="18" spans="1:17" x14ac:dyDescent="0.2">
      <c r="A18">
        <v>-355</v>
      </c>
      <c r="B18">
        <v>40.26</v>
      </c>
      <c r="C18">
        <v>0.82799999999999996</v>
      </c>
      <c r="D18">
        <v>0.65300000000000002</v>
      </c>
      <c r="E18">
        <v>0.76200000000000001</v>
      </c>
      <c r="F18">
        <v>0.72199999999999998</v>
      </c>
      <c r="G18">
        <v>1.175</v>
      </c>
      <c r="K18" t="s">
        <v>784</v>
      </c>
      <c r="L18" t="s">
        <v>745</v>
      </c>
      <c r="M18">
        <v>17.097999999999999</v>
      </c>
      <c r="N18">
        <v>16.396000000000001</v>
      </c>
      <c r="O18">
        <v>17.396000000000001</v>
      </c>
      <c r="P18">
        <v>17.600000000000001</v>
      </c>
      <c r="Q18">
        <v>17</v>
      </c>
    </row>
    <row r="19" spans="1:17" x14ac:dyDescent="0.2">
      <c r="A19">
        <v>-354</v>
      </c>
      <c r="B19">
        <v>40.69</v>
      </c>
      <c r="C19">
        <v>0.79500000000000004</v>
      </c>
      <c r="D19">
        <v>0.628</v>
      </c>
      <c r="E19">
        <v>0.745</v>
      </c>
      <c r="F19">
        <v>0.7</v>
      </c>
      <c r="G19">
        <v>1.105</v>
      </c>
      <c r="K19" t="s">
        <v>785</v>
      </c>
      <c r="L19" t="s">
        <v>745</v>
      </c>
      <c r="M19">
        <v>17.309000000000001</v>
      </c>
      <c r="N19">
        <v>16.606999999999999</v>
      </c>
      <c r="O19">
        <v>17.565000000000001</v>
      </c>
      <c r="P19">
        <v>17.890999999999998</v>
      </c>
      <c r="Q19">
        <v>17.172000000000001</v>
      </c>
    </row>
    <row r="20" spans="1:17" x14ac:dyDescent="0.2">
      <c r="A20">
        <v>-353</v>
      </c>
      <c r="B20">
        <v>41.2</v>
      </c>
      <c r="C20">
        <v>0.76300000000000001</v>
      </c>
      <c r="D20">
        <v>0.61399999999999999</v>
      </c>
      <c r="E20">
        <v>0.73299999999999998</v>
      </c>
      <c r="F20">
        <v>0.68600000000000005</v>
      </c>
      <c r="G20">
        <v>1.018</v>
      </c>
      <c r="K20" t="s">
        <v>786</v>
      </c>
      <c r="L20" t="s">
        <v>745</v>
      </c>
      <c r="M20">
        <v>2.1970000000000001</v>
      </c>
      <c r="N20">
        <v>2.1339999999999999</v>
      </c>
      <c r="O20">
        <v>2.1880000000000002</v>
      </c>
      <c r="P20">
        <v>2.1739999999999999</v>
      </c>
      <c r="Q20">
        <v>2.089</v>
      </c>
    </row>
    <row r="21" spans="1:17" x14ac:dyDescent="0.2">
      <c r="A21">
        <v>-352</v>
      </c>
      <c r="B21">
        <v>41.79</v>
      </c>
      <c r="C21">
        <v>0.74</v>
      </c>
      <c r="D21">
        <v>0.59899999999999998</v>
      </c>
      <c r="E21">
        <v>0.71699999999999997</v>
      </c>
      <c r="F21">
        <v>0.68</v>
      </c>
      <c r="G21">
        <v>0.96299999999999997</v>
      </c>
      <c r="K21" t="s">
        <v>787</v>
      </c>
      <c r="L21" t="s">
        <v>745</v>
      </c>
      <c r="M21">
        <v>27.6</v>
      </c>
      <c r="N21">
        <v>24.6</v>
      </c>
      <c r="O21">
        <v>23</v>
      </c>
      <c r="P21">
        <v>27.6</v>
      </c>
      <c r="Q21">
        <v>23.396000000000001</v>
      </c>
    </row>
    <row r="22" spans="1:17" x14ac:dyDescent="0.2">
      <c r="A22">
        <v>-351</v>
      </c>
      <c r="B22">
        <v>42.45</v>
      </c>
      <c r="C22">
        <v>0.72799999999999998</v>
      </c>
      <c r="D22">
        <v>0.59199999999999997</v>
      </c>
      <c r="E22">
        <v>0.71</v>
      </c>
      <c r="F22">
        <v>0.67400000000000004</v>
      </c>
      <c r="G22">
        <v>0.93600000000000005</v>
      </c>
      <c r="K22" t="s">
        <v>788</v>
      </c>
      <c r="L22" t="s">
        <v>745</v>
      </c>
      <c r="M22">
        <v>11.2</v>
      </c>
      <c r="N22">
        <v>11.8</v>
      </c>
      <c r="O22">
        <v>12</v>
      </c>
      <c r="P22">
        <v>12.6</v>
      </c>
      <c r="Q22">
        <v>11.2</v>
      </c>
    </row>
    <row r="23" spans="1:17" x14ac:dyDescent="0.2">
      <c r="A23">
        <v>-350</v>
      </c>
      <c r="B23">
        <v>43.2</v>
      </c>
      <c r="C23">
        <v>0.72</v>
      </c>
      <c r="D23">
        <v>0.58699999999999997</v>
      </c>
      <c r="E23">
        <v>0.70399999999999996</v>
      </c>
      <c r="F23">
        <v>0.67300000000000004</v>
      </c>
      <c r="G23">
        <v>0.91500000000000004</v>
      </c>
      <c r="K23" t="s">
        <v>789</v>
      </c>
      <c r="L23" t="s">
        <v>742</v>
      </c>
      <c r="M23">
        <v>12.692</v>
      </c>
      <c r="N23">
        <v>12.847</v>
      </c>
      <c r="O23">
        <v>12.455</v>
      </c>
      <c r="P23">
        <v>12.154</v>
      </c>
      <c r="Q23">
        <v>12.167999999999999</v>
      </c>
    </row>
    <row r="24" spans="1:17" x14ac:dyDescent="0.2">
      <c r="A24">
        <v>-349</v>
      </c>
      <c r="B24">
        <v>44.02</v>
      </c>
      <c r="C24">
        <v>0.71</v>
      </c>
      <c r="D24">
        <v>0.58299999999999996</v>
      </c>
      <c r="E24">
        <v>0.69399999999999995</v>
      </c>
      <c r="F24">
        <v>0.67</v>
      </c>
      <c r="G24">
        <v>0.89400000000000002</v>
      </c>
      <c r="K24" t="s">
        <v>790</v>
      </c>
      <c r="L24" t="s">
        <v>742</v>
      </c>
      <c r="M24">
        <v>64.706999999999994</v>
      </c>
      <c r="N24">
        <v>71.052999999999997</v>
      </c>
      <c r="O24">
        <v>68.316999999999993</v>
      </c>
      <c r="P24">
        <v>70.424999999999997</v>
      </c>
      <c r="Q24">
        <v>65.222999999999999</v>
      </c>
    </row>
    <row r="25" spans="1:17" x14ac:dyDescent="0.2">
      <c r="A25">
        <v>-348</v>
      </c>
      <c r="B25">
        <v>44.91</v>
      </c>
      <c r="C25">
        <v>0.70299999999999996</v>
      </c>
      <c r="D25">
        <v>0.58299999999999996</v>
      </c>
      <c r="E25">
        <v>0.68600000000000005</v>
      </c>
      <c r="F25">
        <v>0.67400000000000004</v>
      </c>
      <c r="G25">
        <v>0.871</v>
      </c>
      <c r="K25" t="s">
        <v>791</v>
      </c>
      <c r="L25" t="s">
        <v>792</v>
      </c>
      <c r="M25">
        <v>2.5150000000000001</v>
      </c>
      <c r="N25">
        <v>2.6419999999999999</v>
      </c>
      <c r="O25">
        <v>2.5139999999999998</v>
      </c>
      <c r="P25">
        <v>2.3959999999999999</v>
      </c>
      <c r="Q25">
        <v>2.5059999999999998</v>
      </c>
    </row>
    <row r="26" spans="1:17" x14ac:dyDescent="0.2">
      <c r="A26">
        <v>-347</v>
      </c>
      <c r="B26">
        <v>45.89</v>
      </c>
      <c r="C26">
        <v>0.69599999999999995</v>
      </c>
      <c r="D26">
        <v>0.58499999999999996</v>
      </c>
      <c r="E26">
        <v>0.69099999999999995</v>
      </c>
      <c r="F26">
        <v>0.68</v>
      </c>
      <c r="G26">
        <v>0.82899999999999996</v>
      </c>
      <c r="K26" t="s">
        <v>793</v>
      </c>
      <c r="L26" t="s">
        <v>792</v>
      </c>
      <c r="M26">
        <v>2.6840000000000002</v>
      </c>
      <c r="N26">
        <v>2.8050000000000002</v>
      </c>
      <c r="O26">
        <v>2.6749999999999998</v>
      </c>
      <c r="P26">
        <v>2.5630000000000002</v>
      </c>
      <c r="Q26">
        <v>2.6920000000000002</v>
      </c>
    </row>
    <row r="27" spans="1:17" x14ac:dyDescent="0.2">
      <c r="A27">
        <v>-346</v>
      </c>
      <c r="B27">
        <v>46.93</v>
      </c>
      <c r="C27">
        <v>0.69099999999999995</v>
      </c>
      <c r="D27">
        <v>0.58399999999999996</v>
      </c>
      <c r="E27">
        <v>0.68300000000000005</v>
      </c>
      <c r="F27">
        <v>0.68600000000000005</v>
      </c>
      <c r="G27">
        <v>0.81100000000000005</v>
      </c>
      <c r="K27" t="s">
        <v>794</v>
      </c>
      <c r="L27" t="s">
        <v>792</v>
      </c>
      <c r="M27">
        <v>0.64200000000000002</v>
      </c>
      <c r="N27">
        <v>0.65900000000000003</v>
      </c>
      <c r="O27">
        <v>0.65600000000000003</v>
      </c>
      <c r="P27">
        <v>0.60199999999999998</v>
      </c>
      <c r="Q27">
        <v>0.628</v>
      </c>
    </row>
    <row r="28" spans="1:17" x14ac:dyDescent="0.2">
      <c r="A28">
        <v>-345</v>
      </c>
      <c r="B28">
        <v>48.06</v>
      </c>
      <c r="C28">
        <v>0.69699999999999995</v>
      </c>
      <c r="D28">
        <v>0.59099999999999997</v>
      </c>
      <c r="E28">
        <v>0.68300000000000005</v>
      </c>
      <c r="F28">
        <v>0.69199999999999995</v>
      </c>
      <c r="G28">
        <v>0.82099999999999995</v>
      </c>
      <c r="K28" t="s">
        <v>795</v>
      </c>
      <c r="L28" t="s">
        <v>792</v>
      </c>
      <c r="M28">
        <v>5.2140000000000004</v>
      </c>
      <c r="N28">
        <v>5.0339999999999998</v>
      </c>
      <c r="O28">
        <v>5.2140000000000004</v>
      </c>
      <c r="P28">
        <v>4.6639999999999997</v>
      </c>
      <c r="Q28">
        <v>4.7519999999999998</v>
      </c>
    </row>
    <row r="29" spans="1:17" x14ac:dyDescent="0.2">
      <c r="A29">
        <v>-344</v>
      </c>
      <c r="B29">
        <v>49.26</v>
      </c>
      <c r="C29">
        <v>0.70199999999999996</v>
      </c>
      <c r="D29">
        <v>0.59199999999999997</v>
      </c>
      <c r="E29">
        <v>0.67900000000000005</v>
      </c>
      <c r="F29">
        <v>0.69</v>
      </c>
      <c r="G29">
        <v>0.84699999999999998</v>
      </c>
      <c r="K29" t="s">
        <v>796</v>
      </c>
      <c r="L29" t="s">
        <v>792</v>
      </c>
      <c r="M29">
        <v>0.73399999999999999</v>
      </c>
      <c r="N29">
        <v>0.82599999999999996</v>
      </c>
      <c r="O29">
        <v>1.1539999999999999</v>
      </c>
      <c r="P29">
        <v>0.73399999999999999</v>
      </c>
      <c r="Q29">
        <v>1.3919999999999999</v>
      </c>
    </row>
    <row r="30" spans="1:17" x14ac:dyDescent="0.2">
      <c r="A30">
        <v>-343</v>
      </c>
      <c r="B30">
        <v>50.53</v>
      </c>
      <c r="C30">
        <v>0.71499999999999997</v>
      </c>
      <c r="D30">
        <v>0.59399999999999997</v>
      </c>
      <c r="E30">
        <v>0.67700000000000005</v>
      </c>
      <c r="F30">
        <v>0.69499999999999995</v>
      </c>
      <c r="G30">
        <v>0.89300000000000002</v>
      </c>
      <c r="K30" t="s">
        <v>797</v>
      </c>
      <c r="L30" t="s">
        <v>742</v>
      </c>
      <c r="M30">
        <v>23.905000000000001</v>
      </c>
      <c r="N30">
        <v>23.481000000000002</v>
      </c>
      <c r="O30">
        <v>24.513999999999999</v>
      </c>
      <c r="P30">
        <v>23.503</v>
      </c>
      <c r="Q30">
        <v>23.324999999999999</v>
      </c>
    </row>
    <row r="31" spans="1:17" x14ac:dyDescent="0.2">
      <c r="A31">
        <v>-342</v>
      </c>
      <c r="B31">
        <v>51.87</v>
      </c>
      <c r="C31">
        <v>0.72399999999999998</v>
      </c>
      <c r="D31">
        <v>0.59499999999999997</v>
      </c>
      <c r="E31">
        <v>0.67400000000000004</v>
      </c>
      <c r="F31">
        <v>0.69699999999999995</v>
      </c>
      <c r="G31">
        <v>0.93100000000000005</v>
      </c>
      <c r="K31" t="s">
        <v>798</v>
      </c>
      <c r="L31" t="s">
        <v>742</v>
      </c>
      <c r="M31">
        <v>27.352</v>
      </c>
      <c r="N31">
        <v>29.452000000000002</v>
      </c>
      <c r="O31">
        <v>43.146000000000001</v>
      </c>
      <c r="P31">
        <v>28.641999999999999</v>
      </c>
      <c r="Q31">
        <v>51.704000000000001</v>
      </c>
    </row>
    <row r="32" spans="1:17" x14ac:dyDescent="0.2">
      <c r="A32">
        <v>-341</v>
      </c>
      <c r="B32">
        <v>53.29</v>
      </c>
      <c r="C32">
        <v>0.73199999999999998</v>
      </c>
      <c r="D32">
        <v>0.6</v>
      </c>
      <c r="E32">
        <v>0.67400000000000004</v>
      </c>
      <c r="F32">
        <v>0.70199999999999996</v>
      </c>
      <c r="G32">
        <v>0.95399999999999996</v>
      </c>
      <c r="K32" t="s">
        <v>799</v>
      </c>
      <c r="L32" t="s">
        <v>745</v>
      </c>
      <c r="M32">
        <v>6.25</v>
      </c>
      <c r="N32">
        <v>6</v>
      </c>
      <c r="O32">
        <v>6</v>
      </c>
      <c r="P32">
        <v>7</v>
      </c>
      <c r="Q32">
        <v>6</v>
      </c>
    </row>
    <row r="33" spans="1:17" x14ac:dyDescent="0.2">
      <c r="A33">
        <v>-340</v>
      </c>
      <c r="B33">
        <v>54.78</v>
      </c>
      <c r="C33">
        <v>0.73199999999999998</v>
      </c>
      <c r="D33">
        <v>0.60399999999999998</v>
      </c>
      <c r="E33">
        <v>0.67100000000000004</v>
      </c>
      <c r="F33">
        <v>0.7</v>
      </c>
      <c r="G33">
        <v>0.95499999999999996</v>
      </c>
      <c r="K33" t="s">
        <v>800</v>
      </c>
      <c r="L33" t="s">
        <v>745</v>
      </c>
      <c r="M33">
        <v>6.4989999999999997</v>
      </c>
      <c r="N33">
        <v>6.2240000000000002</v>
      </c>
      <c r="O33">
        <v>6.7050000000000001</v>
      </c>
      <c r="P33">
        <v>6.5970000000000004</v>
      </c>
      <c r="Q33">
        <v>6.4710000000000001</v>
      </c>
    </row>
    <row r="34" spans="1:17" x14ac:dyDescent="0.2">
      <c r="A34">
        <v>-339</v>
      </c>
      <c r="B34">
        <v>56.34</v>
      </c>
      <c r="C34">
        <v>0.73</v>
      </c>
      <c r="D34">
        <v>0.61</v>
      </c>
      <c r="E34">
        <v>0.67</v>
      </c>
      <c r="F34">
        <v>0.69899999999999995</v>
      </c>
      <c r="G34">
        <v>0.94</v>
      </c>
      <c r="K34" t="s">
        <v>801</v>
      </c>
      <c r="L34" t="s">
        <v>745</v>
      </c>
      <c r="M34">
        <v>2.4350000000000001</v>
      </c>
      <c r="N34">
        <v>2.3050000000000002</v>
      </c>
      <c r="O34">
        <v>2.395</v>
      </c>
      <c r="P34">
        <v>2.665</v>
      </c>
      <c r="Q34">
        <v>2.3450000000000002</v>
      </c>
    </row>
    <row r="35" spans="1:17" x14ac:dyDescent="0.2">
      <c r="A35">
        <v>-338</v>
      </c>
      <c r="B35">
        <v>57.97</v>
      </c>
      <c r="C35">
        <v>0.72799999999999998</v>
      </c>
      <c r="D35">
        <v>0.61</v>
      </c>
      <c r="E35">
        <v>0.66500000000000004</v>
      </c>
      <c r="F35">
        <v>0.69799999999999995</v>
      </c>
      <c r="G35">
        <v>0.93799999999999994</v>
      </c>
      <c r="K35" t="s">
        <v>802</v>
      </c>
      <c r="L35" t="s">
        <v>745</v>
      </c>
      <c r="M35">
        <v>15.2</v>
      </c>
      <c r="N35">
        <v>14.2</v>
      </c>
      <c r="O35">
        <v>15.2</v>
      </c>
      <c r="P35">
        <v>13</v>
      </c>
      <c r="Q35">
        <v>14</v>
      </c>
    </row>
    <row r="36" spans="1:17" x14ac:dyDescent="0.2">
      <c r="A36">
        <v>-337</v>
      </c>
      <c r="B36">
        <v>59.67</v>
      </c>
      <c r="C36">
        <v>0.72699999999999998</v>
      </c>
      <c r="D36">
        <v>0.61</v>
      </c>
      <c r="E36">
        <v>0.66300000000000003</v>
      </c>
      <c r="F36">
        <v>0.69699999999999995</v>
      </c>
      <c r="G36">
        <v>0.94</v>
      </c>
      <c r="K36" t="s">
        <v>803</v>
      </c>
      <c r="L36" t="s">
        <v>745</v>
      </c>
      <c r="M36">
        <v>-18</v>
      </c>
      <c r="N36">
        <v>1</v>
      </c>
      <c r="O36">
        <v>0</v>
      </c>
      <c r="P36">
        <v>-18</v>
      </c>
      <c r="Q36">
        <v>0.8</v>
      </c>
    </row>
    <row r="37" spans="1:17" x14ac:dyDescent="0.2">
      <c r="A37">
        <v>-336</v>
      </c>
      <c r="B37">
        <v>61.44</v>
      </c>
      <c r="C37">
        <v>0.72699999999999998</v>
      </c>
      <c r="D37">
        <v>0.61699999999999999</v>
      </c>
      <c r="E37">
        <v>0.65900000000000003</v>
      </c>
      <c r="F37">
        <v>0.68799999999999994</v>
      </c>
      <c r="G37">
        <v>0.94599999999999995</v>
      </c>
      <c r="K37" t="s">
        <v>804</v>
      </c>
      <c r="L37" t="s">
        <v>742</v>
      </c>
      <c r="M37">
        <v>37.472999999999999</v>
      </c>
      <c r="N37">
        <v>37.04</v>
      </c>
      <c r="O37">
        <v>35.722999999999999</v>
      </c>
      <c r="P37">
        <v>40.402999999999999</v>
      </c>
      <c r="Q37">
        <v>36.243000000000002</v>
      </c>
    </row>
    <row r="38" spans="1:17" x14ac:dyDescent="0.2">
      <c r="A38">
        <v>-335</v>
      </c>
      <c r="B38">
        <v>63.28</v>
      </c>
      <c r="C38">
        <v>0.73099999999999998</v>
      </c>
      <c r="D38">
        <v>0.62</v>
      </c>
      <c r="E38">
        <v>0.65600000000000003</v>
      </c>
      <c r="F38">
        <v>0.68</v>
      </c>
      <c r="G38">
        <v>0.96699999999999997</v>
      </c>
      <c r="K38" t="s">
        <v>805</v>
      </c>
      <c r="L38" t="s">
        <v>742</v>
      </c>
      <c r="M38">
        <v>-99.99</v>
      </c>
      <c r="N38">
        <v>16.067</v>
      </c>
      <c r="O38">
        <v>0</v>
      </c>
      <c r="P38">
        <v>-99.99</v>
      </c>
      <c r="Q38">
        <v>12.363</v>
      </c>
    </row>
    <row r="39" spans="1:17" x14ac:dyDescent="0.2">
      <c r="A39">
        <v>-334</v>
      </c>
      <c r="B39">
        <v>65.180000000000007</v>
      </c>
      <c r="C39">
        <v>0.73799999999999999</v>
      </c>
      <c r="D39">
        <v>0.625</v>
      </c>
      <c r="E39">
        <v>0.65400000000000003</v>
      </c>
      <c r="F39">
        <v>0.69599999999999995</v>
      </c>
      <c r="G39">
        <v>0.97799999999999998</v>
      </c>
      <c r="K39" t="s">
        <v>806</v>
      </c>
      <c r="L39" t="s">
        <v>736</v>
      </c>
      <c r="M39">
        <v>13.587</v>
      </c>
      <c r="N39">
        <v>13.576000000000001</v>
      </c>
      <c r="O39">
        <v>13.648</v>
      </c>
      <c r="P39">
        <v>13.423999999999999</v>
      </c>
      <c r="Q39">
        <v>13.7</v>
      </c>
    </row>
    <row r="40" spans="1:17" x14ac:dyDescent="0.2">
      <c r="A40">
        <v>-333</v>
      </c>
      <c r="B40">
        <v>67.150000000000006</v>
      </c>
      <c r="C40">
        <v>0.73699999999999999</v>
      </c>
      <c r="D40">
        <v>0.628</v>
      </c>
      <c r="E40">
        <v>0.65200000000000002</v>
      </c>
      <c r="F40">
        <v>0.70399999999999996</v>
      </c>
      <c r="G40">
        <v>0.96499999999999997</v>
      </c>
      <c r="K40" t="s">
        <v>807</v>
      </c>
      <c r="L40" t="s">
        <v>736</v>
      </c>
      <c r="M40">
        <v>13.587999999999999</v>
      </c>
      <c r="N40">
        <v>13.577</v>
      </c>
      <c r="O40">
        <v>13.648999999999999</v>
      </c>
      <c r="P40">
        <v>13.425000000000001</v>
      </c>
      <c r="Q40">
        <v>13.702</v>
      </c>
    </row>
    <row r="41" spans="1:17" x14ac:dyDescent="0.2">
      <c r="A41">
        <v>-332</v>
      </c>
      <c r="B41">
        <v>69.19</v>
      </c>
      <c r="C41">
        <v>0.72599999999999998</v>
      </c>
      <c r="D41">
        <v>0.628</v>
      </c>
      <c r="E41">
        <v>0.64800000000000002</v>
      </c>
      <c r="F41">
        <v>0.69099999999999995</v>
      </c>
      <c r="G41">
        <v>0.93799999999999994</v>
      </c>
      <c r="K41" t="s">
        <v>808</v>
      </c>
      <c r="L41" t="s">
        <v>736</v>
      </c>
      <c r="M41">
        <v>0.16900000000000001</v>
      </c>
      <c r="N41">
        <v>0.121</v>
      </c>
      <c r="O41">
        <v>0.13100000000000001</v>
      </c>
      <c r="P41">
        <v>0.13400000000000001</v>
      </c>
      <c r="Q41">
        <v>0.14399999999999999</v>
      </c>
    </row>
    <row r="42" spans="1:17" x14ac:dyDescent="0.2">
      <c r="A42">
        <v>-331</v>
      </c>
      <c r="B42">
        <v>71.290000000000006</v>
      </c>
      <c r="C42">
        <v>0.70899999999999996</v>
      </c>
      <c r="D42">
        <v>0.625</v>
      </c>
      <c r="E42">
        <v>0.64900000000000002</v>
      </c>
      <c r="F42">
        <v>0.67700000000000005</v>
      </c>
      <c r="G42">
        <v>0.88400000000000001</v>
      </c>
      <c r="K42" t="s">
        <v>809</v>
      </c>
      <c r="L42" t="s">
        <v>736</v>
      </c>
      <c r="M42">
        <v>13.989000000000001</v>
      </c>
      <c r="N42">
        <v>13.837</v>
      </c>
      <c r="O42">
        <v>13.928000000000001</v>
      </c>
      <c r="P42">
        <v>13.724</v>
      </c>
      <c r="Q42">
        <v>13.989000000000001</v>
      </c>
    </row>
    <row r="43" spans="1:17" x14ac:dyDescent="0.2">
      <c r="A43">
        <v>-330</v>
      </c>
      <c r="B43">
        <v>73.45</v>
      </c>
      <c r="C43">
        <v>0.69799999999999995</v>
      </c>
      <c r="D43">
        <v>0.627</v>
      </c>
      <c r="E43">
        <v>0.64900000000000002</v>
      </c>
      <c r="F43">
        <v>0.68200000000000005</v>
      </c>
      <c r="G43">
        <v>0.83499999999999996</v>
      </c>
      <c r="K43" t="s">
        <v>810</v>
      </c>
      <c r="L43" t="s">
        <v>736</v>
      </c>
      <c r="M43">
        <v>12.711</v>
      </c>
      <c r="N43">
        <v>12.84</v>
      </c>
      <c r="O43">
        <v>13.188000000000001</v>
      </c>
      <c r="P43">
        <v>12.711</v>
      </c>
      <c r="Q43">
        <v>13.275</v>
      </c>
    </row>
    <row r="44" spans="1:17" x14ac:dyDescent="0.2">
      <c r="A44">
        <v>-329</v>
      </c>
      <c r="B44">
        <v>75.67</v>
      </c>
      <c r="C44">
        <v>0.69599999999999995</v>
      </c>
      <c r="D44">
        <v>0.63</v>
      </c>
      <c r="E44">
        <v>0.65</v>
      </c>
      <c r="F44">
        <v>0.68200000000000005</v>
      </c>
      <c r="G44">
        <v>0.82399999999999995</v>
      </c>
      <c r="K44" t="s">
        <v>811</v>
      </c>
      <c r="L44" t="s">
        <v>742</v>
      </c>
      <c r="M44">
        <v>1.24</v>
      </c>
      <c r="N44">
        <v>0.89100000000000001</v>
      </c>
      <c r="O44">
        <v>0.96199999999999997</v>
      </c>
      <c r="P44">
        <v>0.997</v>
      </c>
      <c r="Q44">
        <v>1.05</v>
      </c>
    </row>
    <row r="45" spans="1:17" x14ac:dyDescent="0.2">
      <c r="A45">
        <v>-328</v>
      </c>
      <c r="B45">
        <v>77.959999999999994</v>
      </c>
      <c r="C45">
        <v>0.69399999999999995</v>
      </c>
      <c r="D45">
        <v>0.63500000000000001</v>
      </c>
      <c r="E45">
        <v>0.63600000000000001</v>
      </c>
      <c r="F45">
        <v>0.67100000000000004</v>
      </c>
      <c r="G45">
        <v>0.83399999999999996</v>
      </c>
      <c r="K45" t="s">
        <v>812</v>
      </c>
      <c r="L45" t="s">
        <v>742</v>
      </c>
      <c r="M45">
        <v>93.543999999999997</v>
      </c>
      <c r="N45">
        <v>94.570999999999998</v>
      </c>
      <c r="O45">
        <v>96.62</v>
      </c>
      <c r="P45">
        <v>94.680999999999997</v>
      </c>
      <c r="Q45">
        <v>96.887</v>
      </c>
    </row>
    <row r="46" spans="1:17" x14ac:dyDescent="0.2">
      <c r="A46">
        <v>-327</v>
      </c>
      <c r="B46">
        <v>80.31</v>
      </c>
      <c r="C46">
        <v>0.69099999999999995</v>
      </c>
      <c r="D46">
        <v>0.63</v>
      </c>
      <c r="E46">
        <v>0.61899999999999999</v>
      </c>
      <c r="F46">
        <v>0.67</v>
      </c>
      <c r="G46">
        <v>0.84599999999999997</v>
      </c>
      <c r="K46" t="s">
        <v>813</v>
      </c>
      <c r="L46" t="s">
        <v>736</v>
      </c>
      <c r="M46">
        <v>13.201000000000001</v>
      </c>
      <c r="N46">
        <v>13.247</v>
      </c>
      <c r="O46">
        <v>13.17</v>
      </c>
      <c r="P46">
        <v>13.09</v>
      </c>
      <c r="Q46">
        <v>13.298999999999999</v>
      </c>
    </row>
    <row r="47" spans="1:17" x14ac:dyDescent="0.2">
      <c r="A47">
        <v>-326</v>
      </c>
      <c r="B47">
        <v>82.71</v>
      </c>
      <c r="C47">
        <v>0.69799999999999995</v>
      </c>
      <c r="D47">
        <v>0.629</v>
      </c>
      <c r="E47">
        <v>0.64</v>
      </c>
      <c r="F47">
        <v>0.67600000000000005</v>
      </c>
      <c r="G47">
        <v>0.84699999999999998</v>
      </c>
      <c r="K47" t="s">
        <v>814</v>
      </c>
      <c r="L47" t="s">
        <v>736</v>
      </c>
      <c r="M47">
        <v>13.202</v>
      </c>
      <c r="N47">
        <v>13.247999999999999</v>
      </c>
      <c r="O47">
        <v>13.170999999999999</v>
      </c>
      <c r="P47">
        <v>13.090999999999999</v>
      </c>
      <c r="Q47">
        <v>13.3</v>
      </c>
    </row>
    <row r="48" spans="1:17" x14ac:dyDescent="0.2">
      <c r="A48">
        <v>-325</v>
      </c>
      <c r="B48">
        <v>85.17</v>
      </c>
      <c r="C48">
        <v>0.69799999999999995</v>
      </c>
      <c r="D48">
        <v>0.629</v>
      </c>
      <c r="E48">
        <v>0.64300000000000002</v>
      </c>
      <c r="F48">
        <v>0.68400000000000005</v>
      </c>
      <c r="G48">
        <v>0.83499999999999996</v>
      </c>
      <c r="K48" t="s">
        <v>815</v>
      </c>
      <c r="L48" t="s">
        <v>736</v>
      </c>
      <c r="M48">
        <v>0.16200000000000001</v>
      </c>
      <c r="N48">
        <v>0.13500000000000001</v>
      </c>
      <c r="O48">
        <v>0.14399999999999999</v>
      </c>
      <c r="P48">
        <v>0.14199999999999999</v>
      </c>
      <c r="Q48">
        <v>0.14699999999999999</v>
      </c>
    </row>
    <row r="49" spans="1:17" x14ac:dyDescent="0.2">
      <c r="A49">
        <v>-324</v>
      </c>
      <c r="B49">
        <v>87.69</v>
      </c>
      <c r="C49">
        <v>0.69499999999999995</v>
      </c>
      <c r="D49">
        <v>0.63200000000000001</v>
      </c>
      <c r="E49">
        <v>0.64400000000000002</v>
      </c>
      <c r="F49">
        <v>0.68100000000000005</v>
      </c>
      <c r="G49">
        <v>0.82399999999999995</v>
      </c>
      <c r="K49" t="s">
        <v>816</v>
      </c>
      <c r="L49" t="s">
        <v>736</v>
      </c>
      <c r="M49">
        <v>13.629</v>
      </c>
      <c r="N49">
        <v>13.493</v>
      </c>
      <c r="O49">
        <v>13.494</v>
      </c>
      <c r="P49">
        <v>13.396000000000001</v>
      </c>
      <c r="Q49">
        <v>13.629</v>
      </c>
    </row>
    <row r="50" spans="1:17" x14ac:dyDescent="0.2">
      <c r="A50">
        <v>-323</v>
      </c>
      <c r="B50">
        <v>90.26</v>
      </c>
      <c r="C50">
        <v>0.68500000000000005</v>
      </c>
      <c r="D50">
        <v>0.62</v>
      </c>
      <c r="E50">
        <v>0.64400000000000002</v>
      </c>
      <c r="F50">
        <v>0.66300000000000003</v>
      </c>
      <c r="G50">
        <v>0.81200000000000006</v>
      </c>
      <c r="K50" t="s">
        <v>817</v>
      </c>
      <c r="L50" t="s">
        <v>736</v>
      </c>
      <c r="M50">
        <v>12.279</v>
      </c>
      <c r="N50">
        <v>12.413</v>
      </c>
      <c r="O50">
        <v>12.666</v>
      </c>
      <c r="P50">
        <v>12.279</v>
      </c>
      <c r="Q50">
        <v>12.859</v>
      </c>
    </row>
    <row r="51" spans="1:17" x14ac:dyDescent="0.2">
      <c r="A51">
        <v>-322</v>
      </c>
      <c r="B51">
        <v>92.89</v>
      </c>
      <c r="C51">
        <v>0.68200000000000005</v>
      </c>
      <c r="D51">
        <v>0.61199999999999999</v>
      </c>
      <c r="E51">
        <v>0.65200000000000002</v>
      </c>
      <c r="F51">
        <v>0.66100000000000003</v>
      </c>
      <c r="G51">
        <v>0.80300000000000005</v>
      </c>
      <c r="K51" t="s">
        <v>818</v>
      </c>
      <c r="L51" t="s">
        <v>742</v>
      </c>
      <c r="M51">
        <v>1.2310000000000001</v>
      </c>
      <c r="N51">
        <v>1.016</v>
      </c>
      <c r="O51">
        <v>1.0960000000000001</v>
      </c>
      <c r="P51">
        <v>1.0860000000000001</v>
      </c>
      <c r="Q51">
        <v>1.1080000000000001</v>
      </c>
    </row>
    <row r="52" spans="1:17" x14ac:dyDescent="0.2">
      <c r="A52">
        <v>-321</v>
      </c>
      <c r="B52">
        <v>95.57</v>
      </c>
      <c r="C52">
        <v>0.68799999999999994</v>
      </c>
      <c r="D52">
        <v>0.61599999999999999</v>
      </c>
      <c r="E52">
        <v>0.65700000000000003</v>
      </c>
      <c r="F52">
        <v>0.66700000000000004</v>
      </c>
      <c r="G52">
        <v>0.81299999999999994</v>
      </c>
      <c r="K52" t="s">
        <v>819</v>
      </c>
      <c r="L52" t="s">
        <v>742</v>
      </c>
      <c r="M52">
        <v>93.007000000000005</v>
      </c>
      <c r="N52">
        <v>93.7</v>
      </c>
      <c r="O52">
        <v>96.168999999999997</v>
      </c>
      <c r="P52">
        <v>93.796000000000006</v>
      </c>
      <c r="Q52">
        <v>96.686000000000007</v>
      </c>
    </row>
    <row r="53" spans="1:17" x14ac:dyDescent="0.2">
      <c r="A53">
        <v>-320</v>
      </c>
      <c r="B53">
        <v>98.3</v>
      </c>
      <c r="C53">
        <v>0.70899999999999996</v>
      </c>
      <c r="D53">
        <v>0.65100000000000002</v>
      </c>
      <c r="E53">
        <v>0.65500000000000003</v>
      </c>
      <c r="F53">
        <v>0.67300000000000004</v>
      </c>
      <c r="G53">
        <v>0.85499999999999998</v>
      </c>
      <c r="K53" t="s">
        <v>820</v>
      </c>
      <c r="L53" t="s">
        <v>736</v>
      </c>
      <c r="M53">
        <v>-0.38600000000000001</v>
      </c>
      <c r="N53">
        <v>-0.32900000000000001</v>
      </c>
      <c r="O53">
        <v>-0.47899999999999998</v>
      </c>
      <c r="P53">
        <v>-0.33400000000000002</v>
      </c>
      <c r="Q53">
        <v>-0.40200000000000002</v>
      </c>
    </row>
    <row r="54" spans="1:17" x14ac:dyDescent="0.2">
      <c r="A54">
        <v>-319</v>
      </c>
      <c r="B54">
        <v>101.09</v>
      </c>
      <c r="C54">
        <v>0.746</v>
      </c>
      <c r="D54">
        <v>0.67900000000000005</v>
      </c>
      <c r="E54">
        <v>0.65</v>
      </c>
      <c r="F54">
        <v>0.67600000000000005</v>
      </c>
      <c r="G54">
        <v>0.97899999999999998</v>
      </c>
      <c r="K54" t="s">
        <v>821</v>
      </c>
      <c r="L54" t="s">
        <v>736</v>
      </c>
      <c r="M54">
        <v>-0.38600000000000001</v>
      </c>
      <c r="N54">
        <v>-0.32900000000000001</v>
      </c>
      <c r="O54">
        <v>-0.47899999999999998</v>
      </c>
      <c r="P54">
        <v>-0.33400000000000002</v>
      </c>
      <c r="Q54">
        <v>-0.40200000000000002</v>
      </c>
    </row>
    <row r="55" spans="1:17" x14ac:dyDescent="0.2">
      <c r="A55">
        <v>-318</v>
      </c>
      <c r="B55">
        <v>103.92</v>
      </c>
      <c r="C55">
        <v>0.748</v>
      </c>
      <c r="D55">
        <v>0.69399999999999995</v>
      </c>
      <c r="E55">
        <v>0.65200000000000002</v>
      </c>
      <c r="F55">
        <v>0.67400000000000004</v>
      </c>
      <c r="G55">
        <v>0.97</v>
      </c>
      <c r="K55" t="s">
        <v>822</v>
      </c>
      <c r="L55" t="s">
        <v>736</v>
      </c>
      <c r="M55">
        <v>7.4999999999999997E-2</v>
      </c>
      <c r="N55">
        <v>4.1000000000000002E-2</v>
      </c>
      <c r="O55">
        <v>2.9000000000000001E-2</v>
      </c>
      <c r="P55">
        <v>0.05</v>
      </c>
      <c r="Q55">
        <v>5.2999999999999999E-2</v>
      </c>
    </row>
    <row r="56" spans="1:17" x14ac:dyDescent="0.2">
      <c r="A56">
        <v>-317</v>
      </c>
      <c r="B56">
        <v>106.8</v>
      </c>
      <c r="C56">
        <v>0.71899999999999997</v>
      </c>
      <c r="D56">
        <v>0.67700000000000005</v>
      </c>
      <c r="E56">
        <v>0.65700000000000003</v>
      </c>
      <c r="F56">
        <v>0.67900000000000005</v>
      </c>
      <c r="G56">
        <v>0.86299999999999999</v>
      </c>
      <c r="K56" t="s">
        <v>823</v>
      </c>
      <c r="L56" t="s">
        <v>736</v>
      </c>
      <c r="M56">
        <v>-0.16800000000000001</v>
      </c>
      <c r="N56">
        <v>-0.17699999999999999</v>
      </c>
      <c r="O56">
        <v>-0.314</v>
      </c>
      <c r="P56">
        <v>-0.16800000000000001</v>
      </c>
      <c r="Q56">
        <v>-0.252</v>
      </c>
    </row>
    <row r="57" spans="1:17" x14ac:dyDescent="0.2">
      <c r="A57">
        <v>-316</v>
      </c>
      <c r="B57">
        <v>109.72</v>
      </c>
      <c r="C57">
        <v>0.72</v>
      </c>
      <c r="D57">
        <v>0.66100000000000003</v>
      </c>
      <c r="E57">
        <v>0.66100000000000003</v>
      </c>
      <c r="F57">
        <v>0.69699999999999995</v>
      </c>
      <c r="G57">
        <v>0.86199999999999999</v>
      </c>
      <c r="K57" t="s">
        <v>824</v>
      </c>
      <c r="L57" t="s">
        <v>736</v>
      </c>
      <c r="M57">
        <v>-0.55400000000000005</v>
      </c>
      <c r="N57">
        <v>-0.42699999999999999</v>
      </c>
      <c r="O57">
        <v>-0.55400000000000005</v>
      </c>
      <c r="P57">
        <v>-0.45900000000000002</v>
      </c>
      <c r="Q57">
        <v>-0.53400000000000003</v>
      </c>
    </row>
    <row r="58" spans="1:17" x14ac:dyDescent="0.2">
      <c r="A58">
        <v>-315</v>
      </c>
      <c r="B58">
        <v>112.69</v>
      </c>
      <c r="C58">
        <v>0.73699999999999999</v>
      </c>
      <c r="D58">
        <v>0.67</v>
      </c>
      <c r="E58">
        <v>0.67200000000000004</v>
      </c>
      <c r="F58">
        <v>0.68799999999999994</v>
      </c>
      <c r="G58">
        <v>0.91700000000000004</v>
      </c>
      <c r="K58" t="s">
        <v>825</v>
      </c>
      <c r="L58" t="s">
        <v>742</v>
      </c>
      <c r="M58">
        <v>19.466000000000001</v>
      </c>
      <c r="N58">
        <v>12.451000000000001</v>
      </c>
      <c r="O58">
        <v>6.0359999999999996</v>
      </c>
      <c r="P58">
        <v>14.872</v>
      </c>
      <c r="Q58">
        <v>13.182</v>
      </c>
    </row>
    <row r="59" spans="1:17" x14ac:dyDescent="0.2">
      <c r="A59">
        <v>-314</v>
      </c>
      <c r="B59">
        <v>115.7</v>
      </c>
      <c r="C59">
        <v>0.73799999999999999</v>
      </c>
      <c r="D59">
        <v>0.66700000000000004</v>
      </c>
      <c r="E59">
        <v>0.67700000000000005</v>
      </c>
      <c r="F59">
        <v>0.67900000000000005</v>
      </c>
      <c r="G59">
        <v>0.93100000000000005</v>
      </c>
      <c r="K59" t="s">
        <v>826</v>
      </c>
      <c r="L59" t="s">
        <v>742</v>
      </c>
      <c r="M59">
        <v>99.99</v>
      </c>
      <c r="N59">
        <v>99.99</v>
      </c>
      <c r="O59">
        <v>99.99</v>
      </c>
      <c r="P59">
        <v>99.99</v>
      </c>
      <c r="Q59">
        <v>99.99</v>
      </c>
    </row>
    <row r="60" spans="1:17" x14ac:dyDescent="0.2">
      <c r="A60">
        <v>-313</v>
      </c>
      <c r="B60">
        <v>118.76</v>
      </c>
      <c r="C60">
        <v>0.749</v>
      </c>
      <c r="D60">
        <v>0.66800000000000004</v>
      </c>
      <c r="E60">
        <v>0.68700000000000006</v>
      </c>
      <c r="F60">
        <v>0.68600000000000005</v>
      </c>
      <c r="G60">
        <v>0.95399999999999996</v>
      </c>
      <c r="K60" t="s">
        <v>827</v>
      </c>
      <c r="L60" t="s">
        <v>828</v>
      </c>
      <c r="M60">
        <v>2377.6</v>
      </c>
      <c r="N60">
        <v>2377.6</v>
      </c>
      <c r="O60">
        <v>2371.6</v>
      </c>
      <c r="P60">
        <v>2370</v>
      </c>
      <c r="Q60">
        <v>2391.1999999999998</v>
      </c>
    </row>
    <row r="61" spans="1:17" x14ac:dyDescent="0.2">
      <c r="A61">
        <v>-312</v>
      </c>
      <c r="B61">
        <v>121.85</v>
      </c>
      <c r="C61">
        <v>0.752</v>
      </c>
      <c r="D61">
        <v>0.67600000000000005</v>
      </c>
      <c r="E61">
        <v>0.69299999999999995</v>
      </c>
      <c r="F61">
        <v>0.68700000000000006</v>
      </c>
      <c r="G61">
        <v>0.95299999999999996</v>
      </c>
      <c r="K61" t="s">
        <v>829</v>
      </c>
      <c r="L61" t="s">
        <v>828</v>
      </c>
      <c r="M61">
        <v>2408.2710000000002</v>
      </c>
      <c r="N61">
        <v>2410.4540000000002</v>
      </c>
      <c r="O61">
        <v>2400.252</v>
      </c>
      <c r="P61">
        <v>2402.6239999999998</v>
      </c>
      <c r="Q61">
        <v>2419.7550000000001</v>
      </c>
    </row>
    <row r="62" spans="1:17" x14ac:dyDescent="0.2">
      <c r="A62">
        <v>-311</v>
      </c>
      <c r="B62">
        <v>124.99</v>
      </c>
      <c r="C62">
        <v>0.73099999999999998</v>
      </c>
      <c r="D62">
        <v>0.67</v>
      </c>
      <c r="E62">
        <v>0.69799999999999995</v>
      </c>
      <c r="F62">
        <v>0.69199999999999995</v>
      </c>
      <c r="G62">
        <v>0.86199999999999999</v>
      </c>
      <c r="K62" t="s">
        <v>830</v>
      </c>
      <c r="L62" t="s">
        <v>828</v>
      </c>
      <c r="M62">
        <v>52.923000000000002</v>
      </c>
      <c r="N62">
        <v>49.645000000000003</v>
      </c>
      <c r="O62">
        <v>52.421999999999997</v>
      </c>
      <c r="P62">
        <v>44.133000000000003</v>
      </c>
      <c r="Q62">
        <v>61.947000000000003</v>
      </c>
    </row>
    <row r="63" spans="1:17" x14ac:dyDescent="0.2">
      <c r="A63">
        <v>-310</v>
      </c>
      <c r="B63">
        <v>128.16</v>
      </c>
      <c r="C63">
        <v>0.73099999999999998</v>
      </c>
      <c r="D63">
        <v>0.67200000000000004</v>
      </c>
      <c r="E63">
        <v>0.70299999999999996</v>
      </c>
      <c r="F63">
        <v>0.69099999999999995</v>
      </c>
      <c r="G63">
        <v>0.85899999999999999</v>
      </c>
      <c r="K63" t="s">
        <v>831</v>
      </c>
      <c r="L63" t="s">
        <v>828</v>
      </c>
      <c r="M63">
        <v>2682.8</v>
      </c>
      <c r="N63">
        <v>2593.1999999999998</v>
      </c>
      <c r="O63">
        <v>2679.2</v>
      </c>
      <c r="P63">
        <v>2592</v>
      </c>
      <c r="Q63">
        <v>2682.8</v>
      </c>
    </row>
    <row r="64" spans="1:17" x14ac:dyDescent="0.2">
      <c r="A64">
        <v>-309</v>
      </c>
      <c r="B64">
        <v>131.37</v>
      </c>
      <c r="C64">
        <v>0.74</v>
      </c>
      <c r="D64">
        <v>0.67</v>
      </c>
      <c r="E64">
        <v>0.70599999999999996</v>
      </c>
      <c r="F64">
        <v>0.70799999999999996</v>
      </c>
      <c r="G64">
        <v>0.874</v>
      </c>
      <c r="K64" t="s">
        <v>832</v>
      </c>
      <c r="L64" t="s">
        <v>828</v>
      </c>
      <c r="M64">
        <v>2253.6</v>
      </c>
      <c r="N64">
        <v>2283.8000000000002</v>
      </c>
      <c r="O64">
        <v>2266.6</v>
      </c>
      <c r="P64">
        <v>2253.6</v>
      </c>
      <c r="Q64">
        <v>2257.4</v>
      </c>
    </row>
    <row r="65" spans="1:17" x14ac:dyDescent="0.2">
      <c r="A65">
        <v>-308</v>
      </c>
      <c r="B65">
        <v>134.61000000000001</v>
      </c>
      <c r="C65">
        <v>0.73699999999999999</v>
      </c>
      <c r="D65">
        <v>0.66600000000000004</v>
      </c>
      <c r="E65">
        <v>0.71199999999999997</v>
      </c>
      <c r="F65">
        <v>0.69699999999999995</v>
      </c>
      <c r="G65">
        <v>0.875</v>
      </c>
      <c r="K65" t="s">
        <v>833</v>
      </c>
      <c r="L65" t="s">
        <v>742</v>
      </c>
      <c r="M65">
        <v>2.198</v>
      </c>
      <c r="N65">
        <v>2.06</v>
      </c>
      <c r="O65">
        <v>2.1840000000000002</v>
      </c>
      <c r="P65">
        <v>1.837</v>
      </c>
      <c r="Q65">
        <v>2.56</v>
      </c>
    </row>
    <row r="66" spans="1:17" x14ac:dyDescent="0.2">
      <c r="A66">
        <v>-307</v>
      </c>
      <c r="B66">
        <v>137.88999999999999</v>
      </c>
      <c r="C66">
        <v>0.75</v>
      </c>
      <c r="D66">
        <v>0.66900000000000004</v>
      </c>
      <c r="E66">
        <v>0.71099999999999997</v>
      </c>
      <c r="F66">
        <v>0.69499999999999995</v>
      </c>
      <c r="G66">
        <v>0.92500000000000004</v>
      </c>
      <c r="K66" t="s">
        <v>834</v>
      </c>
      <c r="L66" t="s">
        <v>742</v>
      </c>
      <c r="M66">
        <v>93.578000000000003</v>
      </c>
      <c r="N66">
        <v>94.745999999999995</v>
      </c>
      <c r="O66">
        <v>94.432000000000002</v>
      </c>
      <c r="P66">
        <v>93.796999999999997</v>
      </c>
      <c r="Q66">
        <v>93.29</v>
      </c>
    </row>
    <row r="67" spans="1:17" x14ac:dyDescent="0.2">
      <c r="A67">
        <v>-306</v>
      </c>
      <c r="B67">
        <v>141.19</v>
      </c>
      <c r="C67">
        <v>0.753</v>
      </c>
      <c r="D67">
        <v>0.67</v>
      </c>
      <c r="E67">
        <v>0.71299999999999997</v>
      </c>
      <c r="F67">
        <v>0.69599999999999995</v>
      </c>
      <c r="G67">
        <v>0.93400000000000005</v>
      </c>
      <c r="K67" t="s">
        <v>835</v>
      </c>
      <c r="L67" t="s">
        <v>745</v>
      </c>
      <c r="M67">
        <v>26.599</v>
      </c>
      <c r="N67">
        <v>26</v>
      </c>
      <c r="O67">
        <v>27</v>
      </c>
      <c r="P67">
        <v>26.396000000000001</v>
      </c>
      <c r="Q67">
        <v>27</v>
      </c>
    </row>
    <row r="68" spans="1:17" x14ac:dyDescent="0.2">
      <c r="A68">
        <v>-305</v>
      </c>
      <c r="B68">
        <v>144.53</v>
      </c>
      <c r="C68">
        <v>0.747</v>
      </c>
      <c r="D68">
        <v>0.66900000000000004</v>
      </c>
      <c r="E68">
        <v>0.71799999999999997</v>
      </c>
      <c r="F68">
        <v>0.69199999999999995</v>
      </c>
      <c r="G68">
        <v>0.90900000000000003</v>
      </c>
      <c r="K68" t="s">
        <v>836</v>
      </c>
      <c r="L68" t="s">
        <v>745</v>
      </c>
      <c r="M68">
        <v>26.253</v>
      </c>
      <c r="N68">
        <v>25.402000000000001</v>
      </c>
      <c r="O68">
        <v>26.727</v>
      </c>
      <c r="P68">
        <v>25.927</v>
      </c>
      <c r="Q68">
        <v>26.956</v>
      </c>
    </row>
    <row r="69" spans="1:17" x14ac:dyDescent="0.2">
      <c r="A69">
        <v>-304</v>
      </c>
      <c r="B69">
        <v>147.9</v>
      </c>
      <c r="C69">
        <v>0.754</v>
      </c>
      <c r="D69">
        <v>0.67200000000000004</v>
      </c>
      <c r="E69">
        <v>0.72099999999999997</v>
      </c>
      <c r="F69">
        <v>0.69099999999999995</v>
      </c>
      <c r="G69">
        <v>0.93400000000000005</v>
      </c>
      <c r="K69" t="s">
        <v>837</v>
      </c>
      <c r="L69" t="s">
        <v>745</v>
      </c>
      <c r="M69">
        <v>3.6019999999999999</v>
      </c>
      <c r="N69">
        <v>3.593</v>
      </c>
      <c r="O69">
        <v>3.5750000000000002</v>
      </c>
      <c r="P69">
        <v>3.5579999999999998</v>
      </c>
      <c r="Q69">
        <v>3.4830000000000001</v>
      </c>
    </row>
    <row r="70" spans="1:17" x14ac:dyDescent="0.2">
      <c r="A70">
        <v>-303</v>
      </c>
      <c r="B70">
        <v>151.30000000000001</v>
      </c>
      <c r="C70">
        <v>0.753</v>
      </c>
      <c r="D70">
        <v>0.67</v>
      </c>
      <c r="E70">
        <v>0.72199999999999998</v>
      </c>
      <c r="F70">
        <v>0.68500000000000005</v>
      </c>
      <c r="G70">
        <v>0.93600000000000005</v>
      </c>
      <c r="K70" t="s">
        <v>838</v>
      </c>
      <c r="L70" t="s">
        <v>745</v>
      </c>
      <c r="M70">
        <v>39.396000000000001</v>
      </c>
      <c r="N70">
        <v>39.396000000000001</v>
      </c>
      <c r="O70">
        <v>36</v>
      </c>
      <c r="P70">
        <v>39.200000000000003</v>
      </c>
      <c r="Q70">
        <v>35.799999999999997</v>
      </c>
    </row>
    <row r="71" spans="1:17" x14ac:dyDescent="0.2">
      <c r="A71">
        <v>-302</v>
      </c>
      <c r="B71">
        <v>154.72</v>
      </c>
      <c r="C71">
        <v>0.755</v>
      </c>
      <c r="D71">
        <v>0.67300000000000004</v>
      </c>
      <c r="E71">
        <v>0.71899999999999997</v>
      </c>
      <c r="F71">
        <v>0.68500000000000005</v>
      </c>
      <c r="G71">
        <v>0.94299999999999995</v>
      </c>
      <c r="K71" t="s">
        <v>839</v>
      </c>
      <c r="L71" t="s">
        <v>745</v>
      </c>
      <c r="M71">
        <v>16.2</v>
      </c>
      <c r="N71">
        <v>17.600000000000001</v>
      </c>
      <c r="O71">
        <v>17.396000000000001</v>
      </c>
      <c r="P71">
        <v>17</v>
      </c>
      <c r="Q71">
        <v>16.2</v>
      </c>
    </row>
    <row r="72" spans="1:17" x14ac:dyDescent="0.2">
      <c r="A72">
        <v>-301</v>
      </c>
      <c r="B72">
        <v>158.16</v>
      </c>
      <c r="C72">
        <v>0.753</v>
      </c>
      <c r="D72">
        <v>0.67400000000000004</v>
      </c>
      <c r="E72">
        <v>0.72099999999999997</v>
      </c>
      <c r="F72">
        <v>0.69099999999999995</v>
      </c>
      <c r="G72">
        <v>0.92400000000000004</v>
      </c>
      <c r="K72" t="s">
        <v>840</v>
      </c>
      <c r="L72" t="s">
        <v>742</v>
      </c>
      <c r="M72">
        <v>13.722</v>
      </c>
      <c r="N72">
        <v>14.145</v>
      </c>
      <c r="O72">
        <v>13.374000000000001</v>
      </c>
      <c r="P72">
        <v>13.725</v>
      </c>
      <c r="Q72">
        <v>12.923</v>
      </c>
    </row>
    <row r="73" spans="1:17" x14ac:dyDescent="0.2">
      <c r="A73">
        <v>-300</v>
      </c>
      <c r="B73">
        <v>161.63</v>
      </c>
      <c r="C73">
        <v>0.749</v>
      </c>
      <c r="D73">
        <v>0.66900000000000004</v>
      </c>
      <c r="E73">
        <v>0.72</v>
      </c>
      <c r="F73">
        <v>0.69899999999999995</v>
      </c>
      <c r="G73">
        <v>0.90900000000000003</v>
      </c>
      <c r="K73" t="s">
        <v>841</v>
      </c>
      <c r="L73" t="s">
        <v>742</v>
      </c>
      <c r="M73">
        <v>61.707000000000001</v>
      </c>
      <c r="N73">
        <v>69.286000000000001</v>
      </c>
      <c r="O73">
        <v>65.087000000000003</v>
      </c>
      <c r="P73">
        <v>65.569000000000003</v>
      </c>
      <c r="Q73">
        <v>60.097999999999999</v>
      </c>
    </row>
    <row r="74" spans="1:17" x14ac:dyDescent="0.2">
      <c r="A74">
        <v>-299</v>
      </c>
      <c r="B74">
        <v>165.12</v>
      </c>
      <c r="C74">
        <v>0.745</v>
      </c>
      <c r="D74">
        <v>0.67200000000000004</v>
      </c>
      <c r="E74">
        <v>0.72199999999999998</v>
      </c>
      <c r="F74">
        <v>0.69499999999999995</v>
      </c>
      <c r="G74">
        <v>0.89100000000000001</v>
      </c>
      <c r="K74" t="s">
        <v>744</v>
      </c>
      <c r="L74" t="s">
        <v>745</v>
      </c>
      <c r="M74">
        <v>-3.7570000000000001</v>
      </c>
      <c r="N74">
        <v>-4.7489999999999997</v>
      </c>
      <c r="O74">
        <v>-3.6509999999999998</v>
      </c>
      <c r="P74">
        <v>-4.1369999999999996</v>
      </c>
      <c r="Q74">
        <v>-2.4910000000000001</v>
      </c>
    </row>
    <row r="75" spans="1:17" x14ac:dyDescent="0.2">
      <c r="A75">
        <v>-298</v>
      </c>
      <c r="B75">
        <v>168.63</v>
      </c>
      <c r="C75">
        <v>0.753</v>
      </c>
      <c r="D75">
        <v>0.67300000000000004</v>
      </c>
      <c r="E75">
        <v>0.71699999999999997</v>
      </c>
      <c r="F75">
        <v>0.69499999999999995</v>
      </c>
      <c r="G75">
        <v>0.92900000000000005</v>
      </c>
      <c r="K75" t="s">
        <v>746</v>
      </c>
      <c r="L75" t="s">
        <v>745</v>
      </c>
      <c r="M75">
        <v>-3.593</v>
      </c>
      <c r="N75">
        <v>-4.5010000000000003</v>
      </c>
      <c r="O75">
        <v>-3.3690000000000002</v>
      </c>
      <c r="P75">
        <v>-3.8919999999999999</v>
      </c>
      <c r="Q75">
        <v>-2.609</v>
      </c>
    </row>
    <row r="76" spans="1:17" x14ac:dyDescent="0.2">
      <c r="A76">
        <v>-297</v>
      </c>
      <c r="B76">
        <v>172.16</v>
      </c>
      <c r="C76">
        <v>0.76300000000000001</v>
      </c>
      <c r="D76">
        <v>0.67100000000000004</v>
      </c>
      <c r="E76">
        <v>0.71399999999999997</v>
      </c>
      <c r="F76">
        <v>0.69799999999999995</v>
      </c>
      <c r="G76">
        <v>0.96799999999999997</v>
      </c>
      <c r="K76" t="s">
        <v>747</v>
      </c>
      <c r="L76" t="s">
        <v>745</v>
      </c>
      <c r="M76">
        <v>1.5229999999999999</v>
      </c>
      <c r="N76">
        <v>1.256</v>
      </c>
      <c r="O76">
        <v>1.228</v>
      </c>
      <c r="P76">
        <v>1.302</v>
      </c>
      <c r="Q76">
        <v>1.6060000000000001</v>
      </c>
    </row>
    <row r="77" spans="1:17" x14ac:dyDescent="0.2">
      <c r="A77">
        <v>-296</v>
      </c>
      <c r="B77">
        <v>175.7</v>
      </c>
      <c r="C77">
        <v>0.77800000000000002</v>
      </c>
      <c r="D77">
        <v>0.67200000000000004</v>
      </c>
      <c r="E77">
        <v>0.71599999999999997</v>
      </c>
      <c r="F77">
        <v>0.70299999999999996</v>
      </c>
      <c r="G77">
        <v>1.02</v>
      </c>
      <c r="K77" t="s">
        <v>748</v>
      </c>
      <c r="L77" t="s">
        <v>745</v>
      </c>
      <c r="M77">
        <v>1.089</v>
      </c>
      <c r="N77">
        <v>0.5</v>
      </c>
      <c r="O77">
        <v>0.14899999999999999</v>
      </c>
      <c r="P77">
        <v>0.65400000000000003</v>
      </c>
      <c r="Q77">
        <v>1.089</v>
      </c>
    </row>
    <row r="78" spans="1:17" x14ac:dyDescent="0.2">
      <c r="A78">
        <v>-295</v>
      </c>
      <c r="B78">
        <v>179.26</v>
      </c>
      <c r="C78">
        <v>0.78100000000000003</v>
      </c>
      <c r="D78">
        <v>0.67300000000000004</v>
      </c>
      <c r="E78">
        <v>0.72</v>
      </c>
      <c r="F78">
        <v>0.69799999999999995</v>
      </c>
      <c r="G78">
        <v>1.0329999999999999</v>
      </c>
      <c r="K78" t="s">
        <v>749</v>
      </c>
      <c r="L78" t="s">
        <v>745</v>
      </c>
      <c r="M78">
        <v>-7.7770000000000001</v>
      </c>
      <c r="N78">
        <v>-7.7770000000000001</v>
      </c>
      <c r="O78">
        <v>-6.7430000000000003</v>
      </c>
      <c r="P78">
        <v>-7.2939999999999996</v>
      </c>
      <c r="Q78">
        <v>-6.7030000000000003</v>
      </c>
    </row>
    <row r="79" spans="1:17" x14ac:dyDescent="0.2">
      <c r="A79">
        <v>-294</v>
      </c>
      <c r="B79">
        <v>182.83</v>
      </c>
      <c r="C79">
        <v>0.77800000000000002</v>
      </c>
      <c r="D79">
        <v>0.67300000000000004</v>
      </c>
      <c r="E79">
        <v>0.71899999999999997</v>
      </c>
      <c r="F79">
        <v>0.68600000000000005</v>
      </c>
      <c r="G79">
        <v>1.036</v>
      </c>
      <c r="K79" t="s">
        <v>750</v>
      </c>
      <c r="L79" t="s">
        <v>742</v>
      </c>
      <c r="M79">
        <v>42.384999999999998</v>
      </c>
      <c r="N79">
        <v>27.917999999999999</v>
      </c>
      <c r="O79">
        <v>36.445</v>
      </c>
      <c r="P79">
        <v>33.456000000000003</v>
      </c>
      <c r="Q79">
        <v>61.551000000000002</v>
      </c>
    </row>
    <row r="80" spans="1:17" x14ac:dyDescent="0.2">
      <c r="A80">
        <v>-293</v>
      </c>
      <c r="B80">
        <v>186.42</v>
      </c>
      <c r="C80">
        <v>0.78800000000000003</v>
      </c>
      <c r="D80">
        <v>0.67200000000000004</v>
      </c>
      <c r="E80">
        <v>0.71199999999999997</v>
      </c>
      <c r="F80">
        <v>0.68200000000000005</v>
      </c>
      <c r="G80">
        <v>1.087</v>
      </c>
      <c r="K80" t="s">
        <v>751</v>
      </c>
      <c r="L80" t="s">
        <v>742</v>
      </c>
      <c r="M80">
        <v>99.99</v>
      </c>
      <c r="N80">
        <v>99.99</v>
      </c>
      <c r="O80">
        <v>99.99</v>
      </c>
      <c r="P80">
        <v>99.99</v>
      </c>
      <c r="Q80">
        <v>99.99</v>
      </c>
    </row>
    <row r="81" spans="1:17" x14ac:dyDescent="0.2">
      <c r="A81">
        <v>-292</v>
      </c>
      <c r="B81">
        <v>190.02</v>
      </c>
      <c r="C81">
        <v>0.79800000000000004</v>
      </c>
      <c r="D81">
        <v>0.67800000000000005</v>
      </c>
      <c r="E81">
        <v>0.71599999999999997</v>
      </c>
      <c r="F81">
        <v>0.68300000000000005</v>
      </c>
      <c r="G81">
        <v>1.1160000000000001</v>
      </c>
      <c r="K81" t="s">
        <v>752</v>
      </c>
      <c r="L81" t="s">
        <v>745</v>
      </c>
      <c r="M81">
        <v>-1.282</v>
      </c>
      <c r="N81">
        <v>-2.1059999999999999</v>
      </c>
      <c r="O81">
        <v>-1.04</v>
      </c>
      <c r="P81">
        <v>-1.423</v>
      </c>
      <c r="Q81">
        <v>-0.56000000000000005</v>
      </c>
    </row>
    <row r="82" spans="1:17" x14ac:dyDescent="0.2">
      <c r="A82">
        <v>-291</v>
      </c>
      <c r="B82">
        <v>193.62</v>
      </c>
      <c r="C82">
        <v>0.79600000000000004</v>
      </c>
      <c r="D82">
        <v>0.68400000000000005</v>
      </c>
      <c r="E82">
        <v>0.71599999999999997</v>
      </c>
      <c r="F82">
        <v>0.68200000000000005</v>
      </c>
      <c r="G82">
        <v>1.103</v>
      </c>
      <c r="K82" t="s">
        <v>753</v>
      </c>
      <c r="L82" t="s">
        <v>745</v>
      </c>
      <c r="M82">
        <v>-1.0620000000000001</v>
      </c>
      <c r="N82">
        <v>-1.839</v>
      </c>
      <c r="O82">
        <v>-0.75600000000000001</v>
      </c>
      <c r="P82">
        <v>-1.1539999999999999</v>
      </c>
      <c r="Q82">
        <v>-0.5</v>
      </c>
    </row>
    <row r="83" spans="1:17" x14ac:dyDescent="0.2">
      <c r="A83">
        <v>-290</v>
      </c>
      <c r="B83">
        <v>197.24</v>
      </c>
      <c r="C83">
        <v>0.77900000000000003</v>
      </c>
      <c r="D83">
        <v>0.68700000000000006</v>
      </c>
      <c r="E83">
        <v>0.71499999999999997</v>
      </c>
      <c r="F83">
        <v>0.68</v>
      </c>
      <c r="G83">
        <v>1.0329999999999999</v>
      </c>
      <c r="K83" t="s">
        <v>754</v>
      </c>
      <c r="L83" t="s">
        <v>745</v>
      </c>
      <c r="M83">
        <v>1.528</v>
      </c>
      <c r="N83">
        <v>1.411</v>
      </c>
      <c r="O83">
        <v>1.3939999999999999</v>
      </c>
      <c r="P83">
        <v>1.462</v>
      </c>
      <c r="Q83">
        <v>1.504</v>
      </c>
    </row>
    <row r="84" spans="1:17" x14ac:dyDescent="0.2">
      <c r="A84">
        <v>-289</v>
      </c>
      <c r="B84">
        <v>200.86</v>
      </c>
      <c r="C84">
        <v>0.76800000000000002</v>
      </c>
      <c r="D84">
        <v>0.68899999999999995</v>
      </c>
      <c r="E84">
        <v>0.71699999999999997</v>
      </c>
      <c r="F84">
        <v>0.68</v>
      </c>
      <c r="G84">
        <v>0.98699999999999999</v>
      </c>
      <c r="K84" t="s">
        <v>755</v>
      </c>
      <c r="L84" t="s">
        <v>745</v>
      </c>
      <c r="M84">
        <v>3.9769999999999999</v>
      </c>
      <c r="N84">
        <v>3.831</v>
      </c>
      <c r="O84">
        <v>3.4689999999999999</v>
      </c>
      <c r="P84">
        <v>3.9769999999999999</v>
      </c>
      <c r="Q84">
        <v>3.4140000000000001</v>
      </c>
    </row>
    <row r="85" spans="1:17" x14ac:dyDescent="0.2">
      <c r="A85">
        <v>-288</v>
      </c>
      <c r="B85">
        <v>204.49</v>
      </c>
      <c r="C85">
        <v>0.77</v>
      </c>
      <c r="D85">
        <v>0.69199999999999995</v>
      </c>
      <c r="E85">
        <v>0.72</v>
      </c>
      <c r="F85">
        <v>0.68200000000000005</v>
      </c>
      <c r="G85">
        <v>0.98799999999999999</v>
      </c>
      <c r="K85" t="s">
        <v>756</v>
      </c>
      <c r="L85" t="s">
        <v>745</v>
      </c>
      <c r="M85">
        <v>-5.3630000000000004</v>
      </c>
      <c r="N85">
        <v>-5.3630000000000004</v>
      </c>
      <c r="O85">
        <v>-4.4539999999999997</v>
      </c>
      <c r="P85">
        <v>-4.96</v>
      </c>
      <c r="Q85">
        <v>-4.8259999999999996</v>
      </c>
    </row>
    <row r="86" spans="1:17" x14ac:dyDescent="0.2">
      <c r="A86">
        <v>-287</v>
      </c>
      <c r="B86">
        <v>208.12</v>
      </c>
      <c r="C86">
        <v>0.77300000000000002</v>
      </c>
      <c r="D86">
        <v>0.69199999999999995</v>
      </c>
      <c r="E86">
        <v>0.72199999999999998</v>
      </c>
      <c r="F86">
        <v>0.68200000000000005</v>
      </c>
      <c r="G86">
        <v>0.997</v>
      </c>
      <c r="K86" t="s">
        <v>757</v>
      </c>
      <c r="L86" t="s">
        <v>742</v>
      </c>
      <c r="M86">
        <v>99.99</v>
      </c>
      <c r="N86">
        <v>76.733000000000004</v>
      </c>
      <c r="O86">
        <v>99.99</v>
      </c>
      <c r="P86">
        <v>99.99</v>
      </c>
      <c r="Q86">
        <v>99.99</v>
      </c>
    </row>
    <row r="87" spans="1:17" x14ac:dyDescent="0.2">
      <c r="A87">
        <v>-286</v>
      </c>
      <c r="B87">
        <v>211.75</v>
      </c>
      <c r="C87">
        <v>0.77700000000000002</v>
      </c>
      <c r="D87">
        <v>0.69699999999999995</v>
      </c>
      <c r="E87">
        <v>0.72299999999999998</v>
      </c>
      <c r="F87">
        <v>0.68400000000000005</v>
      </c>
      <c r="G87">
        <v>1.006</v>
      </c>
      <c r="K87" t="s">
        <v>758</v>
      </c>
      <c r="L87" t="s">
        <v>742</v>
      </c>
      <c r="M87">
        <v>99.99</v>
      </c>
      <c r="N87">
        <v>99.99</v>
      </c>
      <c r="O87">
        <v>99.99</v>
      </c>
      <c r="P87">
        <v>99.99</v>
      </c>
      <c r="Q87">
        <v>99.99</v>
      </c>
    </row>
    <row r="88" spans="1:17" x14ac:dyDescent="0.2">
      <c r="A88">
        <v>-285</v>
      </c>
      <c r="B88">
        <v>215.38</v>
      </c>
      <c r="C88">
        <v>0.77200000000000002</v>
      </c>
      <c r="D88">
        <v>0.69299999999999995</v>
      </c>
      <c r="E88">
        <v>0.72399999999999998</v>
      </c>
      <c r="F88">
        <v>0.68400000000000005</v>
      </c>
      <c r="G88">
        <v>0.98699999999999999</v>
      </c>
      <c r="K88" t="s">
        <v>759</v>
      </c>
      <c r="L88" t="s">
        <v>745</v>
      </c>
      <c r="M88">
        <v>1.2130000000000001</v>
      </c>
      <c r="N88">
        <v>0.47099999999999997</v>
      </c>
      <c r="O88">
        <v>1.4430000000000001</v>
      </c>
      <c r="P88">
        <v>1.2709999999999999</v>
      </c>
      <c r="Q88">
        <v>1.6659999999999999</v>
      </c>
    </row>
    <row r="89" spans="1:17" x14ac:dyDescent="0.2">
      <c r="A89">
        <v>-284</v>
      </c>
      <c r="B89">
        <v>219.02</v>
      </c>
      <c r="C89">
        <v>0.77100000000000002</v>
      </c>
      <c r="D89">
        <v>0.68899999999999995</v>
      </c>
      <c r="E89">
        <v>0.72499999999999998</v>
      </c>
      <c r="F89">
        <v>0.68700000000000006</v>
      </c>
      <c r="G89">
        <v>0.98499999999999999</v>
      </c>
      <c r="K89" t="s">
        <v>760</v>
      </c>
      <c r="L89" t="s">
        <v>745</v>
      </c>
      <c r="M89">
        <v>1.4550000000000001</v>
      </c>
      <c r="N89">
        <v>0.754</v>
      </c>
      <c r="O89">
        <v>1.7450000000000001</v>
      </c>
      <c r="P89">
        <v>1.526</v>
      </c>
      <c r="Q89">
        <v>1.794</v>
      </c>
    </row>
    <row r="90" spans="1:17" x14ac:dyDescent="0.2">
      <c r="A90">
        <v>-283</v>
      </c>
      <c r="B90">
        <v>222.65</v>
      </c>
      <c r="C90">
        <v>0.77900000000000003</v>
      </c>
      <c r="D90">
        <v>0.69099999999999995</v>
      </c>
      <c r="E90">
        <v>0.72799999999999998</v>
      </c>
      <c r="F90">
        <v>0.68600000000000005</v>
      </c>
      <c r="G90">
        <v>1.0089999999999999</v>
      </c>
      <c r="K90" t="s">
        <v>761</v>
      </c>
      <c r="L90" t="s">
        <v>745</v>
      </c>
      <c r="M90">
        <v>1.6439999999999999</v>
      </c>
      <c r="N90">
        <v>1.59</v>
      </c>
      <c r="O90">
        <v>1.57</v>
      </c>
      <c r="P90">
        <v>1.63</v>
      </c>
      <c r="Q90">
        <v>1.581</v>
      </c>
    </row>
    <row r="91" spans="1:17" x14ac:dyDescent="0.2">
      <c r="A91">
        <v>-282</v>
      </c>
      <c r="B91">
        <v>226.27</v>
      </c>
      <c r="C91">
        <v>0.78100000000000003</v>
      </c>
      <c r="D91">
        <v>0.69299999999999995</v>
      </c>
      <c r="E91">
        <v>0.72899999999999998</v>
      </c>
      <c r="F91">
        <v>0.68500000000000005</v>
      </c>
      <c r="G91">
        <v>1.0169999999999999</v>
      </c>
      <c r="K91" t="s">
        <v>762</v>
      </c>
      <c r="L91" t="s">
        <v>745</v>
      </c>
      <c r="M91">
        <v>7.5510000000000002</v>
      </c>
      <c r="N91">
        <v>7.3</v>
      </c>
      <c r="O91">
        <v>6.5629999999999997</v>
      </c>
      <c r="P91">
        <v>7.5510000000000002</v>
      </c>
      <c r="Q91">
        <v>6.0570000000000004</v>
      </c>
    </row>
    <row r="92" spans="1:17" x14ac:dyDescent="0.2">
      <c r="A92">
        <v>-281</v>
      </c>
      <c r="B92">
        <v>229.9</v>
      </c>
      <c r="C92">
        <v>0.79</v>
      </c>
      <c r="D92">
        <v>0.70299999999999996</v>
      </c>
      <c r="E92">
        <v>0.73</v>
      </c>
      <c r="F92">
        <v>0.68799999999999994</v>
      </c>
      <c r="G92">
        <v>1.038</v>
      </c>
      <c r="K92" t="s">
        <v>763</v>
      </c>
      <c r="L92" t="s">
        <v>745</v>
      </c>
      <c r="M92">
        <v>-3.24</v>
      </c>
      <c r="N92">
        <v>-3.24</v>
      </c>
      <c r="O92">
        <v>-2.3140000000000001</v>
      </c>
      <c r="P92">
        <v>-3.1309999999999998</v>
      </c>
      <c r="Q92">
        <v>-2.7829999999999999</v>
      </c>
    </row>
    <row r="93" spans="1:17" x14ac:dyDescent="0.2">
      <c r="A93">
        <v>-280</v>
      </c>
      <c r="B93">
        <v>233.51</v>
      </c>
      <c r="C93">
        <v>0.79500000000000004</v>
      </c>
      <c r="D93">
        <v>0.70899999999999996</v>
      </c>
      <c r="E93">
        <v>0.73799999999999999</v>
      </c>
      <c r="F93">
        <v>0.69499999999999995</v>
      </c>
      <c r="G93">
        <v>1.0389999999999999</v>
      </c>
      <c r="K93" t="s">
        <v>764</v>
      </c>
      <c r="L93" t="s">
        <v>742</v>
      </c>
      <c r="M93">
        <v>99.99</v>
      </c>
      <c r="N93">
        <v>99.99</v>
      </c>
      <c r="O93">
        <v>89.956999999999994</v>
      </c>
      <c r="P93">
        <v>99.99</v>
      </c>
      <c r="Q93">
        <v>88.111999999999995</v>
      </c>
    </row>
    <row r="94" spans="1:17" x14ac:dyDescent="0.2">
      <c r="A94">
        <v>-279</v>
      </c>
      <c r="B94">
        <v>237.12</v>
      </c>
      <c r="C94">
        <v>0.80400000000000005</v>
      </c>
      <c r="D94">
        <v>0.71399999999999997</v>
      </c>
      <c r="E94">
        <v>0.745</v>
      </c>
      <c r="F94">
        <v>0.70299999999999996</v>
      </c>
      <c r="G94">
        <v>1.054</v>
      </c>
      <c r="K94" t="s">
        <v>765</v>
      </c>
      <c r="L94" t="s">
        <v>742</v>
      </c>
      <c r="M94">
        <v>-99.99</v>
      </c>
      <c r="N94">
        <v>-99.99</v>
      </c>
      <c r="O94">
        <v>-99.99</v>
      </c>
      <c r="P94">
        <v>-99.99</v>
      </c>
      <c r="Q94">
        <v>-99.99</v>
      </c>
    </row>
    <row r="95" spans="1:17" x14ac:dyDescent="0.2">
      <c r="A95">
        <v>-278</v>
      </c>
      <c r="B95">
        <v>240.73</v>
      </c>
      <c r="C95">
        <v>0.80800000000000005</v>
      </c>
      <c r="D95">
        <v>0.72</v>
      </c>
      <c r="E95">
        <v>0.751</v>
      </c>
      <c r="F95">
        <v>0.69899999999999995</v>
      </c>
      <c r="G95">
        <v>1.0640000000000001</v>
      </c>
      <c r="K95" t="s">
        <v>766</v>
      </c>
      <c r="L95" t="s">
        <v>745</v>
      </c>
      <c r="M95">
        <v>11.685</v>
      </c>
      <c r="N95">
        <v>10.928000000000001</v>
      </c>
      <c r="O95">
        <v>11.808</v>
      </c>
      <c r="P95">
        <v>12.144</v>
      </c>
      <c r="Q95">
        <v>11.86</v>
      </c>
    </row>
    <row r="96" spans="1:17" x14ac:dyDescent="0.2">
      <c r="A96">
        <v>-277</v>
      </c>
      <c r="B96">
        <v>244.32</v>
      </c>
      <c r="C96">
        <v>0.81</v>
      </c>
      <c r="D96">
        <v>0.72799999999999998</v>
      </c>
      <c r="E96">
        <v>0.75700000000000001</v>
      </c>
      <c r="F96">
        <v>0.70299999999999996</v>
      </c>
      <c r="G96">
        <v>1.0529999999999999</v>
      </c>
      <c r="K96" t="s">
        <v>767</v>
      </c>
      <c r="L96" t="s">
        <v>745</v>
      </c>
      <c r="M96">
        <v>11.8</v>
      </c>
      <c r="N96">
        <v>11.069000000000001</v>
      </c>
      <c r="O96">
        <v>11.94</v>
      </c>
      <c r="P96">
        <v>12.273999999999999</v>
      </c>
      <c r="Q96">
        <v>11.916</v>
      </c>
    </row>
    <row r="97" spans="1:17" x14ac:dyDescent="0.2">
      <c r="A97">
        <v>-276</v>
      </c>
      <c r="B97">
        <v>247.9</v>
      </c>
      <c r="C97">
        <v>0.80700000000000005</v>
      </c>
      <c r="D97">
        <v>0.73</v>
      </c>
      <c r="E97">
        <v>0.76</v>
      </c>
      <c r="F97">
        <v>0.71399999999999997</v>
      </c>
      <c r="G97">
        <v>1.024</v>
      </c>
      <c r="K97" t="s">
        <v>768</v>
      </c>
      <c r="L97" t="s">
        <v>745</v>
      </c>
      <c r="M97">
        <v>2.4940000000000002</v>
      </c>
      <c r="N97">
        <v>2.4950000000000001</v>
      </c>
      <c r="O97">
        <v>2.468</v>
      </c>
      <c r="P97">
        <v>2.46</v>
      </c>
      <c r="Q97">
        <v>2.4049999999999998</v>
      </c>
    </row>
    <row r="98" spans="1:17" x14ac:dyDescent="0.2">
      <c r="A98">
        <v>-275</v>
      </c>
      <c r="B98">
        <v>251.47</v>
      </c>
      <c r="C98">
        <v>0.80700000000000005</v>
      </c>
      <c r="D98">
        <v>0.73799999999999999</v>
      </c>
      <c r="E98">
        <v>0.77</v>
      </c>
      <c r="F98">
        <v>0.71699999999999997</v>
      </c>
      <c r="G98">
        <v>1.0029999999999999</v>
      </c>
      <c r="K98" t="s">
        <v>769</v>
      </c>
      <c r="L98" t="s">
        <v>745</v>
      </c>
      <c r="M98">
        <v>22.616</v>
      </c>
      <c r="N98">
        <v>22.012</v>
      </c>
      <c r="O98">
        <v>18.436</v>
      </c>
      <c r="P98">
        <v>22.616</v>
      </c>
      <c r="Q98">
        <v>17.707999999999998</v>
      </c>
    </row>
    <row r="99" spans="1:17" x14ac:dyDescent="0.2">
      <c r="A99">
        <v>-274</v>
      </c>
      <c r="B99">
        <v>255.03</v>
      </c>
      <c r="C99">
        <v>0.80300000000000005</v>
      </c>
      <c r="D99">
        <v>0.74199999999999999</v>
      </c>
      <c r="E99">
        <v>0.77400000000000002</v>
      </c>
      <c r="F99">
        <v>0.71699999999999997</v>
      </c>
      <c r="G99">
        <v>0.97799999999999998</v>
      </c>
      <c r="K99" t="s">
        <v>770</v>
      </c>
      <c r="L99" t="s">
        <v>745</v>
      </c>
      <c r="M99">
        <v>5.3</v>
      </c>
      <c r="N99">
        <v>5.8120000000000003</v>
      </c>
      <c r="O99">
        <v>5.4640000000000004</v>
      </c>
      <c r="P99">
        <v>5.4720000000000004</v>
      </c>
      <c r="Q99">
        <v>5.3</v>
      </c>
    </row>
    <row r="100" spans="1:17" x14ac:dyDescent="0.2">
      <c r="A100">
        <v>-273</v>
      </c>
      <c r="B100">
        <v>258.57</v>
      </c>
      <c r="C100">
        <v>0.80200000000000005</v>
      </c>
      <c r="D100">
        <v>0.74099999999999999</v>
      </c>
      <c r="E100">
        <v>0.77800000000000002</v>
      </c>
      <c r="F100">
        <v>0.71499999999999997</v>
      </c>
      <c r="G100">
        <v>0.97399999999999998</v>
      </c>
      <c r="K100" t="s">
        <v>771</v>
      </c>
      <c r="L100" t="s">
        <v>742</v>
      </c>
      <c r="M100">
        <v>21.135999999999999</v>
      </c>
      <c r="N100">
        <v>22.538</v>
      </c>
      <c r="O100">
        <v>20.670999999999999</v>
      </c>
      <c r="P100">
        <v>20.041</v>
      </c>
      <c r="Q100">
        <v>20.18</v>
      </c>
    </row>
    <row r="101" spans="1:17" x14ac:dyDescent="0.2">
      <c r="A101">
        <v>-272</v>
      </c>
      <c r="B101">
        <v>262.08999999999997</v>
      </c>
      <c r="C101">
        <v>0.80200000000000005</v>
      </c>
      <c r="D101">
        <v>0.747</v>
      </c>
      <c r="E101">
        <v>0.77900000000000003</v>
      </c>
      <c r="F101">
        <v>0.72099999999999997</v>
      </c>
      <c r="G101">
        <v>0.96</v>
      </c>
      <c r="K101" t="s">
        <v>772</v>
      </c>
      <c r="L101" t="s">
        <v>742</v>
      </c>
      <c r="M101">
        <v>44.915999999999997</v>
      </c>
      <c r="N101">
        <v>52.506</v>
      </c>
      <c r="O101">
        <v>45.762999999999998</v>
      </c>
      <c r="P101">
        <v>44.582999999999998</v>
      </c>
      <c r="Q101">
        <v>44.476999999999997</v>
      </c>
    </row>
    <row r="102" spans="1:17" x14ac:dyDescent="0.2">
      <c r="A102">
        <v>-271</v>
      </c>
      <c r="B102">
        <v>265.60000000000002</v>
      </c>
      <c r="C102">
        <v>0.80100000000000005</v>
      </c>
      <c r="D102">
        <v>0.754</v>
      </c>
      <c r="E102">
        <v>0.78800000000000003</v>
      </c>
      <c r="F102">
        <v>0.72699999999999998</v>
      </c>
      <c r="G102">
        <v>0.93600000000000005</v>
      </c>
      <c r="K102" t="s">
        <v>773</v>
      </c>
      <c r="L102" t="s">
        <v>745</v>
      </c>
      <c r="M102">
        <v>24.568999999999999</v>
      </c>
      <c r="N102">
        <v>23.93</v>
      </c>
      <c r="O102">
        <v>24.425000000000001</v>
      </c>
      <c r="P102">
        <v>24.774999999999999</v>
      </c>
      <c r="Q102">
        <v>25.145</v>
      </c>
    </row>
    <row r="103" spans="1:17" x14ac:dyDescent="0.2">
      <c r="A103">
        <v>-270</v>
      </c>
      <c r="B103">
        <v>269.08999999999997</v>
      </c>
      <c r="C103">
        <v>0.79800000000000004</v>
      </c>
      <c r="D103">
        <v>0.76300000000000001</v>
      </c>
      <c r="E103">
        <v>0.79500000000000004</v>
      </c>
      <c r="F103">
        <v>0.73199999999999998</v>
      </c>
      <c r="G103">
        <v>0.90200000000000002</v>
      </c>
      <c r="K103" t="s">
        <v>774</v>
      </c>
      <c r="L103" t="s">
        <v>745</v>
      </c>
      <c r="M103">
        <v>23.794</v>
      </c>
      <c r="N103">
        <v>23.184999999999999</v>
      </c>
      <c r="O103">
        <v>23.745999999999999</v>
      </c>
      <c r="P103">
        <v>23.835000000000001</v>
      </c>
      <c r="Q103">
        <v>24.408999999999999</v>
      </c>
    </row>
    <row r="104" spans="1:17" x14ac:dyDescent="0.2">
      <c r="A104">
        <v>-269</v>
      </c>
      <c r="B104">
        <v>272.57</v>
      </c>
      <c r="C104">
        <v>0.79500000000000004</v>
      </c>
      <c r="D104">
        <v>0.77100000000000002</v>
      </c>
      <c r="E104">
        <v>0.79500000000000004</v>
      </c>
      <c r="F104">
        <v>0.73599999999999999</v>
      </c>
      <c r="G104">
        <v>0.879</v>
      </c>
      <c r="K104" t="s">
        <v>775</v>
      </c>
      <c r="L104" t="s">
        <v>745</v>
      </c>
      <c r="M104">
        <v>3.4670000000000001</v>
      </c>
      <c r="N104">
        <v>3.6379999999999999</v>
      </c>
      <c r="O104">
        <v>3.3780000000000001</v>
      </c>
      <c r="P104">
        <v>3.2709999999999999</v>
      </c>
      <c r="Q104">
        <v>3.4769999999999999</v>
      </c>
    </row>
    <row r="105" spans="1:17" x14ac:dyDescent="0.2">
      <c r="A105">
        <v>-268</v>
      </c>
      <c r="B105">
        <v>276.02</v>
      </c>
      <c r="C105">
        <v>0.79200000000000004</v>
      </c>
      <c r="D105">
        <v>0.77800000000000002</v>
      </c>
      <c r="E105">
        <v>0.79500000000000004</v>
      </c>
      <c r="F105">
        <v>0.74399999999999999</v>
      </c>
      <c r="G105">
        <v>0.84899999999999998</v>
      </c>
      <c r="K105" t="s">
        <v>776</v>
      </c>
      <c r="L105" t="s">
        <v>745</v>
      </c>
      <c r="M105">
        <v>37.33</v>
      </c>
      <c r="N105">
        <v>36.945</v>
      </c>
      <c r="O105">
        <v>31.85</v>
      </c>
      <c r="P105">
        <v>37.33</v>
      </c>
      <c r="Q105">
        <v>32.96</v>
      </c>
    </row>
    <row r="106" spans="1:17" x14ac:dyDescent="0.2">
      <c r="A106">
        <v>-267</v>
      </c>
      <c r="B106">
        <v>279.45</v>
      </c>
      <c r="C106">
        <v>0.79500000000000004</v>
      </c>
      <c r="D106">
        <v>0.78200000000000003</v>
      </c>
      <c r="E106">
        <v>0.79700000000000004</v>
      </c>
      <c r="F106">
        <v>0.751</v>
      </c>
      <c r="G106">
        <v>0.84799999999999998</v>
      </c>
      <c r="K106" t="s">
        <v>777</v>
      </c>
      <c r="L106" t="s">
        <v>745</v>
      </c>
      <c r="M106">
        <v>13.97</v>
      </c>
      <c r="N106">
        <v>15.625</v>
      </c>
      <c r="O106">
        <v>14.27</v>
      </c>
      <c r="P106">
        <v>14.75</v>
      </c>
      <c r="Q106">
        <v>13.97</v>
      </c>
    </row>
    <row r="107" spans="1:17" x14ac:dyDescent="0.2">
      <c r="A107">
        <v>-266</v>
      </c>
      <c r="B107">
        <v>282.86</v>
      </c>
      <c r="C107">
        <v>0.79800000000000004</v>
      </c>
      <c r="D107">
        <v>0.78600000000000003</v>
      </c>
      <c r="E107">
        <v>0.80100000000000005</v>
      </c>
      <c r="F107">
        <v>0.755</v>
      </c>
      <c r="G107">
        <v>0.84899999999999998</v>
      </c>
      <c r="K107" t="s">
        <v>778</v>
      </c>
      <c r="L107" t="s">
        <v>742</v>
      </c>
      <c r="M107">
        <v>14.57</v>
      </c>
      <c r="N107">
        <v>15.692</v>
      </c>
      <c r="O107">
        <v>14.224</v>
      </c>
      <c r="P107">
        <v>13.726000000000001</v>
      </c>
      <c r="Q107">
        <v>14.244999999999999</v>
      </c>
    </row>
    <row r="108" spans="1:17" x14ac:dyDescent="0.2">
      <c r="A108">
        <v>-265</v>
      </c>
      <c r="B108">
        <v>286.24</v>
      </c>
      <c r="C108">
        <v>0.80300000000000005</v>
      </c>
      <c r="D108">
        <v>0.78900000000000003</v>
      </c>
      <c r="E108">
        <v>0.80400000000000005</v>
      </c>
      <c r="F108">
        <v>0.755</v>
      </c>
      <c r="G108">
        <v>0.86199999999999999</v>
      </c>
      <c r="K108" t="s">
        <v>779</v>
      </c>
      <c r="L108" t="s">
        <v>742</v>
      </c>
      <c r="M108">
        <v>58.713000000000001</v>
      </c>
      <c r="N108">
        <v>67.391999999999996</v>
      </c>
      <c r="O108">
        <v>60.093000000000004</v>
      </c>
      <c r="P108">
        <v>61.884999999999998</v>
      </c>
      <c r="Q108">
        <v>57.234000000000002</v>
      </c>
    </row>
    <row r="109" spans="1:17" x14ac:dyDescent="0.2">
      <c r="A109">
        <v>-264</v>
      </c>
      <c r="B109">
        <v>289.61</v>
      </c>
      <c r="C109">
        <v>0.80800000000000005</v>
      </c>
      <c r="D109">
        <v>0.79300000000000004</v>
      </c>
      <c r="E109">
        <v>0.80900000000000005</v>
      </c>
      <c r="F109">
        <v>0.76100000000000001</v>
      </c>
      <c r="G109">
        <v>0.871</v>
      </c>
      <c r="K109" t="s">
        <v>842</v>
      </c>
      <c r="L109" t="s">
        <v>843</v>
      </c>
      <c r="M109">
        <v>1287.5</v>
      </c>
      <c r="N109">
        <v>1292</v>
      </c>
      <c r="O109">
        <v>1271.2</v>
      </c>
      <c r="P109">
        <v>1323.8</v>
      </c>
      <c r="Q109">
        <v>1263</v>
      </c>
    </row>
    <row r="110" spans="1:17" x14ac:dyDescent="0.2">
      <c r="A110">
        <v>-263</v>
      </c>
      <c r="B110">
        <v>292.95</v>
      </c>
      <c r="C110">
        <v>0.81799999999999995</v>
      </c>
      <c r="D110">
        <v>0.79200000000000004</v>
      </c>
      <c r="E110">
        <v>0.82</v>
      </c>
      <c r="F110">
        <v>0.76600000000000001</v>
      </c>
      <c r="G110">
        <v>0.89300000000000002</v>
      </c>
      <c r="K110" t="s">
        <v>844</v>
      </c>
      <c r="L110" t="s">
        <v>843</v>
      </c>
      <c r="M110">
        <v>1285.184</v>
      </c>
      <c r="N110">
        <v>1291.271</v>
      </c>
      <c r="O110">
        <v>1269.1089999999999</v>
      </c>
      <c r="P110">
        <v>1319.1769999999999</v>
      </c>
      <c r="Q110">
        <v>1261.1769999999999</v>
      </c>
    </row>
    <row r="111" spans="1:17" x14ac:dyDescent="0.2">
      <c r="A111">
        <v>-262</v>
      </c>
      <c r="B111">
        <v>296.26</v>
      </c>
      <c r="C111">
        <v>0.82599999999999996</v>
      </c>
      <c r="D111">
        <v>0.79300000000000004</v>
      </c>
      <c r="E111">
        <v>0.82399999999999995</v>
      </c>
      <c r="F111">
        <v>0.77200000000000002</v>
      </c>
      <c r="G111">
        <v>0.91400000000000003</v>
      </c>
      <c r="K111" t="s">
        <v>845</v>
      </c>
      <c r="L111" t="s">
        <v>843</v>
      </c>
      <c r="M111">
        <v>28.06</v>
      </c>
      <c r="N111">
        <v>15.97</v>
      </c>
      <c r="O111">
        <v>8.7460000000000004</v>
      </c>
      <c r="P111">
        <v>13.705</v>
      </c>
      <c r="Q111">
        <v>24.573</v>
      </c>
    </row>
    <row r="112" spans="1:17" x14ac:dyDescent="0.2">
      <c r="A112">
        <v>-261</v>
      </c>
      <c r="B112">
        <v>299.54000000000002</v>
      </c>
      <c r="C112">
        <v>0.83099999999999996</v>
      </c>
      <c r="D112">
        <v>0.80200000000000005</v>
      </c>
      <c r="E112">
        <v>0.82599999999999996</v>
      </c>
      <c r="F112">
        <v>0.77500000000000002</v>
      </c>
      <c r="G112">
        <v>0.92100000000000004</v>
      </c>
      <c r="K112" t="s">
        <v>846</v>
      </c>
      <c r="L112" t="s">
        <v>843</v>
      </c>
      <c r="M112">
        <v>1356.6</v>
      </c>
      <c r="N112">
        <v>1335</v>
      </c>
      <c r="O112">
        <v>1293.4000000000001</v>
      </c>
      <c r="P112">
        <v>1356.6</v>
      </c>
      <c r="Q112">
        <v>1344.6</v>
      </c>
    </row>
    <row r="113" spans="1:17" x14ac:dyDescent="0.2">
      <c r="A113">
        <v>-260</v>
      </c>
      <c r="B113">
        <v>302.8</v>
      </c>
      <c r="C113">
        <v>0.83799999999999997</v>
      </c>
      <c r="D113">
        <v>0.81100000000000005</v>
      </c>
      <c r="E113">
        <v>0.82699999999999996</v>
      </c>
      <c r="F113">
        <v>0.78200000000000003</v>
      </c>
      <c r="G113">
        <v>0.93300000000000005</v>
      </c>
      <c r="K113" t="s">
        <v>847</v>
      </c>
      <c r="L113" t="s">
        <v>843</v>
      </c>
      <c r="M113">
        <v>1172.2</v>
      </c>
      <c r="N113">
        <v>1253.5999999999999</v>
      </c>
      <c r="O113">
        <v>1242.5999999999999</v>
      </c>
      <c r="P113">
        <v>1277.8</v>
      </c>
      <c r="Q113">
        <v>1172.2</v>
      </c>
    </row>
    <row r="114" spans="1:17" x14ac:dyDescent="0.2">
      <c r="A114">
        <v>-259</v>
      </c>
      <c r="B114">
        <v>306.02999999999997</v>
      </c>
      <c r="C114">
        <v>0.84599999999999997</v>
      </c>
      <c r="D114">
        <v>0.81499999999999995</v>
      </c>
      <c r="E114">
        <v>0.83099999999999996</v>
      </c>
      <c r="F114">
        <v>0.79100000000000004</v>
      </c>
      <c r="G114">
        <v>0.94699999999999995</v>
      </c>
      <c r="K114" t="s">
        <v>848</v>
      </c>
      <c r="L114" t="s">
        <v>742</v>
      </c>
      <c r="M114">
        <v>2.1829999999999998</v>
      </c>
      <c r="N114">
        <v>1.2370000000000001</v>
      </c>
      <c r="O114">
        <v>0.68899999999999995</v>
      </c>
      <c r="P114">
        <v>1.0389999999999999</v>
      </c>
      <c r="Q114">
        <v>1.948</v>
      </c>
    </row>
    <row r="115" spans="1:17" x14ac:dyDescent="0.2">
      <c r="A115">
        <v>-258</v>
      </c>
      <c r="B115">
        <v>309.23</v>
      </c>
      <c r="C115">
        <v>0.85099999999999998</v>
      </c>
      <c r="D115">
        <v>0.81799999999999995</v>
      </c>
      <c r="E115">
        <v>0.83499999999999996</v>
      </c>
      <c r="F115">
        <v>0.79900000000000004</v>
      </c>
      <c r="G115">
        <v>0.95399999999999996</v>
      </c>
      <c r="K115" t="s">
        <v>849</v>
      </c>
      <c r="L115" t="s">
        <v>742</v>
      </c>
      <c r="M115">
        <v>91.209000000000003</v>
      </c>
      <c r="N115">
        <v>97.082999999999998</v>
      </c>
      <c r="O115">
        <v>97.911000000000001</v>
      </c>
      <c r="P115">
        <v>96.863</v>
      </c>
      <c r="Q115">
        <v>92.944999999999993</v>
      </c>
    </row>
    <row r="116" spans="1:17" x14ac:dyDescent="0.2">
      <c r="A116">
        <v>-257</v>
      </c>
      <c r="B116">
        <v>312.39999999999998</v>
      </c>
      <c r="C116">
        <v>0.85599999999999998</v>
      </c>
      <c r="D116">
        <v>0.82099999999999995</v>
      </c>
      <c r="E116">
        <v>0.83799999999999997</v>
      </c>
      <c r="F116">
        <v>0.80400000000000005</v>
      </c>
      <c r="G116">
        <v>0.96199999999999997</v>
      </c>
      <c r="K116" t="s">
        <v>850</v>
      </c>
      <c r="L116" t="s">
        <v>745</v>
      </c>
      <c r="M116">
        <v>11.96</v>
      </c>
      <c r="N116">
        <v>11.224</v>
      </c>
      <c r="O116">
        <v>12.071999999999999</v>
      </c>
      <c r="P116">
        <v>12.3</v>
      </c>
      <c r="Q116">
        <v>12.244</v>
      </c>
    </row>
    <row r="117" spans="1:17" x14ac:dyDescent="0.2">
      <c r="A117">
        <v>-256</v>
      </c>
      <c r="B117">
        <v>315.54000000000002</v>
      </c>
      <c r="C117">
        <v>0.85699999999999998</v>
      </c>
      <c r="D117">
        <v>0.82599999999999996</v>
      </c>
      <c r="E117">
        <v>0.83899999999999997</v>
      </c>
      <c r="F117">
        <v>0.80800000000000005</v>
      </c>
      <c r="G117">
        <v>0.95599999999999996</v>
      </c>
      <c r="K117" t="s">
        <v>851</v>
      </c>
      <c r="L117" t="s">
        <v>745</v>
      </c>
      <c r="M117">
        <v>11.96</v>
      </c>
      <c r="N117">
        <v>11.263</v>
      </c>
      <c r="O117">
        <v>12.099</v>
      </c>
      <c r="P117">
        <v>12.297000000000001</v>
      </c>
      <c r="Q117">
        <v>12.179</v>
      </c>
    </row>
    <row r="118" spans="1:17" x14ac:dyDescent="0.2">
      <c r="A118">
        <v>-255</v>
      </c>
      <c r="B118">
        <v>318.64999999999998</v>
      </c>
      <c r="C118">
        <v>0.86</v>
      </c>
      <c r="D118">
        <v>0.82899999999999996</v>
      </c>
      <c r="E118">
        <v>0.84499999999999997</v>
      </c>
      <c r="F118">
        <v>0.81799999999999995</v>
      </c>
      <c r="G118">
        <v>0.94699999999999995</v>
      </c>
      <c r="K118" t="s">
        <v>852</v>
      </c>
      <c r="L118" t="s">
        <v>745</v>
      </c>
      <c r="M118">
        <v>2.4319999999999999</v>
      </c>
      <c r="N118">
        <v>2.4430000000000001</v>
      </c>
      <c r="O118">
        <v>2.4119999999999999</v>
      </c>
      <c r="P118">
        <v>2.39</v>
      </c>
      <c r="Q118">
        <v>2.3540000000000001</v>
      </c>
    </row>
    <row r="119" spans="1:17" x14ac:dyDescent="0.2">
      <c r="A119">
        <v>-254</v>
      </c>
      <c r="B119">
        <v>321.73</v>
      </c>
      <c r="C119">
        <v>0.86</v>
      </c>
      <c r="D119">
        <v>0.83099999999999996</v>
      </c>
      <c r="E119">
        <v>0.84599999999999997</v>
      </c>
      <c r="F119">
        <v>0.82399999999999995</v>
      </c>
      <c r="G119">
        <v>0.93799999999999994</v>
      </c>
      <c r="K119" t="s">
        <v>853</v>
      </c>
      <c r="L119" t="s">
        <v>745</v>
      </c>
      <c r="M119">
        <v>22.16</v>
      </c>
      <c r="N119">
        <v>22.08</v>
      </c>
      <c r="O119">
        <v>18.515999999999998</v>
      </c>
      <c r="P119">
        <v>22.16</v>
      </c>
      <c r="Q119">
        <v>17.783999999999999</v>
      </c>
    </row>
    <row r="120" spans="1:17" x14ac:dyDescent="0.2">
      <c r="A120">
        <v>-253</v>
      </c>
      <c r="B120">
        <v>324.77</v>
      </c>
      <c r="C120">
        <v>0.85599999999999998</v>
      </c>
      <c r="D120">
        <v>0.83299999999999996</v>
      </c>
      <c r="E120">
        <v>0.84699999999999998</v>
      </c>
      <c r="F120">
        <v>0.82599999999999996</v>
      </c>
      <c r="G120">
        <v>0.91800000000000004</v>
      </c>
      <c r="K120" t="s">
        <v>854</v>
      </c>
      <c r="L120" t="s">
        <v>745</v>
      </c>
      <c r="M120">
        <v>5.3319999999999999</v>
      </c>
      <c r="N120">
        <v>6.1159999999999997</v>
      </c>
      <c r="O120">
        <v>5.6639999999999997</v>
      </c>
      <c r="P120">
        <v>5.8440000000000003</v>
      </c>
      <c r="Q120">
        <v>5.3319999999999999</v>
      </c>
    </row>
    <row r="121" spans="1:17" x14ac:dyDescent="0.2">
      <c r="A121">
        <v>-252</v>
      </c>
      <c r="B121">
        <v>327.79</v>
      </c>
      <c r="C121">
        <v>0.85299999999999998</v>
      </c>
      <c r="D121">
        <v>0.84</v>
      </c>
      <c r="E121">
        <v>0.85499999999999998</v>
      </c>
      <c r="F121">
        <v>0.83199999999999996</v>
      </c>
      <c r="G121">
        <v>0.88200000000000001</v>
      </c>
      <c r="K121" t="s">
        <v>855</v>
      </c>
      <c r="L121" t="s">
        <v>742</v>
      </c>
      <c r="M121">
        <v>20.332000000000001</v>
      </c>
      <c r="N121">
        <v>21.693000000000001</v>
      </c>
      <c r="O121">
        <v>19.937999999999999</v>
      </c>
      <c r="P121">
        <v>19.436</v>
      </c>
      <c r="Q121">
        <v>19.327999999999999</v>
      </c>
    </row>
    <row r="122" spans="1:17" x14ac:dyDescent="0.2">
      <c r="A122">
        <v>-251</v>
      </c>
      <c r="B122">
        <v>330.76</v>
      </c>
      <c r="C122">
        <v>0.85099999999999998</v>
      </c>
      <c r="D122">
        <v>0.84699999999999998</v>
      </c>
      <c r="E122">
        <v>0.85899999999999999</v>
      </c>
      <c r="F122">
        <v>0.83499999999999996</v>
      </c>
      <c r="G122">
        <v>0.86099999999999999</v>
      </c>
      <c r="K122" t="s">
        <v>856</v>
      </c>
      <c r="L122" t="s">
        <v>742</v>
      </c>
      <c r="M122">
        <v>44.584000000000003</v>
      </c>
      <c r="N122">
        <v>54.301000000000002</v>
      </c>
      <c r="O122">
        <v>46.813000000000002</v>
      </c>
      <c r="P122">
        <v>47.524000000000001</v>
      </c>
      <c r="Q122">
        <v>43.78</v>
      </c>
    </row>
    <row r="123" spans="1:17" x14ac:dyDescent="0.2">
      <c r="A123">
        <v>-250</v>
      </c>
      <c r="B123">
        <v>333.71</v>
      </c>
      <c r="C123">
        <v>0.85399999999999998</v>
      </c>
      <c r="D123">
        <v>0.85399999999999998</v>
      </c>
      <c r="E123">
        <v>0.86299999999999999</v>
      </c>
      <c r="F123">
        <v>0.84399999999999997</v>
      </c>
      <c r="G123">
        <v>0.85599999999999998</v>
      </c>
      <c r="K123" t="s">
        <v>857</v>
      </c>
      <c r="L123" t="s">
        <v>745</v>
      </c>
      <c r="M123">
        <v>11.25</v>
      </c>
      <c r="N123">
        <v>11</v>
      </c>
      <c r="O123">
        <v>11</v>
      </c>
      <c r="P123">
        <v>12</v>
      </c>
      <c r="Q123">
        <v>11</v>
      </c>
    </row>
    <row r="124" spans="1:17" x14ac:dyDescent="0.2">
      <c r="A124">
        <v>-249</v>
      </c>
      <c r="B124">
        <v>336.61</v>
      </c>
      <c r="C124">
        <v>0.86199999999999999</v>
      </c>
      <c r="D124">
        <v>0.86</v>
      </c>
      <c r="E124">
        <v>0.86699999999999999</v>
      </c>
      <c r="F124">
        <v>0.85</v>
      </c>
      <c r="G124">
        <v>0.86899999999999999</v>
      </c>
      <c r="K124" t="s">
        <v>858</v>
      </c>
      <c r="L124" t="s">
        <v>745</v>
      </c>
      <c r="M124">
        <v>12.196</v>
      </c>
      <c r="N124">
        <v>11.425000000000001</v>
      </c>
      <c r="O124">
        <v>12.291</v>
      </c>
      <c r="P124">
        <v>13.273999999999999</v>
      </c>
      <c r="Q124">
        <v>11.792999999999999</v>
      </c>
    </row>
    <row r="125" spans="1:17" x14ac:dyDescent="0.2">
      <c r="A125">
        <v>-248</v>
      </c>
      <c r="B125">
        <v>339.49</v>
      </c>
      <c r="C125">
        <v>0.86699999999999999</v>
      </c>
      <c r="D125">
        <v>0.86599999999999999</v>
      </c>
      <c r="E125">
        <v>0.871</v>
      </c>
      <c r="F125">
        <v>0.85199999999999998</v>
      </c>
      <c r="G125">
        <v>0.879</v>
      </c>
      <c r="K125" t="s">
        <v>859</v>
      </c>
      <c r="L125" t="s">
        <v>745</v>
      </c>
      <c r="M125">
        <v>3.1930000000000001</v>
      </c>
      <c r="N125">
        <v>3.0430000000000001</v>
      </c>
      <c r="O125">
        <v>3.1520000000000001</v>
      </c>
      <c r="P125">
        <v>3.0960000000000001</v>
      </c>
      <c r="Q125">
        <v>3.1890000000000001</v>
      </c>
    </row>
    <row r="126" spans="1:17" x14ac:dyDescent="0.2">
      <c r="A126">
        <v>-247</v>
      </c>
      <c r="B126">
        <v>342.32</v>
      </c>
      <c r="C126">
        <v>0.874</v>
      </c>
      <c r="D126">
        <v>0.871</v>
      </c>
      <c r="E126">
        <v>0.871</v>
      </c>
      <c r="F126">
        <v>0.85899999999999999</v>
      </c>
      <c r="G126">
        <v>0.89300000000000002</v>
      </c>
      <c r="K126" t="s">
        <v>860</v>
      </c>
      <c r="L126" t="s">
        <v>745</v>
      </c>
      <c r="M126">
        <v>24.8</v>
      </c>
      <c r="N126">
        <v>22</v>
      </c>
      <c r="O126">
        <v>21.2</v>
      </c>
      <c r="P126">
        <v>24.8</v>
      </c>
      <c r="Q126">
        <v>22.2</v>
      </c>
    </row>
    <row r="127" spans="1:17" x14ac:dyDescent="0.2">
      <c r="A127">
        <v>-246</v>
      </c>
      <c r="B127">
        <v>345.12</v>
      </c>
      <c r="C127">
        <v>0.879</v>
      </c>
      <c r="D127">
        <v>0.876</v>
      </c>
      <c r="E127">
        <v>0.876</v>
      </c>
      <c r="F127">
        <v>0.86899999999999999</v>
      </c>
      <c r="G127">
        <v>0.89400000000000002</v>
      </c>
      <c r="K127" t="s">
        <v>861</v>
      </c>
      <c r="L127" t="s">
        <v>745</v>
      </c>
      <c r="M127">
        <v>3.3969999999999998</v>
      </c>
      <c r="N127">
        <v>4.5999999999999996</v>
      </c>
      <c r="O127">
        <v>3.6</v>
      </c>
      <c r="P127">
        <v>4.8</v>
      </c>
      <c r="Q127">
        <v>3.3969999999999998</v>
      </c>
    </row>
    <row r="128" spans="1:17" x14ac:dyDescent="0.2">
      <c r="A128">
        <v>-245</v>
      </c>
      <c r="B128">
        <v>347.89</v>
      </c>
      <c r="C128">
        <v>0.877</v>
      </c>
      <c r="D128">
        <v>0.88200000000000001</v>
      </c>
      <c r="E128">
        <v>0.88300000000000001</v>
      </c>
      <c r="F128">
        <v>0.87</v>
      </c>
      <c r="G128">
        <v>0.875</v>
      </c>
      <c r="K128" t="s">
        <v>862</v>
      </c>
      <c r="L128" t="s">
        <v>742</v>
      </c>
      <c r="M128">
        <v>26.178999999999998</v>
      </c>
      <c r="N128">
        <v>26.631</v>
      </c>
      <c r="O128">
        <v>25.643000000000001</v>
      </c>
      <c r="P128">
        <v>23.321999999999999</v>
      </c>
      <c r="Q128">
        <v>27.039000000000001</v>
      </c>
    </row>
    <row r="129" spans="1:17" x14ac:dyDescent="0.2">
      <c r="A129">
        <v>-244</v>
      </c>
      <c r="B129">
        <v>350.61</v>
      </c>
      <c r="C129">
        <v>0.873</v>
      </c>
      <c r="D129">
        <v>0.88200000000000001</v>
      </c>
      <c r="E129">
        <v>0.88900000000000001</v>
      </c>
      <c r="F129">
        <v>0.871</v>
      </c>
      <c r="G129">
        <v>0.84899999999999998</v>
      </c>
      <c r="K129" t="s">
        <v>863</v>
      </c>
      <c r="L129" t="s">
        <v>742</v>
      </c>
      <c r="M129">
        <v>27.855</v>
      </c>
      <c r="N129">
        <v>40.262999999999998</v>
      </c>
      <c r="O129">
        <v>29.289000000000001</v>
      </c>
      <c r="P129">
        <v>36.161000000000001</v>
      </c>
      <c r="Q129">
        <v>28.806999999999999</v>
      </c>
    </row>
    <row r="130" spans="1:17" x14ac:dyDescent="0.2">
      <c r="A130">
        <v>-243</v>
      </c>
      <c r="B130">
        <v>353.3</v>
      </c>
      <c r="C130">
        <v>0.872</v>
      </c>
      <c r="D130">
        <v>0.88500000000000001</v>
      </c>
      <c r="E130">
        <v>0.89400000000000002</v>
      </c>
      <c r="F130">
        <v>0.876</v>
      </c>
      <c r="G130">
        <v>0.83099999999999996</v>
      </c>
      <c r="K130" t="s">
        <v>864</v>
      </c>
      <c r="L130" t="s">
        <v>745</v>
      </c>
      <c r="M130">
        <v>43.1</v>
      </c>
      <c r="N130">
        <v>41.6</v>
      </c>
      <c r="O130">
        <v>43.6</v>
      </c>
      <c r="P130">
        <v>42.6</v>
      </c>
      <c r="Q130">
        <v>44.6</v>
      </c>
    </row>
    <row r="131" spans="1:17" x14ac:dyDescent="0.2">
      <c r="A131">
        <v>-242</v>
      </c>
      <c r="B131">
        <v>355.95</v>
      </c>
      <c r="C131">
        <v>0.86699999999999999</v>
      </c>
      <c r="D131">
        <v>0.89200000000000002</v>
      </c>
      <c r="E131">
        <v>0.90300000000000002</v>
      </c>
      <c r="F131">
        <v>0.88200000000000001</v>
      </c>
      <c r="G131">
        <v>0.79</v>
      </c>
      <c r="K131" t="s">
        <v>865</v>
      </c>
      <c r="L131" t="s">
        <v>745</v>
      </c>
      <c r="M131">
        <v>41.789000000000001</v>
      </c>
      <c r="N131">
        <v>40.817</v>
      </c>
      <c r="O131">
        <v>42.3</v>
      </c>
      <c r="P131">
        <v>40.97</v>
      </c>
      <c r="Q131">
        <v>43.07</v>
      </c>
    </row>
    <row r="132" spans="1:17" x14ac:dyDescent="0.2">
      <c r="A132">
        <v>-241</v>
      </c>
      <c r="B132">
        <v>358.56</v>
      </c>
      <c r="C132">
        <v>0.86499999999999999</v>
      </c>
      <c r="D132">
        <v>0.89800000000000002</v>
      </c>
      <c r="E132">
        <v>0.91100000000000003</v>
      </c>
      <c r="F132">
        <v>0.88700000000000001</v>
      </c>
      <c r="G132">
        <v>0.76300000000000001</v>
      </c>
      <c r="K132" t="s">
        <v>866</v>
      </c>
      <c r="L132" t="s">
        <v>745</v>
      </c>
      <c r="M132">
        <v>4.07</v>
      </c>
      <c r="N132">
        <v>4.133</v>
      </c>
      <c r="O132">
        <v>4.0369999999999999</v>
      </c>
      <c r="P132">
        <v>3.637</v>
      </c>
      <c r="Q132">
        <v>4.0380000000000003</v>
      </c>
    </row>
    <row r="133" spans="1:17" x14ac:dyDescent="0.2">
      <c r="A133">
        <v>-240</v>
      </c>
      <c r="B133">
        <v>361.13</v>
      </c>
      <c r="C133">
        <v>0.86399999999999999</v>
      </c>
      <c r="D133">
        <v>0.90200000000000002</v>
      </c>
      <c r="E133">
        <v>0.91200000000000003</v>
      </c>
      <c r="F133">
        <v>0.88800000000000001</v>
      </c>
      <c r="G133">
        <v>0.755</v>
      </c>
      <c r="K133" t="s">
        <v>867</v>
      </c>
      <c r="L133" t="s">
        <v>745</v>
      </c>
      <c r="M133">
        <v>56.6</v>
      </c>
      <c r="N133">
        <v>55.6</v>
      </c>
      <c r="O133">
        <v>52.6</v>
      </c>
      <c r="P133">
        <v>56.6</v>
      </c>
      <c r="Q133">
        <v>54.6</v>
      </c>
    </row>
    <row r="134" spans="1:17" x14ac:dyDescent="0.2">
      <c r="A134">
        <v>-239</v>
      </c>
      <c r="B134">
        <v>363.66</v>
      </c>
      <c r="C134">
        <v>0.86699999999999999</v>
      </c>
      <c r="D134">
        <v>0.90900000000000003</v>
      </c>
      <c r="E134">
        <v>0.91600000000000004</v>
      </c>
      <c r="F134">
        <v>0.89200000000000002</v>
      </c>
      <c r="G134">
        <v>0.751</v>
      </c>
      <c r="K134" t="s">
        <v>868</v>
      </c>
      <c r="L134" t="s">
        <v>745</v>
      </c>
      <c r="M134">
        <v>30.6</v>
      </c>
      <c r="N134">
        <v>31.6</v>
      </c>
      <c r="O134">
        <v>30.6</v>
      </c>
      <c r="P134">
        <v>31.6</v>
      </c>
      <c r="Q134">
        <v>32.6</v>
      </c>
    </row>
    <row r="135" spans="1:17" x14ac:dyDescent="0.2">
      <c r="A135">
        <v>-238</v>
      </c>
      <c r="B135">
        <v>366.16</v>
      </c>
      <c r="C135">
        <v>0.873</v>
      </c>
      <c r="D135">
        <v>0.91100000000000003</v>
      </c>
      <c r="E135">
        <v>0.92800000000000005</v>
      </c>
      <c r="F135">
        <v>0.89800000000000002</v>
      </c>
      <c r="G135">
        <v>0.755</v>
      </c>
      <c r="K135" t="s">
        <v>869</v>
      </c>
      <c r="L135" t="s">
        <v>742</v>
      </c>
      <c r="M135">
        <v>9.7409999999999997</v>
      </c>
      <c r="N135">
        <v>10.125</v>
      </c>
      <c r="O135">
        <v>9.5440000000000005</v>
      </c>
      <c r="P135">
        <v>8.8780000000000001</v>
      </c>
      <c r="Q135">
        <v>9.375</v>
      </c>
    </row>
    <row r="136" spans="1:17" x14ac:dyDescent="0.2">
      <c r="A136">
        <v>-237</v>
      </c>
      <c r="B136">
        <v>368.61</v>
      </c>
      <c r="C136">
        <v>0.88900000000000001</v>
      </c>
      <c r="D136">
        <v>0.91500000000000004</v>
      </c>
      <c r="E136">
        <v>0.93200000000000005</v>
      </c>
      <c r="F136">
        <v>0.90800000000000003</v>
      </c>
      <c r="G136">
        <v>0.80200000000000005</v>
      </c>
      <c r="K136" t="s">
        <v>870</v>
      </c>
      <c r="L136" t="s">
        <v>742</v>
      </c>
      <c r="M136">
        <v>73.224999999999994</v>
      </c>
      <c r="N136">
        <v>77.42</v>
      </c>
      <c r="O136">
        <v>72.340999999999994</v>
      </c>
      <c r="P136">
        <v>77.13</v>
      </c>
      <c r="Q136">
        <v>75.691000000000003</v>
      </c>
    </row>
    <row r="137" spans="1:17" x14ac:dyDescent="0.2">
      <c r="A137">
        <v>-236</v>
      </c>
      <c r="B137">
        <v>371.02</v>
      </c>
      <c r="C137">
        <v>0.90500000000000003</v>
      </c>
      <c r="D137">
        <v>0.91800000000000004</v>
      </c>
      <c r="E137">
        <v>0.93300000000000005</v>
      </c>
      <c r="F137">
        <v>0.91100000000000003</v>
      </c>
      <c r="G137">
        <v>0.85699999999999998</v>
      </c>
      <c r="K137" t="s">
        <v>871</v>
      </c>
      <c r="L137" t="s">
        <v>745</v>
      </c>
      <c r="M137">
        <v>180</v>
      </c>
      <c r="N137">
        <v>180</v>
      </c>
      <c r="O137">
        <v>180</v>
      </c>
      <c r="P137">
        <v>180</v>
      </c>
      <c r="Q137">
        <v>180</v>
      </c>
    </row>
    <row r="138" spans="1:17" x14ac:dyDescent="0.2">
      <c r="A138">
        <v>-235</v>
      </c>
      <c r="B138">
        <v>373.39</v>
      </c>
      <c r="C138">
        <v>0.92400000000000004</v>
      </c>
      <c r="D138">
        <v>0.92200000000000004</v>
      </c>
      <c r="E138">
        <v>0.93700000000000006</v>
      </c>
      <c r="F138">
        <v>0.91400000000000003</v>
      </c>
      <c r="G138">
        <v>0.92300000000000004</v>
      </c>
      <c r="K138" t="s">
        <v>872</v>
      </c>
      <c r="L138" t="s">
        <v>745</v>
      </c>
      <c r="M138">
        <v>180</v>
      </c>
      <c r="N138">
        <v>180</v>
      </c>
      <c r="O138">
        <v>180</v>
      </c>
      <c r="P138">
        <v>180</v>
      </c>
      <c r="Q138">
        <v>180</v>
      </c>
    </row>
    <row r="139" spans="1:17" x14ac:dyDescent="0.2">
      <c r="A139">
        <v>-234</v>
      </c>
      <c r="B139">
        <v>375.72</v>
      </c>
      <c r="C139">
        <v>0.94799999999999995</v>
      </c>
      <c r="D139">
        <v>0.92400000000000004</v>
      </c>
      <c r="E139">
        <v>0.94399999999999995</v>
      </c>
      <c r="F139">
        <v>0.92</v>
      </c>
      <c r="G139">
        <v>1.0049999999999999</v>
      </c>
      <c r="K139" t="s">
        <v>873</v>
      </c>
      <c r="L139" t="s">
        <v>745</v>
      </c>
      <c r="M139">
        <v>180</v>
      </c>
      <c r="N139">
        <v>180</v>
      </c>
      <c r="O139">
        <v>180</v>
      </c>
      <c r="P139">
        <v>180</v>
      </c>
      <c r="Q139">
        <v>180</v>
      </c>
    </row>
    <row r="140" spans="1:17" x14ac:dyDescent="0.2">
      <c r="A140">
        <v>-233</v>
      </c>
      <c r="B140">
        <v>378.01</v>
      </c>
      <c r="C140">
        <v>0.97399999999999998</v>
      </c>
      <c r="D140">
        <v>0.93100000000000005</v>
      </c>
      <c r="E140">
        <v>0.94799999999999995</v>
      </c>
      <c r="F140">
        <v>0.92400000000000004</v>
      </c>
      <c r="G140">
        <v>1.0940000000000001</v>
      </c>
      <c r="K140" t="s">
        <v>874</v>
      </c>
      <c r="L140" t="s">
        <v>745</v>
      </c>
      <c r="M140">
        <v>180</v>
      </c>
      <c r="N140">
        <v>180</v>
      </c>
      <c r="O140">
        <v>180</v>
      </c>
      <c r="P140">
        <v>180</v>
      </c>
      <c r="Q140">
        <v>180</v>
      </c>
    </row>
    <row r="141" spans="1:17" x14ac:dyDescent="0.2">
      <c r="A141">
        <v>-232</v>
      </c>
      <c r="B141">
        <v>380.26</v>
      </c>
      <c r="C141">
        <v>0.99299999999999999</v>
      </c>
      <c r="D141">
        <v>0.93300000000000005</v>
      </c>
      <c r="E141">
        <v>0.95299999999999996</v>
      </c>
      <c r="F141">
        <v>0.92600000000000005</v>
      </c>
      <c r="G141">
        <v>1.1599999999999999</v>
      </c>
      <c r="K141" t="s">
        <v>875</v>
      </c>
      <c r="L141" t="s">
        <v>745</v>
      </c>
      <c r="M141">
        <v>180</v>
      </c>
      <c r="N141">
        <v>180</v>
      </c>
      <c r="O141">
        <v>180</v>
      </c>
      <c r="P141">
        <v>180</v>
      </c>
      <c r="Q141">
        <v>180</v>
      </c>
    </row>
    <row r="142" spans="1:17" x14ac:dyDescent="0.2">
      <c r="A142">
        <v>-231</v>
      </c>
      <c r="B142">
        <v>382.47</v>
      </c>
      <c r="C142">
        <v>1.0029999999999999</v>
      </c>
      <c r="D142">
        <v>0.94</v>
      </c>
      <c r="E142">
        <v>0.95399999999999996</v>
      </c>
      <c r="F142">
        <v>0.92800000000000005</v>
      </c>
      <c r="G142">
        <v>1.19</v>
      </c>
      <c r="K142" t="s">
        <v>876</v>
      </c>
      <c r="L142" t="s">
        <v>742</v>
      </c>
      <c r="M142">
        <v>0</v>
      </c>
      <c r="N142">
        <v>0</v>
      </c>
      <c r="O142">
        <v>0</v>
      </c>
      <c r="P142">
        <v>0</v>
      </c>
      <c r="Q142">
        <v>0</v>
      </c>
    </row>
    <row r="143" spans="1:17" x14ac:dyDescent="0.2">
      <c r="A143">
        <v>-230</v>
      </c>
      <c r="B143">
        <v>384.63</v>
      </c>
      <c r="C143">
        <v>1.01</v>
      </c>
      <c r="D143">
        <v>0.94499999999999995</v>
      </c>
      <c r="E143">
        <v>0.95799999999999996</v>
      </c>
      <c r="F143">
        <v>0.93400000000000005</v>
      </c>
      <c r="G143">
        <v>1.2030000000000001</v>
      </c>
      <c r="K143" t="s">
        <v>877</v>
      </c>
      <c r="L143" t="s">
        <v>742</v>
      </c>
      <c r="M143">
        <v>0</v>
      </c>
      <c r="N143">
        <v>0</v>
      </c>
      <c r="O143">
        <v>0</v>
      </c>
      <c r="P143">
        <v>0</v>
      </c>
      <c r="Q143">
        <v>0</v>
      </c>
    </row>
    <row r="144" spans="1:17" x14ac:dyDescent="0.2">
      <c r="A144">
        <v>-229</v>
      </c>
      <c r="B144">
        <v>386.76</v>
      </c>
      <c r="C144">
        <v>1.0149999999999999</v>
      </c>
      <c r="D144">
        <v>0.94699999999999995</v>
      </c>
      <c r="E144">
        <v>0.96499999999999997</v>
      </c>
      <c r="F144">
        <v>0.93899999999999995</v>
      </c>
      <c r="G144">
        <v>1.2110000000000001</v>
      </c>
      <c r="K144" t="s">
        <v>878</v>
      </c>
      <c r="L144" t="s">
        <v>745</v>
      </c>
      <c r="M144">
        <v>180</v>
      </c>
      <c r="N144">
        <v>180</v>
      </c>
      <c r="O144">
        <v>180</v>
      </c>
      <c r="P144">
        <v>180</v>
      </c>
      <c r="Q144">
        <v>180</v>
      </c>
    </row>
    <row r="145" spans="1:17" x14ac:dyDescent="0.2">
      <c r="A145">
        <v>-228</v>
      </c>
      <c r="B145">
        <v>388.84</v>
      </c>
      <c r="C145">
        <v>1.016</v>
      </c>
      <c r="D145">
        <v>0.94899999999999995</v>
      </c>
      <c r="E145">
        <v>0.97199999999999998</v>
      </c>
      <c r="F145">
        <v>0.94399999999999995</v>
      </c>
      <c r="G145">
        <v>1.1970000000000001</v>
      </c>
      <c r="K145" t="s">
        <v>879</v>
      </c>
      <c r="L145" t="s">
        <v>745</v>
      </c>
      <c r="M145">
        <v>180</v>
      </c>
      <c r="N145">
        <v>180</v>
      </c>
      <c r="O145">
        <v>180</v>
      </c>
      <c r="P145">
        <v>180</v>
      </c>
      <c r="Q145">
        <v>180</v>
      </c>
    </row>
    <row r="146" spans="1:17" x14ac:dyDescent="0.2">
      <c r="A146">
        <v>-227</v>
      </c>
      <c r="B146">
        <v>390.88</v>
      </c>
      <c r="C146">
        <v>1.016</v>
      </c>
      <c r="D146">
        <v>0.95499999999999996</v>
      </c>
      <c r="E146">
        <v>0.97399999999999998</v>
      </c>
      <c r="F146">
        <v>0.95</v>
      </c>
      <c r="G146">
        <v>1.1870000000000001</v>
      </c>
      <c r="K146" t="s">
        <v>880</v>
      </c>
      <c r="L146" t="s">
        <v>745</v>
      </c>
      <c r="M146">
        <v>180</v>
      </c>
      <c r="N146">
        <v>180</v>
      </c>
      <c r="O146">
        <v>180</v>
      </c>
      <c r="P146">
        <v>180</v>
      </c>
      <c r="Q146">
        <v>180</v>
      </c>
    </row>
    <row r="147" spans="1:17" x14ac:dyDescent="0.2">
      <c r="A147">
        <v>-226</v>
      </c>
      <c r="B147">
        <v>392.87</v>
      </c>
      <c r="C147">
        <v>1.0129999999999999</v>
      </c>
      <c r="D147">
        <v>0.96199999999999997</v>
      </c>
      <c r="E147">
        <v>0.97599999999999998</v>
      </c>
      <c r="F147">
        <v>0.95099999999999996</v>
      </c>
      <c r="G147">
        <v>1.1639999999999999</v>
      </c>
      <c r="K147" t="s">
        <v>881</v>
      </c>
      <c r="L147" t="s">
        <v>745</v>
      </c>
      <c r="M147">
        <v>180</v>
      </c>
      <c r="N147">
        <v>180</v>
      </c>
      <c r="O147">
        <v>180</v>
      </c>
      <c r="P147">
        <v>180</v>
      </c>
      <c r="Q147">
        <v>180</v>
      </c>
    </row>
    <row r="148" spans="1:17" x14ac:dyDescent="0.2">
      <c r="A148">
        <v>-225</v>
      </c>
      <c r="B148">
        <v>394.83</v>
      </c>
      <c r="C148">
        <v>1.01</v>
      </c>
      <c r="D148">
        <v>0.96599999999999997</v>
      </c>
      <c r="E148">
        <v>0.97799999999999998</v>
      </c>
      <c r="F148">
        <v>0.95799999999999996</v>
      </c>
      <c r="G148">
        <v>1.137</v>
      </c>
      <c r="K148" t="s">
        <v>882</v>
      </c>
      <c r="L148" t="s">
        <v>745</v>
      </c>
      <c r="M148">
        <v>180</v>
      </c>
      <c r="N148">
        <v>180</v>
      </c>
      <c r="O148">
        <v>180</v>
      </c>
      <c r="P148">
        <v>180</v>
      </c>
      <c r="Q148">
        <v>180</v>
      </c>
    </row>
    <row r="149" spans="1:17" x14ac:dyDescent="0.2">
      <c r="A149">
        <v>-224</v>
      </c>
      <c r="B149">
        <v>396.74</v>
      </c>
      <c r="C149">
        <v>1.012</v>
      </c>
      <c r="D149">
        <v>0.96899999999999997</v>
      </c>
      <c r="E149">
        <v>0.98299999999999998</v>
      </c>
      <c r="F149">
        <v>0.96099999999999997</v>
      </c>
      <c r="G149">
        <v>1.135</v>
      </c>
      <c r="K149" t="s">
        <v>883</v>
      </c>
      <c r="L149" t="s">
        <v>742</v>
      </c>
      <c r="M149">
        <v>0</v>
      </c>
      <c r="N149">
        <v>0</v>
      </c>
      <c r="O149">
        <v>0</v>
      </c>
      <c r="P149">
        <v>0</v>
      </c>
      <c r="Q149">
        <v>0</v>
      </c>
    </row>
    <row r="150" spans="1:17" x14ac:dyDescent="0.2">
      <c r="A150">
        <v>-223</v>
      </c>
      <c r="B150">
        <v>398.61</v>
      </c>
      <c r="C150">
        <v>1.014</v>
      </c>
      <c r="D150">
        <v>0.97499999999999998</v>
      </c>
      <c r="E150">
        <v>0.98699999999999999</v>
      </c>
      <c r="F150">
        <v>0.96699999999999997</v>
      </c>
      <c r="G150">
        <v>1.1279999999999999</v>
      </c>
      <c r="K150" t="s">
        <v>884</v>
      </c>
      <c r="L150" t="s">
        <v>742</v>
      </c>
      <c r="M150">
        <v>0</v>
      </c>
      <c r="N150">
        <v>0</v>
      </c>
      <c r="O150">
        <v>0</v>
      </c>
      <c r="P150">
        <v>0</v>
      </c>
      <c r="Q150">
        <v>0</v>
      </c>
    </row>
    <row r="151" spans="1:17" x14ac:dyDescent="0.2">
      <c r="A151">
        <v>-222</v>
      </c>
      <c r="B151">
        <v>400.43</v>
      </c>
      <c r="C151">
        <v>1.0149999999999999</v>
      </c>
      <c r="D151">
        <v>0.97899999999999998</v>
      </c>
      <c r="E151">
        <v>0.99</v>
      </c>
      <c r="F151">
        <v>0.97</v>
      </c>
      <c r="G151">
        <v>1.1220000000000001</v>
      </c>
      <c r="K151" t="s">
        <v>885</v>
      </c>
      <c r="L151" t="s">
        <v>745</v>
      </c>
      <c r="M151">
        <v>180</v>
      </c>
      <c r="N151">
        <v>180</v>
      </c>
      <c r="O151">
        <v>180</v>
      </c>
      <c r="P151">
        <v>180</v>
      </c>
      <c r="Q151">
        <v>180</v>
      </c>
    </row>
    <row r="152" spans="1:17" x14ac:dyDescent="0.2">
      <c r="A152">
        <v>-221</v>
      </c>
      <c r="B152">
        <v>402.22</v>
      </c>
      <c r="C152">
        <v>1.0249999999999999</v>
      </c>
      <c r="D152">
        <v>0.98499999999999999</v>
      </c>
      <c r="E152">
        <v>0.99299999999999999</v>
      </c>
      <c r="F152">
        <v>0.97299999999999998</v>
      </c>
      <c r="G152">
        <v>1.1479999999999999</v>
      </c>
      <c r="K152" t="s">
        <v>886</v>
      </c>
      <c r="L152" t="s">
        <v>745</v>
      </c>
      <c r="M152">
        <v>180</v>
      </c>
      <c r="N152">
        <v>180</v>
      </c>
      <c r="O152">
        <v>180</v>
      </c>
      <c r="P152">
        <v>180</v>
      </c>
      <c r="Q152">
        <v>180</v>
      </c>
    </row>
    <row r="153" spans="1:17" x14ac:dyDescent="0.2">
      <c r="A153">
        <v>-220</v>
      </c>
      <c r="B153">
        <v>403.96</v>
      </c>
      <c r="C153">
        <v>1.0349999999999999</v>
      </c>
      <c r="D153">
        <v>0.99</v>
      </c>
      <c r="E153">
        <v>0.997</v>
      </c>
      <c r="F153">
        <v>0.97799999999999998</v>
      </c>
      <c r="G153">
        <v>1.173</v>
      </c>
      <c r="K153" t="s">
        <v>887</v>
      </c>
      <c r="L153" t="s">
        <v>745</v>
      </c>
      <c r="M153">
        <v>180</v>
      </c>
      <c r="N153">
        <v>180</v>
      </c>
      <c r="O153">
        <v>180</v>
      </c>
      <c r="P153">
        <v>180</v>
      </c>
      <c r="Q153">
        <v>180</v>
      </c>
    </row>
    <row r="154" spans="1:17" x14ac:dyDescent="0.2">
      <c r="A154">
        <v>-219</v>
      </c>
      <c r="B154">
        <v>405.66</v>
      </c>
      <c r="C154">
        <v>1.0409999999999999</v>
      </c>
      <c r="D154">
        <v>0.995</v>
      </c>
      <c r="E154">
        <v>1</v>
      </c>
      <c r="F154">
        <v>0.98199999999999998</v>
      </c>
      <c r="G154">
        <v>1.1850000000000001</v>
      </c>
      <c r="K154" t="s">
        <v>888</v>
      </c>
      <c r="L154" t="s">
        <v>745</v>
      </c>
      <c r="M154">
        <v>180</v>
      </c>
      <c r="N154">
        <v>180</v>
      </c>
      <c r="O154">
        <v>180</v>
      </c>
      <c r="P154">
        <v>180</v>
      </c>
      <c r="Q154">
        <v>180</v>
      </c>
    </row>
    <row r="155" spans="1:17" x14ac:dyDescent="0.2">
      <c r="A155">
        <v>-218</v>
      </c>
      <c r="B155">
        <v>407.31</v>
      </c>
      <c r="C155">
        <v>1.046</v>
      </c>
      <c r="D155">
        <v>0.996</v>
      </c>
      <c r="E155">
        <v>1.002</v>
      </c>
      <c r="F155">
        <v>0.98499999999999999</v>
      </c>
      <c r="G155">
        <v>1.2010000000000001</v>
      </c>
      <c r="K155" t="s">
        <v>889</v>
      </c>
      <c r="L155" t="s">
        <v>745</v>
      </c>
      <c r="M155">
        <v>180</v>
      </c>
      <c r="N155">
        <v>180</v>
      </c>
      <c r="O155">
        <v>180</v>
      </c>
      <c r="P155">
        <v>180</v>
      </c>
      <c r="Q155">
        <v>180</v>
      </c>
    </row>
    <row r="156" spans="1:17" x14ac:dyDescent="0.2">
      <c r="A156">
        <v>-217</v>
      </c>
      <c r="B156">
        <v>408.92</v>
      </c>
      <c r="C156">
        <v>1.048</v>
      </c>
      <c r="D156">
        <v>1.002</v>
      </c>
      <c r="E156">
        <v>1.008</v>
      </c>
      <c r="F156">
        <v>0.99</v>
      </c>
      <c r="G156">
        <v>1.194</v>
      </c>
      <c r="K156" t="s">
        <v>890</v>
      </c>
      <c r="L156" t="s">
        <v>742</v>
      </c>
      <c r="M156">
        <v>0</v>
      </c>
      <c r="N156">
        <v>0</v>
      </c>
      <c r="O156">
        <v>0</v>
      </c>
      <c r="P156">
        <v>0</v>
      </c>
      <c r="Q156">
        <v>0</v>
      </c>
    </row>
    <row r="157" spans="1:17" x14ac:dyDescent="0.2">
      <c r="A157">
        <v>-216</v>
      </c>
      <c r="B157">
        <v>410.49</v>
      </c>
      <c r="C157">
        <v>1.0449999999999999</v>
      </c>
      <c r="D157">
        <v>1.008</v>
      </c>
      <c r="E157">
        <v>1.0129999999999999</v>
      </c>
      <c r="F157">
        <v>0.998</v>
      </c>
      <c r="G157">
        <v>1.1619999999999999</v>
      </c>
      <c r="K157" t="s">
        <v>891</v>
      </c>
      <c r="L157" t="s">
        <v>742</v>
      </c>
      <c r="M157">
        <v>0</v>
      </c>
      <c r="N157">
        <v>0</v>
      </c>
      <c r="O157">
        <v>0</v>
      </c>
      <c r="P157">
        <v>0</v>
      </c>
      <c r="Q157">
        <v>0</v>
      </c>
    </row>
    <row r="158" spans="1:17" x14ac:dyDescent="0.2">
      <c r="A158">
        <v>-215</v>
      </c>
      <c r="B158">
        <v>412.02</v>
      </c>
      <c r="C158">
        <v>1.042</v>
      </c>
      <c r="D158">
        <v>1.0109999999999999</v>
      </c>
      <c r="E158">
        <v>1.0209999999999999</v>
      </c>
      <c r="F158">
        <v>1.004</v>
      </c>
      <c r="G158">
        <v>1.1319999999999999</v>
      </c>
      <c r="K158" t="s">
        <v>892</v>
      </c>
      <c r="L158" t="s">
        <v>745</v>
      </c>
      <c r="M158">
        <v>180</v>
      </c>
      <c r="N158">
        <v>180</v>
      </c>
      <c r="O158">
        <v>180</v>
      </c>
      <c r="P158">
        <v>180</v>
      </c>
      <c r="Q158">
        <v>180</v>
      </c>
    </row>
    <row r="159" spans="1:17" x14ac:dyDescent="0.2">
      <c r="A159">
        <v>-214</v>
      </c>
      <c r="B159">
        <v>413.5</v>
      </c>
      <c r="C159">
        <v>1.04</v>
      </c>
      <c r="D159">
        <v>1.018</v>
      </c>
      <c r="E159">
        <v>1.026</v>
      </c>
      <c r="F159">
        <v>1.008</v>
      </c>
      <c r="G159">
        <v>1.107</v>
      </c>
      <c r="K159" t="s">
        <v>893</v>
      </c>
      <c r="L159" t="s">
        <v>745</v>
      </c>
      <c r="M159">
        <v>180</v>
      </c>
      <c r="N159">
        <v>180</v>
      </c>
      <c r="O159">
        <v>180</v>
      </c>
      <c r="P159">
        <v>180</v>
      </c>
      <c r="Q159">
        <v>180</v>
      </c>
    </row>
    <row r="160" spans="1:17" x14ac:dyDescent="0.2">
      <c r="A160">
        <v>-213</v>
      </c>
      <c r="B160">
        <v>414.94</v>
      </c>
      <c r="C160">
        <v>1.038</v>
      </c>
      <c r="D160">
        <v>1.022</v>
      </c>
      <c r="E160">
        <v>1.0249999999999999</v>
      </c>
      <c r="F160">
        <v>1.0149999999999999</v>
      </c>
      <c r="G160">
        <v>1.089</v>
      </c>
      <c r="K160" t="s">
        <v>894</v>
      </c>
      <c r="L160" t="s">
        <v>745</v>
      </c>
      <c r="M160">
        <v>180</v>
      </c>
      <c r="N160">
        <v>180</v>
      </c>
      <c r="O160">
        <v>180</v>
      </c>
      <c r="P160">
        <v>180</v>
      </c>
      <c r="Q160">
        <v>180</v>
      </c>
    </row>
    <row r="161" spans="1:17" x14ac:dyDescent="0.2">
      <c r="A161">
        <v>-212</v>
      </c>
      <c r="B161">
        <v>416.33</v>
      </c>
      <c r="C161">
        <v>1.0409999999999999</v>
      </c>
      <c r="D161">
        <v>1.0269999999999999</v>
      </c>
      <c r="E161">
        <v>1.032</v>
      </c>
      <c r="F161">
        <v>1.02</v>
      </c>
      <c r="G161">
        <v>1.0840000000000001</v>
      </c>
      <c r="K161" t="s">
        <v>895</v>
      </c>
      <c r="L161" t="s">
        <v>745</v>
      </c>
      <c r="M161">
        <v>180</v>
      </c>
      <c r="N161">
        <v>180</v>
      </c>
      <c r="O161">
        <v>180</v>
      </c>
      <c r="P161">
        <v>180</v>
      </c>
      <c r="Q161">
        <v>180</v>
      </c>
    </row>
    <row r="162" spans="1:17" x14ac:dyDescent="0.2">
      <c r="A162">
        <v>-211</v>
      </c>
      <c r="B162">
        <v>417.69</v>
      </c>
      <c r="C162">
        <v>1.0449999999999999</v>
      </c>
      <c r="D162">
        <v>1.0309999999999999</v>
      </c>
      <c r="E162">
        <v>1.0389999999999999</v>
      </c>
      <c r="F162">
        <v>1.0229999999999999</v>
      </c>
      <c r="G162">
        <v>1.087</v>
      </c>
      <c r="K162" t="s">
        <v>896</v>
      </c>
      <c r="L162" t="s">
        <v>745</v>
      </c>
      <c r="M162">
        <v>180</v>
      </c>
      <c r="N162">
        <v>180</v>
      </c>
      <c r="O162">
        <v>180</v>
      </c>
      <c r="P162">
        <v>180</v>
      </c>
      <c r="Q162">
        <v>180</v>
      </c>
    </row>
    <row r="163" spans="1:17" x14ac:dyDescent="0.2">
      <c r="A163">
        <v>-210</v>
      </c>
      <c r="B163">
        <v>419</v>
      </c>
      <c r="C163">
        <v>1.0549999999999999</v>
      </c>
      <c r="D163">
        <v>1.038</v>
      </c>
      <c r="E163">
        <v>1.0469999999999999</v>
      </c>
      <c r="F163">
        <v>1.0289999999999999</v>
      </c>
      <c r="G163">
        <v>1.105</v>
      </c>
      <c r="K163" t="s">
        <v>897</v>
      </c>
      <c r="L163" t="s">
        <v>742</v>
      </c>
      <c r="M163">
        <v>0</v>
      </c>
      <c r="N163">
        <v>0</v>
      </c>
      <c r="O163">
        <v>0</v>
      </c>
      <c r="P163">
        <v>0</v>
      </c>
      <c r="Q163">
        <v>0</v>
      </c>
    </row>
    <row r="164" spans="1:17" x14ac:dyDescent="0.2">
      <c r="A164">
        <v>-209</v>
      </c>
      <c r="B164">
        <v>420.26</v>
      </c>
      <c r="C164">
        <v>1.0609999999999999</v>
      </c>
      <c r="D164">
        <v>1.044</v>
      </c>
      <c r="E164">
        <v>1.05</v>
      </c>
      <c r="F164">
        <v>1.036</v>
      </c>
      <c r="G164">
        <v>1.1140000000000001</v>
      </c>
      <c r="K164" t="s">
        <v>898</v>
      </c>
      <c r="L164" t="s">
        <v>742</v>
      </c>
      <c r="M164">
        <v>0</v>
      </c>
      <c r="N164">
        <v>0</v>
      </c>
      <c r="O164">
        <v>0</v>
      </c>
      <c r="P164">
        <v>0</v>
      </c>
      <c r="Q164">
        <v>0</v>
      </c>
    </row>
    <row r="165" spans="1:17" x14ac:dyDescent="0.2">
      <c r="A165">
        <v>-208</v>
      </c>
      <c r="B165">
        <v>421.49</v>
      </c>
      <c r="C165">
        <v>1.0669999999999999</v>
      </c>
      <c r="D165">
        <v>1.0509999999999999</v>
      </c>
      <c r="E165">
        <v>1.0549999999999999</v>
      </c>
      <c r="F165">
        <v>1.0429999999999999</v>
      </c>
      <c r="G165">
        <v>1.1180000000000001</v>
      </c>
      <c r="K165" t="s">
        <v>899</v>
      </c>
      <c r="L165" t="s">
        <v>745</v>
      </c>
      <c r="M165">
        <v>28.326000000000001</v>
      </c>
      <c r="N165">
        <v>28.68</v>
      </c>
      <c r="O165">
        <v>28.08</v>
      </c>
      <c r="P165">
        <v>28.91</v>
      </c>
      <c r="Q165">
        <v>27.635000000000002</v>
      </c>
    </row>
    <row r="166" spans="1:17" x14ac:dyDescent="0.2">
      <c r="A166">
        <v>-207</v>
      </c>
      <c r="B166">
        <v>422.67</v>
      </c>
      <c r="C166">
        <v>1.0740000000000001</v>
      </c>
      <c r="D166">
        <v>1.0569999999999999</v>
      </c>
      <c r="E166">
        <v>1.06</v>
      </c>
      <c r="F166">
        <v>1.05</v>
      </c>
      <c r="G166">
        <v>1.127</v>
      </c>
      <c r="K166" t="s">
        <v>900</v>
      </c>
      <c r="L166" t="s">
        <v>745</v>
      </c>
      <c r="M166">
        <v>27.388000000000002</v>
      </c>
      <c r="N166">
        <v>27.687000000000001</v>
      </c>
      <c r="O166">
        <v>27.117000000000001</v>
      </c>
      <c r="P166">
        <v>27.728000000000002</v>
      </c>
      <c r="Q166">
        <v>27.018999999999998</v>
      </c>
    </row>
    <row r="167" spans="1:17" x14ac:dyDescent="0.2">
      <c r="A167">
        <v>-206</v>
      </c>
      <c r="B167">
        <v>423.8</v>
      </c>
      <c r="C167">
        <v>1.0820000000000001</v>
      </c>
      <c r="D167">
        <v>1.0640000000000001</v>
      </c>
      <c r="E167">
        <v>1.069</v>
      </c>
      <c r="F167">
        <v>1.0529999999999999</v>
      </c>
      <c r="G167">
        <v>1.1419999999999999</v>
      </c>
      <c r="K167" t="s">
        <v>901</v>
      </c>
      <c r="L167" t="s">
        <v>745</v>
      </c>
      <c r="M167">
        <v>2.6539999999999999</v>
      </c>
      <c r="N167">
        <v>2.8069999999999999</v>
      </c>
      <c r="O167">
        <v>2.4870000000000001</v>
      </c>
      <c r="P167">
        <v>2.423</v>
      </c>
      <c r="Q167">
        <v>2.81</v>
      </c>
    </row>
    <row r="168" spans="1:17" x14ac:dyDescent="0.2">
      <c r="A168">
        <v>-205</v>
      </c>
      <c r="B168">
        <v>424.9</v>
      </c>
      <c r="C168">
        <v>1.0900000000000001</v>
      </c>
      <c r="D168">
        <v>1.071</v>
      </c>
      <c r="E168">
        <v>1.07</v>
      </c>
      <c r="F168">
        <v>1.056</v>
      </c>
      <c r="G168">
        <v>1.163</v>
      </c>
      <c r="K168" t="s">
        <v>902</v>
      </c>
      <c r="L168" t="s">
        <v>745</v>
      </c>
      <c r="M168">
        <v>36.674999999999997</v>
      </c>
      <c r="N168">
        <v>36.445</v>
      </c>
      <c r="O168">
        <v>33.65</v>
      </c>
      <c r="P168">
        <v>36.674999999999997</v>
      </c>
      <c r="Q168">
        <v>36.115000000000002</v>
      </c>
    </row>
    <row r="169" spans="1:17" x14ac:dyDescent="0.2">
      <c r="A169">
        <v>-204</v>
      </c>
      <c r="B169">
        <v>425.95</v>
      </c>
      <c r="C169">
        <v>1.1040000000000001</v>
      </c>
      <c r="D169">
        <v>1.077</v>
      </c>
      <c r="E169">
        <v>1.0780000000000001</v>
      </c>
      <c r="F169">
        <v>1.0669999999999999</v>
      </c>
      <c r="G169">
        <v>1.1930000000000001</v>
      </c>
      <c r="K169" t="s">
        <v>903</v>
      </c>
      <c r="L169" t="s">
        <v>745</v>
      </c>
      <c r="M169">
        <v>19.504999999999999</v>
      </c>
      <c r="N169">
        <v>21.83</v>
      </c>
      <c r="O169">
        <v>20.565000000000001</v>
      </c>
      <c r="P169">
        <v>21.67</v>
      </c>
      <c r="Q169">
        <v>19.504999999999999</v>
      </c>
    </row>
    <row r="170" spans="1:17" x14ac:dyDescent="0.2">
      <c r="A170">
        <v>-203</v>
      </c>
      <c r="B170">
        <v>426.96</v>
      </c>
      <c r="C170">
        <v>1.111</v>
      </c>
      <c r="D170">
        <v>1.0820000000000001</v>
      </c>
      <c r="E170">
        <v>1.085</v>
      </c>
      <c r="F170">
        <v>1.0720000000000001</v>
      </c>
      <c r="G170">
        <v>1.204</v>
      </c>
      <c r="K170" t="s">
        <v>904</v>
      </c>
      <c r="L170" t="s">
        <v>742</v>
      </c>
      <c r="M170">
        <v>9.69</v>
      </c>
      <c r="N170">
        <v>10.138</v>
      </c>
      <c r="O170">
        <v>9.1709999999999994</v>
      </c>
      <c r="P170">
        <v>8.7370000000000001</v>
      </c>
      <c r="Q170">
        <v>10.4</v>
      </c>
    </row>
    <row r="171" spans="1:17" x14ac:dyDescent="0.2">
      <c r="A171">
        <v>-202</v>
      </c>
      <c r="B171">
        <v>427.92</v>
      </c>
      <c r="C171">
        <v>1.117</v>
      </c>
      <c r="D171">
        <v>1.089</v>
      </c>
      <c r="E171">
        <v>1.089</v>
      </c>
      <c r="F171">
        <v>1.073</v>
      </c>
      <c r="G171">
        <v>1.218</v>
      </c>
      <c r="K171" t="s">
        <v>905</v>
      </c>
      <c r="L171" t="s">
        <v>742</v>
      </c>
      <c r="M171">
        <v>71.218000000000004</v>
      </c>
      <c r="N171">
        <v>78.844999999999999</v>
      </c>
      <c r="O171">
        <v>75.837999999999994</v>
      </c>
      <c r="P171">
        <v>78.152000000000001</v>
      </c>
      <c r="Q171">
        <v>72.19</v>
      </c>
    </row>
    <row r="172" spans="1:17" x14ac:dyDescent="0.2">
      <c r="A172">
        <v>-201</v>
      </c>
      <c r="B172">
        <v>428.84</v>
      </c>
      <c r="C172">
        <v>1.1240000000000001</v>
      </c>
      <c r="D172">
        <v>1.095</v>
      </c>
      <c r="E172">
        <v>1.0920000000000001</v>
      </c>
      <c r="F172">
        <v>1.0780000000000001</v>
      </c>
      <c r="G172">
        <v>1.23</v>
      </c>
      <c r="K172" t="s">
        <v>906</v>
      </c>
      <c r="L172" t="s">
        <v>745</v>
      </c>
      <c r="M172">
        <v>25.850999999999999</v>
      </c>
      <c r="N172">
        <v>26.035</v>
      </c>
      <c r="O172">
        <v>25.465</v>
      </c>
      <c r="P172">
        <v>26.2</v>
      </c>
      <c r="Q172">
        <v>25.704999999999998</v>
      </c>
    </row>
    <row r="173" spans="1:17" x14ac:dyDescent="0.2">
      <c r="A173">
        <v>-200</v>
      </c>
      <c r="B173">
        <v>429.72</v>
      </c>
      <c r="C173">
        <v>1.1279999999999999</v>
      </c>
      <c r="D173">
        <v>1.1020000000000001</v>
      </c>
      <c r="E173">
        <v>1.099</v>
      </c>
      <c r="F173">
        <v>1.0880000000000001</v>
      </c>
      <c r="G173">
        <v>1.2210000000000001</v>
      </c>
      <c r="K173" t="s">
        <v>907</v>
      </c>
      <c r="L173" t="s">
        <v>745</v>
      </c>
      <c r="M173">
        <v>24.856999999999999</v>
      </c>
      <c r="N173">
        <v>25.024999999999999</v>
      </c>
      <c r="O173">
        <v>24.503</v>
      </c>
      <c r="P173">
        <v>24.989000000000001</v>
      </c>
      <c r="Q173">
        <v>24.908999999999999</v>
      </c>
    </row>
    <row r="174" spans="1:17" x14ac:dyDescent="0.2">
      <c r="A174">
        <v>-199</v>
      </c>
      <c r="B174">
        <v>430.55</v>
      </c>
      <c r="C174">
        <v>1.131</v>
      </c>
      <c r="D174">
        <v>1.107</v>
      </c>
      <c r="E174">
        <v>1.1080000000000001</v>
      </c>
      <c r="F174">
        <v>1.0880000000000001</v>
      </c>
      <c r="G174">
        <v>1.22</v>
      </c>
      <c r="K174" t="s">
        <v>908</v>
      </c>
      <c r="L174" t="s">
        <v>745</v>
      </c>
      <c r="M174">
        <v>2.46</v>
      </c>
      <c r="N174">
        <v>2.6480000000000001</v>
      </c>
      <c r="O174">
        <v>2.3359999999999999</v>
      </c>
      <c r="P174">
        <v>2.266</v>
      </c>
      <c r="Q174">
        <v>2.5470000000000002</v>
      </c>
    </row>
    <row r="175" spans="1:17" x14ac:dyDescent="0.2">
      <c r="A175">
        <v>-198</v>
      </c>
      <c r="B175">
        <v>431.35</v>
      </c>
      <c r="C175">
        <v>1.1379999999999999</v>
      </c>
      <c r="D175">
        <v>1.1100000000000001</v>
      </c>
      <c r="E175">
        <v>1.111</v>
      </c>
      <c r="F175">
        <v>1.093</v>
      </c>
      <c r="G175">
        <v>1.236</v>
      </c>
      <c r="K175" t="s">
        <v>909</v>
      </c>
      <c r="L175" t="s">
        <v>745</v>
      </c>
      <c r="M175">
        <v>33.354999999999997</v>
      </c>
      <c r="N175">
        <v>33.115000000000002</v>
      </c>
      <c r="O175">
        <v>30.734999999999999</v>
      </c>
      <c r="P175">
        <v>33.354999999999997</v>
      </c>
      <c r="Q175">
        <v>32.71</v>
      </c>
    </row>
    <row r="176" spans="1:17" x14ac:dyDescent="0.2">
      <c r="A176">
        <v>-197</v>
      </c>
      <c r="B176">
        <v>432.1</v>
      </c>
      <c r="C176">
        <v>1.1419999999999999</v>
      </c>
      <c r="D176">
        <v>1.1140000000000001</v>
      </c>
      <c r="E176">
        <v>1.1140000000000001</v>
      </c>
      <c r="F176">
        <v>1.0980000000000001</v>
      </c>
      <c r="G176">
        <v>1.242</v>
      </c>
      <c r="K176" t="s">
        <v>910</v>
      </c>
      <c r="L176" t="s">
        <v>745</v>
      </c>
      <c r="M176">
        <v>18.195</v>
      </c>
      <c r="N176">
        <v>19.414999999999999</v>
      </c>
      <c r="O176">
        <v>18.52</v>
      </c>
      <c r="P176">
        <v>19.475000000000001</v>
      </c>
      <c r="Q176">
        <v>18.195</v>
      </c>
    </row>
    <row r="177" spans="1:17" x14ac:dyDescent="0.2">
      <c r="A177">
        <v>-196</v>
      </c>
      <c r="B177">
        <v>432.8</v>
      </c>
      <c r="C177">
        <v>1.147</v>
      </c>
      <c r="D177">
        <v>1.1180000000000001</v>
      </c>
      <c r="E177">
        <v>1.1220000000000001</v>
      </c>
      <c r="F177">
        <v>1.107</v>
      </c>
      <c r="G177">
        <v>1.2410000000000001</v>
      </c>
      <c r="K177" t="s">
        <v>911</v>
      </c>
      <c r="L177" t="s">
        <v>742</v>
      </c>
      <c r="M177">
        <v>9.8960000000000008</v>
      </c>
      <c r="N177">
        <v>10.581</v>
      </c>
      <c r="O177">
        <v>9.5340000000000007</v>
      </c>
      <c r="P177">
        <v>9.0679999999999996</v>
      </c>
      <c r="Q177">
        <v>10.224</v>
      </c>
    </row>
    <row r="178" spans="1:17" x14ac:dyDescent="0.2">
      <c r="A178">
        <v>-195</v>
      </c>
      <c r="B178">
        <v>433.47</v>
      </c>
      <c r="C178">
        <v>1.1579999999999999</v>
      </c>
      <c r="D178">
        <v>1.125</v>
      </c>
      <c r="E178">
        <v>1.131</v>
      </c>
      <c r="F178">
        <v>1.115</v>
      </c>
      <c r="G178">
        <v>1.2609999999999999</v>
      </c>
      <c r="K178" t="s">
        <v>912</v>
      </c>
      <c r="L178" t="s">
        <v>742</v>
      </c>
      <c r="M178">
        <v>73.2</v>
      </c>
      <c r="N178">
        <v>77.582999999999998</v>
      </c>
      <c r="O178">
        <v>75.582999999999998</v>
      </c>
      <c r="P178">
        <v>77.933999999999997</v>
      </c>
      <c r="Q178">
        <v>73.045000000000002</v>
      </c>
    </row>
    <row r="179" spans="1:17" x14ac:dyDescent="0.2">
      <c r="A179">
        <v>-194</v>
      </c>
      <c r="B179">
        <v>434.09</v>
      </c>
      <c r="C179">
        <v>1.165</v>
      </c>
      <c r="D179">
        <v>1.1359999999999999</v>
      </c>
      <c r="E179">
        <v>1.135</v>
      </c>
      <c r="F179">
        <v>1.119</v>
      </c>
      <c r="G179">
        <v>1.2689999999999999</v>
      </c>
      <c r="K179" t="s">
        <v>913</v>
      </c>
      <c r="L179" t="s">
        <v>745</v>
      </c>
      <c r="M179">
        <v>23.356000000000002</v>
      </c>
      <c r="N179">
        <v>23.46</v>
      </c>
      <c r="O179">
        <v>22.984000000000002</v>
      </c>
      <c r="P179">
        <v>23.504000000000001</v>
      </c>
      <c r="Q179">
        <v>23.475999999999999</v>
      </c>
    </row>
    <row r="180" spans="1:17" x14ac:dyDescent="0.2">
      <c r="A180">
        <v>-193</v>
      </c>
      <c r="B180">
        <v>434.66</v>
      </c>
      <c r="C180">
        <v>1.1659999999999999</v>
      </c>
      <c r="D180">
        <v>1.137</v>
      </c>
      <c r="E180">
        <v>1.1439999999999999</v>
      </c>
      <c r="F180">
        <v>1.1220000000000001</v>
      </c>
      <c r="G180">
        <v>1.26</v>
      </c>
      <c r="K180" t="s">
        <v>914</v>
      </c>
      <c r="L180" t="s">
        <v>745</v>
      </c>
      <c r="M180">
        <v>22.338999999999999</v>
      </c>
      <c r="N180">
        <v>22.431000000000001</v>
      </c>
      <c r="O180">
        <v>22.001000000000001</v>
      </c>
      <c r="P180">
        <v>22.309000000000001</v>
      </c>
      <c r="Q180">
        <v>22.614000000000001</v>
      </c>
    </row>
    <row r="181" spans="1:17" x14ac:dyDescent="0.2">
      <c r="A181">
        <v>-192</v>
      </c>
      <c r="B181">
        <v>435.2</v>
      </c>
      <c r="C181">
        <v>1.1759999999999999</v>
      </c>
      <c r="D181">
        <v>1.1459999999999999</v>
      </c>
      <c r="E181">
        <v>1.1479999999999999</v>
      </c>
      <c r="F181">
        <v>1.1299999999999999</v>
      </c>
      <c r="G181">
        <v>1.28</v>
      </c>
      <c r="K181" t="s">
        <v>915</v>
      </c>
      <c r="L181" t="s">
        <v>745</v>
      </c>
      <c r="M181">
        <v>2.2890000000000001</v>
      </c>
      <c r="N181">
        <v>2.4670000000000001</v>
      </c>
      <c r="O181">
        <v>2.1880000000000002</v>
      </c>
      <c r="P181">
        <v>2.0960000000000001</v>
      </c>
      <c r="Q181">
        <v>2.355</v>
      </c>
    </row>
    <row r="182" spans="1:17" x14ac:dyDescent="0.2">
      <c r="A182">
        <v>-191</v>
      </c>
      <c r="B182">
        <v>435.69</v>
      </c>
      <c r="C182">
        <v>1.1870000000000001</v>
      </c>
      <c r="D182">
        <v>1.153</v>
      </c>
      <c r="E182">
        <v>1.1519999999999999</v>
      </c>
      <c r="F182">
        <v>1.1339999999999999</v>
      </c>
      <c r="G182">
        <v>1.3069999999999999</v>
      </c>
      <c r="K182" t="s">
        <v>916</v>
      </c>
      <c r="L182" t="s">
        <v>745</v>
      </c>
      <c r="M182">
        <v>29.94</v>
      </c>
      <c r="N182">
        <v>29.643999999999998</v>
      </c>
      <c r="O182">
        <v>28.088000000000001</v>
      </c>
      <c r="P182">
        <v>29.94</v>
      </c>
      <c r="Q182">
        <v>29.844000000000001</v>
      </c>
    </row>
    <row r="183" spans="1:17" x14ac:dyDescent="0.2">
      <c r="A183">
        <v>-190</v>
      </c>
      <c r="B183">
        <v>436.14</v>
      </c>
      <c r="C183">
        <v>1.194</v>
      </c>
      <c r="D183">
        <v>1.1539999999999999</v>
      </c>
      <c r="E183">
        <v>1.159</v>
      </c>
      <c r="F183">
        <v>1.143</v>
      </c>
      <c r="G183">
        <v>1.32</v>
      </c>
      <c r="K183" t="s">
        <v>917</v>
      </c>
      <c r="L183" t="s">
        <v>745</v>
      </c>
      <c r="M183">
        <v>16.367999999999999</v>
      </c>
      <c r="N183">
        <v>17.012</v>
      </c>
      <c r="O183">
        <v>16.367999999999999</v>
      </c>
      <c r="P183">
        <v>17.28</v>
      </c>
      <c r="Q183">
        <v>16.488</v>
      </c>
    </row>
    <row r="184" spans="1:17" x14ac:dyDescent="0.2">
      <c r="A184">
        <v>-189</v>
      </c>
      <c r="B184">
        <v>436.54</v>
      </c>
      <c r="C184">
        <v>1.2030000000000001</v>
      </c>
      <c r="D184">
        <v>1.161</v>
      </c>
      <c r="E184">
        <v>1.167</v>
      </c>
      <c r="F184">
        <v>1.149</v>
      </c>
      <c r="G184">
        <v>1.335</v>
      </c>
      <c r="K184" t="s">
        <v>918</v>
      </c>
      <c r="L184" t="s">
        <v>742</v>
      </c>
      <c r="M184">
        <v>10.247</v>
      </c>
      <c r="N184">
        <v>10.997999999999999</v>
      </c>
      <c r="O184">
        <v>9.9440000000000008</v>
      </c>
      <c r="P184">
        <v>9.3949999999999996</v>
      </c>
      <c r="Q184">
        <v>10.413</v>
      </c>
    </row>
    <row r="185" spans="1:17" x14ac:dyDescent="0.2">
      <c r="A185">
        <v>-188</v>
      </c>
      <c r="B185">
        <v>436.91</v>
      </c>
      <c r="C185">
        <v>1.212</v>
      </c>
      <c r="D185">
        <v>1.1679999999999999</v>
      </c>
      <c r="E185">
        <v>1.1719999999999999</v>
      </c>
      <c r="F185">
        <v>1.1499999999999999</v>
      </c>
      <c r="G185">
        <v>1.359</v>
      </c>
      <c r="K185" t="s">
        <v>919</v>
      </c>
      <c r="L185" t="s">
        <v>742</v>
      </c>
      <c r="M185">
        <v>73.272000000000006</v>
      </c>
      <c r="N185">
        <v>75.840999999999994</v>
      </c>
      <c r="O185">
        <v>74.397000000000006</v>
      </c>
      <c r="P185">
        <v>77.459000000000003</v>
      </c>
      <c r="Q185">
        <v>72.911000000000001</v>
      </c>
    </row>
    <row r="186" spans="1:17" x14ac:dyDescent="0.2">
      <c r="A186">
        <v>-187</v>
      </c>
      <c r="B186">
        <v>437.23</v>
      </c>
      <c r="C186">
        <v>1.2190000000000001</v>
      </c>
      <c r="D186">
        <v>1.1719999999999999</v>
      </c>
      <c r="E186">
        <v>1.18</v>
      </c>
      <c r="F186">
        <v>1.1559999999999999</v>
      </c>
      <c r="G186">
        <v>1.3660000000000001</v>
      </c>
      <c r="K186" t="s">
        <v>920</v>
      </c>
      <c r="L186" t="s">
        <v>711</v>
      </c>
      <c r="M186">
        <v>0</v>
      </c>
      <c r="N186">
        <v>0</v>
      </c>
      <c r="O186">
        <v>0</v>
      </c>
      <c r="P186">
        <v>0</v>
      </c>
      <c r="Q186">
        <v>0</v>
      </c>
    </row>
    <row r="187" spans="1:17" x14ac:dyDescent="0.2">
      <c r="A187">
        <v>-186</v>
      </c>
      <c r="B187">
        <v>437.51</v>
      </c>
      <c r="C187">
        <v>1.2250000000000001</v>
      </c>
      <c r="D187">
        <v>1.18</v>
      </c>
      <c r="E187">
        <v>1.1890000000000001</v>
      </c>
      <c r="F187">
        <v>1.1639999999999999</v>
      </c>
      <c r="G187">
        <v>1.3680000000000001</v>
      </c>
      <c r="K187" t="s">
        <v>921</v>
      </c>
      <c r="L187" t="s">
        <v>711</v>
      </c>
      <c r="M187">
        <v>0</v>
      </c>
      <c r="N187">
        <v>0</v>
      </c>
      <c r="O187">
        <v>0</v>
      </c>
      <c r="P187">
        <v>0</v>
      </c>
      <c r="Q187">
        <v>0</v>
      </c>
    </row>
    <row r="188" spans="1:17" x14ac:dyDescent="0.2">
      <c r="A188">
        <v>-185</v>
      </c>
      <c r="B188">
        <v>437.74</v>
      </c>
      <c r="C188">
        <v>1.2270000000000001</v>
      </c>
      <c r="D188">
        <v>1.1859999999999999</v>
      </c>
      <c r="E188">
        <v>1.1970000000000001</v>
      </c>
      <c r="F188">
        <v>1.167</v>
      </c>
      <c r="G188">
        <v>1.36</v>
      </c>
      <c r="K188" t="s">
        <v>922</v>
      </c>
      <c r="L188" t="s">
        <v>711</v>
      </c>
      <c r="M188">
        <v>0</v>
      </c>
      <c r="N188">
        <v>0</v>
      </c>
      <c r="O188">
        <v>0</v>
      </c>
      <c r="P188">
        <v>0</v>
      </c>
      <c r="Q188">
        <v>0</v>
      </c>
    </row>
    <row r="189" spans="1:17" x14ac:dyDescent="0.2">
      <c r="A189">
        <v>-184</v>
      </c>
      <c r="B189">
        <v>437.93</v>
      </c>
      <c r="C189">
        <v>1.226</v>
      </c>
      <c r="D189">
        <v>1.19</v>
      </c>
      <c r="E189">
        <v>1.198</v>
      </c>
      <c r="F189">
        <v>1.1739999999999999</v>
      </c>
      <c r="G189">
        <v>1.3440000000000001</v>
      </c>
      <c r="K189" t="s">
        <v>923</v>
      </c>
      <c r="L189" t="s">
        <v>711</v>
      </c>
      <c r="M189">
        <v>0</v>
      </c>
      <c r="N189">
        <v>0</v>
      </c>
      <c r="O189">
        <v>0</v>
      </c>
      <c r="P189">
        <v>0</v>
      </c>
      <c r="Q189">
        <v>0</v>
      </c>
    </row>
    <row r="190" spans="1:17" x14ac:dyDescent="0.2">
      <c r="A190">
        <v>-183</v>
      </c>
      <c r="B190">
        <v>438.08</v>
      </c>
      <c r="C190">
        <v>1.2290000000000001</v>
      </c>
      <c r="D190">
        <v>1.198</v>
      </c>
      <c r="E190">
        <v>1.204</v>
      </c>
      <c r="F190">
        <v>1.1830000000000001</v>
      </c>
      <c r="G190">
        <v>1.3320000000000001</v>
      </c>
      <c r="K190" t="s">
        <v>924</v>
      </c>
      <c r="L190" t="s">
        <v>711</v>
      </c>
      <c r="M190">
        <v>0</v>
      </c>
      <c r="N190">
        <v>0</v>
      </c>
      <c r="O190">
        <v>0</v>
      </c>
      <c r="P190">
        <v>0</v>
      </c>
      <c r="Q190">
        <v>0</v>
      </c>
    </row>
    <row r="191" spans="1:17" x14ac:dyDescent="0.2">
      <c r="A191">
        <v>-182</v>
      </c>
      <c r="B191">
        <v>438.19</v>
      </c>
      <c r="C191">
        <v>1.2350000000000001</v>
      </c>
      <c r="D191">
        <v>1.206</v>
      </c>
      <c r="E191">
        <v>1.2090000000000001</v>
      </c>
      <c r="F191">
        <v>1.19</v>
      </c>
      <c r="G191">
        <v>1.333</v>
      </c>
      <c r="K191" t="s">
        <v>925</v>
      </c>
      <c r="L191" t="s">
        <v>742</v>
      </c>
      <c r="M191">
        <v>0</v>
      </c>
      <c r="N191">
        <v>0</v>
      </c>
      <c r="O191">
        <v>0</v>
      </c>
      <c r="P191">
        <v>0</v>
      </c>
      <c r="Q191">
        <v>0</v>
      </c>
    </row>
    <row r="192" spans="1:17" x14ac:dyDescent="0.2">
      <c r="A192">
        <v>-181</v>
      </c>
      <c r="B192">
        <v>438.25</v>
      </c>
      <c r="C192">
        <v>1.2390000000000001</v>
      </c>
      <c r="D192">
        <v>1.214</v>
      </c>
      <c r="E192">
        <v>1.2150000000000001</v>
      </c>
      <c r="F192">
        <v>1.1950000000000001</v>
      </c>
      <c r="G192">
        <v>1.331</v>
      </c>
      <c r="K192" t="s">
        <v>926</v>
      </c>
      <c r="L192" t="s">
        <v>742</v>
      </c>
      <c r="M192">
        <v>0</v>
      </c>
      <c r="N192">
        <v>0</v>
      </c>
      <c r="O192">
        <v>0</v>
      </c>
      <c r="P192">
        <v>0</v>
      </c>
      <c r="Q192">
        <v>0</v>
      </c>
    </row>
    <row r="193" spans="1:17" x14ac:dyDescent="0.2">
      <c r="A193">
        <v>-180</v>
      </c>
      <c r="B193">
        <v>438.28</v>
      </c>
      <c r="C193">
        <v>1.24</v>
      </c>
      <c r="D193">
        <v>1.22</v>
      </c>
      <c r="E193">
        <v>1.22</v>
      </c>
      <c r="F193">
        <v>1.1950000000000001</v>
      </c>
      <c r="G193">
        <v>1.3280000000000001</v>
      </c>
      <c r="K193" t="s">
        <v>927</v>
      </c>
      <c r="L193" t="s">
        <v>928</v>
      </c>
      <c r="M193">
        <v>1.325</v>
      </c>
      <c r="N193">
        <v>1.3109999999999999</v>
      </c>
      <c r="O193">
        <v>1.3080000000000001</v>
      </c>
      <c r="P193">
        <v>1.3080000000000001</v>
      </c>
      <c r="Q193">
        <v>1.373</v>
      </c>
    </row>
    <row r="194" spans="1:17" x14ac:dyDescent="0.2">
      <c r="A194">
        <v>-179</v>
      </c>
      <c r="B194">
        <v>438.25</v>
      </c>
      <c r="C194">
        <v>1.2410000000000001</v>
      </c>
      <c r="D194">
        <v>1.224</v>
      </c>
      <c r="E194">
        <v>1.2230000000000001</v>
      </c>
      <c r="F194">
        <v>1.196</v>
      </c>
      <c r="G194">
        <v>1.321</v>
      </c>
      <c r="K194" t="s">
        <v>929</v>
      </c>
      <c r="L194" t="s">
        <v>928</v>
      </c>
      <c r="M194">
        <v>1.3260000000000001</v>
      </c>
      <c r="N194">
        <v>1.3109999999999999</v>
      </c>
      <c r="O194">
        <v>1.3080000000000001</v>
      </c>
      <c r="P194">
        <v>1.3080000000000001</v>
      </c>
      <c r="Q194">
        <v>1.375</v>
      </c>
    </row>
    <row r="195" spans="1:17" x14ac:dyDescent="0.2">
      <c r="A195">
        <v>-178</v>
      </c>
      <c r="B195">
        <v>438.19</v>
      </c>
      <c r="C195">
        <v>1.2430000000000001</v>
      </c>
      <c r="D195">
        <v>1.23</v>
      </c>
      <c r="E195">
        <v>1.226</v>
      </c>
      <c r="F195">
        <v>1.204</v>
      </c>
      <c r="G195">
        <v>1.3109999999999999</v>
      </c>
      <c r="K195" t="s">
        <v>930</v>
      </c>
      <c r="L195" t="s">
        <v>928</v>
      </c>
      <c r="M195">
        <v>4.2000000000000003E-2</v>
      </c>
      <c r="N195">
        <v>5.0000000000000001E-3</v>
      </c>
      <c r="O195">
        <v>8.0000000000000002E-3</v>
      </c>
      <c r="P195">
        <v>5.0000000000000001E-3</v>
      </c>
      <c r="Q195">
        <v>6.0999999999999999E-2</v>
      </c>
    </row>
    <row r="196" spans="1:17" x14ac:dyDescent="0.2">
      <c r="A196">
        <v>-177</v>
      </c>
      <c r="B196">
        <v>438.08</v>
      </c>
      <c r="C196">
        <v>1.2470000000000001</v>
      </c>
      <c r="D196">
        <v>1.2350000000000001</v>
      </c>
      <c r="E196">
        <v>1.232</v>
      </c>
      <c r="F196">
        <v>1.2070000000000001</v>
      </c>
      <c r="G196">
        <v>1.3120000000000001</v>
      </c>
      <c r="K196" t="s">
        <v>931</v>
      </c>
      <c r="L196" t="s">
        <v>928</v>
      </c>
      <c r="M196">
        <v>1.5820000000000001</v>
      </c>
      <c r="N196">
        <v>1.323</v>
      </c>
      <c r="O196">
        <v>1.3280000000000001</v>
      </c>
      <c r="P196">
        <v>1.3220000000000001</v>
      </c>
      <c r="Q196">
        <v>1.5820000000000001</v>
      </c>
    </row>
    <row r="197" spans="1:17" x14ac:dyDescent="0.2">
      <c r="A197">
        <v>-176</v>
      </c>
      <c r="B197">
        <v>437.93</v>
      </c>
      <c r="C197">
        <v>1.2529999999999999</v>
      </c>
      <c r="D197">
        <v>1.246</v>
      </c>
      <c r="E197">
        <v>1.2370000000000001</v>
      </c>
      <c r="F197">
        <v>1.2110000000000001</v>
      </c>
      <c r="G197">
        <v>1.32</v>
      </c>
      <c r="K197" t="s">
        <v>932</v>
      </c>
      <c r="L197" t="s">
        <v>928</v>
      </c>
      <c r="M197">
        <v>1.202</v>
      </c>
      <c r="N197">
        <v>1.298</v>
      </c>
      <c r="O197">
        <v>1.2869999999999999</v>
      </c>
      <c r="P197">
        <v>1.29</v>
      </c>
      <c r="Q197">
        <v>1.202</v>
      </c>
    </row>
    <row r="198" spans="1:17" x14ac:dyDescent="0.2">
      <c r="A198">
        <v>-175</v>
      </c>
      <c r="B198">
        <v>437.74</v>
      </c>
      <c r="C198">
        <v>1.258</v>
      </c>
      <c r="D198">
        <v>1.256</v>
      </c>
      <c r="E198">
        <v>1.236</v>
      </c>
      <c r="F198">
        <v>1.212</v>
      </c>
      <c r="G198">
        <v>1.3260000000000001</v>
      </c>
      <c r="K198" t="s">
        <v>933</v>
      </c>
      <c r="L198" t="s">
        <v>742</v>
      </c>
      <c r="M198">
        <v>3.1829999999999998</v>
      </c>
      <c r="N198">
        <v>0.34799999999999998</v>
      </c>
      <c r="O198">
        <v>0.61199999999999999</v>
      </c>
      <c r="P198">
        <v>0.41299999999999998</v>
      </c>
      <c r="Q198">
        <v>4.4459999999999997</v>
      </c>
    </row>
    <row r="199" spans="1:17" x14ac:dyDescent="0.2">
      <c r="A199">
        <v>-174</v>
      </c>
      <c r="B199">
        <v>437.51</v>
      </c>
      <c r="C199">
        <v>1.2609999999999999</v>
      </c>
      <c r="D199">
        <v>1.2569999999999999</v>
      </c>
      <c r="E199">
        <v>1.2390000000000001</v>
      </c>
      <c r="F199">
        <v>1.2130000000000001</v>
      </c>
      <c r="G199">
        <v>1.337</v>
      </c>
      <c r="K199" t="s">
        <v>934</v>
      </c>
      <c r="L199" t="s">
        <v>742</v>
      </c>
      <c r="M199">
        <v>90.659000000000006</v>
      </c>
      <c r="N199">
        <v>98.968000000000004</v>
      </c>
      <c r="O199">
        <v>98.366</v>
      </c>
      <c r="P199">
        <v>98.634</v>
      </c>
      <c r="Q199">
        <v>87.393000000000001</v>
      </c>
    </row>
    <row r="200" spans="1:17" x14ac:dyDescent="0.2">
      <c r="A200">
        <v>-173</v>
      </c>
      <c r="B200">
        <v>437.23</v>
      </c>
      <c r="C200">
        <v>1.268</v>
      </c>
      <c r="D200">
        <v>1.2649999999999999</v>
      </c>
      <c r="E200">
        <v>1.246</v>
      </c>
      <c r="F200">
        <v>1.214</v>
      </c>
      <c r="G200">
        <v>1.349</v>
      </c>
      <c r="K200" t="s">
        <v>935</v>
      </c>
      <c r="L200" t="s">
        <v>928</v>
      </c>
      <c r="M200">
        <v>1.3240000000000001</v>
      </c>
      <c r="N200">
        <v>1.329</v>
      </c>
      <c r="O200">
        <v>1.3080000000000001</v>
      </c>
      <c r="P200">
        <v>1.351</v>
      </c>
      <c r="Q200">
        <v>1.31</v>
      </c>
    </row>
    <row r="201" spans="1:17" x14ac:dyDescent="0.2">
      <c r="A201">
        <v>-172</v>
      </c>
      <c r="B201">
        <v>436.91</v>
      </c>
      <c r="C201">
        <v>1.2749999999999999</v>
      </c>
      <c r="D201">
        <v>1.27</v>
      </c>
      <c r="E201">
        <v>1.25</v>
      </c>
      <c r="F201">
        <v>1.2150000000000001</v>
      </c>
      <c r="G201">
        <v>1.367</v>
      </c>
      <c r="K201" t="s">
        <v>936</v>
      </c>
      <c r="L201" t="s">
        <v>928</v>
      </c>
      <c r="M201">
        <v>1.323</v>
      </c>
      <c r="N201">
        <v>1.33</v>
      </c>
      <c r="O201">
        <v>1.3080000000000001</v>
      </c>
      <c r="P201">
        <v>1.349</v>
      </c>
      <c r="Q201">
        <v>1.3069999999999999</v>
      </c>
    </row>
    <row r="202" spans="1:17" x14ac:dyDescent="0.2">
      <c r="A202">
        <v>-171</v>
      </c>
      <c r="B202">
        <v>436.54</v>
      </c>
      <c r="C202">
        <v>1.2789999999999999</v>
      </c>
      <c r="D202">
        <v>1.278</v>
      </c>
      <c r="E202">
        <v>1.254</v>
      </c>
      <c r="F202">
        <v>1.2230000000000001</v>
      </c>
      <c r="G202">
        <v>1.36</v>
      </c>
      <c r="K202" t="s">
        <v>937</v>
      </c>
      <c r="L202" t="s">
        <v>928</v>
      </c>
      <c r="M202">
        <v>0.02</v>
      </c>
      <c r="N202">
        <v>6.0000000000000001E-3</v>
      </c>
      <c r="O202">
        <v>6.0000000000000001E-3</v>
      </c>
      <c r="P202">
        <v>7.0000000000000001E-3</v>
      </c>
      <c r="Q202">
        <v>1.4999999999999999E-2</v>
      </c>
    </row>
    <row r="203" spans="1:17" x14ac:dyDescent="0.2">
      <c r="A203">
        <v>-170</v>
      </c>
      <c r="B203">
        <v>436.14</v>
      </c>
      <c r="C203">
        <v>1.276</v>
      </c>
      <c r="D203">
        <v>1.286</v>
      </c>
      <c r="E203">
        <v>1.2569999999999999</v>
      </c>
      <c r="F203">
        <v>1.2310000000000001</v>
      </c>
      <c r="G203">
        <v>1.33</v>
      </c>
      <c r="K203" t="s">
        <v>938</v>
      </c>
      <c r="L203" t="s">
        <v>928</v>
      </c>
      <c r="M203">
        <v>1.37</v>
      </c>
      <c r="N203">
        <v>1.353</v>
      </c>
      <c r="O203">
        <v>1.333</v>
      </c>
      <c r="P203">
        <v>1.37</v>
      </c>
      <c r="Q203">
        <v>1.353</v>
      </c>
    </row>
    <row r="204" spans="1:17" x14ac:dyDescent="0.2">
      <c r="A204">
        <v>-169</v>
      </c>
      <c r="B204">
        <v>435.69</v>
      </c>
      <c r="C204">
        <v>1.2669999999999999</v>
      </c>
      <c r="D204">
        <v>1.292</v>
      </c>
      <c r="E204">
        <v>1.2629999999999999</v>
      </c>
      <c r="F204">
        <v>1.2290000000000001</v>
      </c>
      <c r="G204">
        <v>1.284</v>
      </c>
      <c r="K204" t="s">
        <v>939</v>
      </c>
      <c r="L204" t="s">
        <v>928</v>
      </c>
      <c r="M204">
        <v>1.274</v>
      </c>
      <c r="N204">
        <v>1.3169999999999999</v>
      </c>
      <c r="O204">
        <v>1.296</v>
      </c>
      <c r="P204">
        <v>1.3320000000000001</v>
      </c>
      <c r="Q204">
        <v>1.274</v>
      </c>
    </row>
    <row r="205" spans="1:17" x14ac:dyDescent="0.2">
      <c r="A205">
        <v>-168</v>
      </c>
      <c r="B205">
        <v>435.2</v>
      </c>
      <c r="C205">
        <v>1.2549999999999999</v>
      </c>
      <c r="D205">
        <v>1.302</v>
      </c>
      <c r="E205">
        <v>1.2669999999999999</v>
      </c>
      <c r="F205">
        <v>1.2350000000000001</v>
      </c>
      <c r="G205">
        <v>1.2150000000000001</v>
      </c>
      <c r="K205" t="s">
        <v>940</v>
      </c>
      <c r="L205" t="s">
        <v>742</v>
      </c>
      <c r="M205">
        <v>1.49</v>
      </c>
      <c r="N205">
        <v>0.441</v>
      </c>
      <c r="O205">
        <v>0.436</v>
      </c>
      <c r="P205">
        <v>0.51700000000000002</v>
      </c>
      <c r="Q205">
        <v>1.1419999999999999</v>
      </c>
    </row>
    <row r="206" spans="1:17" x14ac:dyDescent="0.2">
      <c r="A206">
        <v>-167</v>
      </c>
      <c r="B206">
        <v>434.66</v>
      </c>
      <c r="C206">
        <v>1.242</v>
      </c>
      <c r="D206">
        <v>1.3089999999999999</v>
      </c>
      <c r="E206">
        <v>1.2729999999999999</v>
      </c>
      <c r="F206">
        <v>1.24</v>
      </c>
      <c r="G206">
        <v>1.1459999999999999</v>
      </c>
      <c r="K206" t="s">
        <v>941</v>
      </c>
      <c r="L206" t="s">
        <v>742</v>
      </c>
      <c r="M206">
        <v>96.245999999999995</v>
      </c>
      <c r="N206">
        <v>99.004000000000005</v>
      </c>
      <c r="O206">
        <v>99.084000000000003</v>
      </c>
      <c r="P206">
        <v>98.709000000000003</v>
      </c>
      <c r="Q206">
        <v>97.466999999999999</v>
      </c>
    </row>
    <row r="207" spans="1:17" x14ac:dyDescent="0.2">
      <c r="A207">
        <v>-166</v>
      </c>
      <c r="B207">
        <v>434.09</v>
      </c>
      <c r="C207">
        <v>1.23</v>
      </c>
      <c r="D207">
        <v>1.3120000000000001</v>
      </c>
      <c r="E207">
        <v>1.276</v>
      </c>
      <c r="F207">
        <v>1.25</v>
      </c>
      <c r="G207">
        <v>1.081</v>
      </c>
      <c r="K207" t="s">
        <v>942</v>
      </c>
      <c r="L207" t="s">
        <v>736</v>
      </c>
      <c r="M207">
        <v>1.429</v>
      </c>
      <c r="N207">
        <v>1.3779999999999999</v>
      </c>
      <c r="O207">
        <v>1.3440000000000001</v>
      </c>
      <c r="P207">
        <v>1.3340000000000001</v>
      </c>
      <c r="Q207">
        <v>1.66</v>
      </c>
    </row>
    <row r="208" spans="1:17" x14ac:dyDescent="0.2">
      <c r="A208">
        <v>-165</v>
      </c>
      <c r="B208">
        <v>433.47</v>
      </c>
      <c r="C208">
        <v>1.224</v>
      </c>
      <c r="D208">
        <v>1.3220000000000001</v>
      </c>
      <c r="E208">
        <v>1.2809999999999999</v>
      </c>
      <c r="F208">
        <v>1.254</v>
      </c>
      <c r="G208">
        <v>1.0389999999999999</v>
      </c>
      <c r="K208" t="s">
        <v>943</v>
      </c>
      <c r="L208" t="s">
        <v>736</v>
      </c>
      <c r="M208">
        <v>1.429</v>
      </c>
      <c r="N208">
        <v>1.3779999999999999</v>
      </c>
      <c r="O208">
        <v>1.3440000000000001</v>
      </c>
      <c r="P208">
        <v>1.3340000000000001</v>
      </c>
      <c r="Q208">
        <v>1.66</v>
      </c>
    </row>
    <row r="209" spans="1:17" x14ac:dyDescent="0.2">
      <c r="A209">
        <v>-164</v>
      </c>
      <c r="B209">
        <v>432.8</v>
      </c>
      <c r="C209">
        <v>1.222</v>
      </c>
      <c r="D209">
        <v>1.3240000000000001</v>
      </c>
      <c r="E209">
        <v>1.286</v>
      </c>
      <c r="F209">
        <v>1.2569999999999999</v>
      </c>
      <c r="G209">
        <v>1.02</v>
      </c>
      <c r="K209" t="s">
        <v>944</v>
      </c>
      <c r="L209" t="s">
        <v>736</v>
      </c>
      <c r="M209">
        <v>0.152</v>
      </c>
      <c r="N209">
        <v>1.6E-2</v>
      </c>
      <c r="O209">
        <v>2.9000000000000001E-2</v>
      </c>
      <c r="P209">
        <v>1.7000000000000001E-2</v>
      </c>
      <c r="Q209">
        <v>0.13600000000000001</v>
      </c>
    </row>
    <row r="210" spans="1:17" x14ac:dyDescent="0.2">
      <c r="A210">
        <v>-163</v>
      </c>
      <c r="B210">
        <v>432.1</v>
      </c>
      <c r="C210">
        <v>1.2290000000000001</v>
      </c>
      <c r="D210">
        <v>1.3340000000000001</v>
      </c>
      <c r="E210">
        <v>1.29</v>
      </c>
      <c r="F210">
        <v>1.262</v>
      </c>
      <c r="G210">
        <v>1.0309999999999999</v>
      </c>
      <c r="K210" t="s">
        <v>945</v>
      </c>
      <c r="L210" t="s">
        <v>736</v>
      </c>
      <c r="M210">
        <v>2.0270000000000001</v>
      </c>
      <c r="N210">
        <v>1.42</v>
      </c>
      <c r="O210">
        <v>1.4239999999999999</v>
      </c>
      <c r="P210">
        <v>1.39</v>
      </c>
      <c r="Q210">
        <v>2.0270000000000001</v>
      </c>
    </row>
    <row r="211" spans="1:17" x14ac:dyDescent="0.2">
      <c r="A211">
        <v>-162</v>
      </c>
      <c r="B211">
        <v>431.35</v>
      </c>
      <c r="C211">
        <v>1.242</v>
      </c>
      <c r="D211">
        <v>1.337</v>
      </c>
      <c r="E211">
        <v>1.2929999999999999</v>
      </c>
      <c r="F211">
        <v>1.268</v>
      </c>
      <c r="G211">
        <v>1.07</v>
      </c>
      <c r="K211" t="s">
        <v>946</v>
      </c>
      <c r="L211" t="s">
        <v>736</v>
      </c>
      <c r="M211">
        <v>1.248</v>
      </c>
      <c r="N211">
        <v>1.32</v>
      </c>
      <c r="O211">
        <v>1.268</v>
      </c>
      <c r="P211">
        <v>1.288</v>
      </c>
      <c r="Q211">
        <v>1.248</v>
      </c>
    </row>
    <row r="212" spans="1:17" x14ac:dyDescent="0.2">
      <c r="A212">
        <v>-161</v>
      </c>
      <c r="B212">
        <v>430.55</v>
      </c>
      <c r="C212">
        <v>1.2569999999999999</v>
      </c>
      <c r="D212">
        <v>1.3380000000000001</v>
      </c>
      <c r="E212">
        <v>1.2989999999999999</v>
      </c>
      <c r="F212">
        <v>1.272</v>
      </c>
      <c r="G212">
        <v>1.119</v>
      </c>
      <c r="K212" t="s">
        <v>947</v>
      </c>
      <c r="L212" t="s">
        <v>742</v>
      </c>
      <c r="M212">
        <v>10.617000000000001</v>
      </c>
      <c r="N212">
        <v>1.1299999999999999</v>
      </c>
      <c r="O212">
        <v>2.1890000000000001</v>
      </c>
      <c r="P212">
        <v>1.2889999999999999</v>
      </c>
      <c r="Q212">
        <v>8.1639999999999997</v>
      </c>
    </row>
    <row r="213" spans="1:17" x14ac:dyDescent="0.2">
      <c r="A213">
        <v>-160</v>
      </c>
      <c r="B213">
        <v>429.72</v>
      </c>
      <c r="C213">
        <v>1.2769999999999999</v>
      </c>
      <c r="D213">
        <v>1.343</v>
      </c>
      <c r="E213">
        <v>1.302</v>
      </c>
      <c r="F213">
        <v>1.274</v>
      </c>
      <c r="G213">
        <v>1.1890000000000001</v>
      </c>
      <c r="K213" t="s">
        <v>948</v>
      </c>
      <c r="L213" t="s">
        <v>742</v>
      </c>
      <c r="M213">
        <v>87.325999999999993</v>
      </c>
      <c r="N213">
        <v>95.801000000000002</v>
      </c>
      <c r="O213">
        <v>94.35</v>
      </c>
      <c r="P213">
        <v>96.52</v>
      </c>
      <c r="Q213">
        <v>75.167000000000002</v>
      </c>
    </row>
    <row r="214" spans="1:17" x14ac:dyDescent="0.2">
      <c r="A214">
        <v>-159</v>
      </c>
      <c r="B214">
        <v>428.84</v>
      </c>
      <c r="C214">
        <v>1.304</v>
      </c>
      <c r="D214">
        <v>1.3460000000000001</v>
      </c>
      <c r="E214">
        <v>1.3049999999999999</v>
      </c>
      <c r="F214">
        <v>1.282</v>
      </c>
      <c r="G214">
        <v>1.282</v>
      </c>
      <c r="K214" t="s">
        <v>949</v>
      </c>
      <c r="L214" t="s">
        <v>736</v>
      </c>
      <c r="M214">
        <v>0.56299999999999994</v>
      </c>
      <c r="N214">
        <v>0.496</v>
      </c>
      <c r="O214">
        <v>0.54</v>
      </c>
      <c r="P214">
        <v>0.53700000000000003</v>
      </c>
      <c r="Q214">
        <v>0.68100000000000005</v>
      </c>
    </row>
    <row r="215" spans="1:17" x14ac:dyDescent="0.2">
      <c r="A215">
        <v>-158</v>
      </c>
      <c r="B215">
        <v>427.92</v>
      </c>
      <c r="C215">
        <v>1.33</v>
      </c>
      <c r="D215">
        <v>1.355</v>
      </c>
      <c r="E215">
        <v>1.31</v>
      </c>
      <c r="F215">
        <v>1.2889999999999999</v>
      </c>
      <c r="G215">
        <v>1.3640000000000001</v>
      </c>
      <c r="K215" t="s">
        <v>950</v>
      </c>
      <c r="L215" t="s">
        <v>736</v>
      </c>
      <c r="M215">
        <v>0.58099999999999996</v>
      </c>
      <c r="N215">
        <v>0.48899999999999999</v>
      </c>
      <c r="O215">
        <v>0.54600000000000004</v>
      </c>
      <c r="P215">
        <v>0.51</v>
      </c>
      <c r="Q215">
        <v>0.77900000000000003</v>
      </c>
    </row>
    <row r="216" spans="1:17" x14ac:dyDescent="0.2">
      <c r="A216">
        <v>-157</v>
      </c>
      <c r="B216">
        <v>426.96</v>
      </c>
      <c r="C216">
        <v>1.3540000000000001</v>
      </c>
      <c r="D216">
        <v>1.355</v>
      </c>
      <c r="E216">
        <v>1.3129999999999999</v>
      </c>
      <c r="F216">
        <v>1.2989999999999999</v>
      </c>
      <c r="G216">
        <v>1.4490000000000001</v>
      </c>
      <c r="K216" t="s">
        <v>951</v>
      </c>
      <c r="L216" t="s">
        <v>736</v>
      </c>
      <c r="M216">
        <v>0.126</v>
      </c>
      <c r="N216">
        <v>2.4E-2</v>
      </c>
      <c r="O216">
        <v>2.1999999999999999E-2</v>
      </c>
      <c r="P216">
        <v>2.7E-2</v>
      </c>
      <c r="Q216">
        <v>8.8999999999999996E-2</v>
      </c>
    </row>
    <row r="217" spans="1:17" x14ac:dyDescent="0.2">
      <c r="A217">
        <v>-156</v>
      </c>
      <c r="B217">
        <v>425.95</v>
      </c>
      <c r="C217">
        <v>1.3759999999999999</v>
      </c>
      <c r="D217">
        <v>1.355</v>
      </c>
      <c r="E217">
        <v>1.321</v>
      </c>
      <c r="F217">
        <v>1.3029999999999999</v>
      </c>
      <c r="G217">
        <v>1.524</v>
      </c>
      <c r="K217" t="s">
        <v>952</v>
      </c>
      <c r="L217" t="s">
        <v>736</v>
      </c>
      <c r="M217">
        <v>1.0069999999999999</v>
      </c>
      <c r="N217">
        <v>0.54600000000000004</v>
      </c>
      <c r="O217">
        <v>0.60299999999999998</v>
      </c>
      <c r="P217">
        <v>0.59399999999999997</v>
      </c>
      <c r="Q217">
        <v>1.0069999999999999</v>
      </c>
    </row>
    <row r="218" spans="1:17" x14ac:dyDescent="0.2">
      <c r="A218">
        <v>-155</v>
      </c>
      <c r="B218">
        <v>424.9</v>
      </c>
      <c r="C218">
        <v>1.3919999999999999</v>
      </c>
      <c r="D218">
        <v>1.36</v>
      </c>
      <c r="E218">
        <v>1.321</v>
      </c>
      <c r="F218">
        <v>1.3069999999999999</v>
      </c>
      <c r="G218">
        <v>1.579</v>
      </c>
      <c r="K218" t="s">
        <v>953</v>
      </c>
      <c r="L218" t="s">
        <v>736</v>
      </c>
      <c r="M218">
        <v>0.40899999999999997</v>
      </c>
      <c r="N218">
        <v>0.40899999999999997</v>
      </c>
      <c r="O218">
        <v>0.42599999999999999</v>
      </c>
      <c r="P218">
        <v>0.42499999999999999</v>
      </c>
      <c r="Q218">
        <v>0.56699999999999995</v>
      </c>
    </row>
    <row r="219" spans="1:17" x14ac:dyDescent="0.2">
      <c r="A219">
        <v>-154</v>
      </c>
      <c r="B219">
        <v>423.8</v>
      </c>
      <c r="C219">
        <v>1.409</v>
      </c>
      <c r="D219">
        <v>1.369</v>
      </c>
      <c r="E219">
        <v>1.327</v>
      </c>
      <c r="F219">
        <v>1.3169999999999999</v>
      </c>
      <c r="G219">
        <v>1.6220000000000001</v>
      </c>
      <c r="K219" t="s">
        <v>954</v>
      </c>
      <c r="L219" t="s">
        <v>742</v>
      </c>
      <c r="M219">
        <v>21.684999999999999</v>
      </c>
      <c r="N219">
        <v>4.8570000000000002</v>
      </c>
      <c r="O219">
        <v>4.0359999999999996</v>
      </c>
      <c r="P219">
        <v>5.3620000000000001</v>
      </c>
      <c r="Q219">
        <v>11.401</v>
      </c>
    </row>
    <row r="220" spans="1:17" x14ac:dyDescent="0.2">
      <c r="A220">
        <v>-153</v>
      </c>
      <c r="B220">
        <v>422.67</v>
      </c>
      <c r="C220">
        <v>1.417</v>
      </c>
      <c r="D220">
        <v>1.37</v>
      </c>
      <c r="E220">
        <v>1.331</v>
      </c>
      <c r="F220">
        <v>1.319</v>
      </c>
      <c r="G220">
        <v>1.649</v>
      </c>
      <c r="K220" t="s">
        <v>955</v>
      </c>
      <c r="L220" t="s">
        <v>742</v>
      </c>
      <c r="M220">
        <v>70.373000000000005</v>
      </c>
      <c r="N220">
        <v>83.573999999999998</v>
      </c>
      <c r="O220">
        <v>77.962000000000003</v>
      </c>
      <c r="P220">
        <v>83.338999999999999</v>
      </c>
      <c r="Q220">
        <v>72.787999999999997</v>
      </c>
    </row>
    <row r="221" spans="1:17" x14ac:dyDescent="0.2">
      <c r="A221">
        <v>-152</v>
      </c>
      <c r="B221">
        <v>421.49</v>
      </c>
      <c r="C221">
        <v>1.42</v>
      </c>
      <c r="D221">
        <v>1.3720000000000001</v>
      </c>
      <c r="E221">
        <v>1.339</v>
      </c>
      <c r="F221">
        <v>1.321</v>
      </c>
      <c r="G221">
        <v>1.649</v>
      </c>
      <c r="K221" t="s">
        <v>956</v>
      </c>
      <c r="L221" t="s">
        <v>745</v>
      </c>
      <c r="M221">
        <v>180</v>
      </c>
      <c r="N221">
        <v>180</v>
      </c>
      <c r="O221">
        <v>180</v>
      </c>
      <c r="P221">
        <v>180</v>
      </c>
      <c r="Q221">
        <v>180</v>
      </c>
    </row>
    <row r="222" spans="1:17" x14ac:dyDescent="0.2">
      <c r="A222">
        <v>-151</v>
      </c>
      <c r="B222">
        <v>420.26</v>
      </c>
      <c r="C222">
        <v>1.425</v>
      </c>
      <c r="D222">
        <v>1.3759999999999999</v>
      </c>
      <c r="E222">
        <v>1.341</v>
      </c>
      <c r="F222">
        <v>1.329</v>
      </c>
      <c r="G222">
        <v>1.6539999999999999</v>
      </c>
      <c r="K222" t="s">
        <v>957</v>
      </c>
      <c r="L222" t="s">
        <v>745</v>
      </c>
      <c r="M222">
        <v>180</v>
      </c>
      <c r="N222">
        <v>180</v>
      </c>
      <c r="O222">
        <v>180</v>
      </c>
      <c r="P222">
        <v>180</v>
      </c>
      <c r="Q222">
        <v>180</v>
      </c>
    </row>
    <row r="223" spans="1:17" x14ac:dyDescent="0.2">
      <c r="A223">
        <v>-150</v>
      </c>
      <c r="B223">
        <v>419</v>
      </c>
      <c r="C223">
        <v>1.4319999999999999</v>
      </c>
      <c r="D223">
        <v>1.3839999999999999</v>
      </c>
      <c r="E223">
        <v>1.3440000000000001</v>
      </c>
      <c r="F223">
        <v>1.3340000000000001</v>
      </c>
      <c r="G223">
        <v>1.6679999999999999</v>
      </c>
      <c r="K223" t="s">
        <v>958</v>
      </c>
      <c r="L223" t="s">
        <v>745</v>
      </c>
      <c r="M223">
        <v>180</v>
      </c>
      <c r="N223">
        <v>180</v>
      </c>
      <c r="O223">
        <v>180</v>
      </c>
      <c r="P223">
        <v>180</v>
      </c>
      <c r="Q223">
        <v>180</v>
      </c>
    </row>
    <row r="224" spans="1:17" x14ac:dyDescent="0.2">
      <c r="A224">
        <v>-149</v>
      </c>
      <c r="B224">
        <v>417.69</v>
      </c>
      <c r="C224">
        <v>1.4379999999999999</v>
      </c>
      <c r="D224">
        <v>1.385</v>
      </c>
      <c r="E224">
        <v>1.3460000000000001</v>
      </c>
      <c r="F224">
        <v>1.343</v>
      </c>
      <c r="G224">
        <v>1.6779999999999999</v>
      </c>
      <c r="K224" t="s">
        <v>959</v>
      </c>
      <c r="L224" t="s">
        <v>745</v>
      </c>
      <c r="M224">
        <v>180</v>
      </c>
      <c r="N224">
        <v>180</v>
      </c>
      <c r="O224">
        <v>180</v>
      </c>
      <c r="P224">
        <v>180</v>
      </c>
      <c r="Q224">
        <v>180</v>
      </c>
    </row>
    <row r="225" spans="1:17" x14ac:dyDescent="0.2">
      <c r="A225">
        <v>-148</v>
      </c>
      <c r="B225">
        <v>416.33</v>
      </c>
      <c r="C225">
        <v>1.444</v>
      </c>
      <c r="D225">
        <v>1.3839999999999999</v>
      </c>
      <c r="E225">
        <v>1.3560000000000001</v>
      </c>
      <c r="F225">
        <v>1.35</v>
      </c>
      <c r="G225">
        <v>1.6879999999999999</v>
      </c>
      <c r="K225" t="s">
        <v>960</v>
      </c>
      <c r="L225" t="s">
        <v>745</v>
      </c>
      <c r="M225">
        <v>180</v>
      </c>
      <c r="N225">
        <v>180</v>
      </c>
      <c r="O225">
        <v>180</v>
      </c>
      <c r="P225">
        <v>180</v>
      </c>
      <c r="Q225">
        <v>180</v>
      </c>
    </row>
    <row r="226" spans="1:17" x14ac:dyDescent="0.2">
      <c r="A226">
        <v>-147</v>
      </c>
      <c r="B226">
        <v>414.94</v>
      </c>
      <c r="C226">
        <v>1.4510000000000001</v>
      </c>
      <c r="D226">
        <v>1.3859999999999999</v>
      </c>
      <c r="E226">
        <v>1.36</v>
      </c>
      <c r="F226">
        <v>1.3540000000000001</v>
      </c>
      <c r="G226">
        <v>1.704</v>
      </c>
      <c r="K226" t="s">
        <v>961</v>
      </c>
      <c r="L226" t="s">
        <v>742</v>
      </c>
      <c r="M226">
        <v>0</v>
      </c>
      <c r="N226">
        <v>0</v>
      </c>
      <c r="O226">
        <v>0</v>
      </c>
      <c r="P226">
        <v>0</v>
      </c>
      <c r="Q226">
        <v>0</v>
      </c>
    </row>
    <row r="227" spans="1:17" x14ac:dyDescent="0.2">
      <c r="A227">
        <v>-146</v>
      </c>
      <c r="B227">
        <v>413.5</v>
      </c>
      <c r="C227">
        <v>1.4550000000000001</v>
      </c>
      <c r="D227">
        <v>1.39</v>
      </c>
      <c r="E227">
        <v>1.365</v>
      </c>
      <c r="F227">
        <v>1.359</v>
      </c>
      <c r="G227">
        <v>1.7050000000000001</v>
      </c>
      <c r="K227" t="s">
        <v>962</v>
      </c>
      <c r="L227" t="s">
        <v>742</v>
      </c>
      <c r="M227">
        <v>0</v>
      </c>
      <c r="N227">
        <v>0</v>
      </c>
      <c r="O227">
        <v>0</v>
      </c>
      <c r="P227">
        <v>0</v>
      </c>
      <c r="Q227">
        <v>0</v>
      </c>
    </row>
    <row r="228" spans="1:17" x14ac:dyDescent="0.2">
      <c r="A228">
        <v>-145</v>
      </c>
      <c r="B228">
        <v>412.02</v>
      </c>
      <c r="C228">
        <v>1.4590000000000001</v>
      </c>
      <c r="D228">
        <v>1.393</v>
      </c>
      <c r="E228">
        <v>1.369</v>
      </c>
      <c r="F228">
        <v>1.363</v>
      </c>
      <c r="G228">
        <v>1.7110000000000001</v>
      </c>
      <c r="K228" t="s">
        <v>963</v>
      </c>
      <c r="L228" t="s">
        <v>736</v>
      </c>
      <c r="M228">
        <v>0</v>
      </c>
      <c r="N228">
        <v>0</v>
      </c>
      <c r="O228">
        <v>0</v>
      </c>
      <c r="P228">
        <v>0</v>
      </c>
      <c r="Q228">
        <v>0</v>
      </c>
    </row>
    <row r="229" spans="1:17" x14ac:dyDescent="0.2">
      <c r="A229">
        <v>-144</v>
      </c>
      <c r="B229">
        <v>410.49</v>
      </c>
      <c r="C229">
        <v>1.462</v>
      </c>
      <c r="D229">
        <v>1.393</v>
      </c>
      <c r="E229">
        <v>1.3740000000000001</v>
      </c>
      <c r="F229">
        <v>1.3680000000000001</v>
      </c>
      <c r="G229">
        <v>1.712</v>
      </c>
      <c r="K229" t="s">
        <v>964</v>
      </c>
      <c r="L229" t="s">
        <v>736</v>
      </c>
      <c r="M229">
        <v>3.1E-2</v>
      </c>
      <c r="N229">
        <v>3.4000000000000002E-2</v>
      </c>
      <c r="O229">
        <v>0.03</v>
      </c>
      <c r="P229">
        <v>1.0999999999999999E-2</v>
      </c>
      <c r="Q229">
        <v>0.05</v>
      </c>
    </row>
    <row r="230" spans="1:17" x14ac:dyDescent="0.2">
      <c r="A230">
        <v>-143</v>
      </c>
      <c r="B230">
        <v>408.92</v>
      </c>
      <c r="C230">
        <v>1.462</v>
      </c>
      <c r="D230">
        <v>1.3939999999999999</v>
      </c>
      <c r="E230">
        <v>1.3859999999999999</v>
      </c>
      <c r="F230">
        <v>1.371</v>
      </c>
      <c r="G230">
        <v>1.696</v>
      </c>
      <c r="K230" t="s">
        <v>965</v>
      </c>
      <c r="L230" t="s">
        <v>736</v>
      </c>
      <c r="M230">
        <v>0.25600000000000001</v>
      </c>
      <c r="N230">
        <v>0.27</v>
      </c>
      <c r="O230">
        <v>0.27200000000000002</v>
      </c>
      <c r="P230">
        <v>0.11600000000000001</v>
      </c>
      <c r="Q230">
        <v>0.318</v>
      </c>
    </row>
    <row r="231" spans="1:17" x14ac:dyDescent="0.2">
      <c r="A231">
        <v>-142</v>
      </c>
      <c r="B231">
        <v>407.31</v>
      </c>
      <c r="C231">
        <v>1.4550000000000001</v>
      </c>
      <c r="D231">
        <v>1.399</v>
      </c>
      <c r="E231">
        <v>1.3879999999999999</v>
      </c>
      <c r="F231">
        <v>1.377</v>
      </c>
      <c r="G231">
        <v>1.657</v>
      </c>
      <c r="K231" t="s">
        <v>966</v>
      </c>
      <c r="L231" t="s">
        <v>736</v>
      </c>
      <c r="M231">
        <v>4.22</v>
      </c>
      <c r="N231">
        <v>3.6880000000000002</v>
      </c>
      <c r="O231">
        <v>4.22</v>
      </c>
      <c r="P231">
        <v>1.7</v>
      </c>
      <c r="Q231">
        <v>3.444</v>
      </c>
    </row>
    <row r="232" spans="1:17" x14ac:dyDescent="0.2">
      <c r="A232">
        <v>-141</v>
      </c>
      <c r="B232">
        <v>405.66</v>
      </c>
      <c r="C232">
        <v>1.4550000000000001</v>
      </c>
      <c r="D232">
        <v>1.407</v>
      </c>
      <c r="E232">
        <v>1.397</v>
      </c>
      <c r="F232">
        <v>1.383</v>
      </c>
      <c r="G232">
        <v>1.6319999999999999</v>
      </c>
      <c r="K232" t="s">
        <v>967</v>
      </c>
      <c r="L232" t="s">
        <v>736</v>
      </c>
      <c r="M232">
        <v>0</v>
      </c>
      <c r="N232">
        <v>0</v>
      </c>
      <c r="O232">
        <v>0</v>
      </c>
      <c r="P232">
        <v>0</v>
      </c>
      <c r="Q232">
        <v>0</v>
      </c>
    </row>
    <row r="233" spans="1:17" x14ac:dyDescent="0.2">
      <c r="A233">
        <v>-140</v>
      </c>
      <c r="B233">
        <v>403.96</v>
      </c>
      <c r="C233">
        <v>1.452</v>
      </c>
      <c r="D233">
        <v>1.41</v>
      </c>
      <c r="E233">
        <v>1.403</v>
      </c>
      <c r="F233">
        <v>1.393</v>
      </c>
      <c r="G233">
        <v>1.603</v>
      </c>
      <c r="K233" t="s">
        <v>968</v>
      </c>
      <c r="L233" t="s">
        <v>742</v>
      </c>
      <c r="M233">
        <v>99.99</v>
      </c>
      <c r="N233">
        <v>99.99</v>
      </c>
      <c r="O233">
        <v>99.99</v>
      </c>
      <c r="P233">
        <v>99.99</v>
      </c>
      <c r="Q233">
        <v>99.99</v>
      </c>
    </row>
    <row r="234" spans="1:17" x14ac:dyDescent="0.2">
      <c r="A234">
        <v>-139</v>
      </c>
      <c r="B234">
        <v>402.22</v>
      </c>
      <c r="C234">
        <v>1.448</v>
      </c>
      <c r="D234">
        <v>1.4119999999999999</v>
      </c>
      <c r="E234">
        <v>1.4079999999999999</v>
      </c>
      <c r="F234">
        <v>1.391</v>
      </c>
      <c r="G234">
        <v>1.583</v>
      </c>
      <c r="K234" t="s">
        <v>969</v>
      </c>
      <c r="L234" t="s">
        <v>742</v>
      </c>
      <c r="M234">
        <v>0</v>
      </c>
      <c r="N234">
        <v>0</v>
      </c>
      <c r="O234">
        <v>0</v>
      </c>
      <c r="P234">
        <v>0</v>
      </c>
      <c r="Q234">
        <v>0</v>
      </c>
    </row>
    <row r="235" spans="1:17" x14ac:dyDescent="0.2">
      <c r="A235">
        <v>-138</v>
      </c>
      <c r="B235">
        <v>400.43</v>
      </c>
      <c r="C235">
        <v>1.4530000000000001</v>
      </c>
      <c r="D235">
        <v>1.4179999999999999</v>
      </c>
      <c r="E235">
        <v>1.413</v>
      </c>
      <c r="F235">
        <v>1.3979999999999999</v>
      </c>
      <c r="G235">
        <v>1.5840000000000001</v>
      </c>
      <c r="K235" t="s">
        <v>970</v>
      </c>
      <c r="L235" t="s">
        <v>745</v>
      </c>
      <c r="M235">
        <v>0</v>
      </c>
      <c r="N235">
        <v>0</v>
      </c>
      <c r="O235">
        <v>0</v>
      </c>
      <c r="P235">
        <v>0</v>
      </c>
      <c r="Q235">
        <v>0</v>
      </c>
    </row>
    <row r="236" spans="1:17" x14ac:dyDescent="0.2">
      <c r="A236">
        <v>-137</v>
      </c>
      <c r="B236">
        <v>398.61</v>
      </c>
      <c r="C236">
        <v>1.4630000000000001</v>
      </c>
      <c r="D236">
        <v>1.43</v>
      </c>
      <c r="E236">
        <v>1.419</v>
      </c>
      <c r="F236">
        <v>1.413</v>
      </c>
      <c r="G236">
        <v>1.5880000000000001</v>
      </c>
      <c r="K236" t="s">
        <v>971</v>
      </c>
      <c r="L236" t="s">
        <v>745</v>
      </c>
      <c r="M236">
        <v>17.553000000000001</v>
      </c>
      <c r="N236">
        <v>16.594999999999999</v>
      </c>
      <c r="O236">
        <v>17.664999999999999</v>
      </c>
      <c r="P236">
        <v>18.581</v>
      </c>
      <c r="Q236">
        <v>17.370999999999999</v>
      </c>
    </row>
    <row r="237" spans="1:17" x14ac:dyDescent="0.2">
      <c r="A237">
        <v>-136</v>
      </c>
      <c r="B237">
        <v>396.74</v>
      </c>
      <c r="C237">
        <v>1.468</v>
      </c>
      <c r="D237">
        <v>1.4370000000000001</v>
      </c>
      <c r="E237">
        <v>1.427</v>
      </c>
      <c r="F237">
        <v>1.4259999999999999</v>
      </c>
      <c r="G237">
        <v>1.58</v>
      </c>
      <c r="K237" t="s">
        <v>972</v>
      </c>
      <c r="L237" t="s">
        <v>745</v>
      </c>
      <c r="M237">
        <v>3.637</v>
      </c>
      <c r="N237">
        <v>3.5830000000000002</v>
      </c>
      <c r="O237">
        <v>3.5409999999999999</v>
      </c>
      <c r="P237">
        <v>3.3250000000000002</v>
      </c>
      <c r="Q237">
        <v>3.819</v>
      </c>
    </row>
    <row r="238" spans="1:17" x14ac:dyDescent="0.2">
      <c r="A238">
        <v>-135</v>
      </c>
      <c r="B238">
        <v>394.83</v>
      </c>
      <c r="C238">
        <v>1.4790000000000001</v>
      </c>
      <c r="D238">
        <v>1.4390000000000001</v>
      </c>
      <c r="E238">
        <v>1.4330000000000001</v>
      </c>
      <c r="F238">
        <v>1.444</v>
      </c>
      <c r="G238">
        <v>1.599</v>
      </c>
      <c r="K238" t="s">
        <v>973</v>
      </c>
      <c r="L238" t="s">
        <v>745</v>
      </c>
      <c r="M238">
        <v>34.6</v>
      </c>
      <c r="N238">
        <v>34.6</v>
      </c>
      <c r="O238">
        <v>27.6</v>
      </c>
      <c r="P238">
        <v>32</v>
      </c>
      <c r="Q238">
        <v>30.8</v>
      </c>
    </row>
    <row r="239" spans="1:17" x14ac:dyDescent="0.2">
      <c r="A239">
        <v>-134</v>
      </c>
      <c r="B239">
        <v>392.87</v>
      </c>
      <c r="C239">
        <v>1.4890000000000001</v>
      </c>
      <c r="D239">
        <v>1.4470000000000001</v>
      </c>
      <c r="E239">
        <v>1.446</v>
      </c>
      <c r="F239">
        <v>1.4610000000000001</v>
      </c>
      <c r="G239">
        <v>1.6040000000000001</v>
      </c>
      <c r="K239" t="s">
        <v>974</v>
      </c>
      <c r="L239" t="s">
        <v>745</v>
      </c>
      <c r="M239">
        <v>7.2</v>
      </c>
      <c r="N239">
        <v>8.8000000000000007</v>
      </c>
      <c r="O239">
        <v>9.3970000000000002</v>
      </c>
      <c r="P239">
        <v>7.2</v>
      </c>
      <c r="Q239">
        <v>7.6</v>
      </c>
    </row>
    <row r="240" spans="1:17" x14ac:dyDescent="0.2">
      <c r="A240">
        <v>-133</v>
      </c>
      <c r="B240">
        <v>390.88</v>
      </c>
      <c r="C240">
        <v>1.49</v>
      </c>
      <c r="D240">
        <v>1.458</v>
      </c>
      <c r="E240">
        <v>1.4570000000000001</v>
      </c>
      <c r="F240">
        <v>1.4730000000000001</v>
      </c>
      <c r="G240">
        <v>1.5720000000000001</v>
      </c>
      <c r="K240" t="s">
        <v>975</v>
      </c>
      <c r="L240" t="s">
        <v>742</v>
      </c>
      <c r="M240">
        <v>20.72</v>
      </c>
      <c r="N240">
        <v>21.593</v>
      </c>
      <c r="O240">
        <v>20.045000000000002</v>
      </c>
      <c r="P240">
        <v>17.893000000000001</v>
      </c>
      <c r="Q240">
        <v>21.984999999999999</v>
      </c>
    </row>
    <row r="241" spans="1:17" x14ac:dyDescent="0.2">
      <c r="A241">
        <v>-132</v>
      </c>
      <c r="B241">
        <v>388.84</v>
      </c>
      <c r="C241">
        <v>1.4950000000000001</v>
      </c>
      <c r="D241">
        <v>1.4670000000000001</v>
      </c>
      <c r="E241">
        <v>1.4690000000000001</v>
      </c>
      <c r="F241">
        <v>1.486</v>
      </c>
      <c r="G241">
        <v>1.556</v>
      </c>
      <c r="K241" t="s">
        <v>976</v>
      </c>
      <c r="L241" t="s">
        <v>742</v>
      </c>
      <c r="M241">
        <v>41.018999999999998</v>
      </c>
      <c r="N241">
        <v>53.027000000000001</v>
      </c>
      <c r="O241">
        <v>53.192999999999998</v>
      </c>
      <c r="P241">
        <v>38.75</v>
      </c>
      <c r="Q241">
        <v>43.752000000000002</v>
      </c>
    </row>
    <row r="242" spans="1:17" x14ac:dyDescent="0.2">
      <c r="A242">
        <v>-131</v>
      </c>
      <c r="B242">
        <v>386.76</v>
      </c>
      <c r="C242">
        <v>1.498</v>
      </c>
      <c r="D242">
        <v>1.476</v>
      </c>
      <c r="E242">
        <v>1.48</v>
      </c>
      <c r="F242">
        <v>1.494</v>
      </c>
      <c r="G242">
        <v>1.542</v>
      </c>
      <c r="K242" t="s">
        <v>977</v>
      </c>
      <c r="L242" t="s">
        <v>736</v>
      </c>
      <c r="M242">
        <v>0</v>
      </c>
      <c r="N242">
        <v>13.771000000000001</v>
      </c>
      <c r="O242">
        <v>13.824</v>
      </c>
      <c r="P242">
        <v>13.614000000000001</v>
      </c>
      <c r="Q242">
        <v>13.875</v>
      </c>
    </row>
    <row r="243" spans="1:17" x14ac:dyDescent="0.2">
      <c r="A243">
        <v>-130</v>
      </c>
      <c r="B243">
        <v>384.63</v>
      </c>
      <c r="C243">
        <v>1.4990000000000001</v>
      </c>
      <c r="D243">
        <v>1.484</v>
      </c>
      <c r="E243">
        <v>1.4870000000000001</v>
      </c>
      <c r="F243">
        <v>1.4930000000000001</v>
      </c>
      <c r="G243">
        <v>1.53</v>
      </c>
      <c r="K243" t="s">
        <v>978</v>
      </c>
      <c r="L243" t="s">
        <v>736</v>
      </c>
      <c r="M243">
        <v>0</v>
      </c>
      <c r="N243">
        <v>-0.52400000000000002</v>
      </c>
      <c r="O243">
        <v>-0.65400000000000003</v>
      </c>
      <c r="P243">
        <v>-0.52400000000000002</v>
      </c>
      <c r="Q243">
        <v>-0.57599999999999996</v>
      </c>
    </row>
    <row r="244" spans="1:17" x14ac:dyDescent="0.2">
      <c r="A244">
        <v>-129</v>
      </c>
      <c r="B244">
        <v>382.47</v>
      </c>
      <c r="C244">
        <v>1.522</v>
      </c>
      <c r="D244">
        <v>1.5</v>
      </c>
      <c r="E244">
        <v>1.494</v>
      </c>
      <c r="F244">
        <v>1.5049999999999999</v>
      </c>
      <c r="G244">
        <v>1.587</v>
      </c>
      <c r="K244" t="s">
        <v>979</v>
      </c>
      <c r="L244" t="s">
        <v>736</v>
      </c>
      <c r="M244">
        <v>0</v>
      </c>
      <c r="N244">
        <v>2.7E-2</v>
      </c>
      <c r="O244">
        <v>2.5999999999999999E-2</v>
      </c>
      <c r="P244">
        <v>2.5999999999999999E-2</v>
      </c>
      <c r="Q244">
        <v>2.1999999999999999E-2</v>
      </c>
    </row>
    <row r="245" spans="1:17" x14ac:dyDescent="0.2">
      <c r="A245">
        <v>-128</v>
      </c>
      <c r="B245">
        <v>380.26</v>
      </c>
      <c r="C245">
        <v>1.5369999999999999</v>
      </c>
      <c r="D245">
        <v>1.508</v>
      </c>
      <c r="E245">
        <v>1.5069999999999999</v>
      </c>
      <c r="F245">
        <v>1.52</v>
      </c>
      <c r="G245">
        <v>1.6140000000000001</v>
      </c>
      <c r="K245" t="s">
        <v>980</v>
      </c>
      <c r="L245" t="s">
        <v>736</v>
      </c>
      <c r="M245">
        <v>0</v>
      </c>
      <c r="N245">
        <v>2.7E-2</v>
      </c>
      <c r="O245">
        <v>2.5999999999999999E-2</v>
      </c>
      <c r="P245">
        <v>2.5999999999999999E-2</v>
      </c>
      <c r="Q245">
        <v>2E-3</v>
      </c>
    </row>
    <row r="246" spans="1:17" x14ac:dyDescent="0.2">
      <c r="A246">
        <v>-127</v>
      </c>
      <c r="B246">
        <v>378.01</v>
      </c>
      <c r="C246">
        <v>1.5569999999999999</v>
      </c>
      <c r="D246">
        <v>1.518</v>
      </c>
      <c r="E246">
        <v>1.5209999999999999</v>
      </c>
      <c r="F246">
        <v>1.5269999999999999</v>
      </c>
      <c r="G246">
        <v>1.66</v>
      </c>
      <c r="K246" t="s">
        <v>981</v>
      </c>
      <c r="L246" t="s">
        <v>736</v>
      </c>
      <c r="M246">
        <v>78.534999999999997</v>
      </c>
      <c r="N246">
        <v>79.498999999999995</v>
      </c>
      <c r="O246">
        <v>78.697999999999993</v>
      </c>
      <c r="P246">
        <v>78.555999999999997</v>
      </c>
      <c r="Q246">
        <v>77.385999999999996</v>
      </c>
    </row>
    <row r="247" spans="1:17" x14ac:dyDescent="0.2">
      <c r="A247">
        <v>-126</v>
      </c>
      <c r="B247">
        <v>375.72</v>
      </c>
      <c r="C247">
        <v>1.571</v>
      </c>
      <c r="D247">
        <v>1.53</v>
      </c>
      <c r="E247">
        <v>1.534</v>
      </c>
      <c r="F247">
        <v>1.5229999999999999</v>
      </c>
      <c r="G247">
        <v>1.698</v>
      </c>
      <c r="K247" t="s">
        <v>982</v>
      </c>
      <c r="L247" t="s">
        <v>792</v>
      </c>
      <c r="M247">
        <v>3.8690000000000002</v>
      </c>
      <c r="N247">
        <v>4.0119999999999996</v>
      </c>
      <c r="O247">
        <v>3.9129999999999998</v>
      </c>
      <c r="P247">
        <v>3.6949999999999998</v>
      </c>
      <c r="Q247">
        <v>3.8570000000000002</v>
      </c>
    </row>
    <row r="248" spans="1:17" x14ac:dyDescent="0.2">
      <c r="A248">
        <v>-125</v>
      </c>
      <c r="B248">
        <v>373.39</v>
      </c>
      <c r="C248">
        <v>1.5860000000000001</v>
      </c>
      <c r="D248">
        <v>1.544</v>
      </c>
      <c r="E248">
        <v>1.544</v>
      </c>
      <c r="F248">
        <v>1.54</v>
      </c>
      <c r="G248">
        <v>1.716</v>
      </c>
      <c r="K248" t="s">
        <v>983</v>
      </c>
      <c r="L248" t="s">
        <v>742</v>
      </c>
      <c r="M248">
        <v>0</v>
      </c>
      <c r="N248">
        <v>0</v>
      </c>
      <c r="O248">
        <v>0</v>
      </c>
      <c r="P248">
        <v>0</v>
      </c>
      <c r="Q248">
        <v>0</v>
      </c>
    </row>
    <row r="249" spans="1:17" x14ac:dyDescent="0.2">
      <c r="A249">
        <v>-124</v>
      </c>
      <c r="B249">
        <v>371.02</v>
      </c>
      <c r="C249">
        <v>1.593</v>
      </c>
      <c r="D249">
        <v>1.5549999999999999</v>
      </c>
      <c r="E249">
        <v>1.554</v>
      </c>
      <c r="F249">
        <v>1.5449999999999999</v>
      </c>
      <c r="G249">
        <v>1.72</v>
      </c>
      <c r="K249" t="s">
        <v>984</v>
      </c>
      <c r="L249" t="s">
        <v>742</v>
      </c>
      <c r="M249">
        <v>43.5</v>
      </c>
      <c r="N249">
        <v>42.667000000000002</v>
      </c>
      <c r="O249">
        <v>44</v>
      </c>
      <c r="P249">
        <v>44.332999999999998</v>
      </c>
      <c r="Q249">
        <v>43</v>
      </c>
    </row>
    <row r="250" spans="1:17" x14ac:dyDescent="0.2">
      <c r="A250">
        <v>-123</v>
      </c>
      <c r="B250">
        <v>368.61</v>
      </c>
      <c r="C250">
        <v>1.605</v>
      </c>
      <c r="D250">
        <v>1.5680000000000001</v>
      </c>
      <c r="E250">
        <v>1.5680000000000001</v>
      </c>
      <c r="F250">
        <v>1.5649999999999999</v>
      </c>
      <c r="G250">
        <v>1.72</v>
      </c>
      <c r="K250" t="s">
        <v>985</v>
      </c>
      <c r="L250" t="s">
        <v>742</v>
      </c>
      <c r="M250">
        <v>0</v>
      </c>
      <c r="N250">
        <v>0</v>
      </c>
      <c r="O250">
        <v>0</v>
      </c>
      <c r="P250">
        <v>0</v>
      </c>
      <c r="Q250">
        <v>0</v>
      </c>
    </row>
    <row r="251" spans="1:17" x14ac:dyDescent="0.2">
      <c r="A251">
        <v>-122</v>
      </c>
      <c r="B251">
        <v>366.16</v>
      </c>
      <c r="C251">
        <v>1.6279999999999999</v>
      </c>
      <c r="D251">
        <v>1.579</v>
      </c>
      <c r="E251">
        <v>1.5820000000000001</v>
      </c>
      <c r="F251">
        <v>1.5860000000000001</v>
      </c>
      <c r="G251">
        <v>1.766</v>
      </c>
      <c r="K251" t="s">
        <v>986</v>
      </c>
      <c r="L251" t="s">
        <v>742</v>
      </c>
      <c r="M251">
        <v>0</v>
      </c>
      <c r="N251">
        <v>0</v>
      </c>
      <c r="O251">
        <v>0</v>
      </c>
      <c r="P251">
        <v>0</v>
      </c>
      <c r="Q251">
        <v>0</v>
      </c>
    </row>
    <row r="252" spans="1:17" x14ac:dyDescent="0.2">
      <c r="A252">
        <v>-121</v>
      </c>
      <c r="B252">
        <v>363.66</v>
      </c>
      <c r="C252">
        <v>1.6559999999999999</v>
      </c>
      <c r="D252">
        <v>1.6</v>
      </c>
      <c r="E252">
        <v>1.593</v>
      </c>
      <c r="F252">
        <v>1.61</v>
      </c>
      <c r="G252">
        <v>1.823</v>
      </c>
      <c r="K252" t="s">
        <v>987</v>
      </c>
      <c r="L252" t="s">
        <v>928</v>
      </c>
      <c r="M252">
        <v>123.45</v>
      </c>
      <c r="N252">
        <v>123.45</v>
      </c>
      <c r="O252">
        <v>123.45</v>
      </c>
      <c r="P252">
        <v>123.45</v>
      </c>
      <c r="Q252">
        <v>123.45</v>
      </c>
    </row>
    <row r="253" spans="1:17" x14ac:dyDescent="0.2">
      <c r="A253">
        <v>-120</v>
      </c>
      <c r="B253">
        <v>361.13</v>
      </c>
      <c r="C253">
        <v>1.663</v>
      </c>
      <c r="D253">
        <v>1.6140000000000001</v>
      </c>
      <c r="E253">
        <v>1.605</v>
      </c>
      <c r="F253">
        <v>1.6459999999999999</v>
      </c>
      <c r="G253">
        <v>1.7849999999999999</v>
      </c>
    </row>
    <row r="254" spans="1:17" x14ac:dyDescent="0.2">
      <c r="A254">
        <v>-119</v>
      </c>
      <c r="B254">
        <v>358.56</v>
      </c>
      <c r="C254">
        <v>1.6819999999999999</v>
      </c>
      <c r="D254">
        <v>1.625</v>
      </c>
      <c r="E254">
        <v>1.621</v>
      </c>
      <c r="F254">
        <v>1.663</v>
      </c>
      <c r="G254">
        <v>1.8169999999999999</v>
      </c>
    </row>
    <row r="255" spans="1:17" x14ac:dyDescent="0.2">
      <c r="A255">
        <v>-118</v>
      </c>
      <c r="B255">
        <v>355.95</v>
      </c>
      <c r="C255">
        <v>1.7130000000000001</v>
      </c>
      <c r="D255">
        <v>1.641</v>
      </c>
      <c r="E255">
        <v>1.6359999999999999</v>
      </c>
      <c r="F255">
        <v>1.6879999999999999</v>
      </c>
      <c r="G255">
        <v>1.8879999999999999</v>
      </c>
    </row>
    <row r="256" spans="1:17" x14ac:dyDescent="0.2">
      <c r="A256">
        <v>-117</v>
      </c>
      <c r="B256">
        <v>353.3</v>
      </c>
      <c r="C256">
        <v>1.7270000000000001</v>
      </c>
      <c r="D256">
        <v>1.661</v>
      </c>
      <c r="E256">
        <v>1.6519999999999999</v>
      </c>
      <c r="F256">
        <v>1.698</v>
      </c>
      <c r="G256">
        <v>1.8979999999999999</v>
      </c>
    </row>
    <row r="257" spans="1:7" x14ac:dyDescent="0.2">
      <c r="A257">
        <v>-116</v>
      </c>
      <c r="B257">
        <v>350.61</v>
      </c>
      <c r="C257">
        <v>1.7290000000000001</v>
      </c>
      <c r="D257">
        <v>1.6819999999999999</v>
      </c>
      <c r="E257">
        <v>1.6659999999999999</v>
      </c>
      <c r="F257">
        <v>1.7270000000000001</v>
      </c>
      <c r="G257">
        <v>1.84</v>
      </c>
    </row>
    <row r="258" spans="1:7" x14ac:dyDescent="0.2">
      <c r="A258">
        <v>-115</v>
      </c>
      <c r="B258">
        <v>347.89</v>
      </c>
      <c r="C258">
        <v>1.724</v>
      </c>
      <c r="D258">
        <v>1.6950000000000001</v>
      </c>
      <c r="E258">
        <v>1.6870000000000001</v>
      </c>
      <c r="F258">
        <v>1.728</v>
      </c>
      <c r="G258">
        <v>1.784</v>
      </c>
    </row>
    <row r="259" spans="1:7" x14ac:dyDescent="0.2">
      <c r="A259">
        <v>-114</v>
      </c>
      <c r="B259">
        <v>345.12</v>
      </c>
      <c r="C259">
        <v>1.724</v>
      </c>
      <c r="D259">
        <v>1.706</v>
      </c>
      <c r="E259">
        <v>1.718</v>
      </c>
      <c r="F259">
        <v>1.7470000000000001</v>
      </c>
      <c r="G259">
        <v>1.7230000000000001</v>
      </c>
    </row>
    <row r="260" spans="1:7" x14ac:dyDescent="0.2">
      <c r="A260">
        <v>-113</v>
      </c>
      <c r="B260">
        <v>342.32</v>
      </c>
      <c r="C260">
        <v>1.744</v>
      </c>
      <c r="D260">
        <v>1.734</v>
      </c>
      <c r="E260">
        <v>1.74</v>
      </c>
      <c r="F260">
        <v>1.7589999999999999</v>
      </c>
      <c r="G260">
        <v>1.742</v>
      </c>
    </row>
    <row r="261" spans="1:7" x14ac:dyDescent="0.2">
      <c r="A261">
        <v>-112</v>
      </c>
      <c r="B261">
        <v>339.49</v>
      </c>
      <c r="C261">
        <v>1.784</v>
      </c>
      <c r="D261">
        <v>1.7529999999999999</v>
      </c>
      <c r="E261">
        <v>1.796</v>
      </c>
      <c r="F261">
        <v>1.7829999999999999</v>
      </c>
      <c r="G261">
        <v>1.804</v>
      </c>
    </row>
    <row r="262" spans="1:7" x14ac:dyDescent="0.2">
      <c r="A262">
        <v>-111</v>
      </c>
      <c r="B262">
        <v>336.61</v>
      </c>
      <c r="C262">
        <v>1.821</v>
      </c>
      <c r="D262">
        <v>1.7729999999999999</v>
      </c>
      <c r="E262">
        <v>1.8340000000000001</v>
      </c>
      <c r="F262">
        <v>1.8</v>
      </c>
      <c r="G262">
        <v>1.8740000000000001</v>
      </c>
    </row>
    <row r="263" spans="1:7" x14ac:dyDescent="0.2">
      <c r="A263">
        <v>-110</v>
      </c>
      <c r="B263">
        <v>333.71</v>
      </c>
      <c r="C263">
        <v>1.829</v>
      </c>
      <c r="D263">
        <v>1.792</v>
      </c>
      <c r="E263">
        <v>1.837</v>
      </c>
      <c r="F263">
        <v>1.8169999999999999</v>
      </c>
      <c r="G263">
        <v>1.869</v>
      </c>
    </row>
    <row r="264" spans="1:7" x14ac:dyDescent="0.2">
      <c r="A264">
        <v>-109</v>
      </c>
      <c r="B264">
        <v>330.76</v>
      </c>
      <c r="C264">
        <v>1.8240000000000001</v>
      </c>
      <c r="D264">
        <v>1.8160000000000001</v>
      </c>
      <c r="E264">
        <v>1.837</v>
      </c>
      <c r="F264">
        <v>1.8340000000000001</v>
      </c>
      <c r="G264">
        <v>1.8089999999999999</v>
      </c>
    </row>
    <row r="265" spans="1:7" x14ac:dyDescent="0.2">
      <c r="A265">
        <v>-108</v>
      </c>
      <c r="B265">
        <v>327.79</v>
      </c>
      <c r="C265">
        <v>1.8360000000000001</v>
      </c>
      <c r="D265">
        <v>1.8440000000000001</v>
      </c>
      <c r="E265">
        <v>1.849</v>
      </c>
      <c r="F265">
        <v>1.857</v>
      </c>
      <c r="G265">
        <v>1.7949999999999999</v>
      </c>
    </row>
    <row r="266" spans="1:7" x14ac:dyDescent="0.2">
      <c r="A266">
        <v>-107</v>
      </c>
      <c r="B266">
        <v>324.77</v>
      </c>
      <c r="C266">
        <v>1.863</v>
      </c>
      <c r="D266">
        <v>1.869</v>
      </c>
      <c r="E266">
        <v>1.8680000000000001</v>
      </c>
      <c r="F266">
        <v>1.8879999999999999</v>
      </c>
      <c r="G266">
        <v>1.827</v>
      </c>
    </row>
    <row r="267" spans="1:7" x14ac:dyDescent="0.2">
      <c r="A267">
        <v>-106</v>
      </c>
      <c r="B267">
        <v>321.73</v>
      </c>
      <c r="C267">
        <v>1.8939999999999999</v>
      </c>
      <c r="D267">
        <v>1.89</v>
      </c>
      <c r="E267">
        <v>1.8979999999999999</v>
      </c>
      <c r="F267">
        <v>1.913</v>
      </c>
      <c r="G267">
        <v>1.8740000000000001</v>
      </c>
    </row>
    <row r="268" spans="1:7" x14ac:dyDescent="0.2">
      <c r="A268">
        <v>-105</v>
      </c>
      <c r="B268">
        <v>318.64999999999998</v>
      </c>
      <c r="C268">
        <v>1.92</v>
      </c>
      <c r="D268">
        <v>1.919</v>
      </c>
      <c r="E268">
        <v>1.91</v>
      </c>
      <c r="F268">
        <v>1.946</v>
      </c>
      <c r="G268">
        <v>1.903</v>
      </c>
    </row>
    <row r="269" spans="1:7" x14ac:dyDescent="0.2">
      <c r="A269">
        <v>-104</v>
      </c>
      <c r="B269">
        <v>315.54000000000002</v>
      </c>
      <c r="C269">
        <v>1.9450000000000001</v>
      </c>
      <c r="D269">
        <v>1.9450000000000001</v>
      </c>
      <c r="E269">
        <v>1.9339999999999999</v>
      </c>
      <c r="F269">
        <v>1.968</v>
      </c>
      <c r="G269">
        <v>1.9339999999999999</v>
      </c>
    </row>
    <row r="270" spans="1:7" x14ac:dyDescent="0.2">
      <c r="A270">
        <v>-103</v>
      </c>
      <c r="B270">
        <v>312.39999999999998</v>
      </c>
      <c r="C270">
        <v>1.9690000000000001</v>
      </c>
      <c r="D270">
        <v>1.972</v>
      </c>
      <c r="E270">
        <v>1.958</v>
      </c>
      <c r="F270">
        <v>1.9990000000000001</v>
      </c>
      <c r="G270">
        <v>1.946</v>
      </c>
    </row>
    <row r="271" spans="1:7" x14ac:dyDescent="0.2">
      <c r="A271">
        <v>-102</v>
      </c>
      <c r="B271">
        <v>309.23</v>
      </c>
      <c r="C271">
        <v>1.9910000000000001</v>
      </c>
      <c r="D271">
        <v>1.986</v>
      </c>
      <c r="E271">
        <v>1.992</v>
      </c>
      <c r="F271">
        <v>2.0179999999999998</v>
      </c>
      <c r="G271">
        <v>1.968</v>
      </c>
    </row>
    <row r="272" spans="1:7" x14ac:dyDescent="0.2">
      <c r="A272">
        <v>-101</v>
      </c>
      <c r="B272">
        <v>306.02999999999997</v>
      </c>
      <c r="C272">
        <v>2.0139999999999998</v>
      </c>
      <c r="D272">
        <v>2.0089999999999999</v>
      </c>
      <c r="E272">
        <v>2.0209999999999999</v>
      </c>
      <c r="F272">
        <v>2.0390000000000001</v>
      </c>
      <c r="G272">
        <v>1.988</v>
      </c>
    </row>
    <row r="273" spans="1:7" x14ac:dyDescent="0.2">
      <c r="A273">
        <v>-100</v>
      </c>
      <c r="B273">
        <v>302.8</v>
      </c>
      <c r="C273">
        <v>2.0449999999999999</v>
      </c>
      <c r="D273">
        <v>2.0390000000000001</v>
      </c>
      <c r="E273">
        <v>2.052</v>
      </c>
      <c r="F273">
        <v>2.0699999999999998</v>
      </c>
      <c r="G273">
        <v>2.0190000000000001</v>
      </c>
    </row>
    <row r="274" spans="1:7" x14ac:dyDescent="0.2">
      <c r="A274">
        <v>-99</v>
      </c>
      <c r="B274">
        <v>299.54000000000002</v>
      </c>
      <c r="C274">
        <v>2.0819999999999999</v>
      </c>
      <c r="D274">
        <v>2.0739999999999998</v>
      </c>
      <c r="E274">
        <v>2.081</v>
      </c>
      <c r="F274">
        <v>2.1040000000000001</v>
      </c>
      <c r="G274">
        <v>2.069</v>
      </c>
    </row>
    <row r="275" spans="1:7" x14ac:dyDescent="0.2">
      <c r="A275">
        <v>-98</v>
      </c>
      <c r="B275">
        <v>296.26</v>
      </c>
      <c r="C275">
        <v>2.121</v>
      </c>
      <c r="D275">
        <v>2.1040000000000001</v>
      </c>
      <c r="E275">
        <v>2.1030000000000002</v>
      </c>
      <c r="F275">
        <v>2.1429999999999998</v>
      </c>
      <c r="G275">
        <v>2.1360000000000001</v>
      </c>
    </row>
    <row r="276" spans="1:7" x14ac:dyDescent="0.2">
      <c r="A276">
        <v>-97</v>
      </c>
      <c r="B276">
        <v>292.95</v>
      </c>
      <c r="C276">
        <v>2.1659999999999999</v>
      </c>
      <c r="D276">
        <v>2.141</v>
      </c>
      <c r="E276">
        <v>2.1440000000000001</v>
      </c>
      <c r="F276">
        <v>2.173</v>
      </c>
      <c r="G276">
        <v>2.2050000000000001</v>
      </c>
    </row>
    <row r="277" spans="1:7" x14ac:dyDescent="0.2">
      <c r="A277">
        <v>-96</v>
      </c>
      <c r="B277">
        <v>289.61</v>
      </c>
      <c r="C277">
        <v>2.206</v>
      </c>
      <c r="D277">
        <v>2.1720000000000002</v>
      </c>
      <c r="E277">
        <v>2.1760000000000002</v>
      </c>
      <c r="F277">
        <v>2.2130000000000001</v>
      </c>
      <c r="G277">
        <v>2.2639999999999998</v>
      </c>
    </row>
    <row r="278" spans="1:7" x14ac:dyDescent="0.2">
      <c r="A278">
        <v>-95</v>
      </c>
      <c r="B278">
        <v>286.24</v>
      </c>
      <c r="C278">
        <v>2.2429999999999999</v>
      </c>
      <c r="D278">
        <v>2.2040000000000002</v>
      </c>
      <c r="E278">
        <v>2.2200000000000002</v>
      </c>
      <c r="F278">
        <v>2.2450000000000001</v>
      </c>
      <c r="G278">
        <v>2.3029999999999999</v>
      </c>
    </row>
    <row r="279" spans="1:7" x14ac:dyDescent="0.2">
      <c r="A279">
        <v>-94</v>
      </c>
      <c r="B279">
        <v>282.86</v>
      </c>
      <c r="C279">
        <v>2.2759999999999998</v>
      </c>
      <c r="D279">
        <v>2.2330000000000001</v>
      </c>
      <c r="E279">
        <v>2.258</v>
      </c>
      <c r="F279">
        <v>2.2810000000000001</v>
      </c>
      <c r="G279">
        <v>2.331</v>
      </c>
    </row>
    <row r="280" spans="1:7" x14ac:dyDescent="0.2">
      <c r="A280">
        <v>-93</v>
      </c>
      <c r="B280">
        <v>279.45</v>
      </c>
      <c r="C280">
        <v>2.3119999999999998</v>
      </c>
      <c r="D280">
        <v>2.266</v>
      </c>
      <c r="E280">
        <v>2.2909999999999999</v>
      </c>
      <c r="F280">
        <v>2.3130000000000002</v>
      </c>
      <c r="G280">
        <v>2.3769999999999998</v>
      </c>
    </row>
    <row r="281" spans="1:7" x14ac:dyDescent="0.2">
      <c r="A281">
        <v>-92</v>
      </c>
      <c r="B281">
        <v>276.02</v>
      </c>
      <c r="C281">
        <v>2.3559999999999999</v>
      </c>
      <c r="D281">
        <v>2.3090000000000002</v>
      </c>
      <c r="E281">
        <v>2.3279999999999998</v>
      </c>
      <c r="F281">
        <v>2.351</v>
      </c>
      <c r="G281">
        <v>2.4350000000000001</v>
      </c>
    </row>
    <row r="282" spans="1:7" x14ac:dyDescent="0.2">
      <c r="A282">
        <v>-91</v>
      </c>
      <c r="B282">
        <v>272.57</v>
      </c>
      <c r="C282">
        <v>2.399</v>
      </c>
      <c r="D282">
        <v>2.351</v>
      </c>
      <c r="E282">
        <v>2.3679999999999999</v>
      </c>
      <c r="F282">
        <v>2.3929999999999998</v>
      </c>
      <c r="G282">
        <v>2.4849999999999999</v>
      </c>
    </row>
    <row r="283" spans="1:7" x14ac:dyDescent="0.2">
      <c r="A283">
        <v>-90</v>
      </c>
      <c r="B283">
        <v>269.08999999999997</v>
      </c>
      <c r="C283">
        <v>2.4369999999999998</v>
      </c>
      <c r="D283">
        <v>2.3919999999999999</v>
      </c>
      <c r="E283">
        <v>2.407</v>
      </c>
      <c r="F283">
        <v>2.4319999999999999</v>
      </c>
      <c r="G283">
        <v>2.516</v>
      </c>
    </row>
    <row r="284" spans="1:7" x14ac:dyDescent="0.2">
      <c r="A284">
        <v>-89</v>
      </c>
      <c r="B284">
        <v>265.60000000000002</v>
      </c>
      <c r="C284">
        <v>2.468</v>
      </c>
      <c r="D284">
        <v>2.4319999999999999</v>
      </c>
      <c r="E284">
        <v>2.4470000000000001</v>
      </c>
      <c r="F284">
        <v>2.4750000000000001</v>
      </c>
      <c r="G284">
        <v>2.5190000000000001</v>
      </c>
    </row>
    <row r="285" spans="1:7" x14ac:dyDescent="0.2">
      <c r="A285">
        <v>-88</v>
      </c>
      <c r="B285">
        <v>262.08999999999997</v>
      </c>
      <c r="C285">
        <v>2.4990000000000001</v>
      </c>
      <c r="D285">
        <v>2.4729999999999999</v>
      </c>
      <c r="E285">
        <v>2.4900000000000002</v>
      </c>
      <c r="F285">
        <v>2.5190000000000001</v>
      </c>
      <c r="G285">
        <v>2.516</v>
      </c>
    </row>
    <row r="286" spans="1:7" x14ac:dyDescent="0.2">
      <c r="A286">
        <v>-87</v>
      </c>
      <c r="B286">
        <v>258.57</v>
      </c>
      <c r="C286">
        <v>2.536</v>
      </c>
      <c r="D286">
        <v>2.5230000000000001</v>
      </c>
      <c r="E286">
        <v>2.5329999999999999</v>
      </c>
      <c r="F286">
        <v>2.5670000000000002</v>
      </c>
      <c r="G286">
        <v>2.52</v>
      </c>
    </row>
    <row r="287" spans="1:7" x14ac:dyDescent="0.2">
      <c r="A287">
        <v>-86</v>
      </c>
      <c r="B287">
        <v>255.03</v>
      </c>
      <c r="C287">
        <v>2.5710000000000002</v>
      </c>
      <c r="D287">
        <v>2.5680000000000001</v>
      </c>
      <c r="E287">
        <v>2.5840000000000001</v>
      </c>
      <c r="F287">
        <v>2.6179999999999999</v>
      </c>
      <c r="G287">
        <v>2.5139999999999998</v>
      </c>
    </row>
    <row r="288" spans="1:7" x14ac:dyDescent="0.2">
      <c r="A288">
        <v>-85</v>
      </c>
      <c r="B288">
        <v>251.47</v>
      </c>
      <c r="C288">
        <v>2.6040000000000001</v>
      </c>
      <c r="D288">
        <v>2.617</v>
      </c>
      <c r="E288">
        <v>2.6389999999999998</v>
      </c>
      <c r="F288">
        <v>2.66</v>
      </c>
      <c r="G288">
        <v>2.4990000000000001</v>
      </c>
    </row>
    <row r="289" spans="1:7" x14ac:dyDescent="0.2">
      <c r="A289">
        <v>-84</v>
      </c>
      <c r="B289">
        <v>247.9</v>
      </c>
      <c r="C289">
        <v>2.633</v>
      </c>
      <c r="D289">
        <v>2.67</v>
      </c>
      <c r="E289">
        <v>2.6819999999999999</v>
      </c>
      <c r="F289">
        <v>2.7050000000000001</v>
      </c>
      <c r="G289">
        <v>2.476</v>
      </c>
    </row>
    <row r="290" spans="1:7" x14ac:dyDescent="0.2">
      <c r="A290">
        <v>-83</v>
      </c>
      <c r="B290">
        <v>244.32</v>
      </c>
      <c r="C290">
        <v>2.6709999999999998</v>
      </c>
      <c r="D290">
        <v>2.7240000000000002</v>
      </c>
      <c r="E290">
        <v>2.7290000000000001</v>
      </c>
      <c r="F290">
        <v>2.7570000000000001</v>
      </c>
      <c r="G290">
        <v>2.4750000000000001</v>
      </c>
    </row>
    <row r="291" spans="1:7" x14ac:dyDescent="0.2">
      <c r="A291">
        <v>-82</v>
      </c>
      <c r="B291">
        <v>240.73</v>
      </c>
      <c r="C291">
        <v>2.7189999999999999</v>
      </c>
      <c r="D291">
        <v>2.7749999999999999</v>
      </c>
      <c r="E291">
        <v>2.7810000000000001</v>
      </c>
      <c r="F291">
        <v>2.8119999999999998</v>
      </c>
      <c r="G291">
        <v>2.508</v>
      </c>
    </row>
    <row r="292" spans="1:7" x14ac:dyDescent="0.2">
      <c r="A292">
        <v>-81</v>
      </c>
      <c r="B292">
        <v>237.12</v>
      </c>
      <c r="C292">
        <v>2.7789999999999999</v>
      </c>
      <c r="D292">
        <v>2.827</v>
      </c>
      <c r="E292">
        <v>2.8450000000000002</v>
      </c>
      <c r="F292">
        <v>2.8730000000000002</v>
      </c>
      <c r="G292">
        <v>2.57</v>
      </c>
    </row>
    <row r="293" spans="1:7" x14ac:dyDescent="0.2">
      <c r="A293">
        <v>-80</v>
      </c>
      <c r="B293">
        <v>233.51</v>
      </c>
      <c r="C293">
        <v>2.8450000000000002</v>
      </c>
      <c r="D293">
        <v>2.879</v>
      </c>
      <c r="E293">
        <v>2.9089999999999998</v>
      </c>
      <c r="F293">
        <v>2.9329999999999998</v>
      </c>
      <c r="G293">
        <v>2.657</v>
      </c>
    </row>
    <row r="294" spans="1:7" x14ac:dyDescent="0.2">
      <c r="A294">
        <v>-79</v>
      </c>
      <c r="B294">
        <v>229.9</v>
      </c>
      <c r="C294">
        <v>2.9129999999999998</v>
      </c>
      <c r="D294">
        <v>2.94</v>
      </c>
      <c r="E294">
        <v>2.968</v>
      </c>
      <c r="F294">
        <v>2.9980000000000002</v>
      </c>
      <c r="G294">
        <v>2.746</v>
      </c>
    </row>
    <row r="295" spans="1:7" x14ac:dyDescent="0.2">
      <c r="A295">
        <v>-78</v>
      </c>
      <c r="B295">
        <v>226.27</v>
      </c>
      <c r="C295">
        <v>2.984</v>
      </c>
      <c r="D295">
        <v>3.0070000000000001</v>
      </c>
      <c r="E295">
        <v>3.0289999999999999</v>
      </c>
      <c r="F295">
        <v>3.06</v>
      </c>
      <c r="G295">
        <v>2.839</v>
      </c>
    </row>
    <row r="296" spans="1:7" x14ac:dyDescent="0.2">
      <c r="A296">
        <v>-77</v>
      </c>
      <c r="B296">
        <v>222.65</v>
      </c>
      <c r="C296">
        <v>3.0550000000000002</v>
      </c>
      <c r="D296">
        <v>3.07</v>
      </c>
      <c r="E296">
        <v>3.09</v>
      </c>
      <c r="F296">
        <v>3.12</v>
      </c>
      <c r="G296">
        <v>2.9390000000000001</v>
      </c>
    </row>
    <row r="297" spans="1:7" x14ac:dyDescent="0.2">
      <c r="A297">
        <v>-76</v>
      </c>
      <c r="B297">
        <v>219.02</v>
      </c>
      <c r="C297">
        <v>3.129</v>
      </c>
      <c r="D297">
        <v>3.133</v>
      </c>
      <c r="E297">
        <v>3.1549999999999998</v>
      </c>
      <c r="F297">
        <v>3.1859999999999999</v>
      </c>
      <c r="G297">
        <v>3.0409999999999999</v>
      </c>
    </row>
    <row r="298" spans="1:7" x14ac:dyDescent="0.2">
      <c r="A298">
        <v>-75</v>
      </c>
      <c r="B298">
        <v>215.38</v>
      </c>
      <c r="C298">
        <v>3.2109999999999999</v>
      </c>
      <c r="D298">
        <v>3.2029999999999998</v>
      </c>
      <c r="E298">
        <v>3.2320000000000002</v>
      </c>
      <c r="F298">
        <v>3.2589999999999999</v>
      </c>
      <c r="G298">
        <v>3.149</v>
      </c>
    </row>
    <row r="299" spans="1:7" x14ac:dyDescent="0.2">
      <c r="A299">
        <v>-74</v>
      </c>
      <c r="B299">
        <v>211.75</v>
      </c>
      <c r="C299">
        <v>3.2949999999999999</v>
      </c>
      <c r="D299">
        <v>3.2759999999999998</v>
      </c>
      <c r="E299">
        <v>3.306</v>
      </c>
      <c r="F299">
        <v>3.339</v>
      </c>
      <c r="G299">
        <v>3.2610000000000001</v>
      </c>
    </row>
    <row r="300" spans="1:7" x14ac:dyDescent="0.2">
      <c r="A300">
        <v>-73</v>
      </c>
      <c r="B300">
        <v>208.12</v>
      </c>
      <c r="C300">
        <v>3.379</v>
      </c>
      <c r="D300">
        <v>3.3519999999999999</v>
      </c>
      <c r="E300">
        <v>3.3839999999999999</v>
      </c>
      <c r="F300">
        <v>3.4159999999999999</v>
      </c>
      <c r="G300">
        <v>3.3620000000000001</v>
      </c>
    </row>
    <row r="301" spans="1:7" x14ac:dyDescent="0.2">
      <c r="A301">
        <v>-72</v>
      </c>
      <c r="B301">
        <v>204.49</v>
      </c>
      <c r="C301">
        <v>3.4569999999999999</v>
      </c>
      <c r="D301">
        <v>3.4340000000000002</v>
      </c>
      <c r="E301">
        <v>3.4590000000000001</v>
      </c>
      <c r="F301">
        <v>3.488</v>
      </c>
      <c r="G301">
        <v>3.448</v>
      </c>
    </row>
    <row r="302" spans="1:7" x14ac:dyDescent="0.2">
      <c r="A302">
        <v>-71</v>
      </c>
      <c r="B302">
        <v>200.86</v>
      </c>
      <c r="C302">
        <v>3.5369999999999999</v>
      </c>
      <c r="D302">
        <v>3.5179999999999998</v>
      </c>
      <c r="E302">
        <v>3.5339999999999998</v>
      </c>
      <c r="F302">
        <v>3.5630000000000002</v>
      </c>
      <c r="G302">
        <v>3.5329999999999999</v>
      </c>
    </row>
    <row r="303" spans="1:7" x14ac:dyDescent="0.2">
      <c r="A303">
        <v>-70</v>
      </c>
      <c r="B303">
        <v>197.24</v>
      </c>
      <c r="C303">
        <v>3.6240000000000001</v>
      </c>
      <c r="D303">
        <v>3.6030000000000002</v>
      </c>
      <c r="E303">
        <v>3.6179999999999999</v>
      </c>
      <c r="F303">
        <v>3.6480000000000001</v>
      </c>
      <c r="G303">
        <v>3.63</v>
      </c>
    </row>
    <row r="304" spans="1:7" x14ac:dyDescent="0.2">
      <c r="A304">
        <v>-69</v>
      </c>
      <c r="B304">
        <v>193.62</v>
      </c>
      <c r="C304">
        <v>3.7170000000000001</v>
      </c>
      <c r="D304">
        <v>3.6850000000000001</v>
      </c>
      <c r="E304">
        <v>3.7080000000000002</v>
      </c>
      <c r="F304">
        <v>3.742</v>
      </c>
      <c r="G304">
        <v>3.7309999999999999</v>
      </c>
    </row>
    <row r="305" spans="1:7" x14ac:dyDescent="0.2">
      <c r="A305">
        <v>-68</v>
      </c>
      <c r="B305">
        <v>190.02</v>
      </c>
      <c r="C305">
        <v>3.8140000000000001</v>
      </c>
      <c r="D305">
        <v>3.7770000000000001</v>
      </c>
      <c r="E305">
        <v>3.8130000000000002</v>
      </c>
      <c r="F305">
        <v>3.84</v>
      </c>
      <c r="G305">
        <v>3.8250000000000002</v>
      </c>
    </row>
    <row r="306" spans="1:7" x14ac:dyDescent="0.2">
      <c r="A306">
        <v>-67</v>
      </c>
      <c r="B306">
        <v>186.42</v>
      </c>
      <c r="C306">
        <v>3.9180000000000001</v>
      </c>
      <c r="D306">
        <v>3.8719999999999999</v>
      </c>
      <c r="E306">
        <v>3.9119999999999999</v>
      </c>
      <c r="F306">
        <v>3.9369999999999998</v>
      </c>
      <c r="G306">
        <v>3.9489999999999998</v>
      </c>
    </row>
    <row r="307" spans="1:7" x14ac:dyDescent="0.2">
      <c r="A307">
        <v>-66</v>
      </c>
      <c r="B307">
        <v>182.83</v>
      </c>
      <c r="C307">
        <v>4.0289999999999999</v>
      </c>
      <c r="D307">
        <v>3.9790000000000001</v>
      </c>
      <c r="E307">
        <v>4.0039999999999996</v>
      </c>
      <c r="F307">
        <v>4.0439999999999996</v>
      </c>
      <c r="G307">
        <v>4.0919999999999996</v>
      </c>
    </row>
    <row r="308" spans="1:7" x14ac:dyDescent="0.2">
      <c r="A308">
        <v>-65</v>
      </c>
      <c r="B308">
        <v>179.26</v>
      </c>
      <c r="C308">
        <v>4.1369999999999996</v>
      </c>
      <c r="D308">
        <v>4.0789999999999997</v>
      </c>
      <c r="E308">
        <v>4.1040000000000001</v>
      </c>
      <c r="F308">
        <v>4.1479999999999997</v>
      </c>
      <c r="G308">
        <v>4.2160000000000002</v>
      </c>
    </row>
    <row r="309" spans="1:7" x14ac:dyDescent="0.2">
      <c r="A309">
        <v>-64</v>
      </c>
      <c r="B309">
        <v>175.7</v>
      </c>
      <c r="C309">
        <v>4.25</v>
      </c>
      <c r="D309">
        <v>4.1920000000000002</v>
      </c>
      <c r="E309">
        <v>4.218</v>
      </c>
      <c r="F309">
        <v>4.2619999999999996</v>
      </c>
      <c r="G309">
        <v>4.327</v>
      </c>
    </row>
    <row r="310" spans="1:7" x14ac:dyDescent="0.2">
      <c r="A310">
        <v>-63</v>
      </c>
      <c r="B310">
        <v>172.16</v>
      </c>
      <c r="C310">
        <v>4.3719999999999999</v>
      </c>
      <c r="D310">
        <v>4.3170000000000002</v>
      </c>
      <c r="E310">
        <v>4.34</v>
      </c>
      <c r="F310">
        <v>4.3819999999999997</v>
      </c>
      <c r="G310">
        <v>4.4489999999999998</v>
      </c>
    </row>
    <row r="311" spans="1:7" x14ac:dyDescent="0.2">
      <c r="A311">
        <v>-62</v>
      </c>
      <c r="B311">
        <v>168.63</v>
      </c>
      <c r="C311">
        <v>4.4909999999999997</v>
      </c>
      <c r="D311">
        <v>4.4379999999999997</v>
      </c>
      <c r="E311">
        <v>4.4539999999999997</v>
      </c>
      <c r="F311">
        <v>4.5</v>
      </c>
      <c r="G311">
        <v>4.5709999999999997</v>
      </c>
    </row>
    <row r="312" spans="1:7" x14ac:dyDescent="0.2">
      <c r="A312">
        <v>-61</v>
      </c>
      <c r="B312">
        <v>165.12</v>
      </c>
      <c r="C312">
        <v>4.6050000000000004</v>
      </c>
      <c r="D312">
        <v>4.5629999999999997</v>
      </c>
      <c r="E312">
        <v>4.5629999999999997</v>
      </c>
      <c r="F312">
        <v>4.62</v>
      </c>
      <c r="G312">
        <v>4.6749999999999998</v>
      </c>
    </row>
    <row r="313" spans="1:7" x14ac:dyDescent="0.2">
      <c r="A313">
        <v>-60</v>
      </c>
      <c r="B313">
        <v>161.63</v>
      </c>
      <c r="C313">
        <v>4.7279999999999998</v>
      </c>
      <c r="D313">
        <v>4.6950000000000003</v>
      </c>
      <c r="E313">
        <v>4.6920000000000002</v>
      </c>
      <c r="F313">
        <v>4.7489999999999997</v>
      </c>
      <c r="G313">
        <v>4.7750000000000004</v>
      </c>
    </row>
    <row r="314" spans="1:7" x14ac:dyDescent="0.2">
      <c r="A314">
        <v>-59</v>
      </c>
      <c r="B314">
        <v>158.16</v>
      </c>
      <c r="C314">
        <v>4.8659999999999997</v>
      </c>
      <c r="D314">
        <v>4.8239999999999998</v>
      </c>
      <c r="E314">
        <v>4.8360000000000003</v>
      </c>
      <c r="F314">
        <v>4.8979999999999997</v>
      </c>
      <c r="G314">
        <v>4.907</v>
      </c>
    </row>
    <row r="315" spans="1:7" x14ac:dyDescent="0.2">
      <c r="A315">
        <v>-58</v>
      </c>
      <c r="B315">
        <v>154.72</v>
      </c>
      <c r="C315">
        <v>5.0129999999999999</v>
      </c>
      <c r="D315">
        <v>4.9610000000000003</v>
      </c>
      <c r="E315">
        <v>4.9779999999999998</v>
      </c>
      <c r="F315">
        <v>5.0380000000000003</v>
      </c>
      <c r="G315">
        <v>5.0759999999999996</v>
      </c>
    </row>
    <row r="316" spans="1:7" x14ac:dyDescent="0.2">
      <c r="A316">
        <v>-57</v>
      </c>
      <c r="B316">
        <v>151.30000000000001</v>
      </c>
      <c r="C316">
        <v>5.16</v>
      </c>
      <c r="D316">
        <v>5.1130000000000004</v>
      </c>
      <c r="E316">
        <v>5.1150000000000002</v>
      </c>
      <c r="F316">
        <v>5.1879999999999997</v>
      </c>
      <c r="G316">
        <v>5.2240000000000002</v>
      </c>
    </row>
    <row r="317" spans="1:7" x14ac:dyDescent="0.2">
      <c r="A317">
        <v>-56</v>
      </c>
      <c r="B317">
        <v>147.9</v>
      </c>
      <c r="C317">
        <v>5.3019999999999996</v>
      </c>
      <c r="D317">
        <v>5.27</v>
      </c>
      <c r="E317">
        <v>5.2640000000000002</v>
      </c>
      <c r="F317">
        <v>5.3310000000000004</v>
      </c>
      <c r="G317">
        <v>5.3419999999999996</v>
      </c>
    </row>
    <row r="318" spans="1:7" x14ac:dyDescent="0.2">
      <c r="A318">
        <v>-55</v>
      </c>
      <c r="B318">
        <v>144.53</v>
      </c>
      <c r="C318">
        <v>5.4619999999999997</v>
      </c>
      <c r="D318">
        <v>5.4249999999999998</v>
      </c>
      <c r="E318">
        <v>5.4349999999999996</v>
      </c>
      <c r="F318">
        <v>5.5</v>
      </c>
      <c r="G318">
        <v>5.49</v>
      </c>
    </row>
    <row r="319" spans="1:7" x14ac:dyDescent="0.2">
      <c r="A319">
        <v>-54</v>
      </c>
      <c r="B319">
        <v>141.19</v>
      </c>
      <c r="C319">
        <v>5.641</v>
      </c>
      <c r="D319">
        <v>5.59</v>
      </c>
      <c r="E319">
        <v>5.62</v>
      </c>
      <c r="F319">
        <v>5.68</v>
      </c>
      <c r="G319">
        <v>5.6749999999999998</v>
      </c>
    </row>
    <row r="320" spans="1:7" x14ac:dyDescent="0.2">
      <c r="A320">
        <v>-53</v>
      </c>
      <c r="B320">
        <v>137.88999999999999</v>
      </c>
      <c r="C320">
        <v>5.819</v>
      </c>
      <c r="D320">
        <v>5.7640000000000002</v>
      </c>
      <c r="E320">
        <v>5.79</v>
      </c>
      <c r="F320">
        <v>5.859</v>
      </c>
      <c r="G320">
        <v>5.8630000000000004</v>
      </c>
    </row>
    <row r="321" spans="1:7" x14ac:dyDescent="0.2">
      <c r="A321">
        <v>-52</v>
      </c>
      <c r="B321">
        <v>134.61000000000001</v>
      </c>
      <c r="C321">
        <v>5.9989999999999997</v>
      </c>
      <c r="D321">
        <v>5.9429999999999996</v>
      </c>
      <c r="E321">
        <v>5.97</v>
      </c>
      <c r="F321">
        <v>6.0430000000000001</v>
      </c>
      <c r="G321">
        <v>6.0419999999999998</v>
      </c>
    </row>
    <row r="322" spans="1:7" x14ac:dyDescent="0.2">
      <c r="A322">
        <v>-51</v>
      </c>
      <c r="B322">
        <v>131.37</v>
      </c>
      <c r="C322">
        <v>6.1950000000000003</v>
      </c>
      <c r="D322">
        <v>6.1449999999999996</v>
      </c>
      <c r="E322">
        <v>6.165</v>
      </c>
      <c r="F322">
        <v>6.2430000000000003</v>
      </c>
      <c r="G322">
        <v>6.226</v>
      </c>
    </row>
    <row r="323" spans="1:7" x14ac:dyDescent="0.2">
      <c r="A323">
        <v>-50</v>
      </c>
      <c r="B323">
        <v>128.16</v>
      </c>
      <c r="C323">
        <v>6.3920000000000003</v>
      </c>
      <c r="D323">
        <v>6.343</v>
      </c>
      <c r="E323">
        <v>6.3730000000000002</v>
      </c>
      <c r="F323">
        <v>6.4379999999999997</v>
      </c>
      <c r="G323">
        <v>6.4139999999999997</v>
      </c>
    </row>
    <row r="324" spans="1:7" x14ac:dyDescent="0.2">
      <c r="A324">
        <v>-49</v>
      </c>
      <c r="B324">
        <v>124.99</v>
      </c>
      <c r="C324">
        <v>6.5940000000000003</v>
      </c>
      <c r="D324">
        <v>6.556</v>
      </c>
      <c r="E324">
        <v>6.58</v>
      </c>
      <c r="F324">
        <v>6.6539999999999999</v>
      </c>
      <c r="G324">
        <v>6.5880000000000001</v>
      </c>
    </row>
    <row r="325" spans="1:7" x14ac:dyDescent="0.2">
      <c r="A325">
        <v>-48</v>
      </c>
      <c r="B325">
        <v>121.85</v>
      </c>
      <c r="C325">
        <v>6.8049999999999997</v>
      </c>
      <c r="D325">
        <v>6.7759999999999998</v>
      </c>
      <c r="E325">
        <v>6.79</v>
      </c>
      <c r="F325">
        <v>6.8659999999999997</v>
      </c>
      <c r="G325">
        <v>6.7889999999999997</v>
      </c>
    </row>
    <row r="326" spans="1:7" x14ac:dyDescent="0.2">
      <c r="A326">
        <v>-47</v>
      </c>
      <c r="B326">
        <v>118.76</v>
      </c>
      <c r="C326">
        <v>7.0330000000000004</v>
      </c>
      <c r="D326">
        <v>7.01</v>
      </c>
      <c r="E326">
        <v>7.0279999999999996</v>
      </c>
      <c r="F326">
        <v>7.1040000000000001</v>
      </c>
      <c r="G326">
        <v>6.992</v>
      </c>
    </row>
    <row r="327" spans="1:7" x14ac:dyDescent="0.2">
      <c r="A327">
        <v>-46</v>
      </c>
      <c r="B327">
        <v>115.7</v>
      </c>
      <c r="C327">
        <v>7.2640000000000002</v>
      </c>
      <c r="D327">
        <v>7.2460000000000004</v>
      </c>
      <c r="E327">
        <v>7.2859999999999996</v>
      </c>
      <c r="F327">
        <v>7.3529999999999998</v>
      </c>
      <c r="G327">
        <v>7.1710000000000003</v>
      </c>
    </row>
    <row r="328" spans="1:7" x14ac:dyDescent="0.2">
      <c r="A328">
        <v>-45</v>
      </c>
      <c r="B328">
        <v>112.69</v>
      </c>
      <c r="C328">
        <v>7.5069999999999997</v>
      </c>
      <c r="D328">
        <v>7.5</v>
      </c>
      <c r="E328">
        <v>7.5389999999999997</v>
      </c>
      <c r="F328">
        <v>7.6120000000000001</v>
      </c>
      <c r="G328">
        <v>7.3760000000000003</v>
      </c>
    </row>
    <row r="329" spans="1:7" x14ac:dyDescent="0.2">
      <c r="A329">
        <v>-44</v>
      </c>
      <c r="B329">
        <v>109.72</v>
      </c>
      <c r="C329">
        <v>7.7690000000000001</v>
      </c>
      <c r="D329">
        <v>7.7809999999999997</v>
      </c>
      <c r="E329">
        <v>7.7830000000000004</v>
      </c>
      <c r="F329">
        <v>7.8760000000000003</v>
      </c>
      <c r="G329">
        <v>7.6369999999999996</v>
      </c>
    </row>
    <row r="330" spans="1:7" x14ac:dyDescent="0.2">
      <c r="A330">
        <v>-43</v>
      </c>
      <c r="B330">
        <v>106.8</v>
      </c>
      <c r="C330">
        <v>8.0570000000000004</v>
      </c>
      <c r="D330">
        <v>8.0559999999999992</v>
      </c>
      <c r="E330">
        <v>8.07</v>
      </c>
      <c r="F330">
        <v>8.1609999999999996</v>
      </c>
      <c r="G330">
        <v>7.94</v>
      </c>
    </row>
    <row r="331" spans="1:7" x14ac:dyDescent="0.2">
      <c r="A331">
        <v>-42</v>
      </c>
      <c r="B331">
        <v>103.92</v>
      </c>
      <c r="C331">
        <v>8.3569999999999993</v>
      </c>
      <c r="D331">
        <v>8.3360000000000003</v>
      </c>
      <c r="E331">
        <v>8.3840000000000003</v>
      </c>
      <c r="F331">
        <v>8.468</v>
      </c>
      <c r="G331">
        <v>8.24</v>
      </c>
    </row>
    <row r="332" spans="1:7" x14ac:dyDescent="0.2">
      <c r="A332">
        <v>-41</v>
      </c>
      <c r="B332">
        <v>101.09</v>
      </c>
      <c r="C332">
        <v>8.6449999999999996</v>
      </c>
      <c r="D332">
        <v>8.6430000000000007</v>
      </c>
      <c r="E332">
        <v>8.6590000000000007</v>
      </c>
      <c r="F332">
        <v>8.7569999999999997</v>
      </c>
      <c r="G332">
        <v>8.5220000000000002</v>
      </c>
    </row>
    <row r="333" spans="1:7" x14ac:dyDescent="0.2">
      <c r="A333">
        <v>-40</v>
      </c>
      <c r="B333">
        <v>98.3</v>
      </c>
      <c r="C333">
        <v>8.9640000000000004</v>
      </c>
      <c r="D333">
        <v>8.9600000000000009</v>
      </c>
      <c r="E333">
        <v>8.9749999999999996</v>
      </c>
      <c r="F333">
        <v>9.08</v>
      </c>
      <c r="G333">
        <v>8.843</v>
      </c>
    </row>
    <row r="334" spans="1:7" x14ac:dyDescent="0.2">
      <c r="A334">
        <v>-39</v>
      </c>
      <c r="B334">
        <v>95.57</v>
      </c>
      <c r="C334">
        <v>9.3119999999999994</v>
      </c>
      <c r="D334">
        <v>9.2919999999999998</v>
      </c>
      <c r="E334">
        <v>9.3330000000000002</v>
      </c>
      <c r="F334">
        <v>9.4339999999999993</v>
      </c>
      <c r="G334">
        <v>9.19</v>
      </c>
    </row>
    <row r="335" spans="1:7" x14ac:dyDescent="0.2">
      <c r="A335">
        <v>-38</v>
      </c>
      <c r="B335">
        <v>92.89</v>
      </c>
      <c r="C335">
        <v>9.6649999999999991</v>
      </c>
      <c r="D335">
        <v>9.64</v>
      </c>
      <c r="E335">
        <v>9.6880000000000006</v>
      </c>
      <c r="F335">
        <v>9.7810000000000006</v>
      </c>
      <c r="G335">
        <v>9.5530000000000008</v>
      </c>
    </row>
    <row r="336" spans="1:7" x14ac:dyDescent="0.2">
      <c r="A336">
        <v>-37</v>
      </c>
      <c r="B336">
        <v>90.26</v>
      </c>
      <c r="C336">
        <v>10.034000000000001</v>
      </c>
      <c r="D336">
        <v>10</v>
      </c>
      <c r="E336">
        <v>10.061</v>
      </c>
      <c r="F336">
        <v>10.15</v>
      </c>
      <c r="G336">
        <v>9.9250000000000007</v>
      </c>
    </row>
    <row r="337" spans="1:7" x14ac:dyDescent="0.2">
      <c r="A337">
        <v>-36</v>
      </c>
      <c r="B337">
        <v>87.69</v>
      </c>
      <c r="C337">
        <v>10.407</v>
      </c>
      <c r="D337">
        <v>10.382999999999999</v>
      </c>
      <c r="E337">
        <v>10.406000000000001</v>
      </c>
      <c r="F337">
        <v>10.518000000000001</v>
      </c>
      <c r="G337">
        <v>10.32</v>
      </c>
    </row>
    <row r="338" spans="1:7" x14ac:dyDescent="0.2">
      <c r="A338">
        <v>-35</v>
      </c>
      <c r="B338">
        <v>85.17</v>
      </c>
      <c r="C338">
        <v>10.827</v>
      </c>
      <c r="D338">
        <v>10.776</v>
      </c>
      <c r="E338">
        <v>10.840999999999999</v>
      </c>
      <c r="F338">
        <v>10.954000000000001</v>
      </c>
      <c r="G338">
        <v>10.737</v>
      </c>
    </row>
    <row r="339" spans="1:7" x14ac:dyDescent="0.2">
      <c r="A339">
        <v>-34</v>
      </c>
      <c r="B339">
        <v>82.71</v>
      </c>
      <c r="C339">
        <v>11.249000000000001</v>
      </c>
      <c r="D339">
        <v>11.192</v>
      </c>
      <c r="E339">
        <v>11.271000000000001</v>
      </c>
      <c r="F339">
        <v>11.372</v>
      </c>
      <c r="G339">
        <v>11.162000000000001</v>
      </c>
    </row>
    <row r="340" spans="1:7" x14ac:dyDescent="0.2">
      <c r="A340">
        <v>-33</v>
      </c>
      <c r="B340">
        <v>80.31</v>
      </c>
      <c r="C340">
        <v>11.679</v>
      </c>
      <c r="D340">
        <v>11.632999999999999</v>
      </c>
      <c r="E340">
        <v>11.683999999999999</v>
      </c>
      <c r="F340">
        <v>11.798</v>
      </c>
      <c r="G340">
        <v>11.599</v>
      </c>
    </row>
    <row r="341" spans="1:7" x14ac:dyDescent="0.2">
      <c r="A341">
        <v>-32</v>
      </c>
      <c r="B341">
        <v>77.959999999999994</v>
      </c>
      <c r="C341">
        <v>12.131</v>
      </c>
      <c r="D341">
        <v>12.089</v>
      </c>
      <c r="E341">
        <v>12.135999999999999</v>
      </c>
      <c r="F341">
        <v>12.262</v>
      </c>
      <c r="G341">
        <v>12.036</v>
      </c>
    </row>
    <row r="342" spans="1:7" x14ac:dyDescent="0.2">
      <c r="A342">
        <v>-31</v>
      </c>
      <c r="B342">
        <v>75.67</v>
      </c>
      <c r="C342">
        <v>12.612</v>
      </c>
      <c r="D342">
        <v>12.561999999999999</v>
      </c>
      <c r="E342">
        <v>12.625999999999999</v>
      </c>
      <c r="F342">
        <v>12.755000000000001</v>
      </c>
      <c r="G342">
        <v>12.505000000000001</v>
      </c>
    </row>
    <row r="343" spans="1:7" x14ac:dyDescent="0.2">
      <c r="A343">
        <v>-30</v>
      </c>
      <c r="B343">
        <v>73.45</v>
      </c>
      <c r="C343">
        <v>13.112</v>
      </c>
      <c r="D343">
        <v>13.058999999999999</v>
      </c>
      <c r="E343">
        <v>13.146000000000001</v>
      </c>
      <c r="F343">
        <v>13.247999999999999</v>
      </c>
      <c r="G343">
        <v>12.996</v>
      </c>
    </row>
    <row r="344" spans="1:7" x14ac:dyDescent="0.2">
      <c r="A344">
        <v>-29</v>
      </c>
      <c r="B344">
        <v>71.290000000000006</v>
      </c>
      <c r="C344">
        <v>13.613</v>
      </c>
      <c r="D344">
        <v>13.576000000000001</v>
      </c>
      <c r="E344">
        <v>13.624000000000001</v>
      </c>
      <c r="F344">
        <v>13.757999999999999</v>
      </c>
      <c r="G344">
        <v>13.494</v>
      </c>
    </row>
    <row r="345" spans="1:7" x14ac:dyDescent="0.2">
      <c r="A345">
        <v>-28</v>
      </c>
      <c r="B345">
        <v>69.19</v>
      </c>
      <c r="C345">
        <v>14.154999999999999</v>
      </c>
      <c r="D345">
        <v>14.112</v>
      </c>
      <c r="E345">
        <v>14.170999999999999</v>
      </c>
      <c r="F345">
        <v>14.311</v>
      </c>
      <c r="G345">
        <v>14.025</v>
      </c>
    </row>
    <row r="346" spans="1:7" x14ac:dyDescent="0.2">
      <c r="A346">
        <v>-27</v>
      </c>
      <c r="B346">
        <v>67.150000000000006</v>
      </c>
      <c r="C346">
        <v>14.712999999999999</v>
      </c>
      <c r="D346">
        <v>14.667</v>
      </c>
      <c r="E346">
        <v>14.739000000000001</v>
      </c>
      <c r="F346">
        <v>14.88</v>
      </c>
      <c r="G346">
        <v>14.565</v>
      </c>
    </row>
    <row r="347" spans="1:7" x14ac:dyDescent="0.2">
      <c r="A347">
        <v>-26</v>
      </c>
      <c r="B347">
        <v>65.180000000000007</v>
      </c>
      <c r="C347">
        <v>15.291</v>
      </c>
      <c r="D347">
        <v>15.238</v>
      </c>
      <c r="E347">
        <v>15.327</v>
      </c>
      <c r="F347">
        <v>15.464</v>
      </c>
      <c r="G347">
        <v>15.135999999999999</v>
      </c>
    </row>
    <row r="348" spans="1:7" x14ac:dyDescent="0.2">
      <c r="A348">
        <v>-25</v>
      </c>
      <c r="B348">
        <v>63.28</v>
      </c>
      <c r="C348">
        <v>15.866</v>
      </c>
      <c r="D348">
        <v>15.832000000000001</v>
      </c>
      <c r="E348">
        <v>15.87</v>
      </c>
      <c r="F348">
        <v>16.042999999999999</v>
      </c>
      <c r="G348">
        <v>15.717000000000001</v>
      </c>
    </row>
    <row r="349" spans="1:7" x14ac:dyDescent="0.2">
      <c r="A349">
        <v>-24</v>
      </c>
      <c r="B349">
        <v>61.44</v>
      </c>
      <c r="C349">
        <v>16.492999999999999</v>
      </c>
      <c r="D349">
        <v>16.452000000000002</v>
      </c>
      <c r="E349">
        <v>16.515999999999998</v>
      </c>
      <c r="F349">
        <v>16.687999999999999</v>
      </c>
      <c r="G349">
        <v>16.318000000000001</v>
      </c>
    </row>
    <row r="350" spans="1:7" x14ac:dyDescent="0.2">
      <c r="A350">
        <v>-23</v>
      </c>
      <c r="B350">
        <v>59.67</v>
      </c>
      <c r="C350">
        <v>17.129000000000001</v>
      </c>
      <c r="D350">
        <v>17.068999999999999</v>
      </c>
      <c r="E350">
        <v>17.157</v>
      </c>
      <c r="F350">
        <v>17.34</v>
      </c>
      <c r="G350">
        <v>16.951000000000001</v>
      </c>
    </row>
    <row r="351" spans="1:7" x14ac:dyDescent="0.2">
      <c r="A351">
        <v>-22</v>
      </c>
      <c r="B351">
        <v>57.97</v>
      </c>
      <c r="C351">
        <v>17.774999999999999</v>
      </c>
      <c r="D351">
        <v>17.704999999999998</v>
      </c>
      <c r="E351">
        <v>17.806000000000001</v>
      </c>
      <c r="F351">
        <v>17.994</v>
      </c>
      <c r="G351">
        <v>17.594999999999999</v>
      </c>
    </row>
    <row r="352" spans="1:7" x14ac:dyDescent="0.2">
      <c r="A352">
        <v>-21</v>
      </c>
      <c r="B352">
        <v>56.34</v>
      </c>
      <c r="C352">
        <v>18.431999999999999</v>
      </c>
      <c r="D352">
        <v>18.376999999999999</v>
      </c>
      <c r="E352">
        <v>18.443999999999999</v>
      </c>
      <c r="F352">
        <v>18.646999999999998</v>
      </c>
      <c r="G352">
        <v>18.257999999999999</v>
      </c>
    </row>
    <row r="353" spans="1:7" x14ac:dyDescent="0.2">
      <c r="A353">
        <v>-20</v>
      </c>
      <c r="B353">
        <v>54.78</v>
      </c>
      <c r="C353">
        <v>19.117999999999999</v>
      </c>
      <c r="D353">
        <v>19.047999999999998</v>
      </c>
      <c r="E353">
        <v>19.149000000000001</v>
      </c>
      <c r="F353">
        <v>19.352</v>
      </c>
      <c r="G353">
        <v>18.922000000000001</v>
      </c>
    </row>
    <row r="354" spans="1:7" x14ac:dyDescent="0.2">
      <c r="A354">
        <v>-19</v>
      </c>
      <c r="B354">
        <v>53.29</v>
      </c>
      <c r="C354">
        <v>19.806000000000001</v>
      </c>
      <c r="D354">
        <v>19.722000000000001</v>
      </c>
      <c r="E354">
        <v>19.856999999999999</v>
      </c>
      <c r="F354">
        <v>20.05</v>
      </c>
      <c r="G354">
        <v>19.596</v>
      </c>
    </row>
    <row r="355" spans="1:7" x14ac:dyDescent="0.2">
      <c r="A355">
        <v>-18</v>
      </c>
      <c r="B355">
        <v>51.87</v>
      </c>
      <c r="C355">
        <v>20.495000000000001</v>
      </c>
      <c r="D355">
        <v>20.405999999999999</v>
      </c>
      <c r="E355">
        <v>20.536999999999999</v>
      </c>
      <c r="F355">
        <v>20.742000000000001</v>
      </c>
      <c r="G355">
        <v>20.295999999999999</v>
      </c>
    </row>
    <row r="356" spans="1:7" x14ac:dyDescent="0.2">
      <c r="A356">
        <v>-17</v>
      </c>
      <c r="B356">
        <v>50.53</v>
      </c>
      <c r="C356">
        <v>21.184999999999999</v>
      </c>
      <c r="D356">
        <v>21.117000000000001</v>
      </c>
      <c r="E356">
        <v>21.221</v>
      </c>
      <c r="F356">
        <v>21.448</v>
      </c>
      <c r="G356">
        <v>20.952999999999999</v>
      </c>
    </row>
    <row r="357" spans="1:7" x14ac:dyDescent="0.2">
      <c r="A357">
        <v>-16</v>
      </c>
      <c r="B357">
        <v>49.26</v>
      </c>
      <c r="C357">
        <v>21.901</v>
      </c>
      <c r="D357">
        <v>21.827999999999999</v>
      </c>
      <c r="E357">
        <v>21.966999999999999</v>
      </c>
      <c r="F357">
        <v>22.175000000000001</v>
      </c>
      <c r="G357">
        <v>21.632000000000001</v>
      </c>
    </row>
    <row r="358" spans="1:7" x14ac:dyDescent="0.2">
      <c r="A358">
        <v>-15</v>
      </c>
      <c r="B358">
        <v>48.06</v>
      </c>
      <c r="C358">
        <v>22.597000000000001</v>
      </c>
      <c r="D358">
        <v>22.533000000000001</v>
      </c>
      <c r="E358">
        <v>22.654</v>
      </c>
      <c r="F358">
        <v>22.867000000000001</v>
      </c>
      <c r="G358">
        <v>22.332000000000001</v>
      </c>
    </row>
    <row r="359" spans="1:7" x14ac:dyDescent="0.2">
      <c r="A359">
        <v>-14</v>
      </c>
      <c r="B359">
        <v>46.93</v>
      </c>
      <c r="C359">
        <v>23.297999999999998</v>
      </c>
      <c r="D359">
        <v>23.248000000000001</v>
      </c>
      <c r="E359">
        <v>23.353000000000002</v>
      </c>
      <c r="F359">
        <v>23.585999999999999</v>
      </c>
      <c r="G359">
        <v>23.006</v>
      </c>
    </row>
    <row r="360" spans="1:7" x14ac:dyDescent="0.2">
      <c r="A360">
        <v>-13</v>
      </c>
      <c r="B360">
        <v>45.89</v>
      </c>
      <c r="C360">
        <v>24.001999999999999</v>
      </c>
      <c r="D360">
        <v>23.95</v>
      </c>
      <c r="E360">
        <v>24.056999999999999</v>
      </c>
      <c r="F360">
        <v>24.318999999999999</v>
      </c>
      <c r="G360">
        <v>23.681000000000001</v>
      </c>
    </row>
    <row r="361" spans="1:7" x14ac:dyDescent="0.2">
      <c r="A361">
        <v>-12</v>
      </c>
      <c r="B361">
        <v>44.91</v>
      </c>
      <c r="C361">
        <v>24.710999999999999</v>
      </c>
      <c r="D361">
        <v>24.678000000000001</v>
      </c>
      <c r="E361">
        <v>24.777999999999999</v>
      </c>
      <c r="F361">
        <v>25.033999999999999</v>
      </c>
      <c r="G361">
        <v>24.353000000000002</v>
      </c>
    </row>
    <row r="362" spans="1:7" x14ac:dyDescent="0.2">
      <c r="A362">
        <v>-11</v>
      </c>
      <c r="B362">
        <v>44.02</v>
      </c>
      <c r="C362">
        <v>25.399000000000001</v>
      </c>
      <c r="D362">
        <v>25.419</v>
      </c>
      <c r="E362">
        <v>25.422999999999998</v>
      </c>
      <c r="F362">
        <v>25.731000000000002</v>
      </c>
      <c r="G362">
        <v>25.024000000000001</v>
      </c>
    </row>
    <row r="363" spans="1:7" x14ac:dyDescent="0.2">
      <c r="A363">
        <v>-10</v>
      </c>
      <c r="B363">
        <v>43.2</v>
      </c>
      <c r="C363">
        <v>26.113</v>
      </c>
      <c r="D363">
        <v>26.138999999999999</v>
      </c>
      <c r="E363">
        <v>26.114000000000001</v>
      </c>
      <c r="F363">
        <v>26.474</v>
      </c>
      <c r="G363">
        <v>25.722999999999999</v>
      </c>
    </row>
    <row r="364" spans="1:7" x14ac:dyDescent="0.2">
      <c r="A364">
        <v>-9</v>
      </c>
      <c r="B364">
        <v>42.45</v>
      </c>
      <c r="C364">
        <v>26.821999999999999</v>
      </c>
      <c r="D364">
        <v>26.89</v>
      </c>
      <c r="E364">
        <v>26.809000000000001</v>
      </c>
      <c r="F364">
        <v>27.187000000000001</v>
      </c>
      <c r="G364">
        <v>26.404</v>
      </c>
    </row>
    <row r="365" spans="1:7" x14ac:dyDescent="0.2">
      <c r="A365">
        <v>-8</v>
      </c>
      <c r="B365">
        <v>41.79</v>
      </c>
      <c r="C365">
        <v>27.548999999999999</v>
      </c>
      <c r="D365">
        <v>27.672000000000001</v>
      </c>
      <c r="E365">
        <v>27.483000000000001</v>
      </c>
      <c r="F365">
        <v>27.908999999999999</v>
      </c>
      <c r="G365">
        <v>27.131</v>
      </c>
    </row>
    <row r="366" spans="1:7" x14ac:dyDescent="0.2">
      <c r="A366">
        <v>-7</v>
      </c>
      <c r="B366">
        <v>41.2</v>
      </c>
      <c r="C366">
        <v>28.315999999999999</v>
      </c>
      <c r="D366">
        <v>28.51</v>
      </c>
      <c r="E366">
        <v>28.18</v>
      </c>
      <c r="F366">
        <v>28.692</v>
      </c>
      <c r="G366">
        <v>27.884</v>
      </c>
    </row>
    <row r="367" spans="1:7" x14ac:dyDescent="0.2">
      <c r="A367">
        <v>-6</v>
      </c>
      <c r="B367">
        <v>40.69</v>
      </c>
      <c r="C367">
        <v>29.131</v>
      </c>
      <c r="D367">
        <v>29.396000000000001</v>
      </c>
      <c r="E367">
        <v>28.946000000000002</v>
      </c>
      <c r="F367">
        <v>29.506</v>
      </c>
      <c r="G367">
        <v>28.678000000000001</v>
      </c>
    </row>
    <row r="368" spans="1:7" x14ac:dyDescent="0.2">
      <c r="A368">
        <v>-5</v>
      </c>
      <c r="B368">
        <v>40.26</v>
      </c>
      <c r="C368">
        <v>30.015000000000001</v>
      </c>
      <c r="D368">
        <v>30.376000000000001</v>
      </c>
      <c r="E368">
        <v>29.731000000000002</v>
      </c>
      <c r="F368">
        <v>30.376000000000001</v>
      </c>
      <c r="G368">
        <v>29.576000000000001</v>
      </c>
    </row>
    <row r="369" spans="1:7" x14ac:dyDescent="0.2">
      <c r="A369">
        <v>-4</v>
      </c>
      <c r="B369">
        <v>39.9</v>
      </c>
      <c r="C369">
        <v>31.012</v>
      </c>
      <c r="D369">
        <v>31.474</v>
      </c>
      <c r="E369">
        <v>30.623000000000001</v>
      </c>
      <c r="F369">
        <v>31.375</v>
      </c>
      <c r="G369">
        <v>30.574000000000002</v>
      </c>
    </row>
    <row r="370" spans="1:7" x14ac:dyDescent="0.2">
      <c r="A370">
        <v>-3</v>
      </c>
      <c r="B370">
        <v>39.630000000000003</v>
      </c>
      <c r="C370">
        <v>32.140999999999998</v>
      </c>
      <c r="D370">
        <v>32.722000000000001</v>
      </c>
      <c r="E370">
        <v>31.65</v>
      </c>
      <c r="F370">
        <v>32.497</v>
      </c>
      <c r="G370">
        <v>31.696000000000002</v>
      </c>
    </row>
    <row r="371" spans="1:7" x14ac:dyDescent="0.2">
      <c r="A371">
        <v>-2</v>
      </c>
      <c r="B371">
        <v>39.43</v>
      </c>
      <c r="C371">
        <v>33.414000000000001</v>
      </c>
      <c r="D371">
        <v>34.152999999999999</v>
      </c>
      <c r="E371">
        <v>32.793999999999997</v>
      </c>
      <c r="F371">
        <v>33.734000000000002</v>
      </c>
      <c r="G371">
        <v>32.975000000000001</v>
      </c>
    </row>
    <row r="372" spans="1:7" x14ac:dyDescent="0.2">
      <c r="A372">
        <v>-1</v>
      </c>
      <c r="B372">
        <v>39.31</v>
      </c>
      <c r="C372">
        <v>34.874000000000002</v>
      </c>
      <c r="D372">
        <v>35.770000000000003</v>
      </c>
      <c r="E372">
        <v>34.124000000000002</v>
      </c>
      <c r="F372">
        <v>35.15</v>
      </c>
      <c r="G372">
        <v>34.451000000000001</v>
      </c>
    </row>
    <row r="373" spans="1:7" x14ac:dyDescent="0.2">
      <c r="A373">
        <v>0</v>
      </c>
      <c r="B373">
        <v>39.270000000000003</v>
      </c>
      <c r="C373">
        <v>36.539000000000001</v>
      </c>
      <c r="D373">
        <v>37.601999999999997</v>
      </c>
      <c r="E373">
        <v>35.698</v>
      </c>
      <c r="F373">
        <v>36.758000000000003</v>
      </c>
      <c r="G373">
        <v>36.100999999999999</v>
      </c>
    </row>
    <row r="374" spans="1:7" x14ac:dyDescent="0.2">
      <c r="A374">
        <v>1</v>
      </c>
      <c r="B374">
        <v>39.31</v>
      </c>
      <c r="C374">
        <v>38.396000000000001</v>
      </c>
      <c r="D374">
        <v>39.655999999999999</v>
      </c>
      <c r="E374">
        <v>37.460999999999999</v>
      </c>
      <c r="F374">
        <v>38.517000000000003</v>
      </c>
      <c r="G374">
        <v>37.951000000000001</v>
      </c>
    </row>
    <row r="375" spans="1:7" x14ac:dyDescent="0.2">
      <c r="A375">
        <v>2</v>
      </c>
      <c r="B375">
        <v>39.43</v>
      </c>
      <c r="C375">
        <v>40.456000000000003</v>
      </c>
      <c r="D375">
        <v>41.908999999999999</v>
      </c>
      <c r="E375">
        <v>39.43</v>
      </c>
      <c r="F375">
        <v>40.475000000000001</v>
      </c>
      <c r="G375">
        <v>40.011000000000003</v>
      </c>
    </row>
    <row r="376" spans="1:7" x14ac:dyDescent="0.2">
      <c r="A376">
        <v>3</v>
      </c>
      <c r="B376">
        <v>39.630000000000003</v>
      </c>
      <c r="C376">
        <v>42.7</v>
      </c>
      <c r="D376">
        <v>44.323999999999998</v>
      </c>
      <c r="E376">
        <v>41.634</v>
      </c>
      <c r="F376">
        <v>42.607999999999997</v>
      </c>
      <c r="G376">
        <v>42.231999999999999</v>
      </c>
    </row>
    <row r="377" spans="1:7" x14ac:dyDescent="0.2">
      <c r="A377">
        <v>4</v>
      </c>
      <c r="B377">
        <v>39.9</v>
      </c>
      <c r="C377">
        <v>45.066000000000003</v>
      </c>
      <c r="D377">
        <v>46.871000000000002</v>
      </c>
      <c r="E377">
        <v>43.966999999999999</v>
      </c>
      <c r="F377">
        <v>44.845999999999997</v>
      </c>
      <c r="G377">
        <v>44.58</v>
      </c>
    </row>
    <row r="378" spans="1:7" x14ac:dyDescent="0.2">
      <c r="A378">
        <v>5</v>
      </c>
      <c r="B378">
        <v>40.26</v>
      </c>
      <c r="C378">
        <v>47.530999999999999</v>
      </c>
      <c r="D378">
        <v>49.484000000000002</v>
      </c>
      <c r="E378">
        <v>46.41</v>
      </c>
      <c r="F378">
        <v>47.192</v>
      </c>
      <c r="G378">
        <v>47.036999999999999</v>
      </c>
    </row>
    <row r="379" spans="1:7" x14ac:dyDescent="0.2">
      <c r="A379">
        <v>6</v>
      </c>
      <c r="B379">
        <v>40.69</v>
      </c>
      <c r="C379">
        <v>50.045999999999999</v>
      </c>
      <c r="D379">
        <v>52.134999999999998</v>
      </c>
      <c r="E379">
        <v>48.926000000000002</v>
      </c>
      <c r="F379">
        <v>49.58</v>
      </c>
      <c r="G379">
        <v>49.542000000000002</v>
      </c>
    </row>
    <row r="380" spans="1:7" x14ac:dyDescent="0.2">
      <c r="A380">
        <v>7</v>
      </c>
      <c r="B380">
        <v>41.2</v>
      </c>
      <c r="C380">
        <v>52.558999999999997</v>
      </c>
      <c r="D380">
        <v>54.768999999999998</v>
      </c>
      <c r="E380">
        <v>51.44</v>
      </c>
      <c r="F380">
        <v>51.975999999999999</v>
      </c>
      <c r="G380">
        <v>52.052999999999997</v>
      </c>
    </row>
    <row r="381" spans="1:7" x14ac:dyDescent="0.2">
      <c r="A381">
        <v>8</v>
      </c>
      <c r="B381">
        <v>41.79</v>
      </c>
      <c r="C381">
        <v>55.040999999999997</v>
      </c>
      <c r="D381">
        <v>57.334000000000003</v>
      </c>
      <c r="E381">
        <v>53.930999999999997</v>
      </c>
      <c r="F381">
        <v>54.372999999999998</v>
      </c>
      <c r="G381">
        <v>54.527999999999999</v>
      </c>
    </row>
    <row r="382" spans="1:7" x14ac:dyDescent="0.2">
      <c r="A382">
        <v>9</v>
      </c>
      <c r="B382">
        <v>42.45</v>
      </c>
      <c r="C382">
        <v>57.421999999999997</v>
      </c>
      <c r="D382">
        <v>59.771999999999998</v>
      </c>
      <c r="E382">
        <v>56.326000000000001</v>
      </c>
      <c r="F382">
        <v>56.692</v>
      </c>
      <c r="G382">
        <v>56.898000000000003</v>
      </c>
    </row>
    <row r="383" spans="1:7" x14ac:dyDescent="0.2">
      <c r="A383">
        <v>10</v>
      </c>
      <c r="B383">
        <v>43.2</v>
      </c>
      <c r="C383">
        <v>59.655000000000001</v>
      </c>
      <c r="D383">
        <v>62.030999999999999</v>
      </c>
      <c r="E383">
        <v>58.572000000000003</v>
      </c>
      <c r="F383">
        <v>58.906999999999996</v>
      </c>
      <c r="G383">
        <v>59.109000000000002</v>
      </c>
    </row>
    <row r="384" spans="1:7" x14ac:dyDescent="0.2">
      <c r="A384">
        <v>11</v>
      </c>
      <c r="B384">
        <v>44.02</v>
      </c>
      <c r="C384">
        <v>61.682000000000002</v>
      </c>
      <c r="D384">
        <v>64.031999999999996</v>
      </c>
      <c r="E384">
        <v>60.631999999999998</v>
      </c>
      <c r="F384">
        <v>60.966000000000001</v>
      </c>
      <c r="G384">
        <v>61.097000000000001</v>
      </c>
    </row>
    <row r="385" spans="1:7" x14ac:dyDescent="0.2">
      <c r="A385">
        <v>12</v>
      </c>
      <c r="B385">
        <v>44.91</v>
      </c>
      <c r="C385">
        <v>63.475000000000001</v>
      </c>
      <c r="D385">
        <v>65.775000000000006</v>
      </c>
      <c r="E385">
        <v>62.470999999999997</v>
      </c>
      <c r="F385">
        <v>62.825000000000003</v>
      </c>
      <c r="G385">
        <v>62.828000000000003</v>
      </c>
    </row>
    <row r="386" spans="1:7" x14ac:dyDescent="0.2">
      <c r="A386">
        <v>13</v>
      </c>
      <c r="B386">
        <v>45.89</v>
      </c>
      <c r="C386">
        <v>64.983000000000004</v>
      </c>
      <c r="D386">
        <v>67.167000000000002</v>
      </c>
      <c r="E386">
        <v>64.028999999999996</v>
      </c>
      <c r="F386">
        <v>64.454999999999998</v>
      </c>
      <c r="G386">
        <v>64.278999999999996</v>
      </c>
    </row>
    <row r="387" spans="1:7" x14ac:dyDescent="0.2">
      <c r="A387">
        <v>14</v>
      </c>
      <c r="B387">
        <v>46.93</v>
      </c>
      <c r="C387">
        <v>66.186000000000007</v>
      </c>
      <c r="D387">
        <v>68.225999999999999</v>
      </c>
      <c r="E387">
        <v>65.295000000000002</v>
      </c>
      <c r="F387">
        <v>65.802999999999997</v>
      </c>
      <c r="G387">
        <v>65.42</v>
      </c>
    </row>
    <row r="388" spans="1:7" x14ac:dyDescent="0.2">
      <c r="A388">
        <v>15</v>
      </c>
      <c r="B388">
        <v>48.06</v>
      </c>
      <c r="C388">
        <v>67.063000000000002</v>
      </c>
      <c r="D388">
        <v>68.906999999999996</v>
      </c>
      <c r="E388">
        <v>66.241</v>
      </c>
      <c r="F388">
        <v>66.876000000000005</v>
      </c>
      <c r="G388">
        <v>66.227000000000004</v>
      </c>
    </row>
    <row r="389" spans="1:7" x14ac:dyDescent="0.2">
      <c r="A389">
        <v>16</v>
      </c>
      <c r="B389">
        <v>49.26</v>
      </c>
      <c r="C389">
        <v>67.614999999999995</v>
      </c>
      <c r="D389">
        <v>69.274000000000001</v>
      </c>
      <c r="E389">
        <v>66.858999999999995</v>
      </c>
      <c r="F389">
        <v>67.599000000000004</v>
      </c>
      <c r="G389">
        <v>66.725999999999999</v>
      </c>
    </row>
    <row r="390" spans="1:7" x14ac:dyDescent="0.2">
      <c r="A390">
        <v>17</v>
      </c>
      <c r="B390">
        <v>50.53</v>
      </c>
      <c r="C390">
        <v>67.844999999999999</v>
      </c>
      <c r="D390">
        <v>69.305000000000007</v>
      </c>
      <c r="E390">
        <v>67.137</v>
      </c>
      <c r="F390">
        <v>68.001999999999995</v>
      </c>
      <c r="G390">
        <v>66.933999999999997</v>
      </c>
    </row>
    <row r="391" spans="1:7" x14ac:dyDescent="0.2">
      <c r="A391">
        <v>18</v>
      </c>
      <c r="B391">
        <v>51.87</v>
      </c>
      <c r="C391">
        <v>67.742999999999995</v>
      </c>
      <c r="D391">
        <v>68.989999999999995</v>
      </c>
      <c r="E391">
        <v>67.097999999999999</v>
      </c>
      <c r="F391">
        <v>68.055000000000007</v>
      </c>
      <c r="G391">
        <v>66.83</v>
      </c>
    </row>
    <row r="392" spans="1:7" x14ac:dyDescent="0.2">
      <c r="A392">
        <v>19</v>
      </c>
      <c r="B392">
        <v>53.29</v>
      </c>
      <c r="C392">
        <v>67.347999999999999</v>
      </c>
      <c r="D392">
        <v>68.396000000000001</v>
      </c>
      <c r="E392">
        <v>66.781999999999996</v>
      </c>
      <c r="F392">
        <v>67.781999999999996</v>
      </c>
      <c r="G392">
        <v>66.430999999999997</v>
      </c>
    </row>
    <row r="393" spans="1:7" x14ac:dyDescent="0.2">
      <c r="A393">
        <v>20</v>
      </c>
      <c r="B393">
        <v>54.78</v>
      </c>
      <c r="C393">
        <v>66.650000000000006</v>
      </c>
      <c r="D393">
        <v>67.489000000000004</v>
      </c>
      <c r="E393">
        <v>66.165000000000006</v>
      </c>
      <c r="F393">
        <v>67.192999999999998</v>
      </c>
      <c r="G393">
        <v>65.753</v>
      </c>
    </row>
    <row r="394" spans="1:7" x14ac:dyDescent="0.2">
      <c r="A394">
        <v>21</v>
      </c>
      <c r="B394">
        <v>56.34</v>
      </c>
      <c r="C394">
        <v>65.724000000000004</v>
      </c>
      <c r="D394">
        <v>66.382000000000005</v>
      </c>
      <c r="E394">
        <v>65.316999999999993</v>
      </c>
      <c r="F394">
        <v>66.338999999999999</v>
      </c>
      <c r="G394">
        <v>64.858999999999995</v>
      </c>
    </row>
    <row r="395" spans="1:7" x14ac:dyDescent="0.2">
      <c r="A395">
        <v>22</v>
      </c>
      <c r="B395">
        <v>57.97</v>
      </c>
      <c r="C395">
        <v>64.58</v>
      </c>
      <c r="D395">
        <v>65.066999999999993</v>
      </c>
      <c r="E395">
        <v>64.239999999999995</v>
      </c>
      <c r="F395">
        <v>65.254000000000005</v>
      </c>
      <c r="G395">
        <v>63.761000000000003</v>
      </c>
    </row>
    <row r="396" spans="1:7" x14ac:dyDescent="0.2">
      <c r="A396">
        <v>23</v>
      </c>
      <c r="B396">
        <v>59.67</v>
      </c>
      <c r="C396">
        <v>63.26</v>
      </c>
      <c r="D396">
        <v>63.598999999999997</v>
      </c>
      <c r="E396">
        <v>62.994999999999997</v>
      </c>
      <c r="F396">
        <v>63.912999999999997</v>
      </c>
      <c r="G396">
        <v>62.531999999999996</v>
      </c>
    </row>
    <row r="397" spans="1:7" x14ac:dyDescent="0.2">
      <c r="A397">
        <v>24</v>
      </c>
      <c r="B397">
        <v>61.44</v>
      </c>
      <c r="C397">
        <v>61.79</v>
      </c>
      <c r="D397">
        <v>61.991999999999997</v>
      </c>
      <c r="E397">
        <v>61.569000000000003</v>
      </c>
      <c r="F397">
        <v>62.445999999999998</v>
      </c>
      <c r="G397">
        <v>61.152999999999999</v>
      </c>
    </row>
    <row r="398" spans="1:7" x14ac:dyDescent="0.2">
      <c r="A398">
        <v>25</v>
      </c>
      <c r="B398">
        <v>63.28</v>
      </c>
      <c r="C398">
        <v>60.210999999999999</v>
      </c>
      <c r="D398">
        <v>60.301000000000002</v>
      </c>
      <c r="E398">
        <v>60.055</v>
      </c>
      <c r="F398">
        <v>60.831000000000003</v>
      </c>
      <c r="G398">
        <v>59.656999999999996</v>
      </c>
    </row>
    <row r="399" spans="1:7" x14ac:dyDescent="0.2">
      <c r="A399">
        <v>26</v>
      </c>
      <c r="B399">
        <v>65.180000000000007</v>
      </c>
      <c r="C399">
        <v>58.554000000000002</v>
      </c>
      <c r="D399">
        <v>58.57</v>
      </c>
      <c r="E399">
        <v>58.453000000000003</v>
      </c>
      <c r="F399">
        <v>59.155000000000001</v>
      </c>
      <c r="G399">
        <v>58.036999999999999</v>
      </c>
    </row>
    <row r="400" spans="1:7" x14ac:dyDescent="0.2">
      <c r="A400">
        <v>27</v>
      </c>
      <c r="B400">
        <v>67.150000000000006</v>
      </c>
      <c r="C400">
        <v>56.859000000000002</v>
      </c>
      <c r="D400">
        <v>56.808</v>
      </c>
      <c r="E400">
        <v>56.796999999999997</v>
      </c>
      <c r="F400">
        <v>57.417999999999999</v>
      </c>
      <c r="G400">
        <v>56.411999999999999</v>
      </c>
    </row>
    <row r="401" spans="1:7" x14ac:dyDescent="0.2">
      <c r="A401">
        <v>28</v>
      </c>
      <c r="B401">
        <v>69.19</v>
      </c>
      <c r="C401">
        <v>55.12</v>
      </c>
      <c r="D401">
        <v>55.01</v>
      </c>
      <c r="E401">
        <v>55.09</v>
      </c>
      <c r="F401">
        <v>55.654000000000003</v>
      </c>
      <c r="G401">
        <v>54.725999999999999</v>
      </c>
    </row>
    <row r="402" spans="1:7" x14ac:dyDescent="0.2">
      <c r="A402">
        <v>29</v>
      </c>
      <c r="B402">
        <v>71.290000000000006</v>
      </c>
      <c r="C402">
        <v>53.381999999999998</v>
      </c>
      <c r="D402">
        <v>53.234999999999999</v>
      </c>
      <c r="E402">
        <v>53.372</v>
      </c>
      <c r="F402">
        <v>53.893999999999998</v>
      </c>
      <c r="G402">
        <v>53.027000000000001</v>
      </c>
    </row>
    <row r="403" spans="1:7" x14ac:dyDescent="0.2">
      <c r="A403">
        <v>30</v>
      </c>
      <c r="B403">
        <v>73.45</v>
      </c>
      <c r="C403">
        <v>51.643999999999998</v>
      </c>
      <c r="D403">
        <v>51.478000000000002</v>
      </c>
      <c r="E403">
        <v>51.665999999999997</v>
      </c>
      <c r="F403">
        <v>52.124000000000002</v>
      </c>
      <c r="G403">
        <v>51.308</v>
      </c>
    </row>
    <row r="404" spans="1:7" x14ac:dyDescent="0.2">
      <c r="A404">
        <v>31</v>
      </c>
      <c r="B404">
        <v>75.67</v>
      </c>
      <c r="C404">
        <v>49.942999999999998</v>
      </c>
      <c r="D404">
        <v>49.738999999999997</v>
      </c>
      <c r="E404">
        <v>49.975000000000001</v>
      </c>
      <c r="F404">
        <v>50.408000000000001</v>
      </c>
      <c r="G404">
        <v>49.648000000000003</v>
      </c>
    </row>
    <row r="405" spans="1:7" x14ac:dyDescent="0.2">
      <c r="A405">
        <v>32</v>
      </c>
      <c r="B405">
        <v>77.959999999999994</v>
      </c>
      <c r="C405">
        <v>48.267000000000003</v>
      </c>
      <c r="D405">
        <v>48.036000000000001</v>
      </c>
      <c r="E405">
        <v>48.313000000000002</v>
      </c>
      <c r="F405">
        <v>48.694000000000003</v>
      </c>
      <c r="G405">
        <v>48.026000000000003</v>
      </c>
    </row>
    <row r="406" spans="1:7" x14ac:dyDescent="0.2">
      <c r="A406">
        <v>33</v>
      </c>
      <c r="B406">
        <v>80.31</v>
      </c>
      <c r="C406">
        <v>46.622999999999998</v>
      </c>
      <c r="D406">
        <v>46.377000000000002</v>
      </c>
      <c r="E406">
        <v>46.664000000000001</v>
      </c>
      <c r="F406">
        <v>47.024999999999999</v>
      </c>
      <c r="G406">
        <v>46.426000000000002</v>
      </c>
    </row>
    <row r="407" spans="1:7" x14ac:dyDescent="0.2">
      <c r="A407">
        <v>34</v>
      </c>
      <c r="B407">
        <v>82.71</v>
      </c>
      <c r="C407">
        <v>45.02</v>
      </c>
      <c r="D407">
        <v>44.755000000000003</v>
      </c>
      <c r="E407">
        <v>45.08</v>
      </c>
      <c r="F407">
        <v>45.378999999999998</v>
      </c>
      <c r="G407">
        <v>44.866</v>
      </c>
    </row>
    <row r="408" spans="1:7" x14ac:dyDescent="0.2">
      <c r="A408">
        <v>35</v>
      </c>
      <c r="B408">
        <v>85.17</v>
      </c>
      <c r="C408">
        <v>43.469000000000001</v>
      </c>
      <c r="D408">
        <v>43.198999999999998</v>
      </c>
      <c r="E408">
        <v>43.512</v>
      </c>
      <c r="F408">
        <v>43.8</v>
      </c>
      <c r="G408">
        <v>43.366</v>
      </c>
    </row>
    <row r="409" spans="1:7" x14ac:dyDescent="0.2">
      <c r="A409">
        <v>36</v>
      </c>
      <c r="B409">
        <v>87.69</v>
      </c>
      <c r="C409">
        <v>41.965000000000003</v>
      </c>
      <c r="D409">
        <v>41.698</v>
      </c>
      <c r="E409">
        <v>42.005000000000003</v>
      </c>
      <c r="F409">
        <v>42.234999999999999</v>
      </c>
      <c r="G409">
        <v>41.921999999999997</v>
      </c>
    </row>
    <row r="410" spans="1:7" x14ac:dyDescent="0.2">
      <c r="A410">
        <v>37</v>
      </c>
      <c r="B410">
        <v>90.26</v>
      </c>
      <c r="C410">
        <v>40.5</v>
      </c>
      <c r="D410">
        <v>40.238999999999997</v>
      </c>
      <c r="E410">
        <v>40.527000000000001</v>
      </c>
      <c r="F410">
        <v>40.738</v>
      </c>
      <c r="G410">
        <v>40.496000000000002</v>
      </c>
    </row>
    <row r="411" spans="1:7" x14ac:dyDescent="0.2">
      <c r="A411">
        <v>38</v>
      </c>
      <c r="B411">
        <v>92.89</v>
      </c>
      <c r="C411">
        <v>39.097999999999999</v>
      </c>
      <c r="D411">
        <v>38.853999999999999</v>
      </c>
      <c r="E411">
        <v>39.136000000000003</v>
      </c>
      <c r="F411">
        <v>39.280999999999999</v>
      </c>
      <c r="G411">
        <v>39.122</v>
      </c>
    </row>
    <row r="412" spans="1:7" x14ac:dyDescent="0.2">
      <c r="A412">
        <v>39</v>
      </c>
      <c r="B412">
        <v>95.57</v>
      </c>
      <c r="C412">
        <v>37.734999999999999</v>
      </c>
      <c r="D412">
        <v>37.505000000000003</v>
      </c>
      <c r="E412">
        <v>37.774000000000001</v>
      </c>
      <c r="F412">
        <v>37.895000000000003</v>
      </c>
      <c r="G412">
        <v>37.765999999999998</v>
      </c>
    </row>
    <row r="413" spans="1:7" x14ac:dyDescent="0.2">
      <c r="A413">
        <v>40</v>
      </c>
      <c r="B413">
        <v>98.3</v>
      </c>
      <c r="C413">
        <v>36.429000000000002</v>
      </c>
      <c r="D413">
        <v>36.229999999999997</v>
      </c>
      <c r="E413">
        <v>36.475000000000001</v>
      </c>
      <c r="F413">
        <v>36.546999999999997</v>
      </c>
      <c r="G413">
        <v>36.465000000000003</v>
      </c>
    </row>
    <row r="414" spans="1:7" x14ac:dyDescent="0.2">
      <c r="A414">
        <v>41</v>
      </c>
      <c r="B414">
        <v>101.09</v>
      </c>
      <c r="C414">
        <v>35.164999999999999</v>
      </c>
      <c r="D414">
        <v>34.99</v>
      </c>
      <c r="E414">
        <v>35.206000000000003</v>
      </c>
      <c r="F414">
        <v>35.271000000000001</v>
      </c>
      <c r="G414">
        <v>35.192999999999998</v>
      </c>
    </row>
    <row r="415" spans="1:7" x14ac:dyDescent="0.2">
      <c r="A415">
        <v>42</v>
      </c>
      <c r="B415">
        <v>103.92</v>
      </c>
      <c r="C415">
        <v>33.969000000000001</v>
      </c>
      <c r="D415">
        <v>33.816000000000003</v>
      </c>
      <c r="E415">
        <v>34.018999999999998</v>
      </c>
      <c r="F415">
        <v>34.037999999999997</v>
      </c>
      <c r="G415">
        <v>34.003999999999998</v>
      </c>
    </row>
    <row r="416" spans="1:7" x14ac:dyDescent="0.2">
      <c r="A416">
        <v>43</v>
      </c>
      <c r="B416">
        <v>106.8</v>
      </c>
      <c r="C416">
        <v>32.814999999999998</v>
      </c>
      <c r="D416">
        <v>32.68</v>
      </c>
      <c r="E416">
        <v>32.865000000000002</v>
      </c>
      <c r="F416">
        <v>32.86</v>
      </c>
      <c r="G416">
        <v>32.854999999999997</v>
      </c>
    </row>
    <row r="417" spans="1:7" x14ac:dyDescent="0.2">
      <c r="A417">
        <v>44</v>
      </c>
      <c r="B417">
        <v>109.72</v>
      </c>
      <c r="C417">
        <v>31.713999999999999</v>
      </c>
      <c r="D417">
        <v>31.588000000000001</v>
      </c>
      <c r="E417">
        <v>31.765999999999998</v>
      </c>
      <c r="F417">
        <v>31.721</v>
      </c>
      <c r="G417">
        <v>31.78</v>
      </c>
    </row>
    <row r="418" spans="1:7" x14ac:dyDescent="0.2">
      <c r="A418">
        <v>45</v>
      </c>
      <c r="B418">
        <v>112.69</v>
      </c>
      <c r="C418">
        <v>30.649000000000001</v>
      </c>
      <c r="D418">
        <v>30.533000000000001</v>
      </c>
      <c r="E418">
        <v>30.692</v>
      </c>
      <c r="F418">
        <v>30.635999999999999</v>
      </c>
      <c r="G418">
        <v>30.734000000000002</v>
      </c>
    </row>
    <row r="419" spans="1:7" x14ac:dyDescent="0.2">
      <c r="A419">
        <v>46</v>
      </c>
      <c r="B419">
        <v>115.7</v>
      </c>
      <c r="C419">
        <v>29.640999999999998</v>
      </c>
      <c r="D419">
        <v>29.529</v>
      </c>
      <c r="E419">
        <v>29.684999999999999</v>
      </c>
      <c r="F419">
        <v>29.602</v>
      </c>
      <c r="G419">
        <v>29.748000000000001</v>
      </c>
    </row>
    <row r="420" spans="1:7" x14ac:dyDescent="0.2">
      <c r="A420">
        <v>47</v>
      </c>
      <c r="B420">
        <v>118.76</v>
      </c>
      <c r="C420">
        <v>28.666</v>
      </c>
      <c r="D420">
        <v>28.556000000000001</v>
      </c>
      <c r="E420">
        <v>28.710999999999999</v>
      </c>
      <c r="F420">
        <v>28.616</v>
      </c>
      <c r="G420">
        <v>28.779</v>
      </c>
    </row>
    <row r="421" spans="1:7" x14ac:dyDescent="0.2">
      <c r="A421">
        <v>48</v>
      </c>
      <c r="B421">
        <v>121.85</v>
      </c>
      <c r="C421">
        <v>27.742000000000001</v>
      </c>
      <c r="D421">
        <v>27.645</v>
      </c>
      <c r="E421">
        <v>27.77</v>
      </c>
      <c r="F421">
        <v>27.672999999999998</v>
      </c>
      <c r="G421">
        <v>27.88</v>
      </c>
    </row>
    <row r="422" spans="1:7" x14ac:dyDescent="0.2">
      <c r="A422">
        <v>49</v>
      </c>
      <c r="B422">
        <v>124.99</v>
      </c>
      <c r="C422">
        <v>26.84</v>
      </c>
      <c r="D422">
        <v>26.742999999999999</v>
      </c>
      <c r="E422">
        <v>26.867999999999999</v>
      </c>
      <c r="F422">
        <v>26.771999999999998</v>
      </c>
      <c r="G422">
        <v>26.978999999999999</v>
      </c>
    </row>
    <row r="423" spans="1:7" x14ac:dyDescent="0.2">
      <c r="A423">
        <v>50</v>
      </c>
      <c r="B423">
        <v>128.16</v>
      </c>
      <c r="C423">
        <v>25.988</v>
      </c>
      <c r="D423">
        <v>25.895</v>
      </c>
      <c r="E423">
        <v>26.021000000000001</v>
      </c>
      <c r="F423">
        <v>25.905999999999999</v>
      </c>
      <c r="G423">
        <v>26.131</v>
      </c>
    </row>
    <row r="424" spans="1:7" x14ac:dyDescent="0.2">
      <c r="A424">
        <v>51</v>
      </c>
      <c r="B424">
        <v>131.37</v>
      </c>
      <c r="C424">
        <v>25.167000000000002</v>
      </c>
      <c r="D424">
        <v>25.071000000000002</v>
      </c>
      <c r="E424">
        <v>25.202999999999999</v>
      </c>
      <c r="F424">
        <v>25.079000000000001</v>
      </c>
      <c r="G424">
        <v>25.314</v>
      </c>
    </row>
    <row r="425" spans="1:7" x14ac:dyDescent="0.2">
      <c r="A425">
        <v>52</v>
      </c>
      <c r="B425">
        <v>134.61000000000001</v>
      </c>
      <c r="C425">
        <v>24.382000000000001</v>
      </c>
      <c r="D425">
        <v>24.279</v>
      </c>
      <c r="E425">
        <v>24.417999999999999</v>
      </c>
      <c r="F425">
        <v>24.283999999999999</v>
      </c>
      <c r="G425">
        <v>24.545999999999999</v>
      </c>
    </row>
    <row r="426" spans="1:7" x14ac:dyDescent="0.2">
      <c r="A426">
        <v>53</v>
      </c>
      <c r="B426">
        <v>137.88999999999999</v>
      </c>
      <c r="C426">
        <v>23.628</v>
      </c>
      <c r="D426">
        <v>23.533000000000001</v>
      </c>
      <c r="E426">
        <v>23.661000000000001</v>
      </c>
      <c r="F426">
        <v>23.529</v>
      </c>
      <c r="G426">
        <v>23.789000000000001</v>
      </c>
    </row>
    <row r="427" spans="1:7" x14ac:dyDescent="0.2">
      <c r="A427">
        <v>54</v>
      </c>
      <c r="B427">
        <v>141.19</v>
      </c>
      <c r="C427">
        <v>22.911999999999999</v>
      </c>
      <c r="D427">
        <v>22.81</v>
      </c>
      <c r="E427">
        <v>22.952000000000002</v>
      </c>
      <c r="F427">
        <v>22.795999999999999</v>
      </c>
      <c r="G427">
        <v>23.09</v>
      </c>
    </row>
    <row r="428" spans="1:7" x14ac:dyDescent="0.2">
      <c r="A428">
        <v>55</v>
      </c>
      <c r="B428">
        <v>144.53</v>
      </c>
      <c r="C428">
        <v>22.227</v>
      </c>
      <c r="D428">
        <v>22.126000000000001</v>
      </c>
      <c r="E428">
        <v>22.259</v>
      </c>
      <c r="F428">
        <v>22.105</v>
      </c>
      <c r="G428">
        <v>22.416</v>
      </c>
    </row>
    <row r="429" spans="1:7" x14ac:dyDescent="0.2">
      <c r="A429">
        <v>56</v>
      </c>
      <c r="B429">
        <v>147.9</v>
      </c>
      <c r="C429">
        <v>21.568999999999999</v>
      </c>
      <c r="D429">
        <v>21.465</v>
      </c>
      <c r="E429">
        <v>21.602</v>
      </c>
      <c r="F429">
        <v>21.419</v>
      </c>
      <c r="G429">
        <v>21.79</v>
      </c>
    </row>
    <row r="430" spans="1:7" x14ac:dyDescent="0.2">
      <c r="A430">
        <v>57</v>
      </c>
      <c r="B430">
        <v>151.30000000000001</v>
      </c>
      <c r="C430">
        <v>20.937999999999999</v>
      </c>
      <c r="D430">
        <v>20.83</v>
      </c>
      <c r="E430">
        <v>20.962</v>
      </c>
      <c r="F430">
        <v>20.779</v>
      </c>
      <c r="G430">
        <v>21.178000000000001</v>
      </c>
    </row>
    <row r="431" spans="1:7" x14ac:dyDescent="0.2">
      <c r="A431">
        <v>58</v>
      </c>
      <c r="B431">
        <v>154.72</v>
      </c>
      <c r="C431">
        <v>20.335000000000001</v>
      </c>
      <c r="D431">
        <v>20.234999999999999</v>
      </c>
      <c r="E431">
        <v>20.361999999999998</v>
      </c>
      <c r="F431">
        <v>20.155999999999999</v>
      </c>
      <c r="G431">
        <v>20.585999999999999</v>
      </c>
    </row>
    <row r="432" spans="1:7" x14ac:dyDescent="0.2">
      <c r="A432">
        <v>59</v>
      </c>
      <c r="B432">
        <v>158.16</v>
      </c>
      <c r="C432">
        <v>19.747</v>
      </c>
      <c r="D432">
        <v>19.648</v>
      </c>
      <c r="E432">
        <v>19.777000000000001</v>
      </c>
      <c r="F432">
        <v>19.564</v>
      </c>
      <c r="G432">
        <v>19.998000000000001</v>
      </c>
    </row>
    <row r="433" spans="1:7" x14ac:dyDescent="0.2">
      <c r="A433">
        <v>60</v>
      </c>
      <c r="B433">
        <v>161.63</v>
      </c>
      <c r="C433">
        <v>19.190000000000001</v>
      </c>
      <c r="D433">
        <v>19.103999999999999</v>
      </c>
      <c r="E433">
        <v>19.227</v>
      </c>
      <c r="F433">
        <v>18.995000000000001</v>
      </c>
      <c r="G433">
        <v>19.434999999999999</v>
      </c>
    </row>
    <row r="434" spans="1:7" x14ac:dyDescent="0.2">
      <c r="A434">
        <v>61</v>
      </c>
      <c r="B434">
        <v>165.12</v>
      </c>
      <c r="C434">
        <v>18.652999999999999</v>
      </c>
      <c r="D434">
        <v>18.571000000000002</v>
      </c>
      <c r="E434">
        <v>18.687999999999999</v>
      </c>
      <c r="F434">
        <v>18.46</v>
      </c>
      <c r="G434">
        <v>18.893000000000001</v>
      </c>
    </row>
    <row r="435" spans="1:7" x14ac:dyDescent="0.2">
      <c r="A435">
        <v>62</v>
      </c>
      <c r="B435">
        <v>168.63</v>
      </c>
      <c r="C435">
        <v>18.137</v>
      </c>
      <c r="D435">
        <v>18.05</v>
      </c>
      <c r="E435">
        <v>18.181000000000001</v>
      </c>
      <c r="F435">
        <v>17.937999999999999</v>
      </c>
      <c r="G435">
        <v>18.38</v>
      </c>
    </row>
    <row r="436" spans="1:7" x14ac:dyDescent="0.2">
      <c r="A436">
        <v>63</v>
      </c>
      <c r="B436">
        <v>172.16</v>
      </c>
      <c r="C436">
        <v>17.645</v>
      </c>
      <c r="D436">
        <v>17.555</v>
      </c>
      <c r="E436">
        <v>17.689</v>
      </c>
      <c r="F436">
        <v>17.440000000000001</v>
      </c>
      <c r="G436">
        <v>17.896999999999998</v>
      </c>
    </row>
    <row r="437" spans="1:7" x14ac:dyDescent="0.2">
      <c r="A437">
        <v>64</v>
      </c>
      <c r="B437">
        <v>175.7</v>
      </c>
      <c r="C437">
        <v>17.178999999999998</v>
      </c>
      <c r="D437">
        <v>17.087</v>
      </c>
      <c r="E437">
        <v>17.225000000000001</v>
      </c>
      <c r="F437">
        <v>16.97</v>
      </c>
      <c r="G437">
        <v>17.434000000000001</v>
      </c>
    </row>
    <row r="438" spans="1:7" x14ac:dyDescent="0.2">
      <c r="A438">
        <v>65</v>
      </c>
      <c r="B438">
        <v>179.26</v>
      </c>
      <c r="C438">
        <v>16.736999999999998</v>
      </c>
      <c r="D438">
        <v>16.634</v>
      </c>
      <c r="E438">
        <v>16.771999999999998</v>
      </c>
      <c r="F438">
        <v>16.516999999999999</v>
      </c>
      <c r="G438">
        <v>17.023</v>
      </c>
    </row>
    <row r="439" spans="1:7" x14ac:dyDescent="0.2">
      <c r="A439">
        <v>66</v>
      </c>
      <c r="B439">
        <v>182.83</v>
      </c>
      <c r="C439">
        <v>16.305</v>
      </c>
      <c r="D439">
        <v>16.192</v>
      </c>
      <c r="E439">
        <v>16.344000000000001</v>
      </c>
      <c r="F439">
        <v>16.074000000000002</v>
      </c>
      <c r="G439">
        <v>16.611999999999998</v>
      </c>
    </row>
    <row r="440" spans="1:7" x14ac:dyDescent="0.2">
      <c r="A440">
        <v>67</v>
      </c>
      <c r="B440">
        <v>186.42</v>
      </c>
      <c r="C440">
        <v>15.891</v>
      </c>
      <c r="D440">
        <v>15.768000000000001</v>
      </c>
      <c r="E440">
        <v>15.933</v>
      </c>
      <c r="F440">
        <v>15.643000000000001</v>
      </c>
      <c r="G440">
        <v>16.22</v>
      </c>
    </row>
    <row r="441" spans="1:7" x14ac:dyDescent="0.2">
      <c r="A441">
        <v>68</v>
      </c>
      <c r="B441">
        <v>190.02</v>
      </c>
      <c r="C441">
        <v>15.499000000000001</v>
      </c>
      <c r="D441">
        <v>15.372</v>
      </c>
      <c r="E441">
        <v>15.532999999999999</v>
      </c>
      <c r="F441">
        <v>15.246</v>
      </c>
      <c r="G441">
        <v>15.843999999999999</v>
      </c>
    </row>
    <row r="442" spans="1:7" x14ac:dyDescent="0.2">
      <c r="A442">
        <v>69</v>
      </c>
      <c r="B442">
        <v>193.62</v>
      </c>
      <c r="C442">
        <v>15.122</v>
      </c>
      <c r="D442">
        <v>14.991</v>
      </c>
      <c r="E442">
        <v>15.157999999999999</v>
      </c>
      <c r="F442">
        <v>14.858000000000001</v>
      </c>
      <c r="G442">
        <v>15.481</v>
      </c>
    </row>
    <row r="443" spans="1:7" x14ac:dyDescent="0.2">
      <c r="A443">
        <v>70</v>
      </c>
      <c r="B443">
        <v>197.24</v>
      </c>
      <c r="C443">
        <v>14.753</v>
      </c>
      <c r="D443">
        <v>14.612</v>
      </c>
      <c r="E443">
        <v>14.789</v>
      </c>
      <c r="F443">
        <v>14.483000000000001</v>
      </c>
      <c r="G443">
        <v>15.127000000000001</v>
      </c>
    </row>
    <row r="444" spans="1:7" x14ac:dyDescent="0.2">
      <c r="A444">
        <v>71</v>
      </c>
      <c r="B444">
        <v>200.86</v>
      </c>
      <c r="C444">
        <v>14.403</v>
      </c>
      <c r="D444">
        <v>14.257999999999999</v>
      </c>
      <c r="E444">
        <v>14.444000000000001</v>
      </c>
      <c r="F444">
        <v>14.127000000000001</v>
      </c>
      <c r="G444">
        <v>14.781000000000001</v>
      </c>
    </row>
    <row r="445" spans="1:7" x14ac:dyDescent="0.2">
      <c r="A445">
        <v>72</v>
      </c>
      <c r="B445">
        <v>204.49</v>
      </c>
      <c r="C445">
        <v>14.061999999999999</v>
      </c>
      <c r="D445">
        <v>13.914</v>
      </c>
      <c r="E445">
        <v>14.11</v>
      </c>
      <c r="F445">
        <v>13.795999999999999</v>
      </c>
      <c r="G445">
        <v>14.428000000000001</v>
      </c>
    </row>
    <row r="446" spans="1:7" x14ac:dyDescent="0.2">
      <c r="A446">
        <v>73</v>
      </c>
      <c r="B446">
        <v>208.12</v>
      </c>
      <c r="C446">
        <v>13.738</v>
      </c>
      <c r="D446">
        <v>13.598000000000001</v>
      </c>
      <c r="E446">
        <v>13.782</v>
      </c>
      <c r="F446">
        <v>13.472</v>
      </c>
      <c r="G446">
        <v>14.101000000000001</v>
      </c>
    </row>
    <row r="447" spans="1:7" x14ac:dyDescent="0.2">
      <c r="A447">
        <v>74</v>
      </c>
      <c r="B447">
        <v>211.75</v>
      </c>
      <c r="C447">
        <v>13.420999999999999</v>
      </c>
      <c r="D447">
        <v>13.282</v>
      </c>
      <c r="E447">
        <v>13.476000000000001</v>
      </c>
      <c r="F447">
        <v>13.16</v>
      </c>
      <c r="G447">
        <v>13.765000000000001</v>
      </c>
    </row>
    <row r="448" spans="1:7" x14ac:dyDescent="0.2">
      <c r="A448">
        <v>75</v>
      </c>
      <c r="B448">
        <v>215.38</v>
      </c>
      <c r="C448">
        <v>13.114000000000001</v>
      </c>
      <c r="D448">
        <v>12.978999999999999</v>
      </c>
      <c r="E448">
        <v>13.188000000000001</v>
      </c>
      <c r="F448">
        <v>12.855</v>
      </c>
      <c r="G448">
        <v>13.433999999999999</v>
      </c>
    </row>
    <row r="449" spans="1:7" x14ac:dyDescent="0.2">
      <c r="A449">
        <v>76</v>
      </c>
      <c r="B449">
        <v>219.02</v>
      </c>
      <c r="C449">
        <v>12.818</v>
      </c>
      <c r="D449">
        <v>12.691000000000001</v>
      </c>
      <c r="E449">
        <v>12.904</v>
      </c>
      <c r="F449">
        <v>12.563000000000001</v>
      </c>
      <c r="G449">
        <v>13.116</v>
      </c>
    </row>
    <row r="450" spans="1:7" x14ac:dyDescent="0.2">
      <c r="A450">
        <v>77</v>
      </c>
      <c r="B450">
        <v>222.65</v>
      </c>
      <c r="C450">
        <v>12.538</v>
      </c>
      <c r="D450">
        <v>12.412000000000001</v>
      </c>
      <c r="E450">
        <v>12.625999999999999</v>
      </c>
      <c r="F450">
        <v>12.285</v>
      </c>
      <c r="G450">
        <v>12.827999999999999</v>
      </c>
    </row>
    <row r="451" spans="1:7" x14ac:dyDescent="0.2">
      <c r="A451">
        <v>78</v>
      </c>
      <c r="B451">
        <v>226.27</v>
      </c>
      <c r="C451">
        <v>12.262</v>
      </c>
      <c r="D451">
        <v>12.141</v>
      </c>
      <c r="E451">
        <v>12.347</v>
      </c>
      <c r="F451">
        <v>12.018000000000001</v>
      </c>
      <c r="G451">
        <v>12.542</v>
      </c>
    </row>
    <row r="452" spans="1:7" x14ac:dyDescent="0.2">
      <c r="A452">
        <v>79</v>
      </c>
      <c r="B452">
        <v>229.9</v>
      </c>
      <c r="C452">
        <v>12.000999999999999</v>
      </c>
      <c r="D452">
        <v>11.882999999999999</v>
      </c>
      <c r="E452">
        <v>12.095000000000001</v>
      </c>
      <c r="F452">
        <v>11.755000000000001</v>
      </c>
      <c r="G452">
        <v>12.271000000000001</v>
      </c>
    </row>
    <row r="453" spans="1:7" x14ac:dyDescent="0.2">
      <c r="A453">
        <v>80</v>
      </c>
      <c r="B453">
        <v>233.51</v>
      </c>
      <c r="C453">
        <v>11.750999999999999</v>
      </c>
      <c r="D453">
        <v>11.637</v>
      </c>
      <c r="E453">
        <v>11.853</v>
      </c>
      <c r="F453">
        <v>11.507</v>
      </c>
      <c r="G453">
        <v>12.005000000000001</v>
      </c>
    </row>
    <row r="454" spans="1:7" x14ac:dyDescent="0.2">
      <c r="A454">
        <v>81</v>
      </c>
      <c r="B454">
        <v>237.12</v>
      </c>
      <c r="C454">
        <v>11.512</v>
      </c>
      <c r="D454">
        <v>11.404999999999999</v>
      </c>
      <c r="E454">
        <v>11.624000000000001</v>
      </c>
      <c r="F454">
        <v>11.272</v>
      </c>
      <c r="G454">
        <v>11.746</v>
      </c>
    </row>
    <row r="455" spans="1:7" x14ac:dyDescent="0.2">
      <c r="A455">
        <v>82</v>
      </c>
      <c r="B455">
        <v>240.73</v>
      </c>
      <c r="C455">
        <v>11.275</v>
      </c>
      <c r="D455">
        <v>11.167999999999999</v>
      </c>
      <c r="E455">
        <v>11.387</v>
      </c>
      <c r="F455">
        <v>11.041</v>
      </c>
      <c r="G455">
        <v>11.505000000000001</v>
      </c>
    </row>
    <row r="456" spans="1:7" x14ac:dyDescent="0.2">
      <c r="A456">
        <v>83</v>
      </c>
      <c r="B456">
        <v>244.32</v>
      </c>
      <c r="C456">
        <v>11.047000000000001</v>
      </c>
      <c r="D456">
        <v>10.942</v>
      </c>
      <c r="E456">
        <v>11.170999999999999</v>
      </c>
      <c r="F456">
        <v>10.813000000000001</v>
      </c>
      <c r="G456">
        <v>11.263</v>
      </c>
    </row>
    <row r="457" spans="1:7" x14ac:dyDescent="0.2">
      <c r="A457">
        <v>84</v>
      </c>
      <c r="B457">
        <v>247.9</v>
      </c>
      <c r="C457">
        <v>10.829000000000001</v>
      </c>
      <c r="D457">
        <v>10.728999999999999</v>
      </c>
      <c r="E457">
        <v>10.962999999999999</v>
      </c>
      <c r="F457">
        <v>10.599</v>
      </c>
      <c r="G457">
        <v>11.023</v>
      </c>
    </row>
    <row r="458" spans="1:7" x14ac:dyDescent="0.2">
      <c r="A458">
        <v>85</v>
      </c>
      <c r="B458">
        <v>251.47</v>
      </c>
      <c r="C458">
        <v>10.622</v>
      </c>
      <c r="D458">
        <v>10.526999999999999</v>
      </c>
      <c r="E458">
        <v>10.76</v>
      </c>
      <c r="F458">
        <v>10.396000000000001</v>
      </c>
      <c r="G458">
        <v>10.805</v>
      </c>
    </row>
    <row r="459" spans="1:7" x14ac:dyDescent="0.2">
      <c r="A459">
        <v>86</v>
      </c>
      <c r="B459">
        <v>255.03</v>
      </c>
      <c r="C459">
        <v>10.422000000000001</v>
      </c>
      <c r="D459">
        <v>10.324</v>
      </c>
      <c r="E459">
        <v>10.558999999999999</v>
      </c>
      <c r="F459">
        <v>10.198</v>
      </c>
      <c r="G459">
        <v>10.608000000000001</v>
      </c>
    </row>
    <row r="460" spans="1:7" x14ac:dyDescent="0.2">
      <c r="A460">
        <v>87</v>
      </c>
      <c r="B460">
        <v>258.57</v>
      </c>
      <c r="C460">
        <v>10.231</v>
      </c>
      <c r="D460">
        <v>10.130000000000001</v>
      </c>
      <c r="E460">
        <v>10.371</v>
      </c>
      <c r="F460">
        <v>10.005000000000001</v>
      </c>
      <c r="G460">
        <v>10.417</v>
      </c>
    </row>
    <row r="461" spans="1:7" x14ac:dyDescent="0.2">
      <c r="A461">
        <v>88</v>
      </c>
      <c r="B461">
        <v>262.08999999999997</v>
      </c>
      <c r="C461">
        <v>10.050000000000001</v>
      </c>
      <c r="D461">
        <v>9.9499999999999993</v>
      </c>
      <c r="E461">
        <v>10.192</v>
      </c>
      <c r="F461">
        <v>9.8209999999999997</v>
      </c>
      <c r="G461">
        <v>10.237</v>
      </c>
    </row>
    <row r="462" spans="1:7" x14ac:dyDescent="0.2">
      <c r="A462">
        <v>89</v>
      </c>
      <c r="B462">
        <v>265.60000000000002</v>
      </c>
      <c r="C462">
        <v>9.8729999999999993</v>
      </c>
      <c r="D462">
        <v>9.7759999999999998</v>
      </c>
      <c r="E462">
        <v>10.018000000000001</v>
      </c>
      <c r="F462">
        <v>9.6460000000000008</v>
      </c>
      <c r="G462">
        <v>10.054</v>
      </c>
    </row>
    <row r="463" spans="1:7" x14ac:dyDescent="0.2">
      <c r="A463">
        <v>90</v>
      </c>
      <c r="B463">
        <v>269.08999999999997</v>
      </c>
      <c r="C463">
        <v>9.7029999999999994</v>
      </c>
      <c r="D463">
        <v>9.6029999999999998</v>
      </c>
      <c r="E463">
        <v>9.8510000000000009</v>
      </c>
      <c r="F463">
        <v>9.4770000000000003</v>
      </c>
      <c r="G463">
        <v>9.8819999999999997</v>
      </c>
    </row>
    <row r="464" spans="1:7" x14ac:dyDescent="0.2">
      <c r="A464">
        <v>91</v>
      </c>
      <c r="B464">
        <v>272.57</v>
      </c>
      <c r="C464">
        <v>9.5350000000000001</v>
      </c>
      <c r="D464">
        <v>9.4339999999999993</v>
      </c>
      <c r="E464">
        <v>9.6859999999999999</v>
      </c>
      <c r="F464">
        <v>9.3070000000000004</v>
      </c>
      <c r="G464">
        <v>9.7140000000000004</v>
      </c>
    </row>
    <row r="465" spans="1:7" x14ac:dyDescent="0.2">
      <c r="A465">
        <v>92</v>
      </c>
      <c r="B465">
        <v>276.02</v>
      </c>
      <c r="C465">
        <v>9.3710000000000004</v>
      </c>
      <c r="D465">
        <v>9.2720000000000002</v>
      </c>
      <c r="E465">
        <v>9.5280000000000005</v>
      </c>
      <c r="F465">
        <v>9.1470000000000002</v>
      </c>
      <c r="G465">
        <v>9.5380000000000003</v>
      </c>
    </row>
    <row r="466" spans="1:7" x14ac:dyDescent="0.2">
      <c r="A466">
        <v>93</v>
      </c>
      <c r="B466">
        <v>279.45</v>
      </c>
      <c r="C466">
        <v>9.218</v>
      </c>
      <c r="D466">
        <v>9.1210000000000004</v>
      </c>
      <c r="E466">
        <v>9.3759999999999994</v>
      </c>
      <c r="F466">
        <v>8.9939999999999998</v>
      </c>
      <c r="G466">
        <v>9.3780000000000001</v>
      </c>
    </row>
    <row r="467" spans="1:7" x14ac:dyDescent="0.2">
      <c r="A467">
        <v>94</v>
      </c>
      <c r="B467">
        <v>282.86</v>
      </c>
      <c r="C467">
        <v>9.0709999999999997</v>
      </c>
      <c r="D467">
        <v>8.9749999999999996</v>
      </c>
      <c r="E467">
        <v>9.2279999999999998</v>
      </c>
      <c r="F467">
        <v>8.8469999999999995</v>
      </c>
      <c r="G467">
        <v>9.234</v>
      </c>
    </row>
    <row r="468" spans="1:7" x14ac:dyDescent="0.2">
      <c r="A468">
        <v>95</v>
      </c>
      <c r="B468">
        <v>286.24</v>
      </c>
      <c r="C468">
        <v>8.9329999999999998</v>
      </c>
      <c r="D468">
        <v>8.8279999999999994</v>
      </c>
      <c r="E468">
        <v>9.077</v>
      </c>
      <c r="F468">
        <v>8.702</v>
      </c>
      <c r="G468">
        <v>9.1259999999999994</v>
      </c>
    </row>
    <row r="469" spans="1:7" x14ac:dyDescent="0.2">
      <c r="A469">
        <v>96</v>
      </c>
      <c r="B469">
        <v>289.61</v>
      </c>
      <c r="C469">
        <v>8.8049999999999997</v>
      </c>
      <c r="D469">
        <v>8.6890000000000001</v>
      </c>
      <c r="E469">
        <v>8.9369999999999994</v>
      </c>
      <c r="F469">
        <v>8.5619999999999994</v>
      </c>
      <c r="G469">
        <v>9.0329999999999995</v>
      </c>
    </row>
    <row r="470" spans="1:7" x14ac:dyDescent="0.2">
      <c r="A470">
        <v>97</v>
      </c>
      <c r="B470">
        <v>292.95</v>
      </c>
      <c r="C470">
        <v>8.6750000000000007</v>
      </c>
      <c r="D470">
        <v>8.5559999999999992</v>
      </c>
      <c r="E470">
        <v>8.8019999999999996</v>
      </c>
      <c r="F470">
        <v>8.43</v>
      </c>
      <c r="G470">
        <v>8.91</v>
      </c>
    </row>
    <row r="471" spans="1:7" x14ac:dyDescent="0.2">
      <c r="A471">
        <v>98</v>
      </c>
      <c r="B471">
        <v>296.26</v>
      </c>
      <c r="C471">
        <v>8.5419999999999998</v>
      </c>
      <c r="D471">
        <v>8.4260000000000002</v>
      </c>
      <c r="E471">
        <v>8.6750000000000007</v>
      </c>
      <c r="F471">
        <v>8.3000000000000007</v>
      </c>
      <c r="G471">
        <v>8.7669999999999995</v>
      </c>
    </row>
    <row r="472" spans="1:7" x14ac:dyDescent="0.2">
      <c r="A472">
        <v>99</v>
      </c>
      <c r="B472">
        <v>299.54000000000002</v>
      </c>
      <c r="C472">
        <v>8.4149999999999991</v>
      </c>
      <c r="D472">
        <v>8.3019999999999996</v>
      </c>
      <c r="E472">
        <v>8.5459999999999994</v>
      </c>
      <c r="F472">
        <v>8.1750000000000007</v>
      </c>
      <c r="G472">
        <v>8.6370000000000005</v>
      </c>
    </row>
    <row r="473" spans="1:7" x14ac:dyDescent="0.2">
      <c r="A473">
        <v>100</v>
      </c>
      <c r="B473">
        <v>302.8</v>
      </c>
      <c r="C473">
        <v>8.2919999999999998</v>
      </c>
      <c r="D473">
        <v>8.1790000000000003</v>
      </c>
      <c r="E473">
        <v>8.4220000000000006</v>
      </c>
      <c r="F473">
        <v>8.0579999999999998</v>
      </c>
      <c r="G473">
        <v>8.5090000000000003</v>
      </c>
    </row>
    <row r="474" spans="1:7" x14ac:dyDescent="0.2">
      <c r="A474">
        <v>101</v>
      </c>
      <c r="B474">
        <v>306.02999999999997</v>
      </c>
      <c r="C474">
        <v>8.1780000000000008</v>
      </c>
      <c r="D474">
        <v>8.07</v>
      </c>
      <c r="E474">
        <v>8.3030000000000008</v>
      </c>
      <c r="F474">
        <v>7.9470000000000001</v>
      </c>
      <c r="G474">
        <v>8.3930000000000007</v>
      </c>
    </row>
    <row r="475" spans="1:7" x14ac:dyDescent="0.2">
      <c r="A475">
        <v>102</v>
      </c>
      <c r="B475">
        <v>309.23</v>
      </c>
      <c r="C475">
        <v>8.0579999999999998</v>
      </c>
      <c r="D475">
        <v>7.9509999999999996</v>
      </c>
      <c r="E475">
        <v>8.1910000000000007</v>
      </c>
      <c r="F475">
        <v>7.8410000000000002</v>
      </c>
      <c r="G475">
        <v>8.25</v>
      </c>
    </row>
    <row r="476" spans="1:7" x14ac:dyDescent="0.2">
      <c r="A476">
        <v>103</v>
      </c>
      <c r="B476">
        <v>312.39999999999998</v>
      </c>
      <c r="C476">
        <v>7.9470000000000001</v>
      </c>
      <c r="D476">
        <v>7.8390000000000004</v>
      </c>
      <c r="E476">
        <v>8.0860000000000003</v>
      </c>
      <c r="F476">
        <v>7.73</v>
      </c>
      <c r="G476">
        <v>8.1329999999999991</v>
      </c>
    </row>
    <row r="477" spans="1:7" x14ac:dyDescent="0.2">
      <c r="A477">
        <v>104</v>
      </c>
      <c r="B477">
        <v>315.54000000000002</v>
      </c>
      <c r="C477">
        <v>7.8380000000000001</v>
      </c>
      <c r="D477">
        <v>7.7290000000000001</v>
      </c>
      <c r="E477">
        <v>7.9809999999999999</v>
      </c>
      <c r="F477">
        <v>7.6230000000000002</v>
      </c>
      <c r="G477">
        <v>8.0180000000000007</v>
      </c>
    </row>
    <row r="478" spans="1:7" x14ac:dyDescent="0.2">
      <c r="A478">
        <v>105</v>
      </c>
      <c r="B478">
        <v>318.64999999999998</v>
      </c>
      <c r="C478">
        <v>7.734</v>
      </c>
      <c r="D478">
        <v>7.6280000000000001</v>
      </c>
      <c r="E478">
        <v>7.8890000000000002</v>
      </c>
      <c r="F478">
        <v>7.516</v>
      </c>
      <c r="G478">
        <v>7.9020000000000001</v>
      </c>
    </row>
    <row r="479" spans="1:7" x14ac:dyDescent="0.2">
      <c r="A479">
        <v>106</v>
      </c>
      <c r="B479">
        <v>321.73</v>
      </c>
      <c r="C479">
        <v>7.6429999999999998</v>
      </c>
      <c r="D479">
        <v>7.5350000000000001</v>
      </c>
      <c r="E479">
        <v>7.7919999999999998</v>
      </c>
      <c r="F479">
        <v>7.4189999999999996</v>
      </c>
      <c r="G479">
        <v>7.827</v>
      </c>
    </row>
    <row r="480" spans="1:7" x14ac:dyDescent="0.2">
      <c r="A480">
        <v>107</v>
      </c>
      <c r="B480">
        <v>324.77</v>
      </c>
      <c r="C480">
        <v>7.556</v>
      </c>
      <c r="D480">
        <v>7.4320000000000004</v>
      </c>
      <c r="E480">
        <v>7.6980000000000004</v>
      </c>
      <c r="F480">
        <v>7.3230000000000004</v>
      </c>
      <c r="G480">
        <v>7.77</v>
      </c>
    </row>
    <row r="481" spans="1:7" x14ac:dyDescent="0.2">
      <c r="A481">
        <v>108</v>
      </c>
      <c r="B481">
        <v>327.79</v>
      </c>
      <c r="C481">
        <v>7.4589999999999996</v>
      </c>
      <c r="D481">
        <v>7.3390000000000004</v>
      </c>
      <c r="E481">
        <v>7.601</v>
      </c>
      <c r="F481">
        <v>7.2279999999999998</v>
      </c>
      <c r="G481">
        <v>7.6660000000000004</v>
      </c>
    </row>
    <row r="482" spans="1:7" x14ac:dyDescent="0.2">
      <c r="A482">
        <v>109</v>
      </c>
      <c r="B482">
        <v>330.76</v>
      </c>
      <c r="C482">
        <v>7.3639999999999999</v>
      </c>
      <c r="D482">
        <v>7.2510000000000003</v>
      </c>
      <c r="E482">
        <v>7.5129999999999999</v>
      </c>
      <c r="F482">
        <v>7.1390000000000002</v>
      </c>
      <c r="G482">
        <v>7.5540000000000003</v>
      </c>
    </row>
    <row r="483" spans="1:7" x14ac:dyDescent="0.2">
      <c r="A483">
        <v>110</v>
      </c>
      <c r="B483">
        <v>333.71</v>
      </c>
      <c r="C483">
        <v>7.2729999999999997</v>
      </c>
      <c r="D483">
        <v>7.1639999999999997</v>
      </c>
      <c r="E483">
        <v>7.4269999999999996</v>
      </c>
      <c r="F483">
        <v>7.056</v>
      </c>
      <c r="G483">
        <v>7.4450000000000003</v>
      </c>
    </row>
    <row r="484" spans="1:7" x14ac:dyDescent="0.2">
      <c r="A484">
        <v>111</v>
      </c>
      <c r="B484">
        <v>336.61</v>
      </c>
      <c r="C484">
        <v>7.1779999999999999</v>
      </c>
      <c r="D484">
        <v>7.0810000000000004</v>
      </c>
      <c r="E484">
        <v>7.3369999999999997</v>
      </c>
      <c r="F484">
        <v>6.9720000000000004</v>
      </c>
      <c r="G484">
        <v>7.3230000000000004</v>
      </c>
    </row>
    <row r="485" spans="1:7" x14ac:dyDescent="0.2">
      <c r="A485">
        <v>112</v>
      </c>
      <c r="B485">
        <v>339.49</v>
      </c>
      <c r="C485">
        <v>7.0869999999999997</v>
      </c>
      <c r="D485">
        <v>7</v>
      </c>
      <c r="E485">
        <v>7.2530000000000001</v>
      </c>
      <c r="F485">
        <v>6.8840000000000003</v>
      </c>
      <c r="G485">
        <v>7.2119999999999997</v>
      </c>
    </row>
    <row r="486" spans="1:7" x14ac:dyDescent="0.2">
      <c r="A486">
        <v>113</v>
      </c>
      <c r="B486">
        <v>342.32</v>
      </c>
      <c r="C486">
        <v>6.9950000000000001</v>
      </c>
      <c r="D486">
        <v>6.9160000000000004</v>
      </c>
      <c r="E486">
        <v>7.1660000000000004</v>
      </c>
      <c r="F486">
        <v>6.8</v>
      </c>
      <c r="G486">
        <v>7.0990000000000002</v>
      </c>
    </row>
    <row r="487" spans="1:7" x14ac:dyDescent="0.2">
      <c r="A487">
        <v>114</v>
      </c>
      <c r="B487">
        <v>345.12</v>
      </c>
      <c r="C487">
        <v>6.92</v>
      </c>
      <c r="D487">
        <v>6.8380000000000001</v>
      </c>
      <c r="E487">
        <v>7.0919999999999996</v>
      </c>
      <c r="F487">
        <v>6.7249999999999996</v>
      </c>
      <c r="G487">
        <v>7.0250000000000004</v>
      </c>
    </row>
    <row r="488" spans="1:7" x14ac:dyDescent="0.2">
      <c r="A488">
        <v>115</v>
      </c>
      <c r="B488">
        <v>347.89</v>
      </c>
      <c r="C488">
        <v>6.8520000000000003</v>
      </c>
      <c r="D488">
        <v>6.7610000000000001</v>
      </c>
      <c r="E488">
        <v>7.0179999999999998</v>
      </c>
      <c r="F488">
        <v>6.6539999999999999</v>
      </c>
      <c r="G488">
        <v>6.9740000000000002</v>
      </c>
    </row>
    <row r="489" spans="1:7" x14ac:dyDescent="0.2">
      <c r="A489">
        <v>116</v>
      </c>
      <c r="B489">
        <v>350.61</v>
      </c>
      <c r="C489">
        <v>6.7770000000000001</v>
      </c>
      <c r="D489">
        <v>6.6840000000000002</v>
      </c>
      <c r="E489">
        <v>6.9459999999999997</v>
      </c>
      <c r="F489">
        <v>6.5789999999999997</v>
      </c>
      <c r="G489">
        <v>6.8979999999999997</v>
      </c>
    </row>
    <row r="490" spans="1:7" x14ac:dyDescent="0.2">
      <c r="A490">
        <v>117</v>
      </c>
      <c r="B490">
        <v>353.3</v>
      </c>
      <c r="C490">
        <v>6.7</v>
      </c>
      <c r="D490">
        <v>6.6120000000000001</v>
      </c>
      <c r="E490">
        <v>6.8730000000000002</v>
      </c>
      <c r="F490">
        <v>6.5069999999999997</v>
      </c>
      <c r="G490">
        <v>6.8090000000000002</v>
      </c>
    </row>
    <row r="491" spans="1:7" x14ac:dyDescent="0.2">
      <c r="A491">
        <v>118</v>
      </c>
      <c r="B491">
        <v>355.95</v>
      </c>
      <c r="C491">
        <v>6.633</v>
      </c>
      <c r="D491">
        <v>6.5460000000000003</v>
      </c>
      <c r="E491">
        <v>6.8010000000000002</v>
      </c>
      <c r="F491">
        <v>6.4450000000000003</v>
      </c>
      <c r="G491">
        <v>6.742</v>
      </c>
    </row>
    <row r="492" spans="1:7" x14ac:dyDescent="0.2">
      <c r="A492">
        <v>119</v>
      </c>
      <c r="B492">
        <v>358.56</v>
      </c>
      <c r="C492">
        <v>6.5679999999999996</v>
      </c>
      <c r="D492">
        <v>6.4749999999999996</v>
      </c>
      <c r="E492">
        <v>6.7359999999999998</v>
      </c>
      <c r="F492">
        <v>6.3840000000000003</v>
      </c>
      <c r="G492">
        <v>6.6760000000000002</v>
      </c>
    </row>
    <row r="493" spans="1:7" x14ac:dyDescent="0.2">
      <c r="A493">
        <v>120</v>
      </c>
      <c r="B493">
        <v>361.13</v>
      </c>
      <c r="C493">
        <v>6.4980000000000002</v>
      </c>
      <c r="D493">
        <v>6.407</v>
      </c>
      <c r="E493">
        <v>6.6660000000000004</v>
      </c>
      <c r="F493">
        <v>6.3209999999999997</v>
      </c>
      <c r="G493">
        <v>6.5970000000000004</v>
      </c>
    </row>
    <row r="494" spans="1:7" x14ac:dyDescent="0.2">
      <c r="A494">
        <v>121</v>
      </c>
      <c r="B494">
        <v>363.66</v>
      </c>
      <c r="C494">
        <v>6.4329999999999998</v>
      </c>
      <c r="D494">
        <v>6.34</v>
      </c>
      <c r="E494">
        <v>6.6050000000000004</v>
      </c>
      <c r="F494">
        <v>6.2549999999999999</v>
      </c>
      <c r="G494">
        <v>6.532</v>
      </c>
    </row>
    <row r="495" spans="1:7" x14ac:dyDescent="0.2">
      <c r="A495">
        <v>122</v>
      </c>
      <c r="B495">
        <v>366.16</v>
      </c>
      <c r="C495">
        <v>6.3689999999999998</v>
      </c>
      <c r="D495">
        <v>6.2750000000000004</v>
      </c>
      <c r="E495">
        <v>6.54</v>
      </c>
      <c r="F495">
        <v>6.1879999999999997</v>
      </c>
      <c r="G495">
        <v>6.4720000000000004</v>
      </c>
    </row>
    <row r="496" spans="1:7" x14ac:dyDescent="0.2">
      <c r="A496">
        <v>123</v>
      </c>
      <c r="B496">
        <v>368.61</v>
      </c>
      <c r="C496">
        <v>6.3129999999999997</v>
      </c>
      <c r="D496">
        <v>6.22</v>
      </c>
      <c r="E496">
        <v>6.4790000000000001</v>
      </c>
      <c r="F496">
        <v>6.1349999999999998</v>
      </c>
      <c r="G496">
        <v>6.4189999999999996</v>
      </c>
    </row>
    <row r="497" spans="1:7" x14ac:dyDescent="0.2">
      <c r="A497">
        <v>124</v>
      </c>
      <c r="B497">
        <v>371.02</v>
      </c>
      <c r="C497">
        <v>6.258</v>
      </c>
      <c r="D497">
        <v>6.1539999999999999</v>
      </c>
      <c r="E497">
        <v>6.4189999999999996</v>
      </c>
      <c r="F497">
        <v>6.0739999999999998</v>
      </c>
      <c r="G497">
        <v>6.3840000000000003</v>
      </c>
    </row>
    <row r="498" spans="1:7" x14ac:dyDescent="0.2">
      <c r="A498">
        <v>125</v>
      </c>
      <c r="B498">
        <v>373.39</v>
      </c>
      <c r="C498">
        <v>6.2039999999999997</v>
      </c>
      <c r="D498">
        <v>6.09</v>
      </c>
      <c r="E498">
        <v>6.3570000000000002</v>
      </c>
      <c r="F498">
        <v>6.0149999999999997</v>
      </c>
      <c r="G498">
        <v>6.3559999999999999</v>
      </c>
    </row>
    <row r="499" spans="1:7" x14ac:dyDescent="0.2">
      <c r="A499">
        <v>126</v>
      </c>
      <c r="B499">
        <v>375.72</v>
      </c>
      <c r="C499">
        <v>6.149</v>
      </c>
      <c r="D499">
        <v>6.0339999999999998</v>
      </c>
      <c r="E499">
        <v>6.3010000000000002</v>
      </c>
      <c r="F499">
        <v>5.9569999999999999</v>
      </c>
      <c r="G499">
        <v>6.3019999999999996</v>
      </c>
    </row>
    <row r="500" spans="1:7" x14ac:dyDescent="0.2">
      <c r="A500">
        <v>127</v>
      </c>
      <c r="B500">
        <v>378.01</v>
      </c>
      <c r="C500">
        <v>6.0869999999999997</v>
      </c>
      <c r="D500">
        <v>5.98</v>
      </c>
      <c r="E500">
        <v>6.2450000000000001</v>
      </c>
      <c r="F500">
        <v>5.9039999999999999</v>
      </c>
      <c r="G500">
        <v>6.22</v>
      </c>
    </row>
    <row r="501" spans="1:7" x14ac:dyDescent="0.2">
      <c r="A501">
        <v>128</v>
      </c>
      <c r="B501">
        <v>380.26</v>
      </c>
      <c r="C501">
        <v>6.0259999999999998</v>
      </c>
      <c r="D501">
        <v>5.9240000000000004</v>
      </c>
      <c r="E501">
        <v>6.1909999999999998</v>
      </c>
      <c r="F501">
        <v>5.8540000000000001</v>
      </c>
      <c r="G501">
        <v>6.1379999999999999</v>
      </c>
    </row>
    <row r="502" spans="1:7" x14ac:dyDescent="0.2">
      <c r="A502">
        <v>129</v>
      </c>
      <c r="B502">
        <v>382.47</v>
      </c>
      <c r="C502">
        <v>5.97</v>
      </c>
      <c r="D502">
        <v>5.8689999999999998</v>
      </c>
      <c r="E502">
        <v>6.1369999999999996</v>
      </c>
      <c r="F502">
        <v>5.8019999999999996</v>
      </c>
      <c r="G502">
        <v>6.0739999999999998</v>
      </c>
    </row>
    <row r="503" spans="1:7" x14ac:dyDescent="0.2">
      <c r="A503">
        <v>130</v>
      </c>
      <c r="B503">
        <v>384.63</v>
      </c>
      <c r="C503">
        <v>5.915</v>
      </c>
      <c r="D503">
        <v>5.8140000000000001</v>
      </c>
      <c r="E503">
        <v>6.0839999999999996</v>
      </c>
      <c r="F503">
        <v>5.7480000000000002</v>
      </c>
      <c r="G503">
        <v>6.0140000000000002</v>
      </c>
    </row>
    <row r="504" spans="1:7" x14ac:dyDescent="0.2">
      <c r="A504">
        <v>131</v>
      </c>
      <c r="B504">
        <v>386.76</v>
      </c>
      <c r="C504">
        <v>5.8659999999999997</v>
      </c>
      <c r="D504">
        <v>5.766</v>
      </c>
      <c r="E504">
        <v>6.0410000000000004</v>
      </c>
      <c r="F504">
        <v>5.7009999999999996</v>
      </c>
      <c r="G504">
        <v>5.9560000000000004</v>
      </c>
    </row>
    <row r="505" spans="1:7" x14ac:dyDescent="0.2">
      <c r="A505">
        <v>132</v>
      </c>
      <c r="B505">
        <v>388.84</v>
      </c>
      <c r="C505">
        <v>5.8170000000000002</v>
      </c>
      <c r="D505">
        <v>5.7160000000000002</v>
      </c>
      <c r="E505">
        <v>5.9880000000000004</v>
      </c>
      <c r="F505">
        <v>5.6509999999999998</v>
      </c>
      <c r="G505">
        <v>5.9139999999999997</v>
      </c>
    </row>
    <row r="506" spans="1:7" x14ac:dyDescent="0.2">
      <c r="A506">
        <v>133</v>
      </c>
      <c r="B506">
        <v>390.88</v>
      </c>
      <c r="C506">
        <v>5.7720000000000002</v>
      </c>
      <c r="D506">
        <v>5.6669999999999998</v>
      </c>
      <c r="E506">
        <v>5.9340000000000002</v>
      </c>
      <c r="F506">
        <v>5.6</v>
      </c>
      <c r="G506">
        <v>5.8849999999999998</v>
      </c>
    </row>
    <row r="507" spans="1:7" x14ac:dyDescent="0.2">
      <c r="A507">
        <v>134</v>
      </c>
      <c r="B507">
        <v>392.87</v>
      </c>
      <c r="C507">
        <v>5.726</v>
      </c>
      <c r="D507">
        <v>5.6150000000000002</v>
      </c>
      <c r="E507">
        <v>5.8840000000000003</v>
      </c>
      <c r="F507">
        <v>5.5430000000000001</v>
      </c>
      <c r="G507">
        <v>5.8620000000000001</v>
      </c>
    </row>
    <row r="508" spans="1:7" x14ac:dyDescent="0.2">
      <c r="A508">
        <v>135</v>
      </c>
      <c r="B508">
        <v>394.83</v>
      </c>
      <c r="C508">
        <v>5.681</v>
      </c>
      <c r="D508">
        <v>5.5659999999999998</v>
      </c>
      <c r="E508">
        <v>5.8369999999999997</v>
      </c>
      <c r="F508">
        <v>5.4950000000000001</v>
      </c>
      <c r="G508">
        <v>5.8250000000000002</v>
      </c>
    </row>
    <row r="509" spans="1:7" x14ac:dyDescent="0.2">
      <c r="A509">
        <v>136</v>
      </c>
      <c r="B509">
        <v>396.74</v>
      </c>
      <c r="C509">
        <v>5.633</v>
      </c>
      <c r="D509">
        <v>5.5149999999999997</v>
      </c>
      <c r="E509">
        <v>5.7830000000000004</v>
      </c>
      <c r="F509">
        <v>5.4489999999999998</v>
      </c>
      <c r="G509">
        <v>5.7839999999999998</v>
      </c>
    </row>
    <row r="510" spans="1:7" x14ac:dyDescent="0.2">
      <c r="A510">
        <v>137</v>
      </c>
      <c r="B510">
        <v>398.61</v>
      </c>
      <c r="C510">
        <v>5.5819999999999999</v>
      </c>
      <c r="D510">
        <v>5.4649999999999999</v>
      </c>
      <c r="E510">
        <v>5.7350000000000003</v>
      </c>
      <c r="F510">
        <v>5.3979999999999997</v>
      </c>
      <c r="G510">
        <v>5.7290000000000001</v>
      </c>
    </row>
    <row r="511" spans="1:7" x14ac:dyDescent="0.2">
      <c r="A511">
        <v>138</v>
      </c>
      <c r="B511">
        <v>400.43</v>
      </c>
      <c r="C511">
        <v>5.5220000000000002</v>
      </c>
      <c r="D511">
        <v>5.4089999999999998</v>
      </c>
      <c r="E511">
        <v>5.681</v>
      </c>
      <c r="F511">
        <v>5.3449999999999998</v>
      </c>
      <c r="G511">
        <v>5.6509999999999998</v>
      </c>
    </row>
    <row r="512" spans="1:7" x14ac:dyDescent="0.2">
      <c r="A512">
        <v>139</v>
      </c>
      <c r="B512">
        <v>402.22</v>
      </c>
      <c r="C512">
        <v>5.468</v>
      </c>
      <c r="D512">
        <v>5.3609999999999998</v>
      </c>
      <c r="E512">
        <v>5.6289999999999996</v>
      </c>
      <c r="F512">
        <v>5.2949999999999999</v>
      </c>
      <c r="G512">
        <v>5.5869999999999997</v>
      </c>
    </row>
    <row r="513" spans="1:7" x14ac:dyDescent="0.2">
      <c r="A513">
        <v>140</v>
      </c>
      <c r="B513">
        <v>403.96</v>
      </c>
      <c r="C513">
        <v>5.4189999999999996</v>
      </c>
      <c r="D513">
        <v>5.3079999999999998</v>
      </c>
      <c r="E513">
        <v>5.5789999999999997</v>
      </c>
      <c r="F513">
        <v>5.2450000000000001</v>
      </c>
      <c r="G513">
        <v>5.5419999999999998</v>
      </c>
    </row>
    <row r="514" spans="1:7" x14ac:dyDescent="0.2">
      <c r="A514">
        <v>141</v>
      </c>
      <c r="B514">
        <v>405.66</v>
      </c>
      <c r="C514">
        <v>5.367</v>
      </c>
      <c r="D514">
        <v>5.2549999999999999</v>
      </c>
      <c r="E514">
        <v>5.5220000000000002</v>
      </c>
      <c r="F514">
        <v>5.1950000000000003</v>
      </c>
      <c r="G514">
        <v>5.4980000000000002</v>
      </c>
    </row>
    <row r="515" spans="1:7" x14ac:dyDescent="0.2">
      <c r="A515">
        <v>142</v>
      </c>
      <c r="B515">
        <v>407.31</v>
      </c>
      <c r="C515">
        <v>5.3159999999999998</v>
      </c>
      <c r="D515">
        <v>5.1959999999999997</v>
      </c>
      <c r="E515">
        <v>5.4660000000000002</v>
      </c>
      <c r="F515">
        <v>5.1420000000000003</v>
      </c>
      <c r="G515">
        <v>5.46</v>
      </c>
    </row>
    <row r="516" spans="1:7" x14ac:dyDescent="0.2">
      <c r="A516">
        <v>143</v>
      </c>
      <c r="B516">
        <v>408.92</v>
      </c>
      <c r="C516">
        <v>5.2649999999999997</v>
      </c>
      <c r="D516">
        <v>5.141</v>
      </c>
      <c r="E516">
        <v>5.4080000000000004</v>
      </c>
      <c r="F516">
        <v>5.0869999999999997</v>
      </c>
      <c r="G516">
        <v>5.4249999999999998</v>
      </c>
    </row>
    <row r="517" spans="1:7" x14ac:dyDescent="0.2">
      <c r="A517">
        <v>144</v>
      </c>
      <c r="B517">
        <v>410.49</v>
      </c>
      <c r="C517">
        <v>5.2149999999999999</v>
      </c>
      <c r="D517">
        <v>5.085</v>
      </c>
      <c r="E517">
        <v>5.3520000000000003</v>
      </c>
      <c r="F517">
        <v>5.0369999999999999</v>
      </c>
      <c r="G517">
        <v>5.3869999999999996</v>
      </c>
    </row>
    <row r="518" spans="1:7" x14ac:dyDescent="0.2">
      <c r="A518">
        <v>145</v>
      </c>
      <c r="B518">
        <v>412.02</v>
      </c>
      <c r="C518">
        <v>5.1559999999999997</v>
      </c>
      <c r="D518">
        <v>5.0250000000000004</v>
      </c>
      <c r="E518">
        <v>5.29</v>
      </c>
      <c r="F518">
        <v>4.9820000000000002</v>
      </c>
      <c r="G518">
        <v>5.327</v>
      </c>
    </row>
    <row r="519" spans="1:7" x14ac:dyDescent="0.2">
      <c r="A519">
        <v>146</v>
      </c>
      <c r="B519">
        <v>413.5</v>
      </c>
      <c r="C519">
        <v>5.0940000000000003</v>
      </c>
      <c r="D519">
        <v>4.9610000000000003</v>
      </c>
      <c r="E519">
        <v>5.2290000000000001</v>
      </c>
      <c r="F519">
        <v>4.923</v>
      </c>
      <c r="G519">
        <v>5.2610000000000001</v>
      </c>
    </row>
    <row r="520" spans="1:7" x14ac:dyDescent="0.2">
      <c r="A520">
        <v>147</v>
      </c>
      <c r="B520">
        <v>414.94</v>
      </c>
      <c r="C520">
        <v>5.04</v>
      </c>
      <c r="D520">
        <v>4.9029999999999996</v>
      </c>
      <c r="E520">
        <v>5.173</v>
      </c>
      <c r="F520">
        <v>4.8659999999999997</v>
      </c>
      <c r="G520">
        <v>5.2190000000000003</v>
      </c>
    </row>
    <row r="521" spans="1:7" x14ac:dyDescent="0.2">
      <c r="A521">
        <v>148</v>
      </c>
      <c r="B521">
        <v>416.33</v>
      </c>
      <c r="C521">
        <v>4.9880000000000004</v>
      </c>
      <c r="D521">
        <v>4.8440000000000003</v>
      </c>
      <c r="E521">
        <v>5.1120000000000001</v>
      </c>
      <c r="F521">
        <v>4.8040000000000003</v>
      </c>
      <c r="G521">
        <v>5.1920000000000002</v>
      </c>
    </row>
    <row r="522" spans="1:7" x14ac:dyDescent="0.2">
      <c r="A522">
        <v>149</v>
      </c>
      <c r="B522">
        <v>417.69</v>
      </c>
      <c r="C522">
        <v>4.9290000000000003</v>
      </c>
      <c r="D522">
        <v>4.7789999999999999</v>
      </c>
      <c r="E522">
        <v>5.0510000000000002</v>
      </c>
      <c r="F522">
        <v>4.7430000000000003</v>
      </c>
      <c r="G522">
        <v>5.1420000000000003</v>
      </c>
    </row>
    <row r="523" spans="1:7" x14ac:dyDescent="0.2">
      <c r="A523">
        <v>150</v>
      </c>
      <c r="B523">
        <v>419</v>
      </c>
      <c r="C523">
        <v>4.8639999999999999</v>
      </c>
      <c r="D523">
        <v>4.7130000000000001</v>
      </c>
      <c r="E523">
        <v>4.9850000000000003</v>
      </c>
      <c r="F523">
        <v>4.6779999999999999</v>
      </c>
      <c r="G523">
        <v>5.0780000000000003</v>
      </c>
    </row>
    <row r="524" spans="1:7" x14ac:dyDescent="0.2">
      <c r="A524">
        <v>151</v>
      </c>
      <c r="B524">
        <v>420.26</v>
      </c>
      <c r="C524">
        <v>4.806</v>
      </c>
      <c r="D524">
        <v>4.6479999999999997</v>
      </c>
      <c r="E524">
        <v>4.9189999999999996</v>
      </c>
      <c r="F524">
        <v>4.6130000000000004</v>
      </c>
      <c r="G524">
        <v>5.0460000000000003</v>
      </c>
    </row>
    <row r="525" spans="1:7" x14ac:dyDescent="0.2">
      <c r="A525">
        <v>152</v>
      </c>
      <c r="B525">
        <v>421.49</v>
      </c>
      <c r="C525">
        <v>4.7530000000000001</v>
      </c>
      <c r="D525">
        <v>4.585</v>
      </c>
      <c r="E525">
        <v>4.8559999999999999</v>
      </c>
      <c r="F525">
        <v>4.5519999999999996</v>
      </c>
      <c r="G525">
        <v>5.0199999999999996</v>
      </c>
    </row>
    <row r="526" spans="1:7" x14ac:dyDescent="0.2">
      <c r="A526">
        <v>153</v>
      </c>
      <c r="B526">
        <v>422.67</v>
      </c>
      <c r="C526">
        <v>4.6829999999999998</v>
      </c>
      <c r="D526">
        <v>4.5190000000000001</v>
      </c>
      <c r="E526">
        <v>4.7919999999999998</v>
      </c>
      <c r="F526">
        <v>4.4850000000000003</v>
      </c>
      <c r="G526">
        <v>4.9349999999999996</v>
      </c>
    </row>
    <row r="527" spans="1:7" x14ac:dyDescent="0.2">
      <c r="A527">
        <v>154</v>
      </c>
      <c r="B527">
        <v>423.8</v>
      </c>
      <c r="C527">
        <v>4.609</v>
      </c>
      <c r="D527">
        <v>4.452</v>
      </c>
      <c r="E527">
        <v>4.7220000000000004</v>
      </c>
      <c r="F527">
        <v>4.4169999999999998</v>
      </c>
      <c r="G527">
        <v>4.8470000000000004</v>
      </c>
    </row>
    <row r="528" spans="1:7" x14ac:dyDescent="0.2">
      <c r="A528">
        <v>155</v>
      </c>
      <c r="B528">
        <v>424.9</v>
      </c>
      <c r="C528">
        <v>4.54</v>
      </c>
      <c r="D528">
        <v>4.3810000000000002</v>
      </c>
      <c r="E528">
        <v>4.6509999999999998</v>
      </c>
      <c r="F528">
        <v>4.3440000000000003</v>
      </c>
      <c r="G528">
        <v>4.7850000000000001</v>
      </c>
    </row>
    <row r="529" spans="1:7" x14ac:dyDescent="0.2">
      <c r="A529">
        <v>156</v>
      </c>
      <c r="B529">
        <v>425.95</v>
      </c>
      <c r="C529">
        <v>4.4640000000000004</v>
      </c>
      <c r="D529">
        <v>4.3090000000000002</v>
      </c>
      <c r="E529">
        <v>4.5810000000000004</v>
      </c>
      <c r="F529">
        <v>4.2720000000000002</v>
      </c>
      <c r="G529">
        <v>4.6920000000000002</v>
      </c>
    </row>
    <row r="530" spans="1:7" x14ac:dyDescent="0.2">
      <c r="A530">
        <v>157</v>
      </c>
      <c r="B530">
        <v>426.96</v>
      </c>
      <c r="C530">
        <v>4.383</v>
      </c>
      <c r="D530">
        <v>4.2359999999999998</v>
      </c>
      <c r="E530">
        <v>4.5110000000000001</v>
      </c>
      <c r="F530">
        <v>4.2039999999999997</v>
      </c>
      <c r="G530">
        <v>4.5819999999999999</v>
      </c>
    </row>
    <row r="531" spans="1:7" x14ac:dyDescent="0.2">
      <c r="A531">
        <v>158</v>
      </c>
      <c r="B531">
        <v>427.92</v>
      </c>
      <c r="C531">
        <v>4.3049999999999997</v>
      </c>
      <c r="D531">
        <v>4.1550000000000002</v>
      </c>
      <c r="E531">
        <v>4.4370000000000003</v>
      </c>
      <c r="F531">
        <v>4.1289999999999996</v>
      </c>
      <c r="G531">
        <v>4.4980000000000002</v>
      </c>
    </row>
    <row r="532" spans="1:7" x14ac:dyDescent="0.2">
      <c r="A532">
        <v>159</v>
      </c>
      <c r="B532">
        <v>428.84</v>
      </c>
      <c r="C532">
        <v>4.2290000000000001</v>
      </c>
      <c r="D532">
        <v>4.0750000000000002</v>
      </c>
      <c r="E532">
        <v>4.3650000000000002</v>
      </c>
      <c r="F532">
        <v>4.0529999999999999</v>
      </c>
      <c r="G532">
        <v>4.4240000000000004</v>
      </c>
    </row>
    <row r="533" spans="1:7" x14ac:dyDescent="0.2">
      <c r="A533">
        <v>160</v>
      </c>
      <c r="B533">
        <v>429.72</v>
      </c>
      <c r="C533">
        <v>4.1479999999999997</v>
      </c>
      <c r="D533">
        <v>4.0019999999999998</v>
      </c>
      <c r="E533">
        <v>4.2919999999999998</v>
      </c>
      <c r="F533">
        <v>3.9729999999999999</v>
      </c>
      <c r="G533">
        <v>4.3259999999999996</v>
      </c>
    </row>
    <row r="534" spans="1:7" x14ac:dyDescent="0.2">
      <c r="A534">
        <v>161</v>
      </c>
      <c r="B534">
        <v>430.55</v>
      </c>
      <c r="C534">
        <v>4.0730000000000004</v>
      </c>
      <c r="D534">
        <v>3.9279999999999999</v>
      </c>
      <c r="E534">
        <v>4.2119999999999997</v>
      </c>
      <c r="F534">
        <v>3.895</v>
      </c>
      <c r="G534">
        <v>4.2560000000000002</v>
      </c>
    </row>
    <row r="535" spans="1:7" x14ac:dyDescent="0.2">
      <c r="A535">
        <v>162</v>
      </c>
      <c r="B535">
        <v>431.35</v>
      </c>
      <c r="C535">
        <v>4.0030000000000001</v>
      </c>
      <c r="D535">
        <v>3.8479999999999999</v>
      </c>
      <c r="E535">
        <v>4.1360000000000001</v>
      </c>
      <c r="F535">
        <v>3.8149999999999999</v>
      </c>
      <c r="G535">
        <v>4.2130000000000001</v>
      </c>
    </row>
    <row r="536" spans="1:7" x14ac:dyDescent="0.2">
      <c r="A536">
        <v>163</v>
      </c>
      <c r="B536">
        <v>432.1</v>
      </c>
      <c r="C536">
        <v>3.927</v>
      </c>
      <c r="D536">
        <v>3.7709999999999999</v>
      </c>
      <c r="E536">
        <v>4.0590000000000002</v>
      </c>
      <c r="F536">
        <v>3.7360000000000002</v>
      </c>
      <c r="G536">
        <v>4.1420000000000003</v>
      </c>
    </row>
    <row r="537" spans="1:7" x14ac:dyDescent="0.2">
      <c r="A537">
        <v>164</v>
      </c>
      <c r="B537">
        <v>432.8</v>
      </c>
      <c r="C537">
        <v>3.85</v>
      </c>
      <c r="D537">
        <v>3.6949999999999998</v>
      </c>
      <c r="E537">
        <v>3.9830000000000001</v>
      </c>
      <c r="F537">
        <v>3.6589999999999998</v>
      </c>
      <c r="G537">
        <v>4.0629999999999997</v>
      </c>
    </row>
    <row r="538" spans="1:7" x14ac:dyDescent="0.2">
      <c r="A538">
        <v>165</v>
      </c>
      <c r="B538">
        <v>433.47</v>
      </c>
      <c r="C538">
        <v>3.7770000000000001</v>
      </c>
      <c r="D538">
        <v>3.6240000000000001</v>
      </c>
      <c r="E538">
        <v>3.9049999999999998</v>
      </c>
      <c r="F538">
        <v>3.581</v>
      </c>
      <c r="G538">
        <v>4.0010000000000003</v>
      </c>
    </row>
    <row r="539" spans="1:7" x14ac:dyDescent="0.2">
      <c r="A539">
        <v>166</v>
      </c>
      <c r="B539">
        <v>434.09</v>
      </c>
      <c r="C539">
        <v>3.6989999999999998</v>
      </c>
      <c r="D539">
        <v>3.5430000000000001</v>
      </c>
      <c r="E539">
        <v>3.8279999999999998</v>
      </c>
      <c r="F539">
        <v>3.504</v>
      </c>
      <c r="G539">
        <v>3.92</v>
      </c>
    </row>
    <row r="540" spans="1:7" x14ac:dyDescent="0.2">
      <c r="A540">
        <v>167</v>
      </c>
      <c r="B540">
        <v>434.66</v>
      </c>
      <c r="C540">
        <v>3.6179999999999999</v>
      </c>
      <c r="D540">
        <v>3.4630000000000001</v>
      </c>
      <c r="E540">
        <v>3.742</v>
      </c>
      <c r="F540">
        <v>3.4289999999999998</v>
      </c>
      <c r="G540">
        <v>3.8380000000000001</v>
      </c>
    </row>
    <row r="541" spans="1:7" x14ac:dyDescent="0.2">
      <c r="A541">
        <v>168</v>
      </c>
      <c r="B541">
        <v>435.2</v>
      </c>
      <c r="C541">
        <v>3.5470000000000002</v>
      </c>
      <c r="D541">
        <v>3.387</v>
      </c>
      <c r="E541">
        <v>3.661</v>
      </c>
      <c r="F541">
        <v>3.347</v>
      </c>
      <c r="G541">
        <v>3.7909999999999999</v>
      </c>
    </row>
    <row r="542" spans="1:7" x14ac:dyDescent="0.2">
      <c r="A542">
        <v>169</v>
      </c>
      <c r="B542">
        <v>435.69</v>
      </c>
      <c r="C542">
        <v>3.48</v>
      </c>
      <c r="D542">
        <v>3.3119999999999998</v>
      </c>
      <c r="E542">
        <v>3.5859999999999999</v>
      </c>
      <c r="F542">
        <v>3.2709999999999999</v>
      </c>
      <c r="G542">
        <v>3.754</v>
      </c>
    </row>
    <row r="543" spans="1:7" x14ac:dyDescent="0.2">
      <c r="A543">
        <v>170</v>
      </c>
      <c r="B543">
        <v>436.14</v>
      </c>
      <c r="C543">
        <v>3.41</v>
      </c>
      <c r="D543">
        <v>3.2389999999999999</v>
      </c>
      <c r="E543">
        <v>3.5049999999999999</v>
      </c>
      <c r="F543">
        <v>3.198</v>
      </c>
      <c r="G543">
        <v>3.7</v>
      </c>
    </row>
    <row r="544" spans="1:7" x14ac:dyDescent="0.2">
      <c r="A544">
        <v>171</v>
      </c>
      <c r="B544">
        <v>436.54</v>
      </c>
      <c r="C544">
        <v>3.3439999999999999</v>
      </c>
      <c r="D544">
        <v>3.165</v>
      </c>
      <c r="E544">
        <v>3.4340000000000002</v>
      </c>
      <c r="F544">
        <v>3.1269999999999998</v>
      </c>
      <c r="G544">
        <v>3.6480000000000001</v>
      </c>
    </row>
    <row r="545" spans="1:7" x14ac:dyDescent="0.2">
      <c r="A545">
        <v>172</v>
      </c>
      <c r="B545">
        <v>436.91</v>
      </c>
      <c r="C545">
        <v>3.274</v>
      </c>
      <c r="D545">
        <v>3.0950000000000002</v>
      </c>
      <c r="E545">
        <v>3.3639999999999999</v>
      </c>
      <c r="F545">
        <v>3.052</v>
      </c>
      <c r="G545">
        <v>3.5840000000000001</v>
      </c>
    </row>
    <row r="546" spans="1:7" x14ac:dyDescent="0.2">
      <c r="A546">
        <v>173</v>
      </c>
      <c r="B546">
        <v>437.23</v>
      </c>
      <c r="C546">
        <v>3.198</v>
      </c>
      <c r="D546">
        <v>3.02</v>
      </c>
      <c r="E546">
        <v>3.2949999999999999</v>
      </c>
      <c r="F546">
        <v>2.9780000000000002</v>
      </c>
      <c r="G546">
        <v>3.4969999999999999</v>
      </c>
    </row>
    <row r="547" spans="1:7" x14ac:dyDescent="0.2">
      <c r="A547">
        <v>174</v>
      </c>
      <c r="B547">
        <v>437.51</v>
      </c>
      <c r="C547">
        <v>3.1230000000000002</v>
      </c>
      <c r="D547">
        <v>2.952</v>
      </c>
      <c r="E547">
        <v>3.2240000000000002</v>
      </c>
      <c r="F547">
        <v>2.9079999999999999</v>
      </c>
      <c r="G547">
        <v>3.4079999999999999</v>
      </c>
    </row>
    <row r="548" spans="1:7" x14ac:dyDescent="0.2">
      <c r="A548">
        <v>175</v>
      </c>
      <c r="B548">
        <v>437.74</v>
      </c>
      <c r="C548">
        <v>3.0470000000000002</v>
      </c>
      <c r="D548">
        <v>2.8769999999999998</v>
      </c>
      <c r="E548">
        <v>3.1509999999999998</v>
      </c>
      <c r="F548">
        <v>2.8380000000000001</v>
      </c>
      <c r="G548">
        <v>3.3210000000000002</v>
      </c>
    </row>
    <row r="549" spans="1:7" x14ac:dyDescent="0.2">
      <c r="A549">
        <v>176</v>
      </c>
      <c r="B549">
        <v>437.93</v>
      </c>
      <c r="C549">
        <v>2.9790000000000001</v>
      </c>
      <c r="D549">
        <v>2.8130000000000002</v>
      </c>
      <c r="E549">
        <v>3.081</v>
      </c>
      <c r="F549">
        <v>2.7709999999999999</v>
      </c>
      <c r="G549">
        <v>3.2530000000000001</v>
      </c>
    </row>
    <row r="550" spans="1:7" x14ac:dyDescent="0.2">
      <c r="A550">
        <v>177</v>
      </c>
      <c r="B550">
        <v>438.08</v>
      </c>
      <c r="C550">
        <v>2.919</v>
      </c>
      <c r="D550">
        <v>2.758</v>
      </c>
      <c r="E550">
        <v>3.016</v>
      </c>
      <c r="F550">
        <v>2.71</v>
      </c>
      <c r="G550">
        <v>3.1920000000000002</v>
      </c>
    </row>
    <row r="551" spans="1:7" x14ac:dyDescent="0.2">
      <c r="A551">
        <v>178</v>
      </c>
      <c r="B551">
        <v>438.19</v>
      </c>
      <c r="C551">
        <v>2.8570000000000002</v>
      </c>
      <c r="D551">
        <v>2.6989999999999998</v>
      </c>
      <c r="E551">
        <v>2.9609999999999999</v>
      </c>
      <c r="F551">
        <v>2.65</v>
      </c>
      <c r="G551">
        <v>3.1190000000000002</v>
      </c>
    </row>
    <row r="552" spans="1:7" x14ac:dyDescent="0.2">
      <c r="A552">
        <v>179</v>
      </c>
      <c r="B552">
        <v>438.25</v>
      </c>
      <c r="C552">
        <v>2.798</v>
      </c>
      <c r="D552">
        <v>2.637</v>
      </c>
      <c r="E552">
        <v>2.8980000000000001</v>
      </c>
      <c r="F552">
        <v>2.597</v>
      </c>
      <c r="G552">
        <v>3.0590000000000002</v>
      </c>
    </row>
    <row r="553" spans="1:7" x14ac:dyDescent="0.2">
      <c r="A553">
        <v>180</v>
      </c>
      <c r="B553">
        <v>438.28</v>
      </c>
      <c r="C553">
        <v>2.734</v>
      </c>
      <c r="D553">
        <v>2.5739999999999998</v>
      </c>
      <c r="E553">
        <v>2.8319999999999999</v>
      </c>
      <c r="F553">
        <v>2.5369999999999999</v>
      </c>
      <c r="G553">
        <v>2.9950000000000001</v>
      </c>
    </row>
    <row r="554" spans="1:7" x14ac:dyDescent="0.2">
      <c r="A554">
        <v>181</v>
      </c>
      <c r="B554">
        <v>438.25</v>
      </c>
      <c r="C554">
        <v>2.6749999999999998</v>
      </c>
      <c r="D554">
        <v>2.5139999999999998</v>
      </c>
      <c r="E554">
        <v>2.77</v>
      </c>
      <c r="F554">
        <v>2.4790000000000001</v>
      </c>
      <c r="G554">
        <v>2.9369999999999998</v>
      </c>
    </row>
    <row r="555" spans="1:7" x14ac:dyDescent="0.2">
      <c r="A555">
        <v>182</v>
      </c>
      <c r="B555">
        <v>438.19</v>
      </c>
      <c r="C555">
        <v>2.625</v>
      </c>
      <c r="D555">
        <v>2.4540000000000002</v>
      </c>
      <c r="E555">
        <v>2.71</v>
      </c>
      <c r="F555">
        <v>2.4260000000000002</v>
      </c>
      <c r="G555">
        <v>2.91</v>
      </c>
    </row>
    <row r="556" spans="1:7" x14ac:dyDescent="0.2">
      <c r="A556">
        <v>183</v>
      </c>
      <c r="B556">
        <v>438.08</v>
      </c>
      <c r="C556">
        <v>2.577</v>
      </c>
      <c r="D556">
        <v>2.4060000000000001</v>
      </c>
      <c r="E556">
        <v>2.653</v>
      </c>
      <c r="F556">
        <v>2.3759999999999999</v>
      </c>
      <c r="G556">
        <v>2.8740000000000001</v>
      </c>
    </row>
    <row r="557" spans="1:7" x14ac:dyDescent="0.2">
      <c r="A557">
        <v>184</v>
      </c>
      <c r="B557">
        <v>437.93</v>
      </c>
      <c r="C557">
        <v>2.5249999999999999</v>
      </c>
      <c r="D557">
        <v>2.3570000000000002</v>
      </c>
      <c r="E557">
        <v>2.6030000000000002</v>
      </c>
      <c r="F557">
        <v>2.3290000000000002</v>
      </c>
      <c r="G557">
        <v>2.8109999999999999</v>
      </c>
    </row>
    <row r="558" spans="1:7" x14ac:dyDescent="0.2">
      <c r="A558">
        <v>185</v>
      </c>
      <c r="B558">
        <v>437.74</v>
      </c>
      <c r="C558">
        <v>2.4689999999999999</v>
      </c>
      <c r="D558">
        <v>2.306</v>
      </c>
      <c r="E558">
        <v>2.5550000000000002</v>
      </c>
      <c r="F558">
        <v>2.2789999999999999</v>
      </c>
      <c r="G558">
        <v>2.7370000000000001</v>
      </c>
    </row>
    <row r="559" spans="1:7" x14ac:dyDescent="0.2">
      <c r="A559">
        <v>186</v>
      </c>
      <c r="B559">
        <v>437.51</v>
      </c>
      <c r="C559">
        <v>2.4009999999999998</v>
      </c>
      <c r="D559">
        <v>2.254</v>
      </c>
      <c r="E559">
        <v>2.4980000000000002</v>
      </c>
      <c r="F559">
        <v>2.23</v>
      </c>
      <c r="G559">
        <v>2.6240000000000001</v>
      </c>
    </row>
    <row r="560" spans="1:7" x14ac:dyDescent="0.2">
      <c r="A560">
        <v>187</v>
      </c>
      <c r="B560">
        <v>437.23</v>
      </c>
      <c r="C560">
        <v>2.3260000000000001</v>
      </c>
      <c r="D560">
        <v>2.2029999999999998</v>
      </c>
      <c r="E560">
        <v>2.4430000000000001</v>
      </c>
      <c r="F560">
        <v>2.1840000000000002</v>
      </c>
      <c r="G560">
        <v>2.472</v>
      </c>
    </row>
    <row r="561" spans="1:7" x14ac:dyDescent="0.2">
      <c r="A561">
        <v>188</v>
      </c>
      <c r="B561">
        <v>436.91</v>
      </c>
      <c r="C561">
        <v>2.2530000000000001</v>
      </c>
      <c r="D561">
        <v>2.1549999999999998</v>
      </c>
      <c r="E561">
        <v>2.3959999999999999</v>
      </c>
      <c r="F561">
        <v>2.1389999999999998</v>
      </c>
      <c r="G561">
        <v>2.323</v>
      </c>
    </row>
    <row r="562" spans="1:7" x14ac:dyDescent="0.2">
      <c r="A562">
        <v>189</v>
      </c>
      <c r="B562">
        <v>436.54</v>
      </c>
      <c r="C562">
        <v>2.1909999999999998</v>
      </c>
      <c r="D562">
        <v>2.113</v>
      </c>
      <c r="E562">
        <v>2.347</v>
      </c>
      <c r="F562">
        <v>2.101</v>
      </c>
      <c r="G562">
        <v>2.2050000000000001</v>
      </c>
    </row>
    <row r="563" spans="1:7" x14ac:dyDescent="0.2">
      <c r="A563">
        <v>190</v>
      </c>
      <c r="B563">
        <v>436.14</v>
      </c>
      <c r="C563">
        <v>2.1339999999999999</v>
      </c>
      <c r="D563">
        <v>2.0720000000000001</v>
      </c>
      <c r="E563">
        <v>2.3039999999999998</v>
      </c>
      <c r="F563">
        <v>2.0569999999999999</v>
      </c>
      <c r="G563">
        <v>2.105</v>
      </c>
    </row>
    <row r="564" spans="1:7" x14ac:dyDescent="0.2">
      <c r="A564">
        <v>191</v>
      </c>
      <c r="B564">
        <v>435.69</v>
      </c>
      <c r="C564">
        <v>2.0790000000000002</v>
      </c>
      <c r="D564">
        <v>2.0329999999999999</v>
      </c>
      <c r="E564">
        <v>2.254</v>
      </c>
      <c r="F564">
        <v>2.0179999999999998</v>
      </c>
      <c r="G564">
        <v>2.0110000000000001</v>
      </c>
    </row>
    <row r="565" spans="1:7" x14ac:dyDescent="0.2">
      <c r="A565">
        <v>192</v>
      </c>
      <c r="B565">
        <v>435.2</v>
      </c>
      <c r="C565">
        <v>2.0299999999999998</v>
      </c>
      <c r="D565">
        <v>1.9890000000000001</v>
      </c>
      <c r="E565">
        <v>2.2090000000000001</v>
      </c>
      <c r="F565">
        <v>1.9830000000000001</v>
      </c>
      <c r="G565">
        <v>1.94</v>
      </c>
    </row>
    <row r="566" spans="1:7" x14ac:dyDescent="0.2">
      <c r="A566">
        <v>193</v>
      </c>
      <c r="B566">
        <v>434.66</v>
      </c>
      <c r="C566">
        <v>1.9930000000000001</v>
      </c>
      <c r="D566">
        <v>1.956</v>
      </c>
      <c r="E566">
        <v>2.1659999999999999</v>
      </c>
      <c r="F566">
        <v>1.9470000000000001</v>
      </c>
      <c r="G566">
        <v>1.9019999999999999</v>
      </c>
    </row>
    <row r="567" spans="1:7" x14ac:dyDescent="0.2">
      <c r="A567">
        <v>194</v>
      </c>
      <c r="B567">
        <v>434.09</v>
      </c>
      <c r="C567">
        <v>1.96</v>
      </c>
      <c r="D567">
        <v>1.9159999999999999</v>
      </c>
      <c r="E567">
        <v>2.125</v>
      </c>
      <c r="F567">
        <v>1.909</v>
      </c>
      <c r="G567">
        <v>1.889</v>
      </c>
    </row>
    <row r="568" spans="1:7" x14ac:dyDescent="0.2">
      <c r="A568">
        <v>195</v>
      </c>
      <c r="B568">
        <v>433.47</v>
      </c>
      <c r="C568">
        <v>1.93</v>
      </c>
      <c r="D568">
        <v>1.883</v>
      </c>
      <c r="E568">
        <v>2.077</v>
      </c>
      <c r="F568">
        <v>1.875</v>
      </c>
      <c r="G568">
        <v>1.8859999999999999</v>
      </c>
    </row>
    <row r="569" spans="1:7" x14ac:dyDescent="0.2">
      <c r="A569">
        <v>196</v>
      </c>
      <c r="B569">
        <v>432.8</v>
      </c>
      <c r="C569">
        <v>1.905</v>
      </c>
      <c r="D569">
        <v>1.8460000000000001</v>
      </c>
      <c r="E569">
        <v>2.0289999999999999</v>
      </c>
      <c r="F569">
        <v>1.8440000000000001</v>
      </c>
      <c r="G569">
        <v>1.9</v>
      </c>
    </row>
    <row r="570" spans="1:7" x14ac:dyDescent="0.2">
      <c r="A570">
        <v>197</v>
      </c>
      <c r="B570">
        <v>432.1</v>
      </c>
      <c r="C570">
        <v>1.883</v>
      </c>
      <c r="D570">
        <v>1.8129999999999999</v>
      </c>
      <c r="E570">
        <v>1.992</v>
      </c>
      <c r="F570">
        <v>1.8080000000000001</v>
      </c>
      <c r="G570">
        <v>1.9179999999999999</v>
      </c>
    </row>
    <row r="571" spans="1:7" x14ac:dyDescent="0.2">
      <c r="A571">
        <v>198</v>
      </c>
      <c r="B571">
        <v>431.35</v>
      </c>
      <c r="C571">
        <v>1.857</v>
      </c>
      <c r="D571">
        <v>1.78</v>
      </c>
      <c r="E571">
        <v>1.956</v>
      </c>
      <c r="F571">
        <v>1.776</v>
      </c>
      <c r="G571">
        <v>1.917</v>
      </c>
    </row>
    <row r="572" spans="1:7" x14ac:dyDescent="0.2">
      <c r="A572">
        <v>199</v>
      </c>
      <c r="B572">
        <v>430.55</v>
      </c>
      <c r="C572">
        <v>1.835</v>
      </c>
      <c r="D572">
        <v>1.746</v>
      </c>
      <c r="E572">
        <v>1.921</v>
      </c>
      <c r="F572">
        <v>1.746</v>
      </c>
      <c r="G572">
        <v>1.9259999999999999</v>
      </c>
    </row>
    <row r="573" spans="1:7" x14ac:dyDescent="0.2">
      <c r="A573">
        <v>200</v>
      </c>
      <c r="B573">
        <v>429.72</v>
      </c>
      <c r="C573">
        <v>1.8120000000000001</v>
      </c>
      <c r="D573">
        <v>1.712</v>
      </c>
      <c r="E573">
        <v>1.8839999999999999</v>
      </c>
      <c r="F573">
        <v>1.712</v>
      </c>
      <c r="G573">
        <v>1.9390000000000001</v>
      </c>
    </row>
    <row r="574" spans="1:7" x14ac:dyDescent="0.2">
      <c r="A574">
        <v>201</v>
      </c>
      <c r="B574">
        <v>428.84</v>
      </c>
      <c r="C574">
        <v>1.7889999999999999</v>
      </c>
      <c r="D574">
        <v>1.6819999999999999</v>
      </c>
      <c r="E574">
        <v>1.847</v>
      </c>
      <c r="F574">
        <v>1.679</v>
      </c>
      <c r="G574">
        <v>1.9490000000000001</v>
      </c>
    </row>
    <row r="575" spans="1:7" x14ac:dyDescent="0.2">
      <c r="A575">
        <v>202</v>
      </c>
      <c r="B575">
        <v>427.92</v>
      </c>
      <c r="C575">
        <v>1.768</v>
      </c>
      <c r="D575">
        <v>1.6479999999999999</v>
      </c>
      <c r="E575">
        <v>1.8160000000000001</v>
      </c>
      <c r="F575">
        <v>1.647</v>
      </c>
      <c r="G575">
        <v>1.9590000000000001</v>
      </c>
    </row>
    <row r="576" spans="1:7" x14ac:dyDescent="0.2">
      <c r="A576">
        <v>203</v>
      </c>
      <c r="B576">
        <v>426.96</v>
      </c>
      <c r="C576">
        <v>1.7470000000000001</v>
      </c>
      <c r="D576">
        <v>1.6220000000000001</v>
      </c>
      <c r="E576">
        <v>1.788</v>
      </c>
      <c r="F576">
        <v>1.615</v>
      </c>
      <c r="G576">
        <v>1.964</v>
      </c>
    </row>
    <row r="577" spans="1:7" x14ac:dyDescent="0.2">
      <c r="A577">
        <v>204</v>
      </c>
      <c r="B577">
        <v>425.95</v>
      </c>
      <c r="C577">
        <v>1.73</v>
      </c>
      <c r="D577">
        <v>1.595</v>
      </c>
      <c r="E577">
        <v>1.756</v>
      </c>
      <c r="F577">
        <v>1.59</v>
      </c>
      <c r="G577">
        <v>1.978</v>
      </c>
    </row>
    <row r="578" spans="1:7" x14ac:dyDescent="0.2">
      <c r="A578">
        <v>205</v>
      </c>
      <c r="B578">
        <v>424.9</v>
      </c>
      <c r="C578">
        <v>1.716</v>
      </c>
      <c r="D578">
        <v>1.569</v>
      </c>
      <c r="E578">
        <v>1.724</v>
      </c>
      <c r="F578">
        <v>1.5629999999999999</v>
      </c>
      <c r="G578">
        <v>2.0070000000000001</v>
      </c>
    </row>
    <row r="579" spans="1:7" x14ac:dyDescent="0.2">
      <c r="A579">
        <v>206</v>
      </c>
      <c r="B579">
        <v>423.8</v>
      </c>
      <c r="C579">
        <v>1.6990000000000001</v>
      </c>
      <c r="D579">
        <v>1.5429999999999999</v>
      </c>
      <c r="E579">
        <v>1.698</v>
      </c>
      <c r="F579">
        <v>1.534</v>
      </c>
      <c r="G579">
        <v>2.0219999999999998</v>
      </c>
    </row>
    <row r="580" spans="1:7" x14ac:dyDescent="0.2">
      <c r="A580">
        <v>207</v>
      </c>
      <c r="B580">
        <v>422.67</v>
      </c>
      <c r="C580">
        <v>1.6830000000000001</v>
      </c>
      <c r="D580">
        <v>1.5169999999999999</v>
      </c>
      <c r="E580">
        <v>1.671</v>
      </c>
      <c r="F580">
        <v>1.5049999999999999</v>
      </c>
      <c r="G580">
        <v>2.0390000000000001</v>
      </c>
    </row>
    <row r="581" spans="1:7" x14ac:dyDescent="0.2">
      <c r="A581">
        <v>208</v>
      </c>
      <c r="B581">
        <v>421.49</v>
      </c>
      <c r="C581">
        <v>1.66</v>
      </c>
      <c r="D581">
        <v>1.4870000000000001</v>
      </c>
      <c r="E581">
        <v>1.641</v>
      </c>
      <c r="F581">
        <v>1.476</v>
      </c>
      <c r="G581">
        <v>2.0350000000000001</v>
      </c>
    </row>
    <row r="582" spans="1:7" x14ac:dyDescent="0.2">
      <c r="A582">
        <v>209</v>
      </c>
      <c r="B582">
        <v>420.26</v>
      </c>
      <c r="C582">
        <v>1.6240000000000001</v>
      </c>
      <c r="D582">
        <v>1.464</v>
      </c>
      <c r="E582">
        <v>1.611</v>
      </c>
      <c r="F582">
        <v>1.4510000000000001</v>
      </c>
      <c r="G582">
        <v>1.97</v>
      </c>
    </row>
    <row r="583" spans="1:7" x14ac:dyDescent="0.2">
      <c r="A583">
        <v>210</v>
      </c>
      <c r="B583">
        <v>419</v>
      </c>
      <c r="C583">
        <v>1.5860000000000001</v>
      </c>
      <c r="D583">
        <v>1.4410000000000001</v>
      </c>
      <c r="E583">
        <v>1.5840000000000001</v>
      </c>
      <c r="F583">
        <v>1.4239999999999999</v>
      </c>
      <c r="G583">
        <v>1.895</v>
      </c>
    </row>
    <row r="584" spans="1:7" x14ac:dyDescent="0.2">
      <c r="A584">
        <v>211</v>
      </c>
      <c r="B584">
        <v>417.69</v>
      </c>
      <c r="C584">
        <v>1.56</v>
      </c>
      <c r="D584">
        <v>1.421</v>
      </c>
      <c r="E584">
        <v>1.5629999999999999</v>
      </c>
      <c r="F584">
        <v>1.399</v>
      </c>
      <c r="G584">
        <v>1.857</v>
      </c>
    </row>
    <row r="585" spans="1:7" x14ac:dyDescent="0.2">
      <c r="A585">
        <v>212</v>
      </c>
      <c r="B585">
        <v>416.33</v>
      </c>
      <c r="C585">
        <v>1.5329999999999999</v>
      </c>
      <c r="D585">
        <v>1.397</v>
      </c>
      <c r="E585">
        <v>1.542</v>
      </c>
      <c r="F585">
        <v>1.379</v>
      </c>
      <c r="G585">
        <v>1.8149999999999999</v>
      </c>
    </row>
    <row r="586" spans="1:7" x14ac:dyDescent="0.2">
      <c r="A586">
        <v>213</v>
      </c>
      <c r="B586">
        <v>414.94</v>
      </c>
      <c r="C586">
        <v>1.5009999999999999</v>
      </c>
      <c r="D586">
        <v>1.373</v>
      </c>
      <c r="E586">
        <v>1.5189999999999999</v>
      </c>
      <c r="F586">
        <v>1.355</v>
      </c>
      <c r="G586">
        <v>1.7569999999999999</v>
      </c>
    </row>
    <row r="587" spans="1:7" x14ac:dyDescent="0.2">
      <c r="A587">
        <v>214</v>
      </c>
      <c r="B587">
        <v>413.5</v>
      </c>
      <c r="C587">
        <v>1.4690000000000001</v>
      </c>
      <c r="D587">
        <v>1.3560000000000001</v>
      </c>
      <c r="E587">
        <v>1.492</v>
      </c>
      <c r="F587">
        <v>1.329</v>
      </c>
      <c r="G587">
        <v>1.7010000000000001</v>
      </c>
    </row>
    <row r="588" spans="1:7" x14ac:dyDescent="0.2">
      <c r="A588">
        <v>215</v>
      </c>
      <c r="B588">
        <v>412.02</v>
      </c>
      <c r="C588">
        <v>1.44</v>
      </c>
      <c r="D588">
        <v>1.3360000000000001</v>
      </c>
      <c r="E588">
        <v>1.47</v>
      </c>
      <c r="F588">
        <v>1.304</v>
      </c>
      <c r="G588">
        <v>1.6519999999999999</v>
      </c>
    </row>
    <row r="589" spans="1:7" x14ac:dyDescent="0.2">
      <c r="A589">
        <v>216</v>
      </c>
      <c r="B589">
        <v>410.49</v>
      </c>
      <c r="C589">
        <v>1.4119999999999999</v>
      </c>
      <c r="D589">
        <v>1.3080000000000001</v>
      </c>
      <c r="E589">
        <v>1.4470000000000001</v>
      </c>
      <c r="F589">
        <v>1.28</v>
      </c>
      <c r="G589">
        <v>1.613</v>
      </c>
    </row>
    <row r="590" spans="1:7" x14ac:dyDescent="0.2">
      <c r="A590">
        <v>217</v>
      </c>
      <c r="B590">
        <v>408.92</v>
      </c>
      <c r="C590">
        <v>1.3839999999999999</v>
      </c>
      <c r="D590">
        <v>1.284</v>
      </c>
      <c r="E590">
        <v>1.4279999999999999</v>
      </c>
      <c r="F590">
        <v>1.264</v>
      </c>
      <c r="G590">
        <v>1.5589999999999999</v>
      </c>
    </row>
    <row r="591" spans="1:7" x14ac:dyDescent="0.2">
      <c r="A591">
        <v>218</v>
      </c>
      <c r="B591">
        <v>407.31</v>
      </c>
      <c r="C591">
        <v>1.353</v>
      </c>
      <c r="D591">
        <v>1.262</v>
      </c>
      <c r="E591">
        <v>1.4059999999999999</v>
      </c>
      <c r="F591">
        <v>1.2390000000000001</v>
      </c>
      <c r="G591">
        <v>1.504</v>
      </c>
    </row>
    <row r="592" spans="1:7" x14ac:dyDescent="0.2">
      <c r="A592">
        <v>219</v>
      </c>
      <c r="B592">
        <v>405.66</v>
      </c>
      <c r="C592">
        <v>1.33</v>
      </c>
      <c r="D592">
        <v>1.2430000000000001</v>
      </c>
      <c r="E592">
        <v>1.3919999999999999</v>
      </c>
      <c r="F592">
        <v>1.222</v>
      </c>
      <c r="G592">
        <v>1.4630000000000001</v>
      </c>
    </row>
    <row r="593" spans="1:7" x14ac:dyDescent="0.2">
      <c r="A593">
        <v>220</v>
      </c>
      <c r="B593">
        <v>403.96</v>
      </c>
      <c r="C593">
        <v>1.3120000000000001</v>
      </c>
      <c r="D593">
        <v>1.2270000000000001</v>
      </c>
      <c r="E593">
        <v>1.375</v>
      </c>
      <c r="F593">
        <v>1.208</v>
      </c>
      <c r="G593">
        <v>1.4359999999999999</v>
      </c>
    </row>
    <row r="594" spans="1:7" x14ac:dyDescent="0.2">
      <c r="A594">
        <v>221</v>
      </c>
      <c r="B594">
        <v>402.22</v>
      </c>
      <c r="C594">
        <v>1.296</v>
      </c>
      <c r="D594">
        <v>1.21</v>
      </c>
      <c r="E594">
        <v>1.3560000000000001</v>
      </c>
      <c r="F594">
        <v>1.19</v>
      </c>
      <c r="G594">
        <v>1.4279999999999999</v>
      </c>
    </row>
    <row r="595" spans="1:7" x14ac:dyDescent="0.2">
      <c r="A595">
        <v>222</v>
      </c>
      <c r="B595">
        <v>400.43</v>
      </c>
      <c r="C595">
        <v>1.292</v>
      </c>
      <c r="D595">
        <v>1.194</v>
      </c>
      <c r="E595">
        <v>1.3420000000000001</v>
      </c>
      <c r="F595">
        <v>1.17</v>
      </c>
      <c r="G595">
        <v>1.46</v>
      </c>
    </row>
    <row r="596" spans="1:7" x14ac:dyDescent="0.2">
      <c r="A596">
        <v>223</v>
      </c>
      <c r="B596">
        <v>398.61</v>
      </c>
      <c r="C596">
        <v>1.2909999999999999</v>
      </c>
      <c r="D596">
        <v>1.179</v>
      </c>
      <c r="E596">
        <v>1.33</v>
      </c>
      <c r="F596">
        <v>1.153</v>
      </c>
      <c r="G596">
        <v>1.5029999999999999</v>
      </c>
    </row>
    <row r="597" spans="1:7" x14ac:dyDescent="0.2">
      <c r="A597">
        <v>224</v>
      </c>
      <c r="B597">
        <v>396.74</v>
      </c>
      <c r="C597">
        <v>1.294</v>
      </c>
      <c r="D597">
        <v>1.1639999999999999</v>
      </c>
      <c r="E597">
        <v>1.3169999999999999</v>
      </c>
      <c r="F597">
        <v>1.1399999999999999</v>
      </c>
      <c r="G597">
        <v>1.554</v>
      </c>
    </row>
    <row r="598" spans="1:7" x14ac:dyDescent="0.2">
      <c r="A598">
        <v>225</v>
      </c>
      <c r="B598">
        <v>394.83</v>
      </c>
      <c r="C598">
        <v>1.2989999999999999</v>
      </c>
      <c r="D598">
        <v>1.1539999999999999</v>
      </c>
      <c r="E598">
        <v>1.3009999999999999</v>
      </c>
      <c r="F598">
        <v>1.1279999999999999</v>
      </c>
      <c r="G598">
        <v>1.6140000000000001</v>
      </c>
    </row>
    <row r="599" spans="1:7" x14ac:dyDescent="0.2">
      <c r="A599">
        <v>226</v>
      </c>
      <c r="B599">
        <v>392.87</v>
      </c>
      <c r="C599">
        <v>1.3069999999999999</v>
      </c>
      <c r="D599">
        <v>1.1359999999999999</v>
      </c>
      <c r="E599">
        <v>1.2829999999999999</v>
      </c>
      <c r="F599">
        <v>1.115</v>
      </c>
      <c r="G599">
        <v>1.694</v>
      </c>
    </row>
    <row r="600" spans="1:7" x14ac:dyDescent="0.2">
      <c r="A600">
        <v>227</v>
      </c>
      <c r="B600">
        <v>390.88</v>
      </c>
      <c r="C600">
        <v>1.3140000000000001</v>
      </c>
      <c r="D600">
        <v>1.1279999999999999</v>
      </c>
      <c r="E600">
        <v>1.27</v>
      </c>
      <c r="F600">
        <v>1.105</v>
      </c>
      <c r="G600">
        <v>1.752</v>
      </c>
    </row>
    <row r="601" spans="1:7" x14ac:dyDescent="0.2">
      <c r="A601">
        <v>228</v>
      </c>
      <c r="B601">
        <v>388.84</v>
      </c>
      <c r="C601">
        <v>1.3069999999999999</v>
      </c>
      <c r="D601">
        <v>1.1160000000000001</v>
      </c>
      <c r="E601">
        <v>1.2609999999999999</v>
      </c>
      <c r="F601">
        <v>1.0920000000000001</v>
      </c>
      <c r="G601">
        <v>1.7569999999999999</v>
      </c>
    </row>
    <row r="602" spans="1:7" x14ac:dyDescent="0.2">
      <c r="A602">
        <v>229</v>
      </c>
      <c r="B602">
        <v>386.76</v>
      </c>
      <c r="C602">
        <v>1.2909999999999999</v>
      </c>
      <c r="D602">
        <v>1.105</v>
      </c>
      <c r="E602">
        <v>1.2529999999999999</v>
      </c>
      <c r="F602">
        <v>1.079</v>
      </c>
      <c r="G602">
        <v>1.7270000000000001</v>
      </c>
    </row>
    <row r="603" spans="1:7" x14ac:dyDescent="0.2">
      <c r="A603">
        <v>230</v>
      </c>
      <c r="B603">
        <v>384.63</v>
      </c>
      <c r="C603">
        <v>1.2769999999999999</v>
      </c>
      <c r="D603">
        <v>1.0960000000000001</v>
      </c>
      <c r="E603">
        <v>1.242</v>
      </c>
      <c r="F603">
        <v>1.0669999999999999</v>
      </c>
      <c r="G603">
        <v>1.7050000000000001</v>
      </c>
    </row>
    <row r="604" spans="1:7" x14ac:dyDescent="0.2">
      <c r="A604">
        <v>231</v>
      </c>
      <c r="B604">
        <v>382.47</v>
      </c>
      <c r="C604">
        <v>1.2629999999999999</v>
      </c>
      <c r="D604">
        <v>1.0920000000000001</v>
      </c>
      <c r="E604">
        <v>1.2310000000000001</v>
      </c>
      <c r="F604">
        <v>1.06</v>
      </c>
      <c r="G604">
        <v>1.669</v>
      </c>
    </row>
    <row r="605" spans="1:7" x14ac:dyDescent="0.2">
      <c r="A605">
        <v>232</v>
      </c>
      <c r="B605">
        <v>380.26</v>
      </c>
      <c r="C605">
        <v>1.2509999999999999</v>
      </c>
      <c r="D605">
        <v>1.085</v>
      </c>
      <c r="E605">
        <v>1.226</v>
      </c>
      <c r="F605">
        <v>1.0469999999999999</v>
      </c>
      <c r="G605">
        <v>1.6459999999999999</v>
      </c>
    </row>
    <row r="606" spans="1:7" x14ac:dyDescent="0.2">
      <c r="A606">
        <v>233</v>
      </c>
      <c r="B606">
        <v>378.01</v>
      </c>
      <c r="C606">
        <v>1.24</v>
      </c>
      <c r="D606">
        <v>1.073</v>
      </c>
      <c r="E606">
        <v>1.2190000000000001</v>
      </c>
      <c r="F606">
        <v>1.0489999999999999</v>
      </c>
      <c r="G606">
        <v>1.62</v>
      </c>
    </row>
    <row r="607" spans="1:7" x14ac:dyDescent="0.2">
      <c r="A607">
        <v>234</v>
      </c>
      <c r="B607">
        <v>375.72</v>
      </c>
      <c r="C607">
        <v>1.2310000000000001</v>
      </c>
      <c r="D607">
        <v>1.0669999999999999</v>
      </c>
      <c r="E607">
        <v>1.2110000000000001</v>
      </c>
      <c r="F607">
        <v>1.046</v>
      </c>
      <c r="G607">
        <v>1.6020000000000001</v>
      </c>
    </row>
    <row r="608" spans="1:7" x14ac:dyDescent="0.2">
      <c r="A608">
        <v>235</v>
      </c>
      <c r="B608">
        <v>373.39</v>
      </c>
      <c r="C608">
        <v>1.224</v>
      </c>
      <c r="D608">
        <v>1.0620000000000001</v>
      </c>
      <c r="E608">
        <v>1.2110000000000001</v>
      </c>
      <c r="F608">
        <v>1.0369999999999999</v>
      </c>
      <c r="G608">
        <v>1.587</v>
      </c>
    </row>
    <row r="609" spans="1:7" x14ac:dyDescent="0.2">
      <c r="A609">
        <v>236</v>
      </c>
      <c r="B609">
        <v>371.02</v>
      </c>
      <c r="C609">
        <v>1.2190000000000001</v>
      </c>
      <c r="D609">
        <v>1.0589999999999999</v>
      </c>
      <c r="E609">
        <v>1.214</v>
      </c>
      <c r="F609">
        <v>1.032</v>
      </c>
      <c r="G609">
        <v>1.569</v>
      </c>
    </row>
    <row r="610" spans="1:7" x14ac:dyDescent="0.2">
      <c r="A610">
        <v>237</v>
      </c>
      <c r="B610">
        <v>368.61</v>
      </c>
      <c r="C610">
        <v>1.21</v>
      </c>
      <c r="D610">
        <v>1.056</v>
      </c>
      <c r="E610">
        <v>1.2110000000000001</v>
      </c>
      <c r="F610">
        <v>1.0329999999999999</v>
      </c>
      <c r="G610">
        <v>1.5409999999999999</v>
      </c>
    </row>
    <row r="611" spans="1:7" x14ac:dyDescent="0.2">
      <c r="A611">
        <v>238</v>
      </c>
      <c r="B611">
        <v>366.16</v>
      </c>
      <c r="C611">
        <v>1.2</v>
      </c>
      <c r="D611">
        <v>1.0489999999999999</v>
      </c>
      <c r="E611">
        <v>1.2070000000000001</v>
      </c>
      <c r="F611">
        <v>1.028</v>
      </c>
      <c r="G611">
        <v>1.518</v>
      </c>
    </row>
    <row r="612" spans="1:7" x14ac:dyDescent="0.2">
      <c r="A612">
        <v>239</v>
      </c>
      <c r="B612">
        <v>363.66</v>
      </c>
      <c r="C612">
        <v>1.181</v>
      </c>
      <c r="D612">
        <v>1.042</v>
      </c>
      <c r="E612">
        <v>1.1990000000000001</v>
      </c>
      <c r="F612">
        <v>1.0189999999999999</v>
      </c>
      <c r="G612">
        <v>1.4630000000000001</v>
      </c>
    </row>
    <row r="613" spans="1:7" x14ac:dyDescent="0.2">
      <c r="A613">
        <v>240</v>
      </c>
      <c r="B613">
        <v>361.13</v>
      </c>
      <c r="C613">
        <v>1.1659999999999999</v>
      </c>
      <c r="D613">
        <v>1.042</v>
      </c>
      <c r="E613">
        <v>1.2010000000000001</v>
      </c>
      <c r="F613">
        <v>1.02</v>
      </c>
      <c r="G613">
        <v>1.4</v>
      </c>
    </row>
    <row r="614" spans="1:7" x14ac:dyDescent="0.2">
      <c r="A614">
        <v>241</v>
      </c>
      <c r="B614">
        <v>358.56</v>
      </c>
      <c r="C614">
        <v>1.1599999999999999</v>
      </c>
      <c r="D614">
        <v>1.0429999999999999</v>
      </c>
      <c r="E614">
        <v>1.204</v>
      </c>
      <c r="F614">
        <v>1.0209999999999999</v>
      </c>
      <c r="G614">
        <v>1.3720000000000001</v>
      </c>
    </row>
    <row r="615" spans="1:7" x14ac:dyDescent="0.2">
      <c r="A615">
        <v>242</v>
      </c>
      <c r="B615">
        <v>355.95</v>
      </c>
      <c r="C615">
        <v>1.1519999999999999</v>
      </c>
      <c r="D615">
        <v>1.0409999999999999</v>
      </c>
      <c r="E615">
        <v>1.208</v>
      </c>
      <c r="F615">
        <v>1.0169999999999999</v>
      </c>
      <c r="G615">
        <v>1.3420000000000001</v>
      </c>
    </row>
    <row r="616" spans="1:7" x14ac:dyDescent="0.2">
      <c r="A616">
        <v>243</v>
      </c>
      <c r="B616">
        <v>353.3</v>
      </c>
      <c r="C616">
        <v>1.1459999999999999</v>
      </c>
      <c r="D616">
        <v>1.0389999999999999</v>
      </c>
      <c r="E616">
        <v>1.2</v>
      </c>
      <c r="F616">
        <v>1.022</v>
      </c>
      <c r="G616">
        <v>1.3220000000000001</v>
      </c>
    </row>
    <row r="617" spans="1:7" x14ac:dyDescent="0.2">
      <c r="A617">
        <v>244</v>
      </c>
      <c r="B617">
        <v>350.61</v>
      </c>
      <c r="C617">
        <v>1.1439999999999999</v>
      </c>
      <c r="D617">
        <v>1.0389999999999999</v>
      </c>
      <c r="E617">
        <v>1.2010000000000001</v>
      </c>
      <c r="F617">
        <v>1.0209999999999999</v>
      </c>
      <c r="G617">
        <v>1.3169999999999999</v>
      </c>
    </row>
    <row r="618" spans="1:7" x14ac:dyDescent="0.2">
      <c r="A618">
        <v>245</v>
      </c>
      <c r="B618">
        <v>347.89</v>
      </c>
      <c r="C618">
        <v>1.1399999999999999</v>
      </c>
      <c r="D618">
        <v>1.0369999999999999</v>
      </c>
      <c r="E618">
        <v>1.1970000000000001</v>
      </c>
      <c r="F618">
        <v>1.0189999999999999</v>
      </c>
      <c r="G618">
        <v>1.3069999999999999</v>
      </c>
    </row>
    <row r="619" spans="1:7" x14ac:dyDescent="0.2">
      <c r="A619">
        <v>246</v>
      </c>
      <c r="B619">
        <v>345.12</v>
      </c>
      <c r="C619">
        <v>1.1379999999999999</v>
      </c>
      <c r="D619">
        <v>1.034</v>
      </c>
      <c r="E619">
        <v>1.1950000000000001</v>
      </c>
      <c r="F619">
        <v>1.02</v>
      </c>
      <c r="G619">
        <v>1.3029999999999999</v>
      </c>
    </row>
    <row r="620" spans="1:7" x14ac:dyDescent="0.2">
      <c r="A620">
        <v>247</v>
      </c>
      <c r="B620">
        <v>342.32</v>
      </c>
      <c r="C620">
        <v>1.137</v>
      </c>
      <c r="D620">
        <v>1.034</v>
      </c>
      <c r="E620">
        <v>1.2030000000000001</v>
      </c>
      <c r="F620">
        <v>1.0169999999999999</v>
      </c>
      <c r="G620">
        <v>1.296</v>
      </c>
    </row>
    <row r="621" spans="1:7" x14ac:dyDescent="0.2">
      <c r="A621">
        <v>248</v>
      </c>
      <c r="B621">
        <v>339.49</v>
      </c>
      <c r="C621">
        <v>1.1419999999999999</v>
      </c>
      <c r="D621">
        <v>1.038</v>
      </c>
      <c r="E621">
        <v>1.212</v>
      </c>
      <c r="F621">
        <v>1.022</v>
      </c>
      <c r="G621">
        <v>1.2949999999999999</v>
      </c>
    </row>
    <row r="622" spans="1:7" x14ac:dyDescent="0.2">
      <c r="A622">
        <v>249</v>
      </c>
      <c r="B622">
        <v>336.61</v>
      </c>
      <c r="C622">
        <v>1.1439999999999999</v>
      </c>
      <c r="D622">
        <v>1.0389999999999999</v>
      </c>
      <c r="E622">
        <v>1.218</v>
      </c>
      <c r="F622">
        <v>1.026</v>
      </c>
      <c r="G622">
        <v>1.2909999999999999</v>
      </c>
    </row>
    <row r="623" spans="1:7" x14ac:dyDescent="0.2">
      <c r="A623">
        <v>250</v>
      </c>
      <c r="B623">
        <v>333.71</v>
      </c>
      <c r="C623">
        <v>1.1399999999999999</v>
      </c>
      <c r="D623">
        <v>1.034</v>
      </c>
      <c r="E623">
        <v>1.216</v>
      </c>
      <c r="F623">
        <v>1.0249999999999999</v>
      </c>
      <c r="G623">
        <v>1.2869999999999999</v>
      </c>
    </row>
    <row r="624" spans="1:7" x14ac:dyDescent="0.2">
      <c r="A624">
        <v>251</v>
      </c>
      <c r="B624">
        <v>330.76</v>
      </c>
      <c r="C624">
        <v>1.1439999999999999</v>
      </c>
      <c r="D624">
        <v>1.038</v>
      </c>
      <c r="E624">
        <v>1.2190000000000001</v>
      </c>
      <c r="F624">
        <v>1.0249999999999999</v>
      </c>
      <c r="G624">
        <v>1.296</v>
      </c>
    </row>
    <row r="625" spans="1:7" x14ac:dyDescent="0.2">
      <c r="A625">
        <v>252</v>
      </c>
      <c r="B625">
        <v>327.79</v>
      </c>
      <c r="C625">
        <v>1.1479999999999999</v>
      </c>
      <c r="D625">
        <v>1.042</v>
      </c>
      <c r="E625">
        <v>1.224</v>
      </c>
      <c r="F625">
        <v>1.0289999999999999</v>
      </c>
      <c r="G625">
        <v>1.2949999999999999</v>
      </c>
    </row>
    <row r="626" spans="1:7" x14ac:dyDescent="0.2">
      <c r="A626">
        <v>253</v>
      </c>
      <c r="B626">
        <v>324.77</v>
      </c>
      <c r="C626">
        <v>1.151</v>
      </c>
      <c r="D626">
        <v>1.048</v>
      </c>
      <c r="E626">
        <v>1.232</v>
      </c>
      <c r="F626">
        <v>1.034</v>
      </c>
      <c r="G626">
        <v>1.29</v>
      </c>
    </row>
    <row r="627" spans="1:7" x14ac:dyDescent="0.2">
      <c r="A627">
        <v>254</v>
      </c>
      <c r="B627">
        <v>321.73</v>
      </c>
      <c r="C627">
        <v>1.153</v>
      </c>
      <c r="D627">
        <v>1.048</v>
      </c>
      <c r="E627">
        <v>1.236</v>
      </c>
      <c r="F627">
        <v>1.042</v>
      </c>
      <c r="G627">
        <v>1.2869999999999999</v>
      </c>
    </row>
    <row r="628" spans="1:7" x14ac:dyDescent="0.2">
      <c r="A628">
        <v>255</v>
      </c>
      <c r="B628">
        <v>318.64999999999998</v>
      </c>
      <c r="C628">
        <v>1.1519999999999999</v>
      </c>
      <c r="D628">
        <v>1.048</v>
      </c>
      <c r="E628">
        <v>1.2390000000000001</v>
      </c>
      <c r="F628">
        <v>1.0409999999999999</v>
      </c>
      <c r="G628">
        <v>1.28</v>
      </c>
    </row>
    <row r="629" spans="1:7" x14ac:dyDescent="0.2">
      <c r="A629">
        <v>256</v>
      </c>
      <c r="B629">
        <v>315.54000000000002</v>
      </c>
      <c r="C629">
        <v>1.153</v>
      </c>
      <c r="D629">
        <v>1.048</v>
      </c>
      <c r="E629">
        <v>1.2470000000000001</v>
      </c>
      <c r="F629">
        <v>1.042</v>
      </c>
      <c r="G629">
        <v>1.2749999999999999</v>
      </c>
    </row>
    <row r="630" spans="1:7" x14ac:dyDescent="0.2">
      <c r="A630">
        <v>257</v>
      </c>
      <c r="B630">
        <v>312.39999999999998</v>
      </c>
      <c r="C630">
        <v>1.155</v>
      </c>
      <c r="D630">
        <v>1.054</v>
      </c>
      <c r="E630">
        <v>1.2490000000000001</v>
      </c>
      <c r="F630">
        <v>1.046</v>
      </c>
      <c r="G630">
        <v>1.272</v>
      </c>
    </row>
    <row r="631" spans="1:7" x14ac:dyDescent="0.2">
      <c r="A631">
        <v>258</v>
      </c>
      <c r="B631">
        <v>309.23</v>
      </c>
      <c r="C631">
        <v>1.1539999999999999</v>
      </c>
      <c r="D631">
        <v>1.0580000000000001</v>
      </c>
      <c r="E631">
        <v>1.25</v>
      </c>
      <c r="F631">
        <v>1.0489999999999999</v>
      </c>
      <c r="G631">
        <v>1.2569999999999999</v>
      </c>
    </row>
    <row r="632" spans="1:7" x14ac:dyDescent="0.2">
      <c r="A632">
        <v>259</v>
      </c>
      <c r="B632">
        <v>306.02999999999997</v>
      </c>
      <c r="C632">
        <v>1.1559999999999999</v>
      </c>
      <c r="D632">
        <v>1.0629999999999999</v>
      </c>
      <c r="E632">
        <v>1.256</v>
      </c>
      <c r="F632">
        <v>1.056</v>
      </c>
      <c r="G632">
        <v>1.25</v>
      </c>
    </row>
    <row r="633" spans="1:7" x14ac:dyDescent="0.2">
      <c r="A633">
        <v>260</v>
      </c>
      <c r="B633">
        <v>302.8</v>
      </c>
      <c r="C633">
        <v>1.163</v>
      </c>
      <c r="D633">
        <v>1.0629999999999999</v>
      </c>
      <c r="E633">
        <v>1.2629999999999999</v>
      </c>
      <c r="F633">
        <v>1.0640000000000001</v>
      </c>
      <c r="G633">
        <v>1.2589999999999999</v>
      </c>
    </row>
    <row r="634" spans="1:7" x14ac:dyDescent="0.2">
      <c r="A634">
        <v>261</v>
      </c>
      <c r="B634">
        <v>299.54000000000002</v>
      </c>
      <c r="C634">
        <v>1.173</v>
      </c>
      <c r="D634">
        <v>1.0680000000000001</v>
      </c>
      <c r="E634">
        <v>1.2709999999999999</v>
      </c>
      <c r="F634">
        <v>1.073</v>
      </c>
      <c r="G634">
        <v>1.2789999999999999</v>
      </c>
    </row>
    <row r="635" spans="1:7" x14ac:dyDescent="0.2">
      <c r="A635">
        <v>262</v>
      </c>
      <c r="B635">
        <v>296.26</v>
      </c>
      <c r="C635">
        <v>1.1830000000000001</v>
      </c>
      <c r="D635">
        <v>1.071</v>
      </c>
      <c r="E635">
        <v>1.2769999999999999</v>
      </c>
      <c r="F635">
        <v>1.08</v>
      </c>
      <c r="G635">
        <v>1.306</v>
      </c>
    </row>
    <row r="636" spans="1:7" x14ac:dyDescent="0.2">
      <c r="A636">
        <v>263</v>
      </c>
      <c r="B636">
        <v>292.94</v>
      </c>
      <c r="C636">
        <v>1.1910000000000001</v>
      </c>
      <c r="D636">
        <v>1.073</v>
      </c>
      <c r="E636">
        <v>1.278</v>
      </c>
      <c r="F636">
        <v>1.085</v>
      </c>
      <c r="G636">
        <v>1.3280000000000001</v>
      </c>
    </row>
    <row r="637" spans="1:7" x14ac:dyDescent="0.2">
      <c r="A637">
        <v>264</v>
      </c>
      <c r="B637">
        <v>289.61</v>
      </c>
      <c r="C637">
        <v>1.2050000000000001</v>
      </c>
      <c r="D637">
        <v>1.075</v>
      </c>
      <c r="E637">
        <v>1.2909999999999999</v>
      </c>
      <c r="F637">
        <v>1.0940000000000001</v>
      </c>
      <c r="G637">
        <v>1.359</v>
      </c>
    </row>
    <row r="638" spans="1:7" x14ac:dyDescent="0.2">
      <c r="A638">
        <v>265</v>
      </c>
      <c r="B638">
        <v>286.24</v>
      </c>
      <c r="C638">
        <v>1.21</v>
      </c>
      <c r="D638">
        <v>1.0780000000000001</v>
      </c>
      <c r="E638">
        <v>1.294</v>
      </c>
      <c r="F638">
        <v>1.0980000000000001</v>
      </c>
      <c r="G638">
        <v>1.369</v>
      </c>
    </row>
    <row r="639" spans="1:7" x14ac:dyDescent="0.2">
      <c r="A639">
        <v>266</v>
      </c>
      <c r="B639">
        <v>282.86</v>
      </c>
      <c r="C639">
        <v>1.214</v>
      </c>
      <c r="D639">
        <v>1.0820000000000001</v>
      </c>
      <c r="E639">
        <v>1.298</v>
      </c>
      <c r="F639">
        <v>1.103</v>
      </c>
      <c r="G639">
        <v>1.3740000000000001</v>
      </c>
    </row>
    <row r="640" spans="1:7" x14ac:dyDescent="0.2">
      <c r="A640">
        <v>267</v>
      </c>
      <c r="B640">
        <v>279.45</v>
      </c>
      <c r="C640">
        <v>1.2130000000000001</v>
      </c>
      <c r="D640">
        <v>1.081</v>
      </c>
      <c r="E640">
        <v>1.3009999999999999</v>
      </c>
      <c r="F640">
        <v>1.105</v>
      </c>
      <c r="G640">
        <v>1.3640000000000001</v>
      </c>
    </row>
    <row r="641" spans="1:7" x14ac:dyDescent="0.2">
      <c r="A641">
        <v>268</v>
      </c>
      <c r="B641">
        <v>276.02</v>
      </c>
      <c r="C641">
        <v>1.2150000000000001</v>
      </c>
      <c r="D641">
        <v>1.087</v>
      </c>
      <c r="E641">
        <v>1.3109999999999999</v>
      </c>
      <c r="F641">
        <v>1.111</v>
      </c>
      <c r="G641">
        <v>1.351</v>
      </c>
    </row>
    <row r="642" spans="1:7" x14ac:dyDescent="0.2">
      <c r="A642">
        <v>269</v>
      </c>
      <c r="B642">
        <v>272.56</v>
      </c>
      <c r="C642">
        <v>1.216</v>
      </c>
      <c r="D642">
        <v>1.093</v>
      </c>
      <c r="E642">
        <v>1.319</v>
      </c>
      <c r="F642">
        <v>1.1180000000000001</v>
      </c>
      <c r="G642">
        <v>1.335</v>
      </c>
    </row>
    <row r="643" spans="1:7" x14ac:dyDescent="0.2">
      <c r="A643">
        <v>270</v>
      </c>
      <c r="B643">
        <v>269.08999999999997</v>
      </c>
      <c r="C643">
        <v>1.214</v>
      </c>
      <c r="D643">
        <v>1.097</v>
      </c>
      <c r="E643">
        <v>1.325</v>
      </c>
      <c r="F643">
        <v>1.1240000000000001</v>
      </c>
      <c r="G643">
        <v>1.3109999999999999</v>
      </c>
    </row>
    <row r="644" spans="1:7" x14ac:dyDescent="0.2">
      <c r="A644">
        <v>271</v>
      </c>
      <c r="B644">
        <v>265.60000000000002</v>
      </c>
      <c r="C644">
        <v>1.208</v>
      </c>
      <c r="D644">
        <v>1.0960000000000001</v>
      </c>
      <c r="E644">
        <v>1.323</v>
      </c>
      <c r="F644">
        <v>1.1299999999999999</v>
      </c>
      <c r="G644">
        <v>1.282</v>
      </c>
    </row>
    <row r="645" spans="1:7" x14ac:dyDescent="0.2">
      <c r="A645">
        <v>272</v>
      </c>
      <c r="B645">
        <v>262.08999999999997</v>
      </c>
      <c r="C645">
        <v>1.202</v>
      </c>
      <c r="D645">
        <v>1.0980000000000001</v>
      </c>
      <c r="E645">
        <v>1.3260000000000001</v>
      </c>
      <c r="F645">
        <v>1.129</v>
      </c>
      <c r="G645">
        <v>1.2529999999999999</v>
      </c>
    </row>
    <row r="646" spans="1:7" x14ac:dyDescent="0.2">
      <c r="A646">
        <v>273</v>
      </c>
      <c r="B646">
        <v>258.57</v>
      </c>
      <c r="C646">
        <v>1.198</v>
      </c>
      <c r="D646">
        <v>1.103</v>
      </c>
      <c r="E646">
        <v>1.335</v>
      </c>
      <c r="F646">
        <v>1.137</v>
      </c>
      <c r="G646">
        <v>1.2170000000000001</v>
      </c>
    </row>
    <row r="647" spans="1:7" x14ac:dyDescent="0.2">
      <c r="A647">
        <v>274</v>
      </c>
      <c r="B647">
        <v>255.03</v>
      </c>
      <c r="C647">
        <v>1.1910000000000001</v>
      </c>
      <c r="D647">
        <v>1.109</v>
      </c>
      <c r="E647">
        <v>1.337</v>
      </c>
      <c r="F647">
        <v>1.141</v>
      </c>
      <c r="G647">
        <v>1.1759999999999999</v>
      </c>
    </row>
    <row r="648" spans="1:7" x14ac:dyDescent="0.2">
      <c r="A648">
        <v>275</v>
      </c>
      <c r="B648">
        <v>251.47</v>
      </c>
      <c r="C648">
        <v>1.1859999999999999</v>
      </c>
      <c r="D648">
        <v>1.113</v>
      </c>
      <c r="E648">
        <v>1.339</v>
      </c>
      <c r="F648">
        <v>1.143</v>
      </c>
      <c r="G648">
        <v>1.149</v>
      </c>
    </row>
    <row r="649" spans="1:7" x14ac:dyDescent="0.2">
      <c r="A649">
        <v>276</v>
      </c>
      <c r="B649">
        <v>247.9</v>
      </c>
      <c r="C649">
        <v>1.1850000000000001</v>
      </c>
      <c r="D649">
        <v>1.109</v>
      </c>
      <c r="E649">
        <v>1.3380000000000001</v>
      </c>
      <c r="F649">
        <v>1.1479999999999999</v>
      </c>
      <c r="G649">
        <v>1.147</v>
      </c>
    </row>
    <row r="650" spans="1:7" x14ac:dyDescent="0.2">
      <c r="A650">
        <v>277</v>
      </c>
      <c r="B650">
        <v>244.32</v>
      </c>
      <c r="C650">
        <v>1.1910000000000001</v>
      </c>
      <c r="D650">
        <v>1.113</v>
      </c>
      <c r="E650">
        <v>1.341</v>
      </c>
      <c r="F650">
        <v>1.1499999999999999</v>
      </c>
      <c r="G650">
        <v>1.161</v>
      </c>
    </row>
    <row r="651" spans="1:7" x14ac:dyDescent="0.2">
      <c r="A651">
        <v>278</v>
      </c>
      <c r="B651">
        <v>240.73</v>
      </c>
      <c r="C651">
        <v>1.1970000000000001</v>
      </c>
      <c r="D651">
        <v>1.119</v>
      </c>
      <c r="E651">
        <v>1.3460000000000001</v>
      </c>
      <c r="F651">
        <v>1.1499999999999999</v>
      </c>
      <c r="G651">
        <v>1.1739999999999999</v>
      </c>
    </row>
    <row r="652" spans="1:7" x14ac:dyDescent="0.2">
      <c r="A652">
        <v>279</v>
      </c>
      <c r="B652">
        <v>237.12</v>
      </c>
      <c r="C652">
        <v>1.2</v>
      </c>
      <c r="D652">
        <v>1.117</v>
      </c>
      <c r="E652">
        <v>1.345</v>
      </c>
      <c r="F652">
        <v>1.155</v>
      </c>
      <c r="G652">
        <v>1.1850000000000001</v>
      </c>
    </row>
    <row r="653" spans="1:7" x14ac:dyDescent="0.2">
      <c r="A653">
        <v>280</v>
      </c>
      <c r="B653">
        <v>233.51</v>
      </c>
      <c r="C653">
        <v>1.202</v>
      </c>
      <c r="D653">
        <v>1.119</v>
      </c>
      <c r="E653">
        <v>1.347</v>
      </c>
      <c r="F653">
        <v>1.1579999999999999</v>
      </c>
      <c r="G653">
        <v>1.1839999999999999</v>
      </c>
    </row>
    <row r="654" spans="1:7" x14ac:dyDescent="0.2">
      <c r="A654">
        <v>281</v>
      </c>
      <c r="B654">
        <v>229.9</v>
      </c>
      <c r="C654">
        <v>1.202</v>
      </c>
      <c r="D654">
        <v>1.1220000000000001</v>
      </c>
      <c r="E654">
        <v>1.3480000000000001</v>
      </c>
      <c r="F654">
        <v>1.159</v>
      </c>
      <c r="G654">
        <v>1.18</v>
      </c>
    </row>
    <row r="655" spans="1:7" x14ac:dyDescent="0.2">
      <c r="A655">
        <v>282</v>
      </c>
      <c r="B655">
        <v>226.27</v>
      </c>
      <c r="C655">
        <v>1.206</v>
      </c>
      <c r="D655">
        <v>1.1240000000000001</v>
      </c>
      <c r="E655">
        <v>1.351</v>
      </c>
      <c r="F655">
        <v>1.159</v>
      </c>
      <c r="G655">
        <v>1.1879999999999999</v>
      </c>
    </row>
    <row r="656" spans="1:7" x14ac:dyDescent="0.2">
      <c r="A656">
        <v>283</v>
      </c>
      <c r="B656">
        <v>222.65</v>
      </c>
      <c r="C656">
        <v>1.21</v>
      </c>
      <c r="D656">
        <v>1.125</v>
      </c>
      <c r="E656">
        <v>1.349</v>
      </c>
      <c r="F656">
        <v>1.1599999999999999</v>
      </c>
      <c r="G656">
        <v>1.2050000000000001</v>
      </c>
    </row>
    <row r="657" spans="1:7" x14ac:dyDescent="0.2">
      <c r="A657">
        <v>284</v>
      </c>
      <c r="B657">
        <v>219.01</v>
      </c>
      <c r="C657">
        <v>1.2190000000000001</v>
      </c>
      <c r="D657">
        <v>1.1259999999999999</v>
      </c>
      <c r="E657">
        <v>1.347</v>
      </c>
      <c r="F657">
        <v>1.163</v>
      </c>
      <c r="G657">
        <v>1.2390000000000001</v>
      </c>
    </row>
    <row r="658" spans="1:7" x14ac:dyDescent="0.2">
      <c r="A658">
        <v>285</v>
      </c>
      <c r="B658">
        <v>215.38</v>
      </c>
      <c r="C658">
        <v>1.23</v>
      </c>
      <c r="D658">
        <v>1.1259999999999999</v>
      </c>
      <c r="E658">
        <v>1.3480000000000001</v>
      </c>
      <c r="F658">
        <v>1.163</v>
      </c>
      <c r="G658">
        <v>1.2809999999999999</v>
      </c>
    </row>
    <row r="659" spans="1:7" x14ac:dyDescent="0.2">
      <c r="A659">
        <v>286</v>
      </c>
      <c r="B659">
        <v>211.75</v>
      </c>
      <c r="C659">
        <v>1.2390000000000001</v>
      </c>
      <c r="D659">
        <v>1.133</v>
      </c>
      <c r="E659">
        <v>1.35</v>
      </c>
      <c r="F659">
        <v>1.1619999999999999</v>
      </c>
      <c r="G659">
        <v>1.3109999999999999</v>
      </c>
    </row>
    <row r="660" spans="1:7" x14ac:dyDescent="0.2">
      <c r="A660">
        <v>287</v>
      </c>
      <c r="B660">
        <v>208.12</v>
      </c>
      <c r="C660">
        <v>1.2390000000000001</v>
      </c>
      <c r="D660">
        <v>1.1319999999999999</v>
      </c>
      <c r="E660">
        <v>1.3460000000000001</v>
      </c>
      <c r="F660">
        <v>1.1599999999999999</v>
      </c>
      <c r="G660">
        <v>1.3160000000000001</v>
      </c>
    </row>
    <row r="661" spans="1:7" x14ac:dyDescent="0.2">
      <c r="A661">
        <v>288</v>
      </c>
      <c r="B661">
        <v>204.49</v>
      </c>
      <c r="C661">
        <v>1.24</v>
      </c>
      <c r="D661">
        <v>1.1319999999999999</v>
      </c>
      <c r="E661">
        <v>1.345</v>
      </c>
      <c r="F661">
        <v>1.161</v>
      </c>
      <c r="G661">
        <v>1.32</v>
      </c>
    </row>
    <row r="662" spans="1:7" x14ac:dyDescent="0.2">
      <c r="A662">
        <v>289</v>
      </c>
      <c r="B662">
        <v>200.86</v>
      </c>
      <c r="C662">
        <v>1.236</v>
      </c>
      <c r="D662">
        <v>1.1279999999999999</v>
      </c>
      <c r="E662">
        <v>1.3440000000000001</v>
      </c>
      <c r="F662">
        <v>1.159</v>
      </c>
      <c r="G662">
        <v>1.3140000000000001</v>
      </c>
    </row>
    <row r="663" spans="1:7" x14ac:dyDescent="0.2">
      <c r="A663">
        <v>290</v>
      </c>
      <c r="B663">
        <v>197.24</v>
      </c>
      <c r="C663">
        <v>1.234</v>
      </c>
      <c r="D663">
        <v>1.131</v>
      </c>
      <c r="E663">
        <v>1.3460000000000001</v>
      </c>
      <c r="F663">
        <v>1.1579999999999999</v>
      </c>
      <c r="G663">
        <v>1.302</v>
      </c>
    </row>
    <row r="664" spans="1:7" x14ac:dyDescent="0.2">
      <c r="A664">
        <v>291</v>
      </c>
      <c r="B664">
        <v>193.62</v>
      </c>
      <c r="C664">
        <v>1.232</v>
      </c>
      <c r="D664">
        <v>1.131</v>
      </c>
      <c r="E664">
        <v>1.343</v>
      </c>
      <c r="F664">
        <v>1.1519999999999999</v>
      </c>
      <c r="G664">
        <v>1.3009999999999999</v>
      </c>
    </row>
    <row r="665" spans="1:7" x14ac:dyDescent="0.2">
      <c r="A665">
        <v>292</v>
      </c>
      <c r="B665">
        <v>190.02</v>
      </c>
      <c r="C665">
        <v>1.238</v>
      </c>
      <c r="D665">
        <v>1.1299999999999999</v>
      </c>
      <c r="E665">
        <v>1.3420000000000001</v>
      </c>
      <c r="F665">
        <v>1.157</v>
      </c>
      <c r="G665">
        <v>1.323</v>
      </c>
    </row>
    <row r="666" spans="1:7" x14ac:dyDescent="0.2">
      <c r="A666">
        <v>293</v>
      </c>
      <c r="B666">
        <v>186.42</v>
      </c>
      <c r="C666">
        <v>1.2390000000000001</v>
      </c>
      <c r="D666">
        <v>1.1279999999999999</v>
      </c>
      <c r="E666">
        <v>1.3340000000000001</v>
      </c>
      <c r="F666">
        <v>1.1539999999999999</v>
      </c>
      <c r="G666">
        <v>1.3420000000000001</v>
      </c>
    </row>
    <row r="667" spans="1:7" x14ac:dyDescent="0.2">
      <c r="A667">
        <v>294</v>
      </c>
      <c r="B667">
        <v>182.83</v>
      </c>
      <c r="C667">
        <v>1.244</v>
      </c>
      <c r="D667">
        <v>1.1299999999999999</v>
      </c>
      <c r="E667">
        <v>1.3340000000000001</v>
      </c>
      <c r="F667">
        <v>1.153</v>
      </c>
      <c r="G667">
        <v>1.359</v>
      </c>
    </row>
    <row r="668" spans="1:7" x14ac:dyDescent="0.2">
      <c r="A668">
        <v>295</v>
      </c>
      <c r="B668">
        <v>179.26</v>
      </c>
      <c r="C668">
        <v>1.242</v>
      </c>
      <c r="D668">
        <v>1.129</v>
      </c>
      <c r="E668">
        <v>1.3280000000000001</v>
      </c>
      <c r="F668">
        <v>1.151</v>
      </c>
      <c r="G668">
        <v>1.363</v>
      </c>
    </row>
    <row r="669" spans="1:7" x14ac:dyDescent="0.2">
      <c r="A669">
        <v>296</v>
      </c>
      <c r="B669">
        <v>175.7</v>
      </c>
      <c r="C669">
        <v>1.2330000000000001</v>
      </c>
      <c r="D669">
        <v>1.125</v>
      </c>
      <c r="E669">
        <v>1.3220000000000001</v>
      </c>
      <c r="F669">
        <v>1.1479999999999999</v>
      </c>
      <c r="G669">
        <v>1.337</v>
      </c>
    </row>
    <row r="670" spans="1:7" x14ac:dyDescent="0.2">
      <c r="A670">
        <v>297</v>
      </c>
      <c r="B670">
        <v>172.16</v>
      </c>
      <c r="C670">
        <v>1.2230000000000001</v>
      </c>
      <c r="D670">
        <v>1.1220000000000001</v>
      </c>
      <c r="E670">
        <v>1.32</v>
      </c>
      <c r="F670">
        <v>1.145</v>
      </c>
      <c r="G670">
        <v>1.306</v>
      </c>
    </row>
    <row r="671" spans="1:7" x14ac:dyDescent="0.2">
      <c r="A671">
        <v>298</v>
      </c>
      <c r="B671">
        <v>168.63</v>
      </c>
      <c r="C671">
        <v>1.2130000000000001</v>
      </c>
      <c r="D671">
        <v>1.119</v>
      </c>
      <c r="E671">
        <v>1.3180000000000001</v>
      </c>
      <c r="F671">
        <v>1.1379999999999999</v>
      </c>
      <c r="G671">
        <v>1.276</v>
      </c>
    </row>
    <row r="672" spans="1:7" x14ac:dyDescent="0.2">
      <c r="A672">
        <v>299</v>
      </c>
      <c r="B672">
        <v>165.12</v>
      </c>
      <c r="C672">
        <v>1.2010000000000001</v>
      </c>
      <c r="D672">
        <v>1.117</v>
      </c>
      <c r="E672">
        <v>1.3140000000000001</v>
      </c>
      <c r="F672">
        <v>1.131</v>
      </c>
      <c r="G672">
        <v>1.244</v>
      </c>
    </row>
    <row r="673" spans="1:7" x14ac:dyDescent="0.2">
      <c r="A673">
        <v>300</v>
      </c>
      <c r="B673">
        <v>161.63</v>
      </c>
      <c r="C673">
        <v>1.1919999999999999</v>
      </c>
      <c r="D673">
        <v>1.1100000000000001</v>
      </c>
      <c r="E673">
        <v>1.31</v>
      </c>
      <c r="F673">
        <v>1.1299999999999999</v>
      </c>
      <c r="G673">
        <v>1.2170000000000001</v>
      </c>
    </row>
    <row r="674" spans="1:7" x14ac:dyDescent="0.2">
      <c r="A674">
        <v>301</v>
      </c>
      <c r="B674">
        <v>158.16</v>
      </c>
      <c r="C674">
        <v>1.1890000000000001</v>
      </c>
      <c r="D674">
        <v>1.1040000000000001</v>
      </c>
      <c r="E674">
        <v>1.294</v>
      </c>
      <c r="F674">
        <v>1.1240000000000001</v>
      </c>
      <c r="G674">
        <v>1.2330000000000001</v>
      </c>
    </row>
    <row r="675" spans="1:7" x14ac:dyDescent="0.2">
      <c r="A675">
        <v>302</v>
      </c>
      <c r="B675">
        <v>154.72</v>
      </c>
      <c r="C675">
        <v>1.1850000000000001</v>
      </c>
      <c r="D675">
        <v>1.099</v>
      </c>
      <c r="E675">
        <v>1.284</v>
      </c>
      <c r="F675">
        <v>1.121</v>
      </c>
      <c r="G675">
        <v>1.2370000000000001</v>
      </c>
    </row>
    <row r="676" spans="1:7" x14ac:dyDescent="0.2">
      <c r="A676">
        <v>303</v>
      </c>
      <c r="B676">
        <v>151.30000000000001</v>
      </c>
      <c r="C676">
        <v>1.1870000000000001</v>
      </c>
      <c r="D676">
        <v>1.0960000000000001</v>
      </c>
      <c r="E676">
        <v>1.284</v>
      </c>
      <c r="F676">
        <v>1.1160000000000001</v>
      </c>
      <c r="G676">
        <v>1.2509999999999999</v>
      </c>
    </row>
    <row r="677" spans="1:7" x14ac:dyDescent="0.2">
      <c r="A677">
        <v>304</v>
      </c>
      <c r="B677">
        <v>147.9</v>
      </c>
      <c r="C677">
        <v>1.1970000000000001</v>
      </c>
      <c r="D677">
        <v>1.089</v>
      </c>
      <c r="E677">
        <v>1.276</v>
      </c>
      <c r="F677">
        <v>1.1060000000000001</v>
      </c>
      <c r="G677">
        <v>1.3180000000000001</v>
      </c>
    </row>
    <row r="678" spans="1:7" x14ac:dyDescent="0.2">
      <c r="A678">
        <v>305</v>
      </c>
      <c r="B678">
        <v>144.53</v>
      </c>
      <c r="C678">
        <v>1.202</v>
      </c>
      <c r="D678">
        <v>1.0820000000000001</v>
      </c>
      <c r="E678">
        <v>1.2569999999999999</v>
      </c>
      <c r="F678">
        <v>1.1020000000000001</v>
      </c>
      <c r="G678">
        <v>1.365</v>
      </c>
    </row>
    <row r="679" spans="1:7" x14ac:dyDescent="0.2">
      <c r="A679">
        <v>306</v>
      </c>
      <c r="B679">
        <v>141.19</v>
      </c>
      <c r="C679">
        <v>1.1990000000000001</v>
      </c>
      <c r="D679">
        <v>1.08</v>
      </c>
      <c r="E679">
        <v>1.2509999999999999</v>
      </c>
      <c r="F679">
        <v>1.097</v>
      </c>
      <c r="G679">
        <v>1.3680000000000001</v>
      </c>
    </row>
    <row r="680" spans="1:7" x14ac:dyDescent="0.2">
      <c r="A680">
        <v>307</v>
      </c>
      <c r="B680">
        <v>137.88999999999999</v>
      </c>
      <c r="C680">
        <v>1.194</v>
      </c>
      <c r="D680">
        <v>1.073</v>
      </c>
      <c r="E680">
        <v>1.246</v>
      </c>
      <c r="F680">
        <v>1.095</v>
      </c>
      <c r="G680">
        <v>1.3620000000000001</v>
      </c>
    </row>
    <row r="681" spans="1:7" x14ac:dyDescent="0.2">
      <c r="A681">
        <v>308</v>
      </c>
      <c r="B681">
        <v>134.61000000000001</v>
      </c>
      <c r="C681">
        <v>1.18</v>
      </c>
      <c r="D681">
        <v>1.0649999999999999</v>
      </c>
      <c r="E681">
        <v>1.2350000000000001</v>
      </c>
      <c r="F681">
        <v>1.0860000000000001</v>
      </c>
      <c r="G681">
        <v>1.3340000000000001</v>
      </c>
    </row>
    <row r="682" spans="1:7" x14ac:dyDescent="0.2">
      <c r="A682">
        <v>309</v>
      </c>
      <c r="B682">
        <v>131.37</v>
      </c>
      <c r="C682">
        <v>1.1619999999999999</v>
      </c>
      <c r="D682">
        <v>1.0569999999999999</v>
      </c>
      <c r="E682">
        <v>1.228</v>
      </c>
      <c r="F682">
        <v>1.08</v>
      </c>
      <c r="G682">
        <v>1.2829999999999999</v>
      </c>
    </row>
    <row r="683" spans="1:7" x14ac:dyDescent="0.2">
      <c r="A683">
        <v>310</v>
      </c>
      <c r="B683">
        <v>128.16</v>
      </c>
      <c r="C683">
        <v>1.1439999999999999</v>
      </c>
      <c r="D683">
        <v>1.0489999999999999</v>
      </c>
      <c r="E683">
        <v>1.214</v>
      </c>
      <c r="F683">
        <v>1.069</v>
      </c>
      <c r="G683">
        <v>1.244</v>
      </c>
    </row>
    <row r="684" spans="1:7" x14ac:dyDescent="0.2">
      <c r="A684">
        <v>311</v>
      </c>
      <c r="B684">
        <v>124.99</v>
      </c>
      <c r="C684">
        <v>1.133</v>
      </c>
      <c r="D684">
        <v>1.046</v>
      </c>
      <c r="E684">
        <v>1.202</v>
      </c>
      <c r="F684">
        <v>1.0640000000000001</v>
      </c>
      <c r="G684">
        <v>1.2210000000000001</v>
      </c>
    </row>
    <row r="685" spans="1:7" x14ac:dyDescent="0.2">
      <c r="A685">
        <v>312</v>
      </c>
      <c r="B685">
        <v>121.85</v>
      </c>
      <c r="C685">
        <v>1.1259999999999999</v>
      </c>
      <c r="D685">
        <v>1.0389999999999999</v>
      </c>
      <c r="E685">
        <v>1.1930000000000001</v>
      </c>
      <c r="F685">
        <v>1.0569999999999999</v>
      </c>
      <c r="G685">
        <v>1.216</v>
      </c>
    </row>
    <row r="686" spans="1:7" x14ac:dyDescent="0.2">
      <c r="A686">
        <v>313</v>
      </c>
      <c r="B686">
        <v>118.76</v>
      </c>
      <c r="C686">
        <v>1.1220000000000001</v>
      </c>
      <c r="D686">
        <v>1.032</v>
      </c>
      <c r="E686">
        <v>1.1850000000000001</v>
      </c>
      <c r="F686">
        <v>1.048</v>
      </c>
      <c r="G686">
        <v>1.222</v>
      </c>
    </row>
    <row r="687" spans="1:7" x14ac:dyDescent="0.2">
      <c r="A687">
        <v>314</v>
      </c>
      <c r="B687">
        <v>115.7</v>
      </c>
      <c r="C687">
        <v>1.115</v>
      </c>
      <c r="D687">
        <v>1.024</v>
      </c>
      <c r="E687">
        <v>1.17</v>
      </c>
      <c r="F687">
        <v>1.0389999999999999</v>
      </c>
      <c r="G687">
        <v>1.2250000000000001</v>
      </c>
    </row>
    <row r="688" spans="1:7" x14ac:dyDescent="0.2">
      <c r="A688">
        <v>315</v>
      </c>
      <c r="B688">
        <v>112.69</v>
      </c>
      <c r="C688">
        <v>1.1060000000000001</v>
      </c>
      <c r="D688">
        <v>1.016</v>
      </c>
      <c r="E688">
        <v>1.161</v>
      </c>
      <c r="F688">
        <v>1.032</v>
      </c>
      <c r="G688">
        <v>1.216</v>
      </c>
    </row>
    <row r="689" spans="1:7" x14ac:dyDescent="0.2">
      <c r="A689">
        <v>316</v>
      </c>
      <c r="B689">
        <v>109.72</v>
      </c>
      <c r="C689">
        <v>1.099</v>
      </c>
      <c r="D689">
        <v>1.0089999999999999</v>
      </c>
      <c r="E689">
        <v>1.151</v>
      </c>
      <c r="F689">
        <v>1.0249999999999999</v>
      </c>
      <c r="G689">
        <v>1.212</v>
      </c>
    </row>
    <row r="690" spans="1:7" x14ac:dyDescent="0.2">
      <c r="A690">
        <v>317</v>
      </c>
      <c r="B690">
        <v>106.8</v>
      </c>
      <c r="C690">
        <v>1.093</v>
      </c>
      <c r="D690">
        <v>1.0029999999999999</v>
      </c>
      <c r="E690">
        <v>1.141</v>
      </c>
      <c r="F690">
        <v>1.014</v>
      </c>
      <c r="G690">
        <v>1.2130000000000001</v>
      </c>
    </row>
    <row r="691" spans="1:7" x14ac:dyDescent="0.2">
      <c r="A691">
        <v>318</v>
      </c>
      <c r="B691">
        <v>103.92</v>
      </c>
      <c r="C691">
        <v>1.0860000000000001</v>
      </c>
      <c r="D691">
        <v>0.99</v>
      </c>
      <c r="E691">
        <v>1.129</v>
      </c>
      <c r="F691">
        <v>1.004</v>
      </c>
      <c r="G691">
        <v>1.222</v>
      </c>
    </row>
    <row r="692" spans="1:7" x14ac:dyDescent="0.2">
      <c r="A692">
        <v>319</v>
      </c>
      <c r="B692">
        <v>101.09</v>
      </c>
      <c r="C692">
        <v>1.089</v>
      </c>
      <c r="D692">
        <v>0.98299999999999998</v>
      </c>
      <c r="E692">
        <v>1.1200000000000001</v>
      </c>
      <c r="F692">
        <v>0.995</v>
      </c>
      <c r="G692">
        <v>1.258</v>
      </c>
    </row>
    <row r="693" spans="1:7" x14ac:dyDescent="0.2">
      <c r="A693">
        <v>320</v>
      </c>
      <c r="B693">
        <v>98.3</v>
      </c>
      <c r="C693">
        <v>1.095</v>
      </c>
      <c r="D693">
        <v>0.97399999999999998</v>
      </c>
      <c r="E693">
        <v>1.113</v>
      </c>
      <c r="F693">
        <v>0.98599999999999999</v>
      </c>
      <c r="G693">
        <v>1.3089999999999999</v>
      </c>
    </row>
    <row r="694" spans="1:7" x14ac:dyDescent="0.2">
      <c r="A694">
        <v>321</v>
      </c>
      <c r="B694">
        <v>95.57</v>
      </c>
      <c r="C694">
        <v>1.1000000000000001</v>
      </c>
      <c r="D694">
        <v>0.97</v>
      </c>
      <c r="E694">
        <v>1.107</v>
      </c>
      <c r="F694">
        <v>0.98299999999999998</v>
      </c>
      <c r="G694">
        <v>1.341</v>
      </c>
    </row>
    <row r="695" spans="1:7" x14ac:dyDescent="0.2">
      <c r="A695">
        <v>322</v>
      </c>
      <c r="B695">
        <v>92.89</v>
      </c>
      <c r="C695">
        <v>1.101</v>
      </c>
      <c r="D695">
        <v>0.96</v>
      </c>
      <c r="E695">
        <v>1.0980000000000001</v>
      </c>
      <c r="F695">
        <v>0.97399999999999998</v>
      </c>
      <c r="G695">
        <v>1.373</v>
      </c>
    </row>
    <row r="696" spans="1:7" x14ac:dyDescent="0.2">
      <c r="A696">
        <v>323</v>
      </c>
      <c r="B696">
        <v>90.26</v>
      </c>
      <c r="C696">
        <v>1.1000000000000001</v>
      </c>
      <c r="D696">
        <v>0.95299999999999996</v>
      </c>
      <c r="E696">
        <v>1.091</v>
      </c>
      <c r="F696">
        <v>0.96599999999999997</v>
      </c>
      <c r="G696">
        <v>1.391</v>
      </c>
    </row>
    <row r="697" spans="1:7" x14ac:dyDescent="0.2">
      <c r="A697">
        <v>324</v>
      </c>
      <c r="B697">
        <v>87.69</v>
      </c>
      <c r="C697">
        <v>1.0940000000000001</v>
      </c>
      <c r="D697">
        <v>0.94499999999999995</v>
      </c>
      <c r="E697">
        <v>1.085</v>
      </c>
      <c r="F697">
        <v>0.96299999999999997</v>
      </c>
      <c r="G697">
        <v>1.3839999999999999</v>
      </c>
    </row>
    <row r="698" spans="1:7" x14ac:dyDescent="0.2">
      <c r="A698">
        <v>325</v>
      </c>
      <c r="B698">
        <v>85.17</v>
      </c>
      <c r="C698">
        <v>1.087</v>
      </c>
      <c r="D698">
        <v>0.94099999999999995</v>
      </c>
      <c r="E698">
        <v>1.073</v>
      </c>
      <c r="F698">
        <v>0.96</v>
      </c>
      <c r="G698">
        <v>1.373</v>
      </c>
    </row>
    <row r="699" spans="1:7" x14ac:dyDescent="0.2">
      <c r="A699">
        <v>326</v>
      </c>
      <c r="B699">
        <v>82.71</v>
      </c>
      <c r="C699">
        <v>1.0760000000000001</v>
      </c>
      <c r="D699">
        <v>0.93100000000000005</v>
      </c>
      <c r="E699">
        <v>1.0640000000000001</v>
      </c>
      <c r="F699">
        <v>0.95899999999999996</v>
      </c>
      <c r="G699">
        <v>1.349</v>
      </c>
    </row>
    <row r="700" spans="1:7" x14ac:dyDescent="0.2">
      <c r="A700">
        <v>327</v>
      </c>
      <c r="B700">
        <v>80.31</v>
      </c>
      <c r="C700">
        <v>1.069</v>
      </c>
      <c r="D700">
        <v>0.92800000000000005</v>
      </c>
      <c r="E700">
        <v>1.0549999999999999</v>
      </c>
      <c r="F700">
        <v>0.95499999999999996</v>
      </c>
      <c r="G700">
        <v>1.3380000000000001</v>
      </c>
    </row>
    <row r="701" spans="1:7" x14ac:dyDescent="0.2">
      <c r="A701">
        <v>328</v>
      </c>
      <c r="B701">
        <v>77.959999999999994</v>
      </c>
      <c r="C701">
        <v>1.0629999999999999</v>
      </c>
      <c r="D701">
        <v>0.92200000000000004</v>
      </c>
      <c r="E701">
        <v>1.0489999999999999</v>
      </c>
      <c r="F701">
        <v>0.94699999999999995</v>
      </c>
      <c r="G701">
        <v>1.3340000000000001</v>
      </c>
    </row>
    <row r="702" spans="1:7" x14ac:dyDescent="0.2">
      <c r="A702">
        <v>329</v>
      </c>
      <c r="B702">
        <v>75.67</v>
      </c>
      <c r="C702">
        <v>1.056</v>
      </c>
      <c r="D702">
        <v>0.91800000000000004</v>
      </c>
      <c r="E702">
        <v>1.0369999999999999</v>
      </c>
      <c r="F702">
        <v>0.93899999999999995</v>
      </c>
      <c r="G702">
        <v>1.3320000000000001</v>
      </c>
    </row>
    <row r="703" spans="1:7" x14ac:dyDescent="0.2">
      <c r="A703">
        <v>330</v>
      </c>
      <c r="B703">
        <v>73.45</v>
      </c>
      <c r="C703">
        <v>1.05</v>
      </c>
      <c r="D703">
        <v>0.91100000000000003</v>
      </c>
      <c r="E703">
        <v>1.02</v>
      </c>
      <c r="F703">
        <v>0.93100000000000005</v>
      </c>
      <c r="G703">
        <v>1.337</v>
      </c>
    </row>
    <row r="704" spans="1:7" x14ac:dyDescent="0.2">
      <c r="A704">
        <v>331</v>
      </c>
      <c r="B704">
        <v>71.290000000000006</v>
      </c>
      <c r="C704">
        <v>1.0469999999999999</v>
      </c>
      <c r="D704">
        <v>0.90300000000000002</v>
      </c>
      <c r="E704">
        <v>1.012</v>
      </c>
      <c r="F704">
        <v>0.92600000000000005</v>
      </c>
      <c r="G704">
        <v>1.347</v>
      </c>
    </row>
    <row r="705" spans="1:7" x14ac:dyDescent="0.2">
      <c r="A705">
        <v>332</v>
      </c>
      <c r="B705">
        <v>69.19</v>
      </c>
      <c r="C705">
        <v>1.05</v>
      </c>
      <c r="D705">
        <v>0.90300000000000002</v>
      </c>
      <c r="E705">
        <v>1.0089999999999999</v>
      </c>
      <c r="F705">
        <v>0.92200000000000004</v>
      </c>
      <c r="G705">
        <v>1.365</v>
      </c>
    </row>
    <row r="706" spans="1:7" x14ac:dyDescent="0.2">
      <c r="A706">
        <v>333</v>
      </c>
      <c r="B706">
        <v>67.150000000000006</v>
      </c>
      <c r="C706">
        <v>1.0469999999999999</v>
      </c>
      <c r="D706">
        <v>0.89400000000000002</v>
      </c>
      <c r="E706">
        <v>1.0069999999999999</v>
      </c>
      <c r="F706">
        <v>0.91900000000000004</v>
      </c>
      <c r="G706">
        <v>1.3680000000000001</v>
      </c>
    </row>
    <row r="707" spans="1:7" x14ac:dyDescent="0.2">
      <c r="A707">
        <v>334</v>
      </c>
      <c r="B707">
        <v>65.180000000000007</v>
      </c>
      <c r="C707">
        <v>1.0389999999999999</v>
      </c>
      <c r="D707">
        <v>0.89200000000000002</v>
      </c>
      <c r="E707">
        <v>0.995</v>
      </c>
      <c r="F707">
        <v>0.91500000000000004</v>
      </c>
      <c r="G707">
        <v>1.355</v>
      </c>
    </row>
    <row r="708" spans="1:7" x14ac:dyDescent="0.2">
      <c r="A708">
        <v>335</v>
      </c>
      <c r="B708">
        <v>63.28</v>
      </c>
      <c r="C708">
        <v>1.0309999999999999</v>
      </c>
      <c r="D708">
        <v>0.88900000000000001</v>
      </c>
      <c r="E708">
        <v>0.99</v>
      </c>
      <c r="F708">
        <v>0.91400000000000003</v>
      </c>
      <c r="G708">
        <v>1.331</v>
      </c>
    </row>
    <row r="709" spans="1:7" x14ac:dyDescent="0.2">
      <c r="A709">
        <v>336</v>
      </c>
      <c r="B709">
        <v>61.44</v>
      </c>
      <c r="C709">
        <v>1.0229999999999999</v>
      </c>
      <c r="D709">
        <v>0.88700000000000001</v>
      </c>
      <c r="E709">
        <v>0.98399999999999999</v>
      </c>
      <c r="F709">
        <v>0.91400000000000003</v>
      </c>
      <c r="G709">
        <v>1.3049999999999999</v>
      </c>
    </row>
    <row r="710" spans="1:7" x14ac:dyDescent="0.2">
      <c r="A710">
        <v>337</v>
      </c>
      <c r="B710">
        <v>59.67</v>
      </c>
      <c r="C710">
        <v>1.0149999999999999</v>
      </c>
      <c r="D710">
        <v>0.89500000000000002</v>
      </c>
      <c r="E710">
        <v>0.98099999999999998</v>
      </c>
      <c r="F710">
        <v>0.91100000000000003</v>
      </c>
      <c r="G710">
        <v>1.2729999999999999</v>
      </c>
    </row>
    <row r="711" spans="1:7" x14ac:dyDescent="0.2">
      <c r="A711">
        <v>338</v>
      </c>
      <c r="B711">
        <v>57.97</v>
      </c>
      <c r="C711">
        <v>1.004</v>
      </c>
      <c r="D711">
        <v>0.89300000000000002</v>
      </c>
      <c r="E711">
        <v>0.97499999999999998</v>
      </c>
      <c r="F711">
        <v>0.90300000000000002</v>
      </c>
      <c r="G711">
        <v>1.244</v>
      </c>
    </row>
    <row r="712" spans="1:7" x14ac:dyDescent="0.2">
      <c r="A712">
        <v>339</v>
      </c>
      <c r="B712">
        <v>56.34</v>
      </c>
      <c r="C712">
        <v>0.99199999999999999</v>
      </c>
      <c r="D712">
        <v>0.88900000000000001</v>
      </c>
      <c r="E712">
        <v>0.97199999999999998</v>
      </c>
      <c r="F712">
        <v>0.90100000000000002</v>
      </c>
      <c r="G712">
        <v>1.2090000000000001</v>
      </c>
    </row>
    <row r="713" spans="1:7" x14ac:dyDescent="0.2">
      <c r="A713">
        <v>340</v>
      </c>
      <c r="B713">
        <v>54.78</v>
      </c>
      <c r="C713">
        <v>0.99299999999999999</v>
      </c>
      <c r="D713">
        <v>0.88900000000000001</v>
      </c>
      <c r="E713">
        <v>0.96799999999999997</v>
      </c>
      <c r="F713">
        <v>0.89800000000000002</v>
      </c>
      <c r="G713">
        <v>1.2190000000000001</v>
      </c>
    </row>
    <row r="714" spans="1:7" x14ac:dyDescent="0.2">
      <c r="A714">
        <v>341</v>
      </c>
      <c r="B714">
        <v>53.29</v>
      </c>
      <c r="C714">
        <v>0.997</v>
      </c>
      <c r="D714">
        <v>0.88800000000000001</v>
      </c>
      <c r="E714">
        <v>0.96599999999999997</v>
      </c>
      <c r="F714">
        <v>0.89700000000000002</v>
      </c>
      <c r="G714">
        <v>1.236</v>
      </c>
    </row>
    <row r="715" spans="1:7" x14ac:dyDescent="0.2">
      <c r="A715">
        <v>342</v>
      </c>
      <c r="B715">
        <v>51.87</v>
      </c>
      <c r="C715">
        <v>0.998</v>
      </c>
      <c r="D715">
        <v>0.88700000000000001</v>
      </c>
      <c r="E715">
        <v>0.95499999999999996</v>
      </c>
      <c r="F715">
        <v>0.89400000000000002</v>
      </c>
      <c r="G715">
        <v>1.2569999999999999</v>
      </c>
    </row>
    <row r="716" spans="1:7" x14ac:dyDescent="0.2">
      <c r="A716">
        <v>343</v>
      </c>
      <c r="B716">
        <v>50.53</v>
      </c>
      <c r="C716">
        <v>1.0069999999999999</v>
      </c>
      <c r="D716">
        <v>0.88300000000000001</v>
      </c>
      <c r="E716">
        <v>0.95199999999999996</v>
      </c>
      <c r="F716">
        <v>0.89400000000000002</v>
      </c>
      <c r="G716">
        <v>1.3009999999999999</v>
      </c>
    </row>
    <row r="717" spans="1:7" x14ac:dyDescent="0.2">
      <c r="A717">
        <v>344</v>
      </c>
      <c r="B717">
        <v>49.26</v>
      </c>
      <c r="C717">
        <v>1.0049999999999999</v>
      </c>
      <c r="D717">
        <v>0.876</v>
      </c>
      <c r="E717">
        <v>0.95</v>
      </c>
      <c r="F717">
        <v>0.89</v>
      </c>
      <c r="G717">
        <v>1.3029999999999999</v>
      </c>
    </row>
    <row r="718" spans="1:7" x14ac:dyDescent="0.2">
      <c r="A718">
        <v>345</v>
      </c>
      <c r="B718">
        <v>48.06</v>
      </c>
      <c r="C718">
        <v>0.99299999999999999</v>
      </c>
      <c r="D718">
        <v>0.88</v>
      </c>
      <c r="E718">
        <v>0.95299999999999996</v>
      </c>
      <c r="F718">
        <v>0.89300000000000002</v>
      </c>
      <c r="G718">
        <v>1.2470000000000001</v>
      </c>
    </row>
    <row r="719" spans="1:7" x14ac:dyDescent="0.2">
      <c r="A719">
        <v>346</v>
      </c>
      <c r="B719">
        <v>46.93</v>
      </c>
      <c r="C719">
        <v>0.996</v>
      </c>
      <c r="D719">
        <v>0.879</v>
      </c>
      <c r="E719">
        <v>0.95099999999999996</v>
      </c>
      <c r="F719">
        <v>0.89500000000000002</v>
      </c>
      <c r="G719">
        <v>1.258</v>
      </c>
    </row>
    <row r="720" spans="1:7" x14ac:dyDescent="0.2">
      <c r="A720">
        <v>347</v>
      </c>
      <c r="B720">
        <v>45.89</v>
      </c>
      <c r="C720">
        <v>0.99299999999999999</v>
      </c>
      <c r="D720">
        <v>0.874</v>
      </c>
      <c r="E720">
        <v>0.95</v>
      </c>
      <c r="F720">
        <v>0.89600000000000002</v>
      </c>
      <c r="G720">
        <v>1.252</v>
      </c>
    </row>
    <row r="721" spans="1:7" x14ac:dyDescent="0.2">
      <c r="A721">
        <v>348</v>
      </c>
      <c r="B721">
        <v>44.91</v>
      </c>
      <c r="C721">
        <v>0.98499999999999999</v>
      </c>
      <c r="D721">
        <v>0.878</v>
      </c>
      <c r="E721">
        <v>0.95199999999999996</v>
      </c>
      <c r="F721">
        <v>0.89700000000000002</v>
      </c>
      <c r="G721">
        <v>1.2110000000000001</v>
      </c>
    </row>
    <row r="722" spans="1:7" x14ac:dyDescent="0.2">
      <c r="A722">
        <v>349</v>
      </c>
      <c r="B722">
        <v>44.02</v>
      </c>
      <c r="C722">
        <v>1.004</v>
      </c>
      <c r="D722">
        <v>0.877</v>
      </c>
      <c r="E722">
        <v>0.95499999999999996</v>
      </c>
      <c r="F722">
        <v>0.9</v>
      </c>
      <c r="G722">
        <v>1.2829999999999999</v>
      </c>
    </row>
    <row r="723" spans="1:7" x14ac:dyDescent="0.2">
      <c r="A723">
        <v>350</v>
      </c>
      <c r="B723">
        <v>43.2</v>
      </c>
      <c r="C723">
        <v>1.022</v>
      </c>
      <c r="D723">
        <v>0.874</v>
      </c>
      <c r="E723">
        <v>0.95199999999999996</v>
      </c>
      <c r="F723">
        <v>0.89800000000000002</v>
      </c>
      <c r="G723">
        <v>1.3640000000000001</v>
      </c>
    </row>
    <row r="724" spans="1:7" x14ac:dyDescent="0.2">
      <c r="A724">
        <v>351</v>
      </c>
      <c r="B724">
        <v>42.45</v>
      </c>
      <c r="C724">
        <v>1.014</v>
      </c>
      <c r="D724">
        <v>0.86899999999999999</v>
      </c>
      <c r="E724">
        <v>0.95299999999999996</v>
      </c>
      <c r="F724">
        <v>0.89800000000000002</v>
      </c>
      <c r="G724">
        <v>1.3380000000000001</v>
      </c>
    </row>
    <row r="725" spans="1:7" x14ac:dyDescent="0.2">
      <c r="A725">
        <v>352</v>
      </c>
      <c r="B725">
        <v>41.79</v>
      </c>
      <c r="C725">
        <v>1.0089999999999999</v>
      </c>
      <c r="D725">
        <v>0.86699999999999999</v>
      </c>
      <c r="E725">
        <v>0.95099999999999996</v>
      </c>
      <c r="F725">
        <v>0.89700000000000002</v>
      </c>
      <c r="G725">
        <v>1.32</v>
      </c>
    </row>
    <row r="726" spans="1:7" x14ac:dyDescent="0.2">
      <c r="A726">
        <v>353</v>
      </c>
      <c r="B726">
        <v>41.2</v>
      </c>
      <c r="C726">
        <v>1.0049999999999999</v>
      </c>
      <c r="D726">
        <v>0.86299999999999999</v>
      </c>
      <c r="E726">
        <v>0.94699999999999995</v>
      </c>
      <c r="F726">
        <v>0.89100000000000001</v>
      </c>
      <c r="G726">
        <v>1.3169999999999999</v>
      </c>
    </row>
    <row r="727" spans="1:7" x14ac:dyDescent="0.2">
      <c r="A727">
        <v>354</v>
      </c>
      <c r="B727">
        <v>40.69</v>
      </c>
      <c r="C727">
        <v>0.98699999999999999</v>
      </c>
      <c r="D727">
        <v>0.86099999999999999</v>
      </c>
      <c r="E727">
        <v>0.94199999999999995</v>
      </c>
      <c r="F727">
        <v>0.88300000000000001</v>
      </c>
      <c r="G727">
        <v>1.264</v>
      </c>
    </row>
    <row r="728" spans="1:7" x14ac:dyDescent="0.2">
      <c r="A728">
        <v>355</v>
      </c>
      <c r="B728">
        <v>40.26</v>
      </c>
      <c r="C728">
        <v>0.99199999999999999</v>
      </c>
      <c r="D728">
        <v>0.85</v>
      </c>
      <c r="E728">
        <v>0.93400000000000005</v>
      </c>
      <c r="F728">
        <v>0.877</v>
      </c>
      <c r="G728">
        <v>1.306</v>
      </c>
    </row>
    <row r="729" spans="1:7" x14ac:dyDescent="0.2">
      <c r="A729">
        <v>356</v>
      </c>
      <c r="B729">
        <v>39.9</v>
      </c>
      <c r="C729">
        <v>1.0009999999999999</v>
      </c>
      <c r="D729">
        <v>0.83199999999999996</v>
      </c>
      <c r="E729">
        <v>0.92400000000000004</v>
      </c>
      <c r="F729">
        <v>0.86799999999999999</v>
      </c>
      <c r="G729">
        <v>1.38</v>
      </c>
    </row>
    <row r="730" spans="1:7" x14ac:dyDescent="0.2">
      <c r="A730">
        <v>357</v>
      </c>
      <c r="B730">
        <v>39.630000000000003</v>
      </c>
      <c r="C730">
        <v>0.98499999999999999</v>
      </c>
      <c r="D730">
        <v>0.81599999999999995</v>
      </c>
      <c r="E730">
        <v>0.91900000000000004</v>
      </c>
      <c r="F730">
        <v>0.85399999999999998</v>
      </c>
      <c r="G730">
        <v>1.3520000000000001</v>
      </c>
    </row>
    <row r="731" spans="1:7" x14ac:dyDescent="0.2">
      <c r="A731">
        <v>358</v>
      </c>
      <c r="B731">
        <v>39.43</v>
      </c>
      <c r="C731">
        <v>0.96099999999999997</v>
      </c>
      <c r="D731">
        <v>0.80500000000000005</v>
      </c>
      <c r="E731">
        <v>0.90300000000000002</v>
      </c>
      <c r="F731">
        <v>0.84299999999999997</v>
      </c>
      <c r="G731">
        <v>1.2909999999999999</v>
      </c>
    </row>
    <row r="732" spans="1:7" x14ac:dyDescent="0.2">
      <c r="A732">
        <v>359</v>
      </c>
      <c r="B732">
        <v>39.31</v>
      </c>
      <c r="C732">
        <v>0.93400000000000005</v>
      </c>
      <c r="D732">
        <v>0.79</v>
      </c>
      <c r="E732">
        <v>0.88900000000000001</v>
      </c>
      <c r="F732">
        <v>0.82499999999999996</v>
      </c>
      <c r="G732">
        <v>1.2290000000000001</v>
      </c>
    </row>
  </sheetData>
  <phoneticPr fontId="0"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S732"/>
  <sheetViews>
    <sheetView workbookViewId="0">
      <selection activeCell="K1" sqref="K1:S65536"/>
    </sheetView>
  </sheetViews>
  <sheetFormatPr defaultRowHeight="12.75" x14ac:dyDescent="0.2"/>
  <sheetData>
    <row r="1" spans="1:19" x14ac:dyDescent="0.2">
      <c r="A1" t="s">
        <v>699</v>
      </c>
      <c r="B1" t="s">
        <v>702</v>
      </c>
      <c r="C1" t="s">
        <v>703</v>
      </c>
      <c r="D1" t="s">
        <v>704</v>
      </c>
      <c r="E1" t="s">
        <v>705</v>
      </c>
      <c r="F1" t="s">
        <v>695</v>
      </c>
      <c r="K1" t="s">
        <v>699</v>
      </c>
      <c r="L1" t="s">
        <v>780</v>
      </c>
      <c r="M1" t="s">
        <v>705</v>
      </c>
      <c r="N1" t="s">
        <v>695</v>
      </c>
    </row>
    <row r="2" spans="1:19" x14ac:dyDescent="0.2">
      <c r="A2" t="s">
        <v>726</v>
      </c>
      <c r="K2" t="s">
        <v>726</v>
      </c>
    </row>
    <row r="3" spans="1:19" x14ac:dyDescent="0.2">
      <c r="A3" s="1">
        <v>37658</v>
      </c>
      <c r="B3" s="2">
        <v>0.53402777777777777</v>
      </c>
      <c r="K3" s="1">
        <v>37658</v>
      </c>
      <c r="L3" s="2">
        <v>0.53402777777777777</v>
      </c>
    </row>
    <row r="4" spans="1:19" x14ac:dyDescent="0.2">
      <c r="A4" t="s">
        <v>707</v>
      </c>
      <c r="B4" t="s">
        <v>693</v>
      </c>
      <c r="C4">
        <v>0.9</v>
      </c>
      <c r="D4" t="s">
        <v>708</v>
      </c>
      <c r="E4" t="s">
        <v>709</v>
      </c>
      <c r="F4">
        <v>35</v>
      </c>
      <c r="G4" t="s">
        <v>710</v>
      </c>
      <c r="H4">
        <v>4250</v>
      </c>
      <c r="I4" t="s">
        <v>711</v>
      </c>
      <c r="K4" t="s">
        <v>707</v>
      </c>
      <c r="L4" t="s">
        <v>693</v>
      </c>
      <c r="M4">
        <v>0.9</v>
      </c>
      <c r="N4" t="s">
        <v>708</v>
      </c>
      <c r="O4" t="s">
        <v>709</v>
      </c>
      <c r="P4">
        <v>35</v>
      </c>
      <c r="Q4" t="s">
        <v>710</v>
      </c>
      <c r="R4">
        <v>4250</v>
      </c>
      <c r="S4" t="s">
        <v>711</v>
      </c>
    </row>
    <row r="5" spans="1:19" x14ac:dyDescent="0.2">
      <c r="A5" t="s">
        <v>16</v>
      </c>
      <c r="K5" t="s">
        <v>16</v>
      </c>
      <c r="L5" t="s">
        <v>1003</v>
      </c>
      <c r="M5" t="s">
        <v>1004</v>
      </c>
      <c r="N5">
        <v>-40</v>
      </c>
    </row>
    <row r="6" spans="1:19" x14ac:dyDescent="0.2">
      <c r="A6" t="s">
        <v>712</v>
      </c>
      <c r="B6" t="s">
        <v>713</v>
      </c>
      <c r="C6" t="s">
        <v>714</v>
      </c>
      <c r="D6" t="s">
        <v>688</v>
      </c>
      <c r="E6" t="s">
        <v>687</v>
      </c>
      <c r="F6" t="s">
        <v>715</v>
      </c>
      <c r="G6" t="s">
        <v>716</v>
      </c>
      <c r="K6" t="s">
        <v>712</v>
      </c>
      <c r="L6" t="s">
        <v>713</v>
      </c>
      <c r="M6" t="s">
        <v>714</v>
      </c>
      <c r="N6" t="s">
        <v>688</v>
      </c>
      <c r="O6" t="s">
        <v>687</v>
      </c>
      <c r="P6" t="s">
        <v>715</v>
      </c>
      <c r="Q6" t="s">
        <v>783</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717</v>
      </c>
      <c r="B8" t="s">
        <v>705</v>
      </c>
      <c r="K8" t="s">
        <v>717</v>
      </c>
      <c r="L8" t="s">
        <v>705</v>
      </c>
    </row>
    <row r="10" spans="1:19" x14ac:dyDescent="0.2">
      <c r="A10" t="s">
        <v>718</v>
      </c>
      <c r="B10" t="s">
        <v>719</v>
      </c>
      <c r="C10" t="s">
        <v>720</v>
      </c>
      <c r="D10">
        <v>720</v>
      </c>
      <c r="K10" t="s">
        <v>732</v>
      </c>
      <c r="L10" t="s">
        <v>733</v>
      </c>
      <c r="M10" t="s">
        <v>734</v>
      </c>
      <c r="N10" t="s">
        <v>35</v>
      </c>
      <c r="O10" t="s">
        <v>36</v>
      </c>
      <c r="P10" t="s">
        <v>37</v>
      </c>
      <c r="Q10" t="s">
        <v>38</v>
      </c>
    </row>
    <row r="11" spans="1:19" x14ac:dyDescent="0.2">
      <c r="K11" t="s">
        <v>735</v>
      </c>
      <c r="L11" t="s">
        <v>736</v>
      </c>
      <c r="M11">
        <v>66.143000000000001</v>
      </c>
      <c r="N11">
        <v>66.84</v>
      </c>
      <c r="O11">
        <v>65.126999999999995</v>
      </c>
      <c r="P11">
        <v>67.992999999999995</v>
      </c>
      <c r="Q11">
        <v>64.613</v>
      </c>
    </row>
    <row r="12" spans="1:19" x14ac:dyDescent="0.2">
      <c r="A12" t="s">
        <v>32</v>
      </c>
      <c r="B12" t="s">
        <v>33</v>
      </c>
      <c r="C12" t="s">
        <v>34</v>
      </c>
      <c r="D12" t="s">
        <v>35</v>
      </c>
      <c r="E12" t="s">
        <v>36</v>
      </c>
      <c r="F12" t="s">
        <v>37</v>
      </c>
      <c r="G12" t="s">
        <v>38</v>
      </c>
      <c r="K12" t="s">
        <v>737</v>
      </c>
      <c r="L12" t="s">
        <v>736</v>
      </c>
      <c r="M12">
        <v>66.986000000000004</v>
      </c>
      <c r="N12">
        <v>67.545000000000002</v>
      </c>
      <c r="O12">
        <v>66.081000000000003</v>
      </c>
      <c r="P12">
        <v>68.965000000000003</v>
      </c>
      <c r="Q12">
        <v>65.353999999999999</v>
      </c>
    </row>
    <row r="13" spans="1:19" x14ac:dyDescent="0.2">
      <c r="A13">
        <v>-360</v>
      </c>
      <c r="B13">
        <v>39.270000000000003</v>
      </c>
      <c r="C13">
        <v>0.98899999999999999</v>
      </c>
      <c r="D13">
        <v>0.8</v>
      </c>
      <c r="E13">
        <v>0.89700000000000002</v>
      </c>
      <c r="F13">
        <v>0.83899999999999997</v>
      </c>
      <c r="G13">
        <v>1.421</v>
      </c>
      <c r="K13" t="s">
        <v>738</v>
      </c>
      <c r="L13" t="s">
        <v>736</v>
      </c>
      <c r="M13">
        <v>6.04</v>
      </c>
      <c r="N13">
        <v>5.6470000000000002</v>
      </c>
      <c r="O13">
        <v>6.1379999999999999</v>
      </c>
      <c r="P13">
        <v>6.0330000000000004</v>
      </c>
      <c r="Q13">
        <v>5.7080000000000002</v>
      </c>
    </row>
    <row r="14" spans="1:19" x14ac:dyDescent="0.2">
      <c r="A14">
        <v>-359</v>
      </c>
      <c r="B14">
        <v>39.31</v>
      </c>
      <c r="C14">
        <v>0.97499999999999998</v>
      </c>
      <c r="D14">
        <v>0.78700000000000003</v>
      </c>
      <c r="E14">
        <v>0.88</v>
      </c>
      <c r="F14">
        <v>0.82299999999999995</v>
      </c>
      <c r="G14">
        <v>1.409</v>
      </c>
      <c r="K14" t="s">
        <v>739</v>
      </c>
      <c r="L14" t="s">
        <v>736</v>
      </c>
      <c r="M14">
        <v>85.48</v>
      </c>
      <c r="N14">
        <v>85.16</v>
      </c>
      <c r="O14">
        <v>83.2</v>
      </c>
      <c r="P14">
        <v>85.48</v>
      </c>
      <c r="Q14">
        <v>80.507000000000005</v>
      </c>
    </row>
    <row r="15" spans="1:19" x14ac:dyDescent="0.2">
      <c r="A15">
        <v>-358</v>
      </c>
      <c r="B15">
        <v>39.43</v>
      </c>
      <c r="C15">
        <v>0.95399999999999996</v>
      </c>
      <c r="D15">
        <v>0.77300000000000002</v>
      </c>
      <c r="E15">
        <v>0.86699999999999999</v>
      </c>
      <c r="F15">
        <v>0.81299999999999994</v>
      </c>
      <c r="G15">
        <v>1.363</v>
      </c>
      <c r="K15" t="s">
        <v>740</v>
      </c>
      <c r="L15" t="s">
        <v>736</v>
      </c>
      <c r="M15">
        <v>46.86</v>
      </c>
      <c r="N15">
        <v>48.853000000000002</v>
      </c>
      <c r="O15">
        <v>46.86</v>
      </c>
      <c r="P15">
        <v>50.087000000000003</v>
      </c>
      <c r="Q15">
        <v>48.593000000000004</v>
      </c>
    </row>
    <row r="16" spans="1:19" x14ac:dyDescent="0.2">
      <c r="A16">
        <v>-357</v>
      </c>
      <c r="B16">
        <v>39.630000000000003</v>
      </c>
      <c r="C16">
        <v>0.93400000000000005</v>
      </c>
      <c r="D16">
        <v>0.77200000000000002</v>
      </c>
      <c r="E16">
        <v>0.86099999999999999</v>
      </c>
      <c r="F16">
        <v>0.80400000000000005</v>
      </c>
      <c r="G16">
        <v>1.3</v>
      </c>
      <c r="K16" t="s">
        <v>741</v>
      </c>
      <c r="L16" t="s">
        <v>742</v>
      </c>
      <c r="M16">
        <v>9.0169999999999995</v>
      </c>
      <c r="N16">
        <v>8.36</v>
      </c>
      <c r="O16">
        <v>9.2889999999999997</v>
      </c>
      <c r="P16">
        <v>8.7479999999999993</v>
      </c>
      <c r="Q16">
        <v>8.734</v>
      </c>
    </row>
    <row r="17" spans="1:17" x14ac:dyDescent="0.2">
      <c r="A17">
        <v>-356</v>
      </c>
      <c r="B17">
        <v>39.9</v>
      </c>
      <c r="C17">
        <v>0.92100000000000004</v>
      </c>
      <c r="D17">
        <v>0.76500000000000001</v>
      </c>
      <c r="E17">
        <v>0.85899999999999999</v>
      </c>
      <c r="F17">
        <v>0.80300000000000005</v>
      </c>
      <c r="G17">
        <v>1.256</v>
      </c>
      <c r="K17" t="s">
        <v>743</v>
      </c>
      <c r="L17" t="s">
        <v>742</v>
      </c>
      <c r="M17">
        <v>69.954999999999998</v>
      </c>
      <c r="N17">
        <v>72.326999999999998</v>
      </c>
      <c r="O17">
        <v>70.912999999999997</v>
      </c>
      <c r="P17">
        <v>72.626999999999995</v>
      </c>
      <c r="Q17">
        <v>74.353999999999999</v>
      </c>
    </row>
    <row r="18" spans="1:17" x14ac:dyDescent="0.2">
      <c r="A18">
        <v>-355</v>
      </c>
      <c r="B18">
        <v>40.26</v>
      </c>
      <c r="C18">
        <v>0.91200000000000003</v>
      </c>
      <c r="D18">
        <v>0.75900000000000001</v>
      </c>
      <c r="E18">
        <v>0.85399999999999998</v>
      </c>
      <c r="F18">
        <v>0.79800000000000004</v>
      </c>
      <c r="G18">
        <v>1.2350000000000001</v>
      </c>
      <c r="K18" t="s">
        <v>784</v>
      </c>
      <c r="L18" t="s">
        <v>745</v>
      </c>
      <c r="M18">
        <v>18.149999999999999</v>
      </c>
      <c r="N18">
        <v>17.8</v>
      </c>
      <c r="O18">
        <v>18.2</v>
      </c>
      <c r="P18">
        <v>18</v>
      </c>
      <c r="Q18">
        <v>18.600000000000001</v>
      </c>
    </row>
    <row r="19" spans="1:17" x14ac:dyDescent="0.2">
      <c r="A19">
        <v>-354</v>
      </c>
      <c r="B19">
        <v>40.69</v>
      </c>
      <c r="C19">
        <v>0.90700000000000003</v>
      </c>
      <c r="D19">
        <v>0.76</v>
      </c>
      <c r="E19">
        <v>0.84499999999999997</v>
      </c>
      <c r="F19">
        <v>0.79500000000000004</v>
      </c>
      <c r="G19">
        <v>1.2270000000000001</v>
      </c>
      <c r="K19" t="s">
        <v>785</v>
      </c>
      <c r="L19" t="s">
        <v>745</v>
      </c>
      <c r="M19">
        <v>18.361999999999998</v>
      </c>
      <c r="N19">
        <v>17.965</v>
      </c>
      <c r="O19">
        <v>18.495999999999999</v>
      </c>
      <c r="P19">
        <v>18.113</v>
      </c>
      <c r="Q19">
        <v>18.873000000000001</v>
      </c>
    </row>
    <row r="20" spans="1:17" x14ac:dyDescent="0.2">
      <c r="A20">
        <v>-353</v>
      </c>
      <c r="B20">
        <v>41.2</v>
      </c>
      <c r="C20">
        <v>0.90400000000000003</v>
      </c>
      <c r="D20">
        <v>0.76200000000000001</v>
      </c>
      <c r="E20">
        <v>0.84099999999999997</v>
      </c>
      <c r="F20">
        <v>0.79500000000000004</v>
      </c>
      <c r="G20">
        <v>1.2190000000000001</v>
      </c>
      <c r="K20" t="s">
        <v>786</v>
      </c>
      <c r="L20" t="s">
        <v>745</v>
      </c>
      <c r="M20">
        <v>2.2519999999999998</v>
      </c>
      <c r="N20">
        <v>2.0230000000000001</v>
      </c>
      <c r="O20">
        <v>2.4220000000000002</v>
      </c>
      <c r="P20">
        <v>2.2320000000000002</v>
      </c>
      <c r="Q20">
        <v>2.214</v>
      </c>
    </row>
    <row r="21" spans="1:17" x14ac:dyDescent="0.2">
      <c r="A21">
        <v>-352</v>
      </c>
      <c r="B21">
        <v>41.79</v>
      </c>
      <c r="C21">
        <v>0.90200000000000002</v>
      </c>
      <c r="D21">
        <v>0.76200000000000001</v>
      </c>
      <c r="E21">
        <v>0.84</v>
      </c>
      <c r="F21">
        <v>0.79800000000000004</v>
      </c>
      <c r="G21">
        <v>1.208</v>
      </c>
      <c r="K21" t="s">
        <v>787</v>
      </c>
      <c r="L21" t="s">
        <v>745</v>
      </c>
      <c r="M21">
        <v>27.396000000000001</v>
      </c>
      <c r="N21">
        <v>25</v>
      </c>
      <c r="O21">
        <v>26.2</v>
      </c>
      <c r="P21">
        <v>25.6</v>
      </c>
      <c r="Q21">
        <v>27.396000000000001</v>
      </c>
    </row>
    <row r="22" spans="1:17" x14ac:dyDescent="0.2">
      <c r="A22">
        <v>-351</v>
      </c>
      <c r="B22">
        <v>42.45</v>
      </c>
      <c r="C22">
        <v>0.89600000000000002</v>
      </c>
      <c r="D22">
        <v>0.76200000000000001</v>
      </c>
      <c r="E22">
        <v>0.83899999999999997</v>
      </c>
      <c r="F22">
        <v>0.80100000000000005</v>
      </c>
      <c r="G22">
        <v>1.181</v>
      </c>
      <c r="K22" t="s">
        <v>788</v>
      </c>
      <c r="L22" t="s">
        <v>745</v>
      </c>
      <c r="M22">
        <v>13</v>
      </c>
      <c r="N22">
        <v>13.6</v>
      </c>
      <c r="O22">
        <v>13</v>
      </c>
      <c r="P22">
        <v>13.2</v>
      </c>
      <c r="Q22">
        <v>13.2</v>
      </c>
    </row>
    <row r="23" spans="1:17" x14ac:dyDescent="0.2">
      <c r="A23">
        <v>-350</v>
      </c>
      <c r="B23">
        <v>43.2</v>
      </c>
      <c r="C23">
        <v>0.89400000000000002</v>
      </c>
      <c r="D23">
        <v>0.76300000000000001</v>
      </c>
      <c r="E23">
        <v>0.83399999999999996</v>
      </c>
      <c r="F23">
        <v>0.80300000000000005</v>
      </c>
      <c r="G23">
        <v>1.1759999999999999</v>
      </c>
      <c r="K23" t="s">
        <v>789</v>
      </c>
      <c r="L23" t="s">
        <v>742</v>
      </c>
      <c r="M23">
        <v>12.266</v>
      </c>
      <c r="N23">
        <v>11.262</v>
      </c>
      <c r="O23">
        <v>13.093</v>
      </c>
      <c r="P23">
        <v>12.321999999999999</v>
      </c>
      <c r="Q23">
        <v>11.731999999999999</v>
      </c>
    </row>
    <row r="24" spans="1:17" x14ac:dyDescent="0.2">
      <c r="A24">
        <v>-349</v>
      </c>
      <c r="B24">
        <v>44.02</v>
      </c>
      <c r="C24">
        <v>0.90300000000000002</v>
      </c>
      <c r="D24">
        <v>0.76900000000000002</v>
      </c>
      <c r="E24">
        <v>0.82799999999999996</v>
      </c>
      <c r="F24">
        <v>0.80900000000000005</v>
      </c>
      <c r="G24">
        <v>1.2050000000000001</v>
      </c>
      <c r="K24" t="s">
        <v>790</v>
      </c>
      <c r="L24" t="s">
        <v>742</v>
      </c>
      <c r="M24">
        <v>70.8</v>
      </c>
      <c r="N24">
        <v>75.701999999999998</v>
      </c>
      <c r="O24">
        <v>70.286000000000001</v>
      </c>
      <c r="P24">
        <v>72.878</v>
      </c>
      <c r="Q24">
        <v>69.942999999999998</v>
      </c>
    </row>
    <row r="25" spans="1:17" x14ac:dyDescent="0.2">
      <c r="A25">
        <v>-348</v>
      </c>
      <c r="B25">
        <v>44.91</v>
      </c>
      <c r="C25">
        <v>0.91600000000000004</v>
      </c>
      <c r="D25">
        <v>0.77400000000000002</v>
      </c>
      <c r="E25">
        <v>0.83</v>
      </c>
      <c r="F25">
        <v>0.81499999999999995</v>
      </c>
      <c r="G25">
        <v>1.2430000000000001</v>
      </c>
      <c r="K25" t="s">
        <v>791</v>
      </c>
      <c r="L25" t="s">
        <v>792</v>
      </c>
      <c r="M25">
        <v>2.3290000000000002</v>
      </c>
      <c r="N25">
        <v>2.3079999999999998</v>
      </c>
      <c r="O25">
        <v>2.3319999999999999</v>
      </c>
      <c r="P25">
        <v>2.4740000000000002</v>
      </c>
      <c r="Q25">
        <v>2.202</v>
      </c>
    </row>
    <row r="26" spans="1:17" x14ac:dyDescent="0.2">
      <c r="A26">
        <v>-347</v>
      </c>
      <c r="B26">
        <v>45.89</v>
      </c>
      <c r="C26">
        <v>0.92600000000000005</v>
      </c>
      <c r="D26">
        <v>0.77300000000000002</v>
      </c>
      <c r="E26">
        <v>0.82599999999999996</v>
      </c>
      <c r="F26">
        <v>0.81699999999999995</v>
      </c>
      <c r="G26">
        <v>1.288</v>
      </c>
      <c r="K26" t="s">
        <v>793</v>
      </c>
      <c r="L26" t="s">
        <v>792</v>
      </c>
      <c r="M26">
        <v>2.4889999999999999</v>
      </c>
      <c r="N26">
        <v>2.4540000000000002</v>
      </c>
      <c r="O26">
        <v>2.504</v>
      </c>
      <c r="P26">
        <v>2.645</v>
      </c>
      <c r="Q26">
        <v>2.3530000000000002</v>
      </c>
    </row>
    <row r="27" spans="1:17" x14ac:dyDescent="0.2">
      <c r="A27">
        <v>-346</v>
      </c>
      <c r="B27">
        <v>46.93</v>
      </c>
      <c r="C27">
        <v>0.93</v>
      </c>
      <c r="D27">
        <v>0.76900000000000002</v>
      </c>
      <c r="E27">
        <v>0.82099999999999995</v>
      </c>
      <c r="F27">
        <v>0.81799999999999995</v>
      </c>
      <c r="G27">
        <v>1.3129999999999999</v>
      </c>
      <c r="K27" t="s">
        <v>794</v>
      </c>
      <c r="L27" t="s">
        <v>792</v>
      </c>
      <c r="M27">
        <v>0.63800000000000001</v>
      </c>
      <c r="N27">
        <v>0.56599999999999995</v>
      </c>
      <c r="O27">
        <v>0.67600000000000005</v>
      </c>
      <c r="P27">
        <v>0.65800000000000003</v>
      </c>
      <c r="Q27">
        <v>0.61399999999999999</v>
      </c>
    </row>
    <row r="28" spans="1:17" x14ac:dyDescent="0.2">
      <c r="A28">
        <v>-345</v>
      </c>
      <c r="B28">
        <v>48.06</v>
      </c>
      <c r="C28">
        <v>0.93300000000000005</v>
      </c>
      <c r="D28">
        <v>0.77600000000000002</v>
      </c>
      <c r="E28">
        <v>0.81599999999999995</v>
      </c>
      <c r="F28">
        <v>0.81899999999999995</v>
      </c>
      <c r="G28">
        <v>1.319</v>
      </c>
      <c r="K28" t="s">
        <v>795</v>
      </c>
      <c r="L28" t="s">
        <v>792</v>
      </c>
      <c r="M28">
        <v>4.78</v>
      </c>
      <c r="N28">
        <v>4.2320000000000002</v>
      </c>
      <c r="O28">
        <v>4.78</v>
      </c>
      <c r="P28">
        <v>4.6520000000000001</v>
      </c>
      <c r="Q28">
        <v>4.41</v>
      </c>
    </row>
    <row r="29" spans="1:17" x14ac:dyDescent="0.2">
      <c r="A29">
        <v>-344</v>
      </c>
      <c r="B29">
        <v>49.26</v>
      </c>
      <c r="C29">
        <v>0.93100000000000005</v>
      </c>
      <c r="D29">
        <v>0.77400000000000002</v>
      </c>
      <c r="E29">
        <v>0.81499999999999995</v>
      </c>
      <c r="F29">
        <v>0.82</v>
      </c>
      <c r="G29">
        <v>1.3160000000000001</v>
      </c>
      <c r="K29" t="s">
        <v>796</v>
      </c>
      <c r="L29" t="s">
        <v>792</v>
      </c>
      <c r="M29">
        <v>0.83199999999999996</v>
      </c>
      <c r="N29">
        <v>0.90800000000000003</v>
      </c>
      <c r="O29">
        <v>0.86799999999999999</v>
      </c>
      <c r="P29">
        <v>1.02</v>
      </c>
      <c r="Q29">
        <v>0.83199999999999996</v>
      </c>
    </row>
    <row r="30" spans="1:17" x14ac:dyDescent="0.2">
      <c r="A30">
        <v>-343</v>
      </c>
      <c r="B30">
        <v>50.53</v>
      </c>
      <c r="C30">
        <v>0.92600000000000005</v>
      </c>
      <c r="D30">
        <v>0.77200000000000002</v>
      </c>
      <c r="E30">
        <v>0.81</v>
      </c>
      <c r="F30">
        <v>0.82099999999999995</v>
      </c>
      <c r="G30">
        <v>1.3</v>
      </c>
      <c r="K30" t="s">
        <v>797</v>
      </c>
      <c r="L30" t="s">
        <v>742</v>
      </c>
      <c r="M30">
        <v>25.637</v>
      </c>
      <c r="N30">
        <v>23.073</v>
      </c>
      <c r="O30">
        <v>27.004999999999999</v>
      </c>
      <c r="P30">
        <v>24.89</v>
      </c>
      <c r="Q30">
        <v>26.100999999999999</v>
      </c>
    </row>
    <row r="31" spans="1:17" x14ac:dyDescent="0.2">
      <c r="A31">
        <v>-342</v>
      </c>
      <c r="B31">
        <v>51.87</v>
      </c>
      <c r="C31">
        <v>0.92500000000000004</v>
      </c>
      <c r="D31">
        <v>0.77300000000000002</v>
      </c>
      <c r="E31">
        <v>0.80700000000000005</v>
      </c>
      <c r="F31">
        <v>0.82099999999999995</v>
      </c>
      <c r="G31">
        <v>1.3009999999999999</v>
      </c>
      <c r="K31" t="s">
        <v>798</v>
      </c>
      <c r="L31" t="s">
        <v>742</v>
      </c>
      <c r="M31">
        <v>33.427</v>
      </c>
      <c r="N31">
        <v>36.996000000000002</v>
      </c>
      <c r="O31">
        <v>34.661999999999999</v>
      </c>
      <c r="P31">
        <v>38.569000000000003</v>
      </c>
      <c r="Q31">
        <v>35.360999999999997</v>
      </c>
    </row>
    <row r="32" spans="1:17" x14ac:dyDescent="0.2">
      <c r="A32">
        <v>-341</v>
      </c>
      <c r="B32">
        <v>53.29</v>
      </c>
      <c r="C32">
        <v>0.92500000000000004</v>
      </c>
      <c r="D32">
        <v>0.77200000000000002</v>
      </c>
      <c r="E32">
        <v>0.80600000000000005</v>
      </c>
      <c r="F32">
        <v>0.81799999999999995</v>
      </c>
      <c r="G32">
        <v>1.306</v>
      </c>
      <c r="K32" t="s">
        <v>799</v>
      </c>
      <c r="L32" t="s">
        <v>745</v>
      </c>
      <c r="M32">
        <v>7</v>
      </c>
      <c r="N32">
        <v>7</v>
      </c>
      <c r="O32">
        <v>7</v>
      </c>
      <c r="P32">
        <v>7</v>
      </c>
      <c r="Q32">
        <v>7</v>
      </c>
    </row>
    <row r="33" spans="1:17" x14ac:dyDescent="0.2">
      <c r="A33">
        <v>-340</v>
      </c>
      <c r="B33">
        <v>54.78</v>
      </c>
      <c r="C33">
        <v>0.92700000000000005</v>
      </c>
      <c r="D33">
        <v>0.77100000000000002</v>
      </c>
      <c r="E33">
        <v>0.80200000000000005</v>
      </c>
      <c r="F33">
        <v>0.82099999999999995</v>
      </c>
      <c r="G33">
        <v>1.3140000000000001</v>
      </c>
      <c r="K33" t="s">
        <v>800</v>
      </c>
      <c r="L33" t="s">
        <v>745</v>
      </c>
      <c r="M33">
        <v>7.4729999999999999</v>
      </c>
      <c r="N33">
        <v>7.0419999999999998</v>
      </c>
      <c r="O33">
        <v>7.827</v>
      </c>
      <c r="P33">
        <v>7.6470000000000002</v>
      </c>
      <c r="Q33">
        <v>7.3769999999999998</v>
      </c>
    </row>
    <row r="34" spans="1:17" x14ac:dyDescent="0.2">
      <c r="A34">
        <v>-339</v>
      </c>
      <c r="B34">
        <v>56.34</v>
      </c>
      <c r="C34">
        <v>0.92</v>
      </c>
      <c r="D34">
        <v>0.76300000000000001</v>
      </c>
      <c r="E34">
        <v>0.8</v>
      </c>
      <c r="F34">
        <v>0.81299999999999994</v>
      </c>
      <c r="G34">
        <v>1.3029999999999999</v>
      </c>
      <c r="K34" t="s">
        <v>801</v>
      </c>
      <c r="L34" t="s">
        <v>745</v>
      </c>
      <c r="M34">
        <v>2.524</v>
      </c>
      <c r="N34">
        <v>2.4820000000000002</v>
      </c>
      <c r="O34">
        <v>2.5979999999999999</v>
      </c>
      <c r="P34">
        <v>2.3679999999999999</v>
      </c>
      <c r="Q34">
        <v>2.5859999999999999</v>
      </c>
    </row>
    <row r="35" spans="1:17" x14ac:dyDescent="0.2">
      <c r="A35">
        <v>-338</v>
      </c>
      <c r="B35">
        <v>57.97</v>
      </c>
      <c r="C35">
        <v>0.90600000000000003</v>
      </c>
      <c r="D35">
        <v>0.76200000000000001</v>
      </c>
      <c r="E35">
        <v>0.79700000000000004</v>
      </c>
      <c r="F35">
        <v>0.80300000000000005</v>
      </c>
      <c r="G35">
        <v>1.2649999999999999</v>
      </c>
      <c r="K35" t="s">
        <v>802</v>
      </c>
      <c r="L35" t="s">
        <v>745</v>
      </c>
      <c r="M35">
        <v>20</v>
      </c>
      <c r="N35">
        <v>15.396000000000001</v>
      </c>
      <c r="O35">
        <v>20</v>
      </c>
      <c r="P35">
        <v>16.396000000000001</v>
      </c>
      <c r="Q35">
        <v>17.8</v>
      </c>
    </row>
    <row r="36" spans="1:17" x14ac:dyDescent="0.2">
      <c r="A36">
        <v>-337</v>
      </c>
      <c r="B36">
        <v>59.67</v>
      </c>
      <c r="C36">
        <v>0.89300000000000002</v>
      </c>
      <c r="D36">
        <v>0.76400000000000001</v>
      </c>
      <c r="E36">
        <v>0.79300000000000004</v>
      </c>
      <c r="F36">
        <v>0.80100000000000005</v>
      </c>
      <c r="G36">
        <v>1.214</v>
      </c>
      <c r="K36" t="s">
        <v>803</v>
      </c>
      <c r="L36" t="s">
        <v>745</v>
      </c>
      <c r="M36">
        <v>1.2</v>
      </c>
      <c r="N36">
        <v>1.2</v>
      </c>
      <c r="O36">
        <v>2.2000000000000002</v>
      </c>
      <c r="P36">
        <v>1.2</v>
      </c>
      <c r="Q36">
        <v>1.3959999999999999</v>
      </c>
    </row>
    <row r="37" spans="1:17" x14ac:dyDescent="0.2">
      <c r="A37">
        <v>-336</v>
      </c>
      <c r="B37">
        <v>61.44</v>
      </c>
      <c r="C37">
        <v>0.873</v>
      </c>
      <c r="D37">
        <v>0.76100000000000001</v>
      </c>
      <c r="E37">
        <v>0.79</v>
      </c>
      <c r="F37">
        <v>0.78800000000000003</v>
      </c>
      <c r="G37">
        <v>1.1539999999999999</v>
      </c>
      <c r="K37" t="s">
        <v>804</v>
      </c>
      <c r="L37" t="s">
        <v>742</v>
      </c>
      <c r="M37">
        <v>33.777999999999999</v>
      </c>
      <c r="N37">
        <v>35.246000000000002</v>
      </c>
      <c r="O37">
        <v>33.19</v>
      </c>
      <c r="P37">
        <v>30.966000000000001</v>
      </c>
      <c r="Q37">
        <v>35.048000000000002</v>
      </c>
    </row>
    <row r="38" spans="1:17" x14ac:dyDescent="0.2">
      <c r="A38">
        <v>-335</v>
      </c>
      <c r="B38">
        <v>63.28</v>
      </c>
      <c r="C38">
        <v>0.86099999999999999</v>
      </c>
      <c r="D38">
        <v>0.75900000000000001</v>
      </c>
      <c r="E38">
        <v>0.78800000000000003</v>
      </c>
      <c r="F38">
        <v>0.79700000000000004</v>
      </c>
      <c r="G38">
        <v>1.101</v>
      </c>
      <c r="K38" t="s">
        <v>805</v>
      </c>
      <c r="L38" t="s">
        <v>742</v>
      </c>
      <c r="M38">
        <v>16.056999999999999</v>
      </c>
      <c r="N38">
        <v>17.041</v>
      </c>
      <c r="O38">
        <v>28.106999999999999</v>
      </c>
      <c r="P38">
        <v>15.692</v>
      </c>
      <c r="Q38">
        <v>18.922999999999998</v>
      </c>
    </row>
    <row r="39" spans="1:17" x14ac:dyDescent="0.2">
      <c r="A39">
        <v>-334</v>
      </c>
      <c r="B39">
        <v>65.180000000000007</v>
      </c>
      <c r="C39">
        <v>0.85499999999999998</v>
      </c>
      <c r="D39">
        <v>0.75700000000000001</v>
      </c>
      <c r="E39">
        <v>0.78700000000000003</v>
      </c>
      <c r="F39">
        <v>0.79800000000000004</v>
      </c>
      <c r="G39">
        <v>1.079</v>
      </c>
      <c r="K39" t="s">
        <v>806</v>
      </c>
      <c r="L39" t="s">
        <v>736</v>
      </c>
      <c r="M39">
        <v>13.571999999999999</v>
      </c>
      <c r="N39">
        <v>13.643000000000001</v>
      </c>
      <c r="O39">
        <v>13.563000000000001</v>
      </c>
      <c r="P39">
        <v>13.321</v>
      </c>
      <c r="Q39">
        <v>13.76</v>
      </c>
    </row>
    <row r="40" spans="1:17" x14ac:dyDescent="0.2">
      <c r="A40">
        <v>-333</v>
      </c>
      <c r="B40">
        <v>67.150000000000006</v>
      </c>
      <c r="C40">
        <v>0.85899999999999999</v>
      </c>
      <c r="D40">
        <v>0.76</v>
      </c>
      <c r="E40">
        <v>0.78800000000000003</v>
      </c>
      <c r="F40">
        <v>0.79900000000000004</v>
      </c>
      <c r="G40">
        <v>1.089</v>
      </c>
      <c r="K40" t="s">
        <v>807</v>
      </c>
      <c r="L40" t="s">
        <v>736</v>
      </c>
      <c r="M40">
        <v>13.573</v>
      </c>
      <c r="N40">
        <v>13.644</v>
      </c>
      <c r="O40">
        <v>13.564</v>
      </c>
      <c r="P40">
        <v>13.323</v>
      </c>
      <c r="Q40">
        <v>13.760999999999999</v>
      </c>
    </row>
    <row r="41" spans="1:17" x14ac:dyDescent="0.2">
      <c r="A41">
        <v>-332</v>
      </c>
      <c r="B41">
        <v>69.19</v>
      </c>
      <c r="C41">
        <v>0.86399999999999999</v>
      </c>
      <c r="D41">
        <v>0.76100000000000001</v>
      </c>
      <c r="E41">
        <v>0.78800000000000003</v>
      </c>
      <c r="F41">
        <v>0.79600000000000004</v>
      </c>
      <c r="G41">
        <v>1.1100000000000001</v>
      </c>
      <c r="K41" t="s">
        <v>808</v>
      </c>
      <c r="L41" t="s">
        <v>736</v>
      </c>
      <c r="M41">
        <v>0.219</v>
      </c>
      <c r="N41">
        <v>0.125</v>
      </c>
      <c r="O41">
        <v>0.16</v>
      </c>
      <c r="P41">
        <v>0.127</v>
      </c>
      <c r="Q41">
        <v>0.17499999999999999</v>
      </c>
    </row>
    <row r="42" spans="1:17" x14ac:dyDescent="0.2">
      <c r="A42">
        <v>-331</v>
      </c>
      <c r="B42">
        <v>71.290000000000006</v>
      </c>
      <c r="C42">
        <v>0.86299999999999999</v>
      </c>
      <c r="D42">
        <v>0.75800000000000001</v>
      </c>
      <c r="E42">
        <v>0.78400000000000003</v>
      </c>
      <c r="F42">
        <v>0.79100000000000004</v>
      </c>
      <c r="G42">
        <v>1.121</v>
      </c>
      <c r="K42" t="s">
        <v>809</v>
      </c>
      <c r="L42" t="s">
        <v>736</v>
      </c>
      <c r="M42">
        <v>14.074</v>
      </c>
      <c r="N42">
        <v>13.955</v>
      </c>
      <c r="O42">
        <v>13.888</v>
      </c>
      <c r="P42">
        <v>13.577</v>
      </c>
      <c r="Q42">
        <v>14.074</v>
      </c>
    </row>
    <row r="43" spans="1:17" x14ac:dyDescent="0.2">
      <c r="A43">
        <v>-330</v>
      </c>
      <c r="B43">
        <v>73.45</v>
      </c>
      <c r="C43">
        <v>0.86599999999999999</v>
      </c>
      <c r="D43">
        <v>0.75900000000000001</v>
      </c>
      <c r="E43">
        <v>0.79300000000000004</v>
      </c>
      <c r="F43">
        <v>0.79400000000000004</v>
      </c>
      <c r="G43">
        <v>1.119</v>
      </c>
      <c r="K43" t="s">
        <v>810</v>
      </c>
      <c r="L43" t="s">
        <v>736</v>
      </c>
      <c r="M43">
        <v>12.792999999999999</v>
      </c>
      <c r="N43">
        <v>13.053000000000001</v>
      </c>
      <c r="O43">
        <v>12.837999999999999</v>
      </c>
      <c r="P43">
        <v>12.792999999999999</v>
      </c>
      <c r="Q43">
        <v>13.05</v>
      </c>
    </row>
    <row r="44" spans="1:17" x14ac:dyDescent="0.2">
      <c r="A44">
        <v>-329</v>
      </c>
      <c r="B44">
        <v>75.67</v>
      </c>
      <c r="C44">
        <v>0.86899999999999999</v>
      </c>
      <c r="D44">
        <v>0.76</v>
      </c>
      <c r="E44">
        <v>0.78900000000000003</v>
      </c>
      <c r="F44">
        <v>0.79700000000000004</v>
      </c>
      <c r="G44">
        <v>1.1299999999999999</v>
      </c>
      <c r="K44" t="s">
        <v>811</v>
      </c>
      <c r="L44" t="s">
        <v>742</v>
      </c>
      <c r="M44">
        <v>1.6120000000000001</v>
      </c>
      <c r="N44">
        <v>0.91600000000000004</v>
      </c>
      <c r="O44">
        <v>1.18</v>
      </c>
      <c r="P44">
        <v>0.95599999999999996</v>
      </c>
      <c r="Q44">
        <v>1.274</v>
      </c>
    </row>
    <row r="45" spans="1:17" x14ac:dyDescent="0.2">
      <c r="A45">
        <v>-328</v>
      </c>
      <c r="B45">
        <v>77.959999999999994</v>
      </c>
      <c r="C45">
        <v>0.86399999999999999</v>
      </c>
      <c r="D45">
        <v>0.76</v>
      </c>
      <c r="E45">
        <v>0.76600000000000001</v>
      </c>
      <c r="F45">
        <v>0.79300000000000004</v>
      </c>
      <c r="G45">
        <v>1.137</v>
      </c>
      <c r="K45" t="s">
        <v>812</v>
      </c>
      <c r="L45" t="s">
        <v>742</v>
      </c>
      <c r="M45">
        <v>94.254000000000005</v>
      </c>
      <c r="N45">
        <v>95.667000000000002</v>
      </c>
      <c r="O45">
        <v>94.65</v>
      </c>
      <c r="P45">
        <v>96.025000000000006</v>
      </c>
      <c r="Q45">
        <v>94.831000000000003</v>
      </c>
    </row>
    <row r="46" spans="1:17" x14ac:dyDescent="0.2">
      <c r="A46">
        <v>-327</v>
      </c>
      <c r="B46">
        <v>80.31</v>
      </c>
      <c r="C46">
        <v>0.86299999999999999</v>
      </c>
      <c r="D46">
        <v>0.753</v>
      </c>
      <c r="E46">
        <v>0.75600000000000001</v>
      </c>
      <c r="F46">
        <v>0.78500000000000003</v>
      </c>
      <c r="G46">
        <v>1.1559999999999999</v>
      </c>
      <c r="K46" t="s">
        <v>813</v>
      </c>
      <c r="L46" t="s">
        <v>736</v>
      </c>
      <c r="M46">
        <v>13.257</v>
      </c>
      <c r="N46">
        <v>13.375999999999999</v>
      </c>
      <c r="O46">
        <v>13.148</v>
      </c>
      <c r="P46">
        <v>13.048999999999999</v>
      </c>
      <c r="Q46">
        <v>13.457000000000001</v>
      </c>
    </row>
    <row r="47" spans="1:17" x14ac:dyDescent="0.2">
      <c r="A47">
        <v>-326</v>
      </c>
      <c r="B47">
        <v>82.71</v>
      </c>
      <c r="C47">
        <v>0.86799999999999999</v>
      </c>
      <c r="D47">
        <v>0.753</v>
      </c>
      <c r="E47">
        <v>0.76</v>
      </c>
      <c r="F47">
        <v>0.77400000000000002</v>
      </c>
      <c r="G47">
        <v>1.1850000000000001</v>
      </c>
      <c r="K47" t="s">
        <v>814</v>
      </c>
      <c r="L47" t="s">
        <v>736</v>
      </c>
      <c r="M47">
        <v>13.259</v>
      </c>
      <c r="N47">
        <v>13.377000000000001</v>
      </c>
      <c r="O47">
        <v>13.148999999999999</v>
      </c>
      <c r="P47">
        <v>13.051</v>
      </c>
      <c r="Q47">
        <v>13.458</v>
      </c>
    </row>
    <row r="48" spans="1:17" x14ac:dyDescent="0.2">
      <c r="A48">
        <v>-325</v>
      </c>
      <c r="B48">
        <v>85.17</v>
      </c>
      <c r="C48">
        <v>0.874</v>
      </c>
      <c r="D48">
        <v>0.755</v>
      </c>
      <c r="E48">
        <v>0.747</v>
      </c>
      <c r="F48">
        <v>0.77100000000000002</v>
      </c>
      <c r="G48">
        <v>1.222</v>
      </c>
      <c r="K48" t="s">
        <v>815</v>
      </c>
      <c r="L48" t="s">
        <v>736</v>
      </c>
      <c r="M48">
        <v>0.23200000000000001</v>
      </c>
      <c r="N48">
        <v>0.14299999999999999</v>
      </c>
      <c r="O48">
        <v>0.17199999999999999</v>
      </c>
      <c r="P48">
        <v>0.14000000000000001</v>
      </c>
      <c r="Q48">
        <v>0.191</v>
      </c>
    </row>
    <row r="49" spans="1:17" x14ac:dyDescent="0.2">
      <c r="A49">
        <v>-324</v>
      </c>
      <c r="B49">
        <v>87.69</v>
      </c>
      <c r="C49">
        <v>0.88500000000000001</v>
      </c>
      <c r="D49">
        <v>0.76</v>
      </c>
      <c r="E49">
        <v>0.748</v>
      </c>
      <c r="F49">
        <v>0.77100000000000002</v>
      </c>
      <c r="G49">
        <v>1.2589999999999999</v>
      </c>
      <c r="K49" t="s">
        <v>816</v>
      </c>
      <c r="L49" t="s">
        <v>736</v>
      </c>
      <c r="M49">
        <v>13.79</v>
      </c>
      <c r="N49">
        <v>13.715</v>
      </c>
      <c r="O49">
        <v>13.481999999999999</v>
      </c>
      <c r="P49">
        <v>13.326000000000001</v>
      </c>
      <c r="Q49">
        <v>13.79</v>
      </c>
    </row>
    <row r="50" spans="1:17" x14ac:dyDescent="0.2">
      <c r="A50">
        <v>-323</v>
      </c>
      <c r="B50">
        <v>90.26</v>
      </c>
      <c r="C50">
        <v>0.88700000000000001</v>
      </c>
      <c r="D50">
        <v>0.76100000000000001</v>
      </c>
      <c r="E50">
        <v>0.73799999999999999</v>
      </c>
      <c r="F50">
        <v>0.76</v>
      </c>
      <c r="G50">
        <v>1.29</v>
      </c>
      <c r="K50" t="s">
        <v>817</v>
      </c>
      <c r="L50" t="s">
        <v>736</v>
      </c>
      <c r="M50">
        <v>12.39</v>
      </c>
      <c r="N50">
        <v>12.763</v>
      </c>
      <c r="O50">
        <v>12.39</v>
      </c>
      <c r="P50">
        <v>12.448</v>
      </c>
      <c r="Q50">
        <v>12.728</v>
      </c>
    </row>
    <row r="51" spans="1:17" x14ac:dyDescent="0.2">
      <c r="A51">
        <v>-322</v>
      </c>
      <c r="B51">
        <v>92.89</v>
      </c>
      <c r="C51">
        <v>0.9</v>
      </c>
      <c r="D51">
        <v>0.754</v>
      </c>
      <c r="E51">
        <v>0.73499999999999999</v>
      </c>
      <c r="F51">
        <v>0.753</v>
      </c>
      <c r="G51">
        <v>1.359</v>
      </c>
      <c r="K51" t="s">
        <v>818</v>
      </c>
      <c r="L51" t="s">
        <v>742</v>
      </c>
      <c r="M51">
        <v>1.748</v>
      </c>
      <c r="N51">
        <v>1.07</v>
      </c>
      <c r="O51">
        <v>1.31</v>
      </c>
      <c r="P51">
        <v>1.07</v>
      </c>
      <c r="Q51">
        <v>1.4179999999999999</v>
      </c>
    </row>
    <row r="52" spans="1:17" x14ac:dyDescent="0.2">
      <c r="A52">
        <v>-321</v>
      </c>
      <c r="B52">
        <v>95.57</v>
      </c>
      <c r="C52">
        <v>0.91800000000000004</v>
      </c>
      <c r="D52">
        <v>0.74</v>
      </c>
      <c r="E52">
        <v>0.74</v>
      </c>
      <c r="F52">
        <v>0.75</v>
      </c>
      <c r="G52">
        <v>1.4430000000000001</v>
      </c>
      <c r="K52" t="s">
        <v>819</v>
      </c>
      <c r="L52" t="s">
        <v>742</v>
      </c>
      <c r="M52">
        <v>93.447999999999993</v>
      </c>
      <c r="N52">
        <v>95.41</v>
      </c>
      <c r="O52">
        <v>94.227000000000004</v>
      </c>
      <c r="P52">
        <v>95.382000000000005</v>
      </c>
      <c r="Q52">
        <v>94.575999999999993</v>
      </c>
    </row>
    <row r="53" spans="1:17" x14ac:dyDescent="0.2">
      <c r="A53">
        <v>-320</v>
      </c>
      <c r="B53">
        <v>98.3</v>
      </c>
      <c r="C53">
        <v>0.91700000000000004</v>
      </c>
      <c r="D53">
        <v>0.752</v>
      </c>
      <c r="E53">
        <v>0.74199999999999999</v>
      </c>
      <c r="F53">
        <v>0.752</v>
      </c>
      <c r="G53">
        <v>1.4219999999999999</v>
      </c>
      <c r="K53" t="s">
        <v>820</v>
      </c>
      <c r="L53" t="s">
        <v>736</v>
      </c>
      <c r="M53">
        <v>-0.314</v>
      </c>
      <c r="N53">
        <v>-0.26700000000000002</v>
      </c>
      <c r="O53">
        <v>-0.41399999999999998</v>
      </c>
      <c r="P53">
        <v>-0.27200000000000002</v>
      </c>
      <c r="Q53">
        <v>-0.30299999999999999</v>
      </c>
    </row>
    <row r="54" spans="1:17" x14ac:dyDescent="0.2">
      <c r="A54">
        <v>-319</v>
      </c>
      <c r="B54">
        <v>101.09</v>
      </c>
      <c r="C54">
        <v>0.89400000000000002</v>
      </c>
      <c r="D54">
        <v>0.73799999999999999</v>
      </c>
      <c r="E54">
        <v>0.74099999999999999</v>
      </c>
      <c r="F54">
        <v>0.755</v>
      </c>
      <c r="G54">
        <v>1.3420000000000001</v>
      </c>
      <c r="K54" t="s">
        <v>821</v>
      </c>
      <c r="L54" t="s">
        <v>736</v>
      </c>
      <c r="M54">
        <v>-0.314</v>
      </c>
      <c r="N54">
        <v>-0.26700000000000002</v>
      </c>
      <c r="O54">
        <v>-0.41399999999999998</v>
      </c>
      <c r="P54">
        <v>-0.27200000000000002</v>
      </c>
      <c r="Q54">
        <v>-0.30299999999999999</v>
      </c>
    </row>
    <row r="55" spans="1:17" x14ac:dyDescent="0.2">
      <c r="A55">
        <v>-318</v>
      </c>
      <c r="B55">
        <v>103.92</v>
      </c>
      <c r="C55">
        <v>0.89400000000000002</v>
      </c>
      <c r="D55">
        <v>0.74199999999999999</v>
      </c>
      <c r="E55">
        <v>0.73499999999999999</v>
      </c>
      <c r="F55">
        <v>0.72299999999999998</v>
      </c>
      <c r="G55">
        <v>1.377</v>
      </c>
      <c r="K55" t="s">
        <v>822</v>
      </c>
      <c r="L55" t="s">
        <v>736</v>
      </c>
      <c r="M55">
        <v>7.3999999999999996E-2</v>
      </c>
      <c r="N55">
        <v>3.7999999999999999E-2</v>
      </c>
      <c r="O55">
        <v>2.4E-2</v>
      </c>
      <c r="P55">
        <v>5.3999999999999999E-2</v>
      </c>
      <c r="Q55">
        <v>5.0999999999999997E-2</v>
      </c>
    </row>
    <row r="56" spans="1:17" x14ac:dyDescent="0.2">
      <c r="A56">
        <v>-317</v>
      </c>
      <c r="B56">
        <v>106.8</v>
      </c>
      <c r="C56">
        <v>0.90500000000000003</v>
      </c>
      <c r="D56">
        <v>0.74199999999999999</v>
      </c>
      <c r="E56">
        <v>0.73399999999999999</v>
      </c>
      <c r="F56">
        <v>0.72399999999999998</v>
      </c>
      <c r="G56">
        <v>1.4219999999999999</v>
      </c>
      <c r="K56" t="s">
        <v>823</v>
      </c>
      <c r="L56" t="s">
        <v>736</v>
      </c>
      <c r="M56">
        <v>-0.106</v>
      </c>
      <c r="N56">
        <v>-0.106</v>
      </c>
      <c r="O56">
        <v>-0.28299999999999997</v>
      </c>
      <c r="P56">
        <v>-0.127</v>
      </c>
      <c r="Q56">
        <v>-0.17499999999999999</v>
      </c>
    </row>
    <row r="57" spans="1:17" x14ac:dyDescent="0.2">
      <c r="A57">
        <v>-316</v>
      </c>
      <c r="B57">
        <v>109.72</v>
      </c>
      <c r="C57">
        <v>0.89400000000000002</v>
      </c>
      <c r="D57">
        <v>0.73799999999999999</v>
      </c>
      <c r="E57">
        <v>0.73799999999999999</v>
      </c>
      <c r="F57">
        <v>0.72499999999999998</v>
      </c>
      <c r="G57">
        <v>1.377</v>
      </c>
      <c r="K57" t="s">
        <v>824</v>
      </c>
      <c r="L57" t="s">
        <v>736</v>
      </c>
      <c r="M57">
        <v>-0.49099999999999999</v>
      </c>
      <c r="N57">
        <v>-0.38</v>
      </c>
      <c r="O57">
        <v>-0.49099999999999999</v>
      </c>
      <c r="P57">
        <v>-0.40100000000000002</v>
      </c>
      <c r="Q57">
        <v>-0.42099999999999999</v>
      </c>
    </row>
    <row r="58" spans="1:17" x14ac:dyDescent="0.2">
      <c r="A58">
        <v>-315</v>
      </c>
      <c r="B58">
        <v>112.69</v>
      </c>
      <c r="C58">
        <v>0.88200000000000001</v>
      </c>
      <c r="D58">
        <v>0.74</v>
      </c>
      <c r="E58">
        <v>0.73499999999999999</v>
      </c>
      <c r="F58">
        <v>0.71899999999999997</v>
      </c>
      <c r="G58">
        <v>1.3340000000000001</v>
      </c>
      <c r="K58" t="s">
        <v>825</v>
      </c>
      <c r="L58" t="s">
        <v>742</v>
      </c>
      <c r="M58">
        <v>23.477</v>
      </c>
      <c r="N58">
        <v>14.385999999999999</v>
      </c>
      <c r="O58">
        <v>5.8380000000000001</v>
      </c>
      <c r="P58">
        <v>19.948</v>
      </c>
      <c r="Q58">
        <v>16.742999999999999</v>
      </c>
    </row>
    <row r="59" spans="1:17" x14ac:dyDescent="0.2">
      <c r="A59">
        <v>-314</v>
      </c>
      <c r="B59">
        <v>115.7</v>
      </c>
      <c r="C59">
        <v>0.872</v>
      </c>
      <c r="D59">
        <v>0.73399999999999999</v>
      </c>
      <c r="E59">
        <v>0.73099999999999998</v>
      </c>
      <c r="F59">
        <v>0.71299999999999997</v>
      </c>
      <c r="G59">
        <v>1.3120000000000001</v>
      </c>
      <c r="K59" t="s">
        <v>826</v>
      </c>
      <c r="L59" t="s">
        <v>742</v>
      </c>
      <c r="M59">
        <v>99.99</v>
      </c>
      <c r="N59">
        <v>99.99</v>
      </c>
      <c r="O59">
        <v>99.99</v>
      </c>
      <c r="P59">
        <v>99.99</v>
      </c>
      <c r="Q59">
        <v>99.99</v>
      </c>
    </row>
    <row r="60" spans="1:17" x14ac:dyDescent="0.2">
      <c r="A60">
        <v>-313</v>
      </c>
      <c r="B60">
        <v>118.76</v>
      </c>
      <c r="C60">
        <v>0.88700000000000001</v>
      </c>
      <c r="D60">
        <v>0.73799999999999999</v>
      </c>
      <c r="E60">
        <v>0.72699999999999998</v>
      </c>
      <c r="F60">
        <v>0.70799999999999996</v>
      </c>
      <c r="G60">
        <v>1.3740000000000001</v>
      </c>
      <c r="K60" t="s">
        <v>827</v>
      </c>
      <c r="L60" t="s">
        <v>828</v>
      </c>
      <c r="M60">
        <v>2336.85</v>
      </c>
      <c r="N60">
        <v>2371.6</v>
      </c>
      <c r="O60">
        <v>2358.8000000000002</v>
      </c>
      <c r="P60">
        <v>2376</v>
      </c>
      <c r="Q60">
        <v>2241</v>
      </c>
    </row>
    <row r="61" spans="1:17" x14ac:dyDescent="0.2">
      <c r="A61">
        <v>-312</v>
      </c>
      <c r="B61">
        <v>121.85</v>
      </c>
      <c r="C61">
        <v>0.88200000000000001</v>
      </c>
      <c r="D61">
        <v>0.73099999999999998</v>
      </c>
      <c r="E61">
        <v>0.72399999999999998</v>
      </c>
      <c r="F61">
        <v>0.70699999999999996</v>
      </c>
      <c r="G61">
        <v>1.365</v>
      </c>
      <c r="K61" t="s">
        <v>829</v>
      </c>
      <c r="L61" t="s">
        <v>828</v>
      </c>
      <c r="M61">
        <v>2369.8649999999998</v>
      </c>
      <c r="N61">
        <v>2404.8780000000002</v>
      </c>
      <c r="O61">
        <v>2390.9349999999999</v>
      </c>
      <c r="P61">
        <v>2411.7809999999999</v>
      </c>
      <c r="Q61">
        <v>2271.8679999999999</v>
      </c>
    </row>
    <row r="62" spans="1:17" x14ac:dyDescent="0.2">
      <c r="A62">
        <v>-311</v>
      </c>
      <c r="B62">
        <v>124.99</v>
      </c>
      <c r="C62">
        <v>0.85899999999999999</v>
      </c>
      <c r="D62">
        <v>0.73599999999999999</v>
      </c>
      <c r="E62">
        <v>0.72299999999999998</v>
      </c>
      <c r="F62">
        <v>0.70099999999999996</v>
      </c>
      <c r="G62">
        <v>1.278</v>
      </c>
      <c r="K62" t="s">
        <v>830</v>
      </c>
      <c r="L62" t="s">
        <v>828</v>
      </c>
      <c r="M62">
        <v>76.343000000000004</v>
      </c>
      <c r="N62">
        <v>48.832999999999998</v>
      </c>
      <c r="O62">
        <v>50.32</v>
      </c>
      <c r="P62">
        <v>47.459000000000003</v>
      </c>
      <c r="Q62">
        <v>55.930999999999997</v>
      </c>
    </row>
    <row r="63" spans="1:17" x14ac:dyDescent="0.2">
      <c r="A63">
        <v>-310</v>
      </c>
      <c r="B63">
        <v>128.16</v>
      </c>
      <c r="C63">
        <v>0.86</v>
      </c>
      <c r="D63">
        <v>0.72699999999999998</v>
      </c>
      <c r="E63">
        <v>0.72199999999999998</v>
      </c>
      <c r="F63">
        <v>0.70199999999999996</v>
      </c>
      <c r="G63">
        <v>1.2889999999999999</v>
      </c>
      <c r="K63" t="s">
        <v>831</v>
      </c>
      <c r="L63" t="s">
        <v>828</v>
      </c>
      <c r="M63">
        <v>2570.1999999999998</v>
      </c>
      <c r="N63">
        <v>2540.4</v>
      </c>
      <c r="O63">
        <v>2560.1999999999998</v>
      </c>
      <c r="P63">
        <v>2570.1999999999998</v>
      </c>
      <c r="Q63">
        <v>2498.4</v>
      </c>
    </row>
    <row r="64" spans="1:17" x14ac:dyDescent="0.2">
      <c r="A64">
        <v>-309</v>
      </c>
      <c r="B64">
        <v>131.37</v>
      </c>
      <c r="C64">
        <v>0.88200000000000001</v>
      </c>
      <c r="D64">
        <v>0.73199999999999998</v>
      </c>
      <c r="E64">
        <v>0.72099999999999997</v>
      </c>
      <c r="F64">
        <v>0.69899999999999995</v>
      </c>
      <c r="G64">
        <v>1.3759999999999999</v>
      </c>
      <c r="K64" t="s">
        <v>832</v>
      </c>
      <c r="L64" t="s">
        <v>828</v>
      </c>
      <c r="M64">
        <v>2136</v>
      </c>
      <c r="N64">
        <v>2292.4</v>
      </c>
      <c r="O64">
        <v>2274.4</v>
      </c>
      <c r="P64">
        <v>2294.1999999999998</v>
      </c>
      <c r="Q64">
        <v>2136</v>
      </c>
    </row>
    <row r="65" spans="1:17" x14ac:dyDescent="0.2">
      <c r="A65">
        <v>-308</v>
      </c>
      <c r="B65">
        <v>134.61000000000001</v>
      </c>
      <c r="C65">
        <v>0.86499999999999999</v>
      </c>
      <c r="D65">
        <v>0.72599999999999998</v>
      </c>
      <c r="E65">
        <v>0.72</v>
      </c>
      <c r="F65">
        <v>0.70299999999999996</v>
      </c>
      <c r="G65">
        <v>1.3109999999999999</v>
      </c>
      <c r="K65" t="s">
        <v>833</v>
      </c>
      <c r="L65" t="s">
        <v>742</v>
      </c>
      <c r="M65">
        <v>3.2210000000000001</v>
      </c>
      <c r="N65">
        <v>2.0310000000000001</v>
      </c>
      <c r="O65">
        <v>2.105</v>
      </c>
      <c r="P65">
        <v>1.968</v>
      </c>
      <c r="Q65">
        <v>2.4620000000000002</v>
      </c>
    </row>
    <row r="66" spans="1:17" x14ac:dyDescent="0.2">
      <c r="A66">
        <v>-307</v>
      </c>
      <c r="B66">
        <v>137.88999999999999</v>
      </c>
      <c r="C66">
        <v>0.84199999999999997</v>
      </c>
      <c r="D66">
        <v>0.72899999999999998</v>
      </c>
      <c r="E66">
        <v>0.71599999999999997</v>
      </c>
      <c r="F66">
        <v>0.69799999999999995</v>
      </c>
      <c r="G66">
        <v>1.2250000000000001</v>
      </c>
      <c r="K66" t="s">
        <v>834</v>
      </c>
      <c r="L66" t="s">
        <v>742</v>
      </c>
      <c r="M66">
        <v>90.132000000000005</v>
      </c>
      <c r="N66">
        <v>95.322999999999993</v>
      </c>
      <c r="O66">
        <v>95.126000000000005</v>
      </c>
      <c r="P66">
        <v>95.125</v>
      </c>
      <c r="Q66">
        <v>94.02</v>
      </c>
    </row>
    <row r="67" spans="1:17" x14ac:dyDescent="0.2">
      <c r="A67">
        <v>-306</v>
      </c>
      <c r="B67">
        <v>141.19</v>
      </c>
      <c r="C67">
        <v>0.86099999999999999</v>
      </c>
      <c r="D67">
        <v>0.72799999999999998</v>
      </c>
      <c r="E67">
        <v>0.71599999999999997</v>
      </c>
      <c r="F67">
        <v>0.69499999999999995</v>
      </c>
      <c r="G67">
        <v>1.304</v>
      </c>
      <c r="K67" t="s">
        <v>835</v>
      </c>
      <c r="L67" t="s">
        <v>745</v>
      </c>
      <c r="M67">
        <v>28.35</v>
      </c>
      <c r="N67">
        <v>28</v>
      </c>
      <c r="O67">
        <v>28.2</v>
      </c>
      <c r="P67">
        <v>27</v>
      </c>
      <c r="Q67">
        <v>30.2</v>
      </c>
    </row>
    <row r="68" spans="1:17" x14ac:dyDescent="0.2">
      <c r="A68">
        <v>-305</v>
      </c>
      <c r="B68">
        <v>144.53</v>
      </c>
      <c r="C68">
        <v>0.86799999999999999</v>
      </c>
      <c r="D68">
        <v>0.72799999999999998</v>
      </c>
      <c r="E68">
        <v>0.71299999999999997</v>
      </c>
      <c r="F68">
        <v>0.69</v>
      </c>
      <c r="G68">
        <v>1.341</v>
      </c>
      <c r="K68" t="s">
        <v>836</v>
      </c>
      <c r="L68" t="s">
        <v>745</v>
      </c>
      <c r="M68">
        <v>27.248999999999999</v>
      </c>
      <c r="N68">
        <v>27.001999999999999</v>
      </c>
      <c r="O68">
        <v>27.571000000000002</v>
      </c>
      <c r="P68">
        <v>25.652000000000001</v>
      </c>
      <c r="Q68">
        <v>28.77</v>
      </c>
    </row>
    <row r="69" spans="1:17" x14ac:dyDescent="0.2">
      <c r="A69">
        <v>-304</v>
      </c>
      <c r="B69">
        <v>147.9</v>
      </c>
      <c r="C69">
        <v>0.85299999999999998</v>
      </c>
      <c r="D69">
        <v>0.72199999999999998</v>
      </c>
      <c r="E69">
        <v>0.70499999999999996</v>
      </c>
      <c r="F69">
        <v>0.69299999999999995</v>
      </c>
      <c r="G69">
        <v>1.2909999999999999</v>
      </c>
      <c r="K69" t="s">
        <v>837</v>
      </c>
      <c r="L69" t="s">
        <v>745</v>
      </c>
      <c r="M69">
        <v>3.9119999999999999</v>
      </c>
      <c r="N69">
        <v>3.7429999999999999</v>
      </c>
      <c r="O69">
        <v>3.7280000000000002</v>
      </c>
      <c r="P69">
        <v>3.6949999999999998</v>
      </c>
      <c r="Q69">
        <v>3.8420000000000001</v>
      </c>
    </row>
    <row r="70" spans="1:17" x14ac:dyDescent="0.2">
      <c r="A70">
        <v>-303</v>
      </c>
      <c r="B70">
        <v>151.30000000000001</v>
      </c>
      <c r="C70">
        <v>0.82799999999999996</v>
      </c>
      <c r="D70">
        <v>0.71499999999999997</v>
      </c>
      <c r="E70">
        <v>0.70199999999999996</v>
      </c>
      <c r="F70">
        <v>0.68500000000000005</v>
      </c>
      <c r="G70">
        <v>1.2110000000000001</v>
      </c>
      <c r="K70" t="s">
        <v>838</v>
      </c>
      <c r="L70" t="s">
        <v>745</v>
      </c>
      <c r="M70">
        <v>40</v>
      </c>
      <c r="N70">
        <v>38.396000000000001</v>
      </c>
      <c r="O70">
        <v>40</v>
      </c>
      <c r="P70">
        <v>37.396000000000001</v>
      </c>
      <c r="Q70">
        <v>37.799999999999997</v>
      </c>
    </row>
    <row r="71" spans="1:17" x14ac:dyDescent="0.2">
      <c r="A71">
        <v>-302</v>
      </c>
      <c r="B71">
        <v>154.72</v>
      </c>
      <c r="C71">
        <v>0.81799999999999995</v>
      </c>
      <c r="D71">
        <v>0.71799999999999997</v>
      </c>
      <c r="E71">
        <v>0.69799999999999995</v>
      </c>
      <c r="F71">
        <v>0.68</v>
      </c>
      <c r="G71">
        <v>1.175</v>
      </c>
      <c r="K71" t="s">
        <v>839</v>
      </c>
      <c r="L71" t="s">
        <v>745</v>
      </c>
      <c r="M71">
        <v>16.396000000000001</v>
      </c>
      <c r="N71">
        <v>16.396000000000001</v>
      </c>
      <c r="O71">
        <v>17.396000000000001</v>
      </c>
      <c r="P71">
        <v>16.600000000000001</v>
      </c>
      <c r="Q71">
        <v>18.600000000000001</v>
      </c>
    </row>
    <row r="72" spans="1:17" x14ac:dyDescent="0.2">
      <c r="A72">
        <v>-301</v>
      </c>
      <c r="B72">
        <v>158.16</v>
      </c>
      <c r="C72">
        <v>0.82</v>
      </c>
      <c r="D72">
        <v>0.71399999999999997</v>
      </c>
      <c r="E72">
        <v>0.69699999999999995</v>
      </c>
      <c r="F72">
        <v>0.67600000000000005</v>
      </c>
      <c r="G72">
        <v>1.194</v>
      </c>
      <c r="K72" t="s">
        <v>840</v>
      </c>
      <c r="L72" t="s">
        <v>742</v>
      </c>
      <c r="M72">
        <v>14.356</v>
      </c>
      <c r="N72">
        <v>13.862</v>
      </c>
      <c r="O72">
        <v>13.52</v>
      </c>
      <c r="P72">
        <v>14.404</v>
      </c>
      <c r="Q72">
        <v>13.353999999999999</v>
      </c>
    </row>
    <row r="73" spans="1:17" x14ac:dyDescent="0.2">
      <c r="A73">
        <v>-300</v>
      </c>
      <c r="B73">
        <v>161.63</v>
      </c>
      <c r="C73">
        <v>0.82499999999999996</v>
      </c>
      <c r="D73">
        <v>0.70599999999999996</v>
      </c>
      <c r="E73">
        <v>0.69599999999999995</v>
      </c>
      <c r="F73">
        <v>0.67700000000000005</v>
      </c>
      <c r="G73">
        <v>1.2190000000000001</v>
      </c>
      <c r="K73" t="s">
        <v>841</v>
      </c>
      <c r="L73" t="s">
        <v>742</v>
      </c>
      <c r="M73">
        <v>60.171999999999997</v>
      </c>
      <c r="N73">
        <v>60.720999999999997</v>
      </c>
      <c r="O73">
        <v>63.094999999999999</v>
      </c>
      <c r="P73">
        <v>64.712000000000003</v>
      </c>
      <c r="Q73">
        <v>64.650999999999996</v>
      </c>
    </row>
    <row r="74" spans="1:17" x14ac:dyDescent="0.2">
      <c r="A74">
        <v>-299</v>
      </c>
      <c r="B74">
        <v>165.12</v>
      </c>
      <c r="C74">
        <v>0.82399999999999995</v>
      </c>
      <c r="D74">
        <v>0.70099999999999996</v>
      </c>
      <c r="E74">
        <v>0.68899999999999995</v>
      </c>
      <c r="F74">
        <v>0.67200000000000004</v>
      </c>
      <c r="G74">
        <v>1.234</v>
      </c>
      <c r="K74" t="s">
        <v>744</v>
      </c>
      <c r="L74" t="s">
        <v>745</v>
      </c>
      <c r="M74">
        <v>-3.319</v>
      </c>
      <c r="N74">
        <v>-3.823</v>
      </c>
      <c r="O74">
        <v>-2.677</v>
      </c>
      <c r="P74">
        <v>-3.36</v>
      </c>
      <c r="Q74">
        <v>-3.4169999999999998</v>
      </c>
    </row>
    <row r="75" spans="1:17" x14ac:dyDescent="0.2">
      <c r="A75">
        <v>-298</v>
      </c>
      <c r="B75">
        <v>168.63</v>
      </c>
      <c r="C75">
        <v>0.82199999999999995</v>
      </c>
      <c r="D75">
        <v>0.7</v>
      </c>
      <c r="E75">
        <v>0.68300000000000005</v>
      </c>
      <c r="F75">
        <v>0.66400000000000003</v>
      </c>
      <c r="G75">
        <v>1.2390000000000001</v>
      </c>
      <c r="K75" t="s">
        <v>746</v>
      </c>
      <c r="L75" t="s">
        <v>745</v>
      </c>
      <c r="M75">
        <v>-2.9820000000000002</v>
      </c>
      <c r="N75">
        <v>-3.601</v>
      </c>
      <c r="O75">
        <v>-2.3479999999999999</v>
      </c>
      <c r="P75">
        <v>-3.0720000000000001</v>
      </c>
      <c r="Q75">
        <v>-2.9079999999999999</v>
      </c>
    </row>
    <row r="76" spans="1:17" x14ac:dyDescent="0.2">
      <c r="A76">
        <v>-297</v>
      </c>
      <c r="B76">
        <v>172.16</v>
      </c>
      <c r="C76">
        <v>0.82499999999999996</v>
      </c>
      <c r="D76">
        <v>0.69299999999999995</v>
      </c>
      <c r="E76">
        <v>0.68400000000000005</v>
      </c>
      <c r="F76">
        <v>0.65700000000000003</v>
      </c>
      <c r="G76">
        <v>1.2689999999999999</v>
      </c>
      <c r="K76" t="s">
        <v>747</v>
      </c>
      <c r="L76" t="s">
        <v>745</v>
      </c>
      <c r="M76">
        <v>1.353</v>
      </c>
      <c r="N76">
        <v>1.214</v>
      </c>
      <c r="O76">
        <v>1.373</v>
      </c>
      <c r="P76">
        <v>1.3260000000000001</v>
      </c>
      <c r="Q76">
        <v>1.1930000000000001</v>
      </c>
    </row>
    <row r="77" spans="1:17" x14ac:dyDescent="0.2">
      <c r="A77">
        <v>-296</v>
      </c>
      <c r="B77">
        <v>175.7</v>
      </c>
      <c r="C77">
        <v>0.82599999999999996</v>
      </c>
      <c r="D77">
        <v>0.69199999999999995</v>
      </c>
      <c r="E77">
        <v>0.68</v>
      </c>
      <c r="F77">
        <v>0.65800000000000003</v>
      </c>
      <c r="G77">
        <v>1.276</v>
      </c>
      <c r="K77" t="s">
        <v>748</v>
      </c>
      <c r="L77" t="s">
        <v>745</v>
      </c>
      <c r="M77">
        <v>2.1110000000000002</v>
      </c>
      <c r="N77">
        <v>0.64600000000000002</v>
      </c>
      <c r="O77">
        <v>1.9570000000000001</v>
      </c>
      <c r="P77">
        <v>2.1110000000000002</v>
      </c>
      <c r="Q77">
        <v>0.40600000000000003</v>
      </c>
    </row>
    <row r="78" spans="1:17" x14ac:dyDescent="0.2">
      <c r="A78">
        <v>-295</v>
      </c>
      <c r="B78">
        <v>179.26</v>
      </c>
      <c r="C78">
        <v>0.82399999999999995</v>
      </c>
      <c r="D78">
        <v>0.69</v>
      </c>
      <c r="E78">
        <v>0.67400000000000004</v>
      </c>
      <c r="F78">
        <v>0.65300000000000002</v>
      </c>
      <c r="G78">
        <v>1.28</v>
      </c>
      <c r="K78" t="s">
        <v>749</v>
      </c>
      <c r="L78" t="s">
        <v>745</v>
      </c>
      <c r="M78">
        <v>-6.5369999999999999</v>
      </c>
      <c r="N78">
        <v>-6.5369999999999999</v>
      </c>
      <c r="O78">
        <v>-5.774</v>
      </c>
      <c r="P78">
        <v>-6.18</v>
      </c>
      <c r="Q78">
        <v>-5.5629999999999997</v>
      </c>
    </row>
    <row r="79" spans="1:17" x14ac:dyDescent="0.2">
      <c r="A79">
        <v>-294</v>
      </c>
      <c r="B79">
        <v>182.83</v>
      </c>
      <c r="C79">
        <v>0.81299999999999994</v>
      </c>
      <c r="D79">
        <v>0.68600000000000005</v>
      </c>
      <c r="E79">
        <v>0.66900000000000004</v>
      </c>
      <c r="F79">
        <v>0.64500000000000002</v>
      </c>
      <c r="G79">
        <v>1.252</v>
      </c>
      <c r="K79" t="s">
        <v>750</v>
      </c>
      <c r="L79" t="s">
        <v>742</v>
      </c>
      <c r="M79">
        <v>45.378</v>
      </c>
      <c r="N79">
        <v>33.712000000000003</v>
      </c>
      <c r="O79">
        <v>58.484999999999999</v>
      </c>
      <c r="P79">
        <v>43.167000000000002</v>
      </c>
      <c r="Q79">
        <v>41.040999999999997</v>
      </c>
    </row>
    <row r="80" spans="1:17" x14ac:dyDescent="0.2">
      <c r="A80">
        <v>-293</v>
      </c>
      <c r="B80">
        <v>186.42</v>
      </c>
      <c r="C80">
        <v>0.80400000000000005</v>
      </c>
      <c r="D80">
        <v>0.68500000000000005</v>
      </c>
      <c r="E80">
        <v>0.66800000000000004</v>
      </c>
      <c r="F80">
        <v>0.64</v>
      </c>
      <c r="G80">
        <v>1.2210000000000001</v>
      </c>
      <c r="K80" t="s">
        <v>751</v>
      </c>
      <c r="L80" t="s">
        <v>742</v>
      </c>
      <c r="M80">
        <v>99.99</v>
      </c>
      <c r="N80">
        <v>99.99</v>
      </c>
      <c r="O80">
        <v>99.99</v>
      </c>
      <c r="P80">
        <v>99.99</v>
      </c>
      <c r="Q80">
        <v>99.99</v>
      </c>
    </row>
    <row r="81" spans="1:17" x14ac:dyDescent="0.2">
      <c r="A81">
        <v>-292</v>
      </c>
      <c r="B81">
        <v>190.02</v>
      </c>
      <c r="C81">
        <v>0.80600000000000005</v>
      </c>
      <c r="D81">
        <v>0.68500000000000005</v>
      </c>
      <c r="E81">
        <v>0.67100000000000004</v>
      </c>
      <c r="F81">
        <v>0.64</v>
      </c>
      <c r="G81">
        <v>1.2270000000000001</v>
      </c>
      <c r="K81" t="s">
        <v>752</v>
      </c>
      <c r="L81" t="s">
        <v>745</v>
      </c>
      <c r="M81">
        <v>-0.68400000000000005</v>
      </c>
      <c r="N81">
        <v>-1.2090000000000001</v>
      </c>
      <c r="O81">
        <v>-0.191</v>
      </c>
      <c r="P81">
        <v>-0.71699999999999997</v>
      </c>
      <c r="Q81">
        <v>-0.61699999999999999</v>
      </c>
    </row>
    <row r="82" spans="1:17" x14ac:dyDescent="0.2">
      <c r="A82">
        <v>-291</v>
      </c>
      <c r="B82">
        <v>193.62</v>
      </c>
      <c r="C82">
        <v>0.80600000000000005</v>
      </c>
      <c r="D82">
        <v>0.68200000000000005</v>
      </c>
      <c r="E82">
        <v>0.67200000000000004</v>
      </c>
      <c r="F82">
        <v>0.64300000000000002</v>
      </c>
      <c r="G82">
        <v>1.228</v>
      </c>
      <c r="K82" t="s">
        <v>753</v>
      </c>
      <c r="L82" t="s">
        <v>745</v>
      </c>
      <c r="M82">
        <v>-0.35</v>
      </c>
      <c r="N82">
        <v>-0.96</v>
      </c>
      <c r="O82">
        <v>0.155</v>
      </c>
      <c r="P82">
        <v>-0.40799999999999997</v>
      </c>
      <c r="Q82">
        <v>-0.188</v>
      </c>
    </row>
    <row r="83" spans="1:17" x14ac:dyDescent="0.2">
      <c r="A83">
        <v>-290</v>
      </c>
      <c r="B83">
        <v>197.24</v>
      </c>
      <c r="C83">
        <v>0.80600000000000005</v>
      </c>
      <c r="D83">
        <v>0.68300000000000005</v>
      </c>
      <c r="E83">
        <v>0.67</v>
      </c>
      <c r="F83">
        <v>0.63600000000000001</v>
      </c>
      <c r="G83">
        <v>1.2370000000000001</v>
      </c>
      <c r="K83" t="s">
        <v>754</v>
      </c>
      <c r="L83" t="s">
        <v>745</v>
      </c>
      <c r="M83">
        <v>1.4930000000000001</v>
      </c>
      <c r="N83">
        <v>1.3740000000000001</v>
      </c>
      <c r="O83">
        <v>1.5529999999999999</v>
      </c>
      <c r="P83">
        <v>1.504</v>
      </c>
      <c r="Q83">
        <v>1.3120000000000001</v>
      </c>
    </row>
    <row r="84" spans="1:17" x14ac:dyDescent="0.2">
      <c r="A84">
        <v>-289</v>
      </c>
      <c r="B84">
        <v>200.86</v>
      </c>
      <c r="C84">
        <v>0.81499999999999995</v>
      </c>
      <c r="D84">
        <v>0.68899999999999995</v>
      </c>
      <c r="E84">
        <v>0.67200000000000004</v>
      </c>
      <c r="F84">
        <v>0.63200000000000001</v>
      </c>
      <c r="G84">
        <v>1.266</v>
      </c>
      <c r="K84" t="s">
        <v>755</v>
      </c>
      <c r="L84" t="s">
        <v>745</v>
      </c>
      <c r="M84">
        <v>5.26</v>
      </c>
      <c r="N84">
        <v>3.9489999999999998</v>
      </c>
      <c r="O84">
        <v>4.8600000000000003</v>
      </c>
      <c r="P84">
        <v>5.26</v>
      </c>
      <c r="Q84">
        <v>3.78</v>
      </c>
    </row>
    <row r="85" spans="1:17" x14ac:dyDescent="0.2">
      <c r="A85">
        <v>-288</v>
      </c>
      <c r="B85">
        <v>204.49</v>
      </c>
      <c r="C85">
        <v>0.82199999999999995</v>
      </c>
      <c r="D85">
        <v>0.68400000000000005</v>
      </c>
      <c r="E85">
        <v>0.67400000000000004</v>
      </c>
      <c r="F85">
        <v>0.63500000000000001</v>
      </c>
      <c r="G85">
        <v>1.2949999999999999</v>
      </c>
      <c r="K85" t="s">
        <v>756</v>
      </c>
      <c r="L85" t="s">
        <v>745</v>
      </c>
      <c r="M85">
        <v>-4.2030000000000003</v>
      </c>
      <c r="N85">
        <v>-4.2030000000000003</v>
      </c>
      <c r="O85">
        <v>-3.911</v>
      </c>
      <c r="P85">
        <v>-3.8940000000000001</v>
      </c>
      <c r="Q85">
        <v>-3.3769999999999998</v>
      </c>
    </row>
    <row r="86" spans="1:17" x14ac:dyDescent="0.2">
      <c r="A86">
        <v>-287</v>
      </c>
      <c r="B86">
        <v>208.12</v>
      </c>
      <c r="C86">
        <v>0.82799999999999996</v>
      </c>
      <c r="D86">
        <v>0.68300000000000005</v>
      </c>
      <c r="E86">
        <v>0.67500000000000004</v>
      </c>
      <c r="F86">
        <v>0.63800000000000001</v>
      </c>
      <c r="G86">
        <v>1.3160000000000001</v>
      </c>
      <c r="K86" t="s">
        <v>757</v>
      </c>
      <c r="L86" t="s">
        <v>742</v>
      </c>
      <c r="M86">
        <v>99.99</v>
      </c>
      <c r="N86">
        <v>99.99</v>
      </c>
      <c r="O86">
        <v>99.99</v>
      </c>
      <c r="P86">
        <v>99.99</v>
      </c>
      <c r="Q86">
        <v>99.99</v>
      </c>
    </row>
    <row r="87" spans="1:17" x14ac:dyDescent="0.2">
      <c r="A87">
        <v>-286</v>
      </c>
      <c r="B87">
        <v>211.75</v>
      </c>
      <c r="C87">
        <v>0.83499999999999996</v>
      </c>
      <c r="D87">
        <v>0.69099999999999995</v>
      </c>
      <c r="E87">
        <v>0.67900000000000005</v>
      </c>
      <c r="F87">
        <v>0.63900000000000001</v>
      </c>
      <c r="G87">
        <v>1.331</v>
      </c>
      <c r="K87" t="s">
        <v>758</v>
      </c>
      <c r="L87" t="s">
        <v>742</v>
      </c>
      <c r="M87">
        <v>99.99</v>
      </c>
      <c r="N87">
        <v>99.99</v>
      </c>
      <c r="O87">
        <v>-99.99</v>
      </c>
      <c r="P87">
        <v>99.99</v>
      </c>
      <c r="Q87">
        <v>99.99</v>
      </c>
    </row>
    <row r="88" spans="1:17" x14ac:dyDescent="0.2">
      <c r="A88">
        <v>-285</v>
      </c>
      <c r="B88">
        <v>215.38</v>
      </c>
      <c r="C88">
        <v>0.83599999999999997</v>
      </c>
      <c r="D88">
        <v>0.68899999999999995</v>
      </c>
      <c r="E88">
        <v>0.68500000000000005</v>
      </c>
      <c r="F88">
        <v>0.64100000000000001</v>
      </c>
      <c r="G88">
        <v>1.329</v>
      </c>
      <c r="K88" t="s">
        <v>759</v>
      </c>
      <c r="L88" t="s">
        <v>745</v>
      </c>
      <c r="M88">
        <v>1.921</v>
      </c>
      <c r="N88">
        <v>1.423</v>
      </c>
      <c r="O88">
        <v>2.2909999999999999</v>
      </c>
      <c r="P88">
        <v>1.8939999999999999</v>
      </c>
      <c r="Q88">
        <v>2.077</v>
      </c>
    </row>
    <row r="89" spans="1:17" x14ac:dyDescent="0.2">
      <c r="A89">
        <v>-284</v>
      </c>
      <c r="B89">
        <v>219.02</v>
      </c>
      <c r="C89">
        <v>0.84</v>
      </c>
      <c r="D89">
        <v>0.69099999999999995</v>
      </c>
      <c r="E89">
        <v>0.68500000000000005</v>
      </c>
      <c r="F89">
        <v>0.64500000000000002</v>
      </c>
      <c r="G89">
        <v>1.34</v>
      </c>
      <c r="K89" t="s">
        <v>760</v>
      </c>
      <c r="L89" t="s">
        <v>745</v>
      </c>
      <c r="M89">
        <v>2.2429999999999999</v>
      </c>
      <c r="N89">
        <v>1.67</v>
      </c>
      <c r="O89">
        <v>2.65</v>
      </c>
      <c r="P89">
        <v>2.202</v>
      </c>
      <c r="Q89">
        <v>2.448</v>
      </c>
    </row>
    <row r="90" spans="1:17" x14ac:dyDescent="0.2">
      <c r="A90">
        <v>-283</v>
      </c>
      <c r="B90">
        <v>222.65</v>
      </c>
      <c r="C90">
        <v>0.84299999999999997</v>
      </c>
      <c r="D90">
        <v>0.69</v>
      </c>
      <c r="E90">
        <v>0.69</v>
      </c>
      <c r="F90">
        <v>0.64800000000000002</v>
      </c>
      <c r="G90">
        <v>1.343</v>
      </c>
      <c r="K90" t="s">
        <v>761</v>
      </c>
      <c r="L90" t="s">
        <v>745</v>
      </c>
      <c r="M90">
        <v>1.6659999999999999</v>
      </c>
      <c r="N90">
        <v>1.5569999999999999</v>
      </c>
      <c r="O90">
        <v>1.748</v>
      </c>
      <c r="P90">
        <v>1.6839999999999999</v>
      </c>
      <c r="Q90">
        <v>1.5049999999999999</v>
      </c>
    </row>
    <row r="91" spans="1:17" x14ac:dyDescent="0.2">
      <c r="A91">
        <v>-282</v>
      </c>
      <c r="B91">
        <v>226.27</v>
      </c>
      <c r="C91">
        <v>0.85</v>
      </c>
      <c r="D91">
        <v>0.69599999999999995</v>
      </c>
      <c r="E91">
        <v>0.69299999999999995</v>
      </c>
      <c r="F91">
        <v>0.65200000000000002</v>
      </c>
      <c r="G91">
        <v>1.359</v>
      </c>
      <c r="K91" t="s">
        <v>762</v>
      </c>
      <c r="L91" t="s">
        <v>745</v>
      </c>
      <c r="M91">
        <v>8.3740000000000006</v>
      </c>
      <c r="N91">
        <v>7.157</v>
      </c>
      <c r="O91">
        <v>8.1199999999999992</v>
      </c>
      <c r="P91">
        <v>8.3740000000000006</v>
      </c>
      <c r="Q91">
        <v>7.266</v>
      </c>
    </row>
    <row r="92" spans="1:17" x14ac:dyDescent="0.2">
      <c r="A92">
        <v>-281</v>
      </c>
      <c r="B92">
        <v>229.9</v>
      </c>
      <c r="C92">
        <v>0.85699999999999998</v>
      </c>
      <c r="D92">
        <v>0.69599999999999995</v>
      </c>
      <c r="E92">
        <v>0.69899999999999995</v>
      </c>
      <c r="F92">
        <v>0.65800000000000003</v>
      </c>
      <c r="G92">
        <v>1.3759999999999999</v>
      </c>
      <c r="K92" t="s">
        <v>763</v>
      </c>
      <c r="L92" t="s">
        <v>745</v>
      </c>
      <c r="M92">
        <v>-2.0739999999999998</v>
      </c>
      <c r="N92">
        <v>-1.9339999999999999</v>
      </c>
      <c r="O92">
        <v>-2.0739999999999998</v>
      </c>
      <c r="P92">
        <v>-1.889</v>
      </c>
      <c r="Q92">
        <v>-1.091</v>
      </c>
    </row>
    <row r="93" spans="1:17" x14ac:dyDescent="0.2">
      <c r="A93">
        <v>-280</v>
      </c>
      <c r="B93">
        <v>233.51</v>
      </c>
      <c r="C93">
        <v>0.86</v>
      </c>
      <c r="D93">
        <v>0.69899999999999995</v>
      </c>
      <c r="E93">
        <v>0.70099999999999996</v>
      </c>
      <c r="F93">
        <v>0.66400000000000003</v>
      </c>
      <c r="G93">
        <v>1.375</v>
      </c>
      <c r="K93" t="s">
        <v>764</v>
      </c>
      <c r="L93" t="s">
        <v>742</v>
      </c>
      <c r="M93">
        <v>74.262</v>
      </c>
      <c r="N93">
        <v>93.239000000000004</v>
      </c>
      <c r="O93">
        <v>65.959999999999994</v>
      </c>
      <c r="P93">
        <v>76.475999999999999</v>
      </c>
      <c r="Q93">
        <v>61.49</v>
      </c>
    </row>
    <row r="94" spans="1:17" x14ac:dyDescent="0.2">
      <c r="A94">
        <v>-279</v>
      </c>
      <c r="B94">
        <v>237.12</v>
      </c>
      <c r="C94">
        <v>0.85499999999999998</v>
      </c>
      <c r="D94">
        <v>0.70399999999999996</v>
      </c>
      <c r="E94">
        <v>0.70199999999999996</v>
      </c>
      <c r="F94">
        <v>0.66800000000000004</v>
      </c>
      <c r="G94">
        <v>1.3480000000000001</v>
      </c>
      <c r="K94" t="s">
        <v>765</v>
      </c>
      <c r="L94" t="s">
        <v>742</v>
      </c>
      <c r="M94">
        <v>-92.486999999999995</v>
      </c>
      <c r="N94">
        <v>-99.99</v>
      </c>
      <c r="O94">
        <v>-78.262</v>
      </c>
      <c r="P94">
        <v>-85.757999999999996</v>
      </c>
      <c r="Q94">
        <v>-44.582000000000001</v>
      </c>
    </row>
    <row r="95" spans="1:17" x14ac:dyDescent="0.2">
      <c r="A95">
        <v>-278</v>
      </c>
      <c r="B95">
        <v>240.73</v>
      </c>
      <c r="C95">
        <v>0.85299999999999998</v>
      </c>
      <c r="D95">
        <v>0.70199999999999996</v>
      </c>
      <c r="E95">
        <v>0.70799999999999996</v>
      </c>
      <c r="F95">
        <v>0.67100000000000004</v>
      </c>
      <c r="G95">
        <v>1.333</v>
      </c>
      <c r="K95" t="s">
        <v>766</v>
      </c>
      <c r="L95" t="s">
        <v>745</v>
      </c>
      <c r="M95">
        <v>12.64</v>
      </c>
      <c r="N95">
        <v>12.44</v>
      </c>
      <c r="O95">
        <v>12.76</v>
      </c>
      <c r="P95">
        <v>12.336</v>
      </c>
      <c r="Q95">
        <v>13.023999999999999</v>
      </c>
    </row>
    <row r="96" spans="1:17" x14ac:dyDescent="0.2">
      <c r="A96">
        <v>-277</v>
      </c>
      <c r="B96">
        <v>244.32</v>
      </c>
      <c r="C96">
        <v>0.85299999999999998</v>
      </c>
      <c r="D96">
        <v>0.70799999999999996</v>
      </c>
      <c r="E96">
        <v>0.71199999999999997</v>
      </c>
      <c r="F96">
        <v>0.67200000000000004</v>
      </c>
      <c r="G96">
        <v>1.321</v>
      </c>
      <c r="K96" t="s">
        <v>767</v>
      </c>
      <c r="L96" t="s">
        <v>745</v>
      </c>
      <c r="M96">
        <v>12.779</v>
      </c>
      <c r="N96">
        <v>12.529</v>
      </c>
      <c r="O96">
        <v>12.926</v>
      </c>
      <c r="P96">
        <v>12.476000000000001</v>
      </c>
      <c r="Q96">
        <v>13.183</v>
      </c>
    </row>
    <row r="97" spans="1:17" x14ac:dyDescent="0.2">
      <c r="A97">
        <v>-276</v>
      </c>
      <c r="B97">
        <v>247.9</v>
      </c>
      <c r="C97">
        <v>0.84799999999999998</v>
      </c>
      <c r="D97">
        <v>0.71</v>
      </c>
      <c r="E97">
        <v>0.71599999999999997</v>
      </c>
      <c r="F97">
        <v>0.67800000000000005</v>
      </c>
      <c r="G97">
        <v>1.288</v>
      </c>
      <c r="K97" t="s">
        <v>768</v>
      </c>
      <c r="L97" t="s">
        <v>745</v>
      </c>
      <c r="M97">
        <v>2.5430000000000001</v>
      </c>
      <c r="N97">
        <v>2.4260000000000002</v>
      </c>
      <c r="O97">
        <v>2.6880000000000002</v>
      </c>
      <c r="P97">
        <v>2.5249999999999999</v>
      </c>
      <c r="Q97">
        <v>2.472</v>
      </c>
    </row>
    <row r="98" spans="1:17" x14ac:dyDescent="0.2">
      <c r="A98">
        <v>-275</v>
      </c>
      <c r="B98">
        <v>251.47</v>
      </c>
      <c r="C98">
        <v>0.83599999999999997</v>
      </c>
      <c r="D98">
        <v>0.71099999999999997</v>
      </c>
      <c r="E98">
        <v>0.71899999999999997</v>
      </c>
      <c r="F98">
        <v>0.67800000000000005</v>
      </c>
      <c r="G98">
        <v>1.2370000000000001</v>
      </c>
      <c r="K98" t="s">
        <v>769</v>
      </c>
      <c r="L98" t="s">
        <v>745</v>
      </c>
      <c r="M98">
        <v>21.923999999999999</v>
      </c>
      <c r="N98">
        <v>21.204000000000001</v>
      </c>
      <c r="O98">
        <v>21.923999999999999</v>
      </c>
      <c r="P98">
        <v>21.091999999999999</v>
      </c>
      <c r="Q98">
        <v>21.335999999999999</v>
      </c>
    </row>
    <row r="99" spans="1:17" x14ac:dyDescent="0.2">
      <c r="A99">
        <v>-274</v>
      </c>
      <c r="B99">
        <v>255.03</v>
      </c>
      <c r="C99">
        <v>0.82499999999999996</v>
      </c>
      <c r="D99">
        <v>0.71799999999999997</v>
      </c>
      <c r="E99">
        <v>0.72</v>
      </c>
      <c r="F99">
        <v>0.68300000000000005</v>
      </c>
      <c r="G99">
        <v>1.181</v>
      </c>
      <c r="K99" t="s">
        <v>770</v>
      </c>
      <c r="L99" t="s">
        <v>745</v>
      </c>
      <c r="M99">
        <v>5.8639999999999999</v>
      </c>
      <c r="N99">
        <v>6.5640000000000001</v>
      </c>
      <c r="O99">
        <v>5.8639999999999999</v>
      </c>
      <c r="P99">
        <v>6.3239999999999998</v>
      </c>
      <c r="Q99">
        <v>7.0919999999999996</v>
      </c>
    </row>
    <row r="100" spans="1:17" x14ac:dyDescent="0.2">
      <c r="A100">
        <v>-273</v>
      </c>
      <c r="B100">
        <v>258.57</v>
      </c>
      <c r="C100">
        <v>0.81699999999999995</v>
      </c>
      <c r="D100">
        <v>0.72299999999999998</v>
      </c>
      <c r="E100">
        <v>0.72799999999999998</v>
      </c>
      <c r="F100">
        <v>0.68500000000000005</v>
      </c>
      <c r="G100">
        <v>1.131</v>
      </c>
      <c r="K100" t="s">
        <v>771</v>
      </c>
      <c r="L100" t="s">
        <v>742</v>
      </c>
      <c r="M100">
        <v>19.901</v>
      </c>
      <c r="N100">
        <v>19.359000000000002</v>
      </c>
      <c r="O100">
        <v>20.795999999999999</v>
      </c>
      <c r="P100">
        <v>20.236000000000001</v>
      </c>
      <c r="Q100">
        <v>18.75</v>
      </c>
    </row>
    <row r="101" spans="1:17" x14ac:dyDescent="0.2">
      <c r="A101">
        <v>-272</v>
      </c>
      <c r="B101">
        <v>262.08999999999997</v>
      </c>
      <c r="C101">
        <v>0.80800000000000005</v>
      </c>
      <c r="D101">
        <v>0.72299999999999998</v>
      </c>
      <c r="E101">
        <v>0.72899999999999998</v>
      </c>
      <c r="F101">
        <v>0.69099999999999995</v>
      </c>
      <c r="G101">
        <v>1.0900000000000001</v>
      </c>
      <c r="K101" t="s">
        <v>772</v>
      </c>
      <c r="L101" t="s">
        <v>742</v>
      </c>
      <c r="M101">
        <v>45.89</v>
      </c>
      <c r="N101">
        <v>52.389000000000003</v>
      </c>
      <c r="O101">
        <v>45.366999999999997</v>
      </c>
      <c r="P101">
        <v>50.689</v>
      </c>
      <c r="Q101">
        <v>53.796999999999997</v>
      </c>
    </row>
    <row r="102" spans="1:17" x14ac:dyDescent="0.2">
      <c r="A102">
        <v>-271</v>
      </c>
      <c r="B102">
        <v>265.60000000000002</v>
      </c>
      <c r="C102">
        <v>0.80400000000000005</v>
      </c>
      <c r="D102">
        <v>0.72599999999999998</v>
      </c>
      <c r="E102">
        <v>0.73099999999999998</v>
      </c>
      <c r="F102">
        <v>0.69699999999999995</v>
      </c>
      <c r="G102">
        <v>1.06</v>
      </c>
      <c r="K102" t="s">
        <v>773</v>
      </c>
      <c r="L102" t="s">
        <v>745</v>
      </c>
      <c r="M102">
        <v>25.09</v>
      </c>
      <c r="N102">
        <v>25.425000000000001</v>
      </c>
      <c r="O102">
        <v>25.125</v>
      </c>
      <c r="P102">
        <v>24.36</v>
      </c>
      <c r="Q102">
        <v>25.45</v>
      </c>
    </row>
    <row r="103" spans="1:17" x14ac:dyDescent="0.2">
      <c r="A103">
        <v>-270</v>
      </c>
      <c r="B103">
        <v>269.08999999999997</v>
      </c>
      <c r="C103">
        <v>0.80200000000000005</v>
      </c>
      <c r="D103">
        <v>0.73199999999999998</v>
      </c>
      <c r="E103">
        <v>0.73599999999999999</v>
      </c>
      <c r="F103">
        <v>0.7</v>
      </c>
      <c r="G103">
        <v>1.04</v>
      </c>
      <c r="K103" t="s">
        <v>774</v>
      </c>
      <c r="L103" t="s">
        <v>745</v>
      </c>
      <c r="M103">
        <v>24.288</v>
      </c>
      <c r="N103">
        <v>24.541</v>
      </c>
      <c r="O103">
        <v>24.41</v>
      </c>
      <c r="P103">
        <v>23.45</v>
      </c>
      <c r="Q103">
        <v>24.748999999999999</v>
      </c>
    </row>
    <row r="104" spans="1:17" x14ac:dyDescent="0.2">
      <c r="A104">
        <v>-269</v>
      </c>
      <c r="B104">
        <v>272.57</v>
      </c>
      <c r="C104">
        <v>0.80400000000000005</v>
      </c>
      <c r="D104">
        <v>0.74</v>
      </c>
      <c r="E104">
        <v>0.74299999999999999</v>
      </c>
      <c r="F104">
        <v>0.70399999999999996</v>
      </c>
      <c r="G104">
        <v>1.0289999999999999</v>
      </c>
      <c r="K104" t="s">
        <v>775</v>
      </c>
      <c r="L104" t="s">
        <v>745</v>
      </c>
      <c r="M104">
        <v>3.468</v>
      </c>
      <c r="N104">
        <v>3.556</v>
      </c>
      <c r="O104">
        <v>3.4990000000000001</v>
      </c>
      <c r="P104">
        <v>3.3719999999999999</v>
      </c>
      <c r="Q104">
        <v>3.3130000000000002</v>
      </c>
    </row>
    <row r="105" spans="1:17" x14ac:dyDescent="0.2">
      <c r="A105">
        <v>-268</v>
      </c>
      <c r="B105">
        <v>276.02</v>
      </c>
      <c r="C105">
        <v>0.80200000000000005</v>
      </c>
      <c r="D105">
        <v>0.74099999999999999</v>
      </c>
      <c r="E105">
        <v>0.746</v>
      </c>
      <c r="F105">
        <v>0.71199999999999997</v>
      </c>
      <c r="G105">
        <v>1.0069999999999999</v>
      </c>
      <c r="K105" t="s">
        <v>776</v>
      </c>
      <c r="L105" t="s">
        <v>745</v>
      </c>
      <c r="M105">
        <v>35.384999999999998</v>
      </c>
      <c r="N105">
        <v>34.83</v>
      </c>
      <c r="O105">
        <v>35.384999999999998</v>
      </c>
      <c r="P105">
        <v>34.015000000000001</v>
      </c>
      <c r="Q105">
        <v>34.284999999999997</v>
      </c>
    </row>
    <row r="106" spans="1:17" x14ac:dyDescent="0.2">
      <c r="A106">
        <v>-267</v>
      </c>
      <c r="B106">
        <v>279.45</v>
      </c>
      <c r="C106">
        <v>0.79700000000000004</v>
      </c>
      <c r="D106">
        <v>0.74399999999999999</v>
      </c>
      <c r="E106">
        <v>0.754</v>
      </c>
      <c r="F106">
        <v>0.71499999999999997</v>
      </c>
      <c r="G106">
        <v>0.97399999999999998</v>
      </c>
      <c r="K106" t="s">
        <v>777</v>
      </c>
      <c r="L106" t="s">
        <v>745</v>
      </c>
      <c r="M106">
        <v>14.324999999999999</v>
      </c>
      <c r="N106">
        <v>14.324999999999999</v>
      </c>
      <c r="O106">
        <v>15.14</v>
      </c>
      <c r="P106">
        <v>14.75</v>
      </c>
      <c r="Q106">
        <v>16.445</v>
      </c>
    </row>
    <row r="107" spans="1:17" x14ac:dyDescent="0.2">
      <c r="A107">
        <v>-266</v>
      </c>
      <c r="B107">
        <v>282.86</v>
      </c>
      <c r="C107">
        <v>0.79500000000000004</v>
      </c>
      <c r="D107">
        <v>0.74399999999999999</v>
      </c>
      <c r="E107">
        <v>0.751</v>
      </c>
      <c r="F107">
        <v>0.71799999999999997</v>
      </c>
      <c r="G107">
        <v>0.96799999999999997</v>
      </c>
      <c r="K107" t="s">
        <v>778</v>
      </c>
      <c r="L107" t="s">
        <v>742</v>
      </c>
      <c r="M107">
        <v>14.279</v>
      </c>
      <c r="N107">
        <v>14.491</v>
      </c>
      <c r="O107">
        <v>14.333</v>
      </c>
      <c r="P107">
        <v>14.378</v>
      </c>
      <c r="Q107">
        <v>13.385999999999999</v>
      </c>
    </row>
    <row r="108" spans="1:17" x14ac:dyDescent="0.2">
      <c r="A108">
        <v>-265</v>
      </c>
      <c r="B108">
        <v>286.24</v>
      </c>
      <c r="C108">
        <v>0.80800000000000005</v>
      </c>
      <c r="D108">
        <v>0.753</v>
      </c>
      <c r="E108">
        <v>0.754</v>
      </c>
      <c r="F108">
        <v>0.72499999999999998</v>
      </c>
      <c r="G108">
        <v>0.999</v>
      </c>
      <c r="K108" t="s">
        <v>779</v>
      </c>
      <c r="L108" t="s">
        <v>742</v>
      </c>
      <c r="M108">
        <v>58.98</v>
      </c>
      <c r="N108">
        <v>58.371000000000002</v>
      </c>
      <c r="O108">
        <v>62.024000000000001</v>
      </c>
      <c r="P108">
        <v>62.899000000000001</v>
      </c>
      <c r="Q108">
        <v>66.445999999999998</v>
      </c>
    </row>
    <row r="109" spans="1:17" x14ac:dyDescent="0.2">
      <c r="A109">
        <v>-264</v>
      </c>
      <c r="B109">
        <v>289.61</v>
      </c>
      <c r="C109">
        <v>0.81699999999999995</v>
      </c>
      <c r="D109">
        <v>0.75600000000000001</v>
      </c>
      <c r="E109">
        <v>0.75900000000000001</v>
      </c>
      <c r="F109">
        <v>0.73</v>
      </c>
      <c r="G109">
        <v>1.022</v>
      </c>
      <c r="K109" t="s">
        <v>842</v>
      </c>
      <c r="L109" t="s">
        <v>843</v>
      </c>
      <c r="M109">
        <v>1282.1500000000001</v>
      </c>
      <c r="N109">
        <v>1310.2</v>
      </c>
      <c r="O109">
        <v>1262.8</v>
      </c>
      <c r="P109">
        <v>1317.4</v>
      </c>
      <c r="Q109">
        <v>1238.2</v>
      </c>
    </row>
    <row r="110" spans="1:17" x14ac:dyDescent="0.2">
      <c r="A110">
        <v>-263</v>
      </c>
      <c r="B110">
        <v>292.95</v>
      </c>
      <c r="C110">
        <v>0.82799999999999996</v>
      </c>
      <c r="D110">
        <v>0.76</v>
      </c>
      <c r="E110">
        <v>0.76300000000000001</v>
      </c>
      <c r="F110">
        <v>0.73599999999999999</v>
      </c>
      <c r="G110">
        <v>1.054</v>
      </c>
      <c r="K110" t="s">
        <v>844</v>
      </c>
      <c r="L110" t="s">
        <v>843</v>
      </c>
      <c r="M110">
        <v>1278.884</v>
      </c>
      <c r="N110">
        <v>1305.58</v>
      </c>
      <c r="O110">
        <v>1261.828</v>
      </c>
      <c r="P110">
        <v>1315.761</v>
      </c>
      <c r="Q110">
        <v>1232.366</v>
      </c>
    </row>
    <row r="111" spans="1:17" x14ac:dyDescent="0.2">
      <c r="A111">
        <v>-262</v>
      </c>
      <c r="B111">
        <v>296.26</v>
      </c>
      <c r="C111">
        <v>0.83699999999999997</v>
      </c>
      <c r="D111">
        <v>0.76600000000000001</v>
      </c>
      <c r="E111">
        <v>0.76600000000000001</v>
      </c>
      <c r="F111">
        <v>0.74</v>
      </c>
      <c r="G111">
        <v>1.0740000000000001</v>
      </c>
      <c r="K111" t="s">
        <v>845</v>
      </c>
      <c r="L111" t="s">
        <v>843</v>
      </c>
      <c r="M111">
        <v>37.715000000000003</v>
      </c>
      <c r="N111">
        <v>13.254</v>
      </c>
      <c r="O111">
        <v>7.016</v>
      </c>
      <c r="P111">
        <v>11.097</v>
      </c>
      <c r="Q111">
        <v>28.52</v>
      </c>
    </row>
    <row r="112" spans="1:17" x14ac:dyDescent="0.2">
      <c r="A112">
        <v>-261</v>
      </c>
      <c r="B112">
        <v>299.54000000000002</v>
      </c>
      <c r="C112">
        <v>0.84199999999999997</v>
      </c>
      <c r="D112">
        <v>0.77200000000000002</v>
      </c>
      <c r="E112">
        <v>0.76700000000000002</v>
      </c>
      <c r="F112">
        <v>0.74399999999999999</v>
      </c>
      <c r="G112">
        <v>1.0840000000000001</v>
      </c>
      <c r="K112" t="s">
        <v>846</v>
      </c>
      <c r="L112" t="s">
        <v>843</v>
      </c>
      <c r="M112">
        <v>1343.6</v>
      </c>
      <c r="N112">
        <v>1337.4</v>
      </c>
      <c r="O112">
        <v>1279.5999999999999</v>
      </c>
      <c r="P112">
        <v>1343.6</v>
      </c>
      <c r="Q112">
        <v>1307.2</v>
      </c>
    </row>
    <row r="113" spans="1:17" x14ac:dyDescent="0.2">
      <c r="A113">
        <v>-260</v>
      </c>
      <c r="B113">
        <v>302.8</v>
      </c>
      <c r="C113">
        <v>0.84899999999999998</v>
      </c>
      <c r="D113">
        <v>0.77500000000000002</v>
      </c>
      <c r="E113">
        <v>0.77100000000000002</v>
      </c>
      <c r="F113">
        <v>0.753</v>
      </c>
      <c r="G113">
        <v>1.099</v>
      </c>
      <c r="K113" t="s">
        <v>847</v>
      </c>
      <c r="L113" t="s">
        <v>843</v>
      </c>
      <c r="M113">
        <v>1142.5999999999999</v>
      </c>
      <c r="N113">
        <v>1261.2</v>
      </c>
      <c r="O113">
        <v>1241.8</v>
      </c>
      <c r="P113">
        <v>1289.2</v>
      </c>
      <c r="Q113">
        <v>1142.5999999999999</v>
      </c>
    </row>
    <row r="114" spans="1:17" x14ac:dyDescent="0.2">
      <c r="A114">
        <v>-259</v>
      </c>
      <c r="B114">
        <v>306.02999999999997</v>
      </c>
      <c r="C114">
        <v>0.85799999999999998</v>
      </c>
      <c r="D114">
        <v>0.77700000000000002</v>
      </c>
      <c r="E114">
        <v>0.77700000000000002</v>
      </c>
      <c r="F114">
        <v>0.76</v>
      </c>
      <c r="G114">
        <v>1.1180000000000001</v>
      </c>
      <c r="K114" t="s">
        <v>848</v>
      </c>
      <c r="L114" t="s">
        <v>742</v>
      </c>
      <c r="M114">
        <v>2.9489999999999998</v>
      </c>
      <c r="N114">
        <v>1.0149999999999999</v>
      </c>
      <c r="O114">
        <v>0.55600000000000005</v>
      </c>
      <c r="P114">
        <v>0.84299999999999997</v>
      </c>
      <c r="Q114">
        <v>2.3140000000000001</v>
      </c>
    </row>
    <row r="115" spans="1:17" x14ac:dyDescent="0.2">
      <c r="A115">
        <v>-258</v>
      </c>
      <c r="B115">
        <v>309.23</v>
      </c>
      <c r="C115">
        <v>0.86199999999999999</v>
      </c>
      <c r="D115">
        <v>0.78</v>
      </c>
      <c r="E115">
        <v>0.77600000000000002</v>
      </c>
      <c r="F115">
        <v>0.76300000000000001</v>
      </c>
      <c r="G115">
        <v>1.129</v>
      </c>
      <c r="K115" t="s">
        <v>849</v>
      </c>
      <c r="L115" t="s">
        <v>742</v>
      </c>
      <c r="M115">
        <v>89.343999999999994</v>
      </c>
      <c r="N115">
        <v>96.600999999999999</v>
      </c>
      <c r="O115">
        <v>98.412999999999997</v>
      </c>
      <c r="P115">
        <v>97.980999999999995</v>
      </c>
      <c r="Q115">
        <v>92.715999999999994</v>
      </c>
    </row>
    <row r="116" spans="1:17" x14ac:dyDescent="0.2">
      <c r="A116">
        <v>-257</v>
      </c>
      <c r="B116">
        <v>312.39999999999998</v>
      </c>
      <c r="C116">
        <v>0.87</v>
      </c>
      <c r="D116">
        <v>0.78300000000000003</v>
      </c>
      <c r="E116">
        <v>0.78</v>
      </c>
      <c r="F116">
        <v>0.76900000000000002</v>
      </c>
      <c r="G116">
        <v>1.1459999999999999</v>
      </c>
      <c r="K116" t="s">
        <v>850</v>
      </c>
      <c r="L116" t="s">
        <v>745</v>
      </c>
      <c r="M116">
        <v>12.814</v>
      </c>
      <c r="N116">
        <v>12.64</v>
      </c>
      <c r="O116">
        <v>12.98</v>
      </c>
      <c r="P116">
        <v>12.48</v>
      </c>
      <c r="Q116">
        <v>13.156000000000001</v>
      </c>
    </row>
    <row r="117" spans="1:17" x14ac:dyDescent="0.2">
      <c r="A117">
        <v>-256</v>
      </c>
      <c r="B117">
        <v>315.54000000000002</v>
      </c>
      <c r="C117">
        <v>0.876</v>
      </c>
      <c r="D117">
        <v>0.78300000000000003</v>
      </c>
      <c r="E117">
        <v>0.78300000000000003</v>
      </c>
      <c r="F117">
        <v>0.77800000000000002</v>
      </c>
      <c r="G117">
        <v>1.161</v>
      </c>
      <c r="K117" t="s">
        <v>851</v>
      </c>
      <c r="L117" t="s">
        <v>745</v>
      </c>
      <c r="M117">
        <v>12.85</v>
      </c>
      <c r="N117">
        <v>12.643000000000001</v>
      </c>
      <c r="O117">
        <v>13.026</v>
      </c>
      <c r="P117">
        <v>12.497</v>
      </c>
      <c r="Q117">
        <v>13.231999999999999</v>
      </c>
    </row>
    <row r="118" spans="1:17" x14ac:dyDescent="0.2">
      <c r="A118">
        <v>-255</v>
      </c>
      <c r="B118">
        <v>318.64999999999998</v>
      </c>
      <c r="C118">
        <v>0.88</v>
      </c>
      <c r="D118">
        <v>0.79100000000000004</v>
      </c>
      <c r="E118">
        <v>0.78200000000000003</v>
      </c>
      <c r="F118">
        <v>0.78300000000000003</v>
      </c>
      <c r="G118">
        <v>1.1619999999999999</v>
      </c>
      <c r="K118" t="s">
        <v>852</v>
      </c>
      <c r="L118" t="s">
        <v>745</v>
      </c>
      <c r="M118">
        <v>2.4710000000000001</v>
      </c>
      <c r="N118">
        <v>2.379</v>
      </c>
      <c r="O118">
        <v>2.6040000000000001</v>
      </c>
      <c r="P118">
        <v>2.4609999999999999</v>
      </c>
      <c r="Q118">
        <v>2.3759999999999999</v>
      </c>
    </row>
    <row r="119" spans="1:17" x14ac:dyDescent="0.2">
      <c r="A119">
        <v>-254</v>
      </c>
      <c r="B119">
        <v>321.73</v>
      </c>
      <c r="C119">
        <v>0.88300000000000001</v>
      </c>
      <c r="D119">
        <v>0.79400000000000004</v>
      </c>
      <c r="E119">
        <v>0.79100000000000004</v>
      </c>
      <c r="F119">
        <v>0.78500000000000003</v>
      </c>
      <c r="G119">
        <v>1.1599999999999999</v>
      </c>
      <c r="K119" t="s">
        <v>853</v>
      </c>
      <c r="L119" t="s">
        <v>745</v>
      </c>
      <c r="M119">
        <v>21.832000000000001</v>
      </c>
      <c r="N119">
        <v>20.975999999999999</v>
      </c>
      <c r="O119">
        <v>21.832000000000001</v>
      </c>
      <c r="P119">
        <v>21.02</v>
      </c>
      <c r="Q119">
        <v>20.952000000000002</v>
      </c>
    </row>
    <row r="120" spans="1:17" x14ac:dyDescent="0.2">
      <c r="A120">
        <v>-253</v>
      </c>
      <c r="B120">
        <v>324.77</v>
      </c>
      <c r="C120">
        <v>0.88500000000000001</v>
      </c>
      <c r="D120">
        <v>0.79800000000000004</v>
      </c>
      <c r="E120">
        <v>0.79700000000000004</v>
      </c>
      <c r="F120">
        <v>0.79200000000000004</v>
      </c>
      <c r="G120">
        <v>1.151</v>
      </c>
      <c r="K120" t="s">
        <v>854</v>
      </c>
      <c r="L120" t="s">
        <v>745</v>
      </c>
      <c r="M120">
        <v>6.2839999999999998</v>
      </c>
      <c r="N120">
        <v>6.46</v>
      </c>
      <c r="O120">
        <v>6.2839999999999998</v>
      </c>
      <c r="P120">
        <v>6.4640000000000004</v>
      </c>
      <c r="Q120">
        <v>7.4640000000000004</v>
      </c>
    </row>
    <row r="121" spans="1:17" x14ac:dyDescent="0.2">
      <c r="A121">
        <v>-252</v>
      </c>
      <c r="B121">
        <v>327.79</v>
      </c>
      <c r="C121">
        <v>0.88800000000000001</v>
      </c>
      <c r="D121">
        <v>0.80500000000000005</v>
      </c>
      <c r="E121">
        <v>0.79600000000000004</v>
      </c>
      <c r="F121">
        <v>0.79800000000000004</v>
      </c>
      <c r="G121">
        <v>1.1539999999999999</v>
      </c>
      <c r="K121" t="s">
        <v>855</v>
      </c>
      <c r="L121" t="s">
        <v>742</v>
      </c>
      <c r="M121">
        <v>19.231999999999999</v>
      </c>
      <c r="N121">
        <v>18.817</v>
      </c>
      <c r="O121">
        <v>19.988</v>
      </c>
      <c r="P121">
        <v>19.693000000000001</v>
      </c>
      <c r="Q121">
        <v>17.959</v>
      </c>
    </row>
    <row r="122" spans="1:17" x14ac:dyDescent="0.2">
      <c r="A122">
        <v>-251</v>
      </c>
      <c r="B122">
        <v>330.76</v>
      </c>
      <c r="C122">
        <v>0.89400000000000002</v>
      </c>
      <c r="D122">
        <v>0.81</v>
      </c>
      <c r="E122">
        <v>0.79900000000000004</v>
      </c>
      <c r="F122">
        <v>0.8</v>
      </c>
      <c r="G122">
        <v>1.165</v>
      </c>
      <c r="K122" t="s">
        <v>856</v>
      </c>
      <c r="L122" t="s">
        <v>742</v>
      </c>
      <c r="M122">
        <v>48.904000000000003</v>
      </c>
      <c r="N122">
        <v>51.094999999999999</v>
      </c>
      <c r="O122">
        <v>48.241</v>
      </c>
      <c r="P122">
        <v>51.725999999999999</v>
      </c>
      <c r="Q122">
        <v>56.406999999999996</v>
      </c>
    </row>
    <row r="123" spans="1:17" x14ac:dyDescent="0.2">
      <c r="A123">
        <v>-250</v>
      </c>
      <c r="B123">
        <v>333.71</v>
      </c>
      <c r="C123">
        <v>0.9</v>
      </c>
      <c r="D123">
        <v>0.81299999999999994</v>
      </c>
      <c r="E123">
        <v>0.80900000000000005</v>
      </c>
      <c r="F123">
        <v>0.80800000000000005</v>
      </c>
      <c r="G123">
        <v>1.171</v>
      </c>
      <c r="K123" t="s">
        <v>857</v>
      </c>
      <c r="L123" t="s">
        <v>745</v>
      </c>
      <c r="M123">
        <v>12.599</v>
      </c>
      <c r="N123">
        <v>12</v>
      </c>
      <c r="O123">
        <v>12</v>
      </c>
      <c r="P123">
        <v>13</v>
      </c>
      <c r="Q123">
        <v>13.397</v>
      </c>
    </row>
    <row r="124" spans="1:17" x14ac:dyDescent="0.2">
      <c r="A124">
        <v>-249</v>
      </c>
      <c r="B124">
        <v>336.61</v>
      </c>
      <c r="C124">
        <v>0.90600000000000003</v>
      </c>
      <c r="D124">
        <v>0.82099999999999995</v>
      </c>
      <c r="E124">
        <v>0.81</v>
      </c>
      <c r="F124">
        <v>0.81399999999999995</v>
      </c>
      <c r="G124">
        <v>1.18</v>
      </c>
      <c r="K124" t="s">
        <v>858</v>
      </c>
      <c r="L124" t="s">
        <v>745</v>
      </c>
      <c r="M124">
        <v>13.598000000000001</v>
      </c>
      <c r="N124">
        <v>13.218999999999999</v>
      </c>
      <c r="O124">
        <v>13.451000000000001</v>
      </c>
      <c r="P124">
        <v>13.664999999999999</v>
      </c>
      <c r="Q124">
        <v>14.055999999999999</v>
      </c>
    </row>
    <row r="125" spans="1:17" x14ac:dyDescent="0.2">
      <c r="A125">
        <v>-248</v>
      </c>
      <c r="B125">
        <v>339.49</v>
      </c>
      <c r="C125">
        <v>0.91100000000000003</v>
      </c>
      <c r="D125">
        <v>0.82299999999999995</v>
      </c>
      <c r="E125">
        <v>0.81200000000000006</v>
      </c>
      <c r="F125">
        <v>0.82</v>
      </c>
      <c r="G125">
        <v>1.1870000000000001</v>
      </c>
      <c r="K125" t="s">
        <v>859</v>
      </c>
      <c r="L125" t="s">
        <v>745</v>
      </c>
      <c r="M125">
        <v>3.2389999999999999</v>
      </c>
      <c r="N125">
        <v>2.9929999999999999</v>
      </c>
      <c r="O125">
        <v>3.359</v>
      </c>
      <c r="P125">
        <v>3.069</v>
      </c>
      <c r="Q125">
        <v>3.4689999999999999</v>
      </c>
    </row>
    <row r="126" spans="1:17" x14ac:dyDescent="0.2">
      <c r="A126">
        <v>-247</v>
      </c>
      <c r="B126">
        <v>342.32</v>
      </c>
      <c r="C126">
        <v>0.90300000000000002</v>
      </c>
      <c r="D126">
        <v>0.82699999999999996</v>
      </c>
      <c r="E126">
        <v>0.82</v>
      </c>
      <c r="F126">
        <v>0.82099999999999995</v>
      </c>
      <c r="G126">
        <v>1.143</v>
      </c>
      <c r="K126" t="s">
        <v>860</v>
      </c>
      <c r="L126" t="s">
        <v>745</v>
      </c>
      <c r="M126">
        <v>24.8</v>
      </c>
      <c r="N126">
        <v>23.396999999999998</v>
      </c>
      <c r="O126">
        <v>23.8</v>
      </c>
      <c r="P126">
        <v>23</v>
      </c>
      <c r="Q126">
        <v>24.8</v>
      </c>
    </row>
    <row r="127" spans="1:17" x14ac:dyDescent="0.2">
      <c r="A127">
        <v>-246</v>
      </c>
      <c r="B127">
        <v>345.12</v>
      </c>
      <c r="C127">
        <v>0.89400000000000002</v>
      </c>
      <c r="D127">
        <v>0.83</v>
      </c>
      <c r="E127">
        <v>0.82699999999999996</v>
      </c>
      <c r="F127">
        <v>0.82399999999999995</v>
      </c>
      <c r="G127">
        <v>1.097</v>
      </c>
      <c r="K127" t="s">
        <v>861</v>
      </c>
      <c r="L127" t="s">
        <v>745</v>
      </c>
      <c r="M127">
        <v>4.5999999999999996</v>
      </c>
      <c r="N127">
        <v>6</v>
      </c>
      <c r="O127">
        <v>4.8</v>
      </c>
      <c r="P127">
        <v>6</v>
      </c>
      <c r="Q127">
        <v>4.5999999999999996</v>
      </c>
    </row>
    <row r="128" spans="1:17" x14ac:dyDescent="0.2">
      <c r="A128">
        <v>-245</v>
      </c>
      <c r="B128">
        <v>347.89</v>
      </c>
      <c r="C128">
        <v>0.89200000000000002</v>
      </c>
      <c r="D128">
        <v>0.83499999999999996</v>
      </c>
      <c r="E128">
        <v>0.83299999999999996</v>
      </c>
      <c r="F128">
        <v>0.82899999999999996</v>
      </c>
      <c r="G128">
        <v>1.071</v>
      </c>
      <c r="K128" t="s">
        <v>862</v>
      </c>
      <c r="L128" t="s">
        <v>742</v>
      </c>
      <c r="M128">
        <v>23.821000000000002</v>
      </c>
      <c r="N128">
        <v>22.643000000000001</v>
      </c>
      <c r="O128">
        <v>24.969000000000001</v>
      </c>
      <c r="P128">
        <v>22.457000000000001</v>
      </c>
      <c r="Q128">
        <v>24.681000000000001</v>
      </c>
    </row>
    <row r="129" spans="1:17" x14ac:dyDescent="0.2">
      <c r="A129">
        <v>-244</v>
      </c>
      <c r="B129">
        <v>350.61</v>
      </c>
      <c r="C129">
        <v>0.88700000000000001</v>
      </c>
      <c r="D129">
        <v>0.83699999999999997</v>
      </c>
      <c r="E129">
        <v>0.84099999999999997</v>
      </c>
      <c r="F129">
        <v>0.83699999999999997</v>
      </c>
      <c r="G129">
        <v>1.032</v>
      </c>
      <c r="K129" t="s">
        <v>863</v>
      </c>
      <c r="L129" t="s">
        <v>742</v>
      </c>
      <c r="M129">
        <v>33.829000000000001</v>
      </c>
      <c r="N129">
        <v>45.387999999999998</v>
      </c>
      <c r="O129">
        <v>35.683999999999997</v>
      </c>
      <c r="P129">
        <v>43.908999999999999</v>
      </c>
      <c r="Q129">
        <v>32.725999999999999</v>
      </c>
    </row>
    <row r="130" spans="1:17" x14ac:dyDescent="0.2">
      <c r="A130">
        <v>-243</v>
      </c>
      <c r="B130">
        <v>353.3</v>
      </c>
      <c r="C130">
        <v>0.88800000000000001</v>
      </c>
      <c r="D130">
        <v>0.84099999999999997</v>
      </c>
      <c r="E130">
        <v>0.84799999999999998</v>
      </c>
      <c r="F130">
        <v>0.84199999999999997</v>
      </c>
      <c r="G130">
        <v>1.02</v>
      </c>
      <c r="K130" t="s">
        <v>864</v>
      </c>
      <c r="L130" t="s">
        <v>745</v>
      </c>
      <c r="M130">
        <v>43.85</v>
      </c>
      <c r="N130">
        <v>43.6</v>
      </c>
      <c r="O130">
        <v>44.6</v>
      </c>
      <c r="P130">
        <v>41.6</v>
      </c>
      <c r="Q130">
        <v>45.6</v>
      </c>
    </row>
    <row r="131" spans="1:17" x14ac:dyDescent="0.2">
      <c r="A131">
        <v>-242</v>
      </c>
      <c r="B131">
        <v>355.95</v>
      </c>
      <c r="C131">
        <v>0.90300000000000002</v>
      </c>
      <c r="D131">
        <v>0.84699999999999998</v>
      </c>
      <c r="E131">
        <v>0.85599999999999998</v>
      </c>
      <c r="F131">
        <v>0.84399999999999997</v>
      </c>
      <c r="G131">
        <v>1.0660000000000001</v>
      </c>
      <c r="K131" t="s">
        <v>865</v>
      </c>
      <c r="L131" t="s">
        <v>745</v>
      </c>
      <c r="M131">
        <v>42.716000000000001</v>
      </c>
      <c r="N131">
        <v>42.457000000000001</v>
      </c>
      <c r="O131">
        <v>43.067</v>
      </c>
      <c r="P131">
        <v>40.46</v>
      </c>
      <c r="Q131">
        <v>44.88</v>
      </c>
    </row>
    <row r="132" spans="1:17" x14ac:dyDescent="0.2">
      <c r="A132">
        <v>-241</v>
      </c>
      <c r="B132">
        <v>358.56</v>
      </c>
      <c r="C132">
        <v>0.91700000000000004</v>
      </c>
      <c r="D132">
        <v>0.85599999999999998</v>
      </c>
      <c r="E132">
        <v>0.86299999999999999</v>
      </c>
      <c r="F132">
        <v>0.85299999999999998</v>
      </c>
      <c r="G132">
        <v>1.099</v>
      </c>
      <c r="K132" t="s">
        <v>866</v>
      </c>
      <c r="L132" t="s">
        <v>745</v>
      </c>
      <c r="M132">
        <v>4.391</v>
      </c>
      <c r="N132">
        <v>4.1749999999999998</v>
      </c>
      <c r="O132">
        <v>4.2060000000000004</v>
      </c>
      <c r="P132">
        <v>3.7879999999999998</v>
      </c>
      <c r="Q132">
        <v>4.2249999999999996</v>
      </c>
    </row>
    <row r="133" spans="1:17" x14ac:dyDescent="0.2">
      <c r="A133">
        <v>-240</v>
      </c>
      <c r="B133">
        <v>361.13</v>
      </c>
      <c r="C133">
        <v>0.93100000000000005</v>
      </c>
      <c r="D133">
        <v>0.85899999999999999</v>
      </c>
      <c r="E133">
        <v>0.87</v>
      </c>
      <c r="F133">
        <v>0.86199999999999999</v>
      </c>
      <c r="G133">
        <v>1.1339999999999999</v>
      </c>
      <c r="K133" t="s">
        <v>867</v>
      </c>
      <c r="L133" t="s">
        <v>745</v>
      </c>
      <c r="M133">
        <v>56.6</v>
      </c>
      <c r="N133">
        <v>53.6</v>
      </c>
      <c r="O133">
        <v>55.6</v>
      </c>
      <c r="P133">
        <v>52.6</v>
      </c>
      <c r="Q133">
        <v>56.6</v>
      </c>
    </row>
    <row r="134" spans="1:17" x14ac:dyDescent="0.2">
      <c r="A134">
        <v>-239</v>
      </c>
      <c r="B134">
        <v>363.66</v>
      </c>
      <c r="C134">
        <v>0.95499999999999996</v>
      </c>
      <c r="D134">
        <v>0.86699999999999999</v>
      </c>
      <c r="E134">
        <v>0.875</v>
      </c>
      <c r="F134">
        <v>0.86599999999999999</v>
      </c>
      <c r="G134">
        <v>1.21</v>
      </c>
      <c r="K134" t="s">
        <v>868</v>
      </c>
      <c r="L134" t="s">
        <v>745</v>
      </c>
      <c r="M134">
        <v>30.6</v>
      </c>
      <c r="N134">
        <v>30.6</v>
      </c>
      <c r="O134">
        <v>31.6</v>
      </c>
      <c r="P134">
        <v>31.6</v>
      </c>
      <c r="Q134">
        <v>33.6</v>
      </c>
    </row>
    <row r="135" spans="1:17" x14ac:dyDescent="0.2">
      <c r="A135">
        <v>-238</v>
      </c>
      <c r="B135">
        <v>366.16</v>
      </c>
      <c r="C135">
        <v>0.97299999999999998</v>
      </c>
      <c r="D135">
        <v>0.872</v>
      </c>
      <c r="E135">
        <v>0.879</v>
      </c>
      <c r="F135">
        <v>0.86699999999999999</v>
      </c>
      <c r="G135">
        <v>1.2749999999999999</v>
      </c>
      <c r="K135" t="s">
        <v>869</v>
      </c>
      <c r="L135" t="s">
        <v>742</v>
      </c>
      <c r="M135">
        <v>10.28</v>
      </c>
      <c r="N135">
        <v>9.8350000000000009</v>
      </c>
      <c r="O135">
        <v>9.766</v>
      </c>
      <c r="P135">
        <v>9.3620000000000001</v>
      </c>
      <c r="Q135">
        <v>9.4149999999999991</v>
      </c>
    </row>
    <row r="136" spans="1:17" x14ac:dyDescent="0.2">
      <c r="A136">
        <v>-237</v>
      </c>
      <c r="B136">
        <v>368.61</v>
      </c>
      <c r="C136">
        <v>0.999</v>
      </c>
      <c r="D136">
        <v>0.876</v>
      </c>
      <c r="E136">
        <v>0.89</v>
      </c>
      <c r="F136">
        <v>0.87</v>
      </c>
      <c r="G136">
        <v>1.3580000000000001</v>
      </c>
      <c r="K136" t="s">
        <v>870</v>
      </c>
      <c r="L136" t="s">
        <v>742</v>
      </c>
      <c r="M136">
        <v>71.635999999999996</v>
      </c>
      <c r="N136">
        <v>72.073999999999998</v>
      </c>
      <c r="O136">
        <v>73.375</v>
      </c>
      <c r="P136">
        <v>78.102000000000004</v>
      </c>
      <c r="Q136">
        <v>74.866</v>
      </c>
    </row>
    <row r="137" spans="1:17" x14ac:dyDescent="0.2">
      <c r="A137">
        <v>-236</v>
      </c>
      <c r="B137">
        <v>371.02</v>
      </c>
      <c r="C137">
        <v>1.0349999999999999</v>
      </c>
      <c r="D137">
        <v>0.879</v>
      </c>
      <c r="E137">
        <v>0.89300000000000002</v>
      </c>
      <c r="F137">
        <v>0.88200000000000001</v>
      </c>
      <c r="G137">
        <v>1.4850000000000001</v>
      </c>
      <c r="K137" t="s">
        <v>871</v>
      </c>
      <c r="L137" t="s">
        <v>745</v>
      </c>
      <c r="M137">
        <v>180</v>
      </c>
      <c r="N137">
        <v>180</v>
      </c>
      <c r="O137">
        <v>180</v>
      </c>
      <c r="P137">
        <v>180</v>
      </c>
      <c r="Q137">
        <v>180</v>
      </c>
    </row>
    <row r="138" spans="1:17" x14ac:dyDescent="0.2">
      <c r="A138">
        <v>-235</v>
      </c>
      <c r="B138">
        <v>373.39</v>
      </c>
      <c r="C138">
        <v>1.0629999999999999</v>
      </c>
      <c r="D138">
        <v>0.88400000000000001</v>
      </c>
      <c r="E138">
        <v>0.89700000000000002</v>
      </c>
      <c r="F138">
        <v>0.88400000000000001</v>
      </c>
      <c r="G138">
        <v>1.585</v>
      </c>
      <c r="K138" t="s">
        <v>872</v>
      </c>
      <c r="L138" t="s">
        <v>745</v>
      </c>
      <c r="M138">
        <v>180</v>
      </c>
      <c r="N138">
        <v>180</v>
      </c>
      <c r="O138">
        <v>180</v>
      </c>
      <c r="P138">
        <v>180</v>
      </c>
      <c r="Q138">
        <v>180</v>
      </c>
    </row>
    <row r="139" spans="1:17" x14ac:dyDescent="0.2">
      <c r="A139">
        <v>-234</v>
      </c>
      <c r="B139">
        <v>375.72</v>
      </c>
      <c r="C139">
        <v>1.081</v>
      </c>
      <c r="D139">
        <v>0.89</v>
      </c>
      <c r="E139">
        <v>0.90200000000000002</v>
      </c>
      <c r="F139">
        <v>0.89</v>
      </c>
      <c r="G139">
        <v>1.64</v>
      </c>
      <c r="K139" t="s">
        <v>873</v>
      </c>
      <c r="L139" t="s">
        <v>745</v>
      </c>
      <c r="M139">
        <v>180</v>
      </c>
      <c r="N139">
        <v>180</v>
      </c>
      <c r="O139">
        <v>180</v>
      </c>
      <c r="P139">
        <v>180</v>
      </c>
      <c r="Q139">
        <v>180</v>
      </c>
    </row>
    <row r="140" spans="1:17" x14ac:dyDescent="0.2">
      <c r="A140">
        <v>-233</v>
      </c>
      <c r="B140">
        <v>378.01</v>
      </c>
      <c r="C140">
        <v>1.095</v>
      </c>
      <c r="D140">
        <v>0.89800000000000002</v>
      </c>
      <c r="E140">
        <v>0.90800000000000003</v>
      </c>
      <c r="F140">
        <v>0.89600000000000002</v>
      </c>
      <c r="G140">
        <v>1.679</v>
      </c>
      <c r="K140" t="s">
        <v>874</v>
      </c>
      <c r="L140" t="s">
        <v>745</v>
      </c>
      <c r="M140">
        <v>180</v>
      </c>
      <c r="N140">
        <v>180</v>
      </c>
      <c r="O140">
        <v>180</v>
      </c>
      <c r="P140">
        <v>180</v>
      </c>
      <c r="Q140">
        <v>180</v>
      </c>
    </row>
    <row r="141" spans="1:17" x14ac:dyDescent="0.2">
      <c r="A141">
        <v>-232</v>
      </c>
      <c r="B141">
        <v>380.26</v>
      </c>
      <c r="C141">
        <v>1.0940000000000001</v>
      </c>
      <c r="D141">
        <v>0.9</v>
      </c>
      <c r="E141">
        <v>0.91200000000000003</v>
      </c>
      <c r="F141">
        <v>0.90300000000000002</v>
      </c>
      <c r="G141">
        <v>1.659</v>
      </c>
      <c r="K141" t="s">
        <v>875</v>
      </c>
      <c r="L141" t="s">
        <v>745</v>
      </c>
      <c r="M141">
        <v>180</v>
      </c>
      <c r="N141">
        <v>180</v>
      </c>
      <c r="O141">
        <v>180</v>
      </c>
      <c r="P141">
        <v>180</v>
      </c>
      <c r="Q141">
        <v>180</v>
      </c>
    </row>
    <row r="142" spans="1:17" x14ac:dyDescent="0.2">
      <c r="A142">
        <v>-231</v>
      </c>
      <c r="B142">
        <v>382.47</v>
      </c>
      <c r="C142">
        <v>1.0820000000000001</v>
      </c>
      <c r="D142">
        <v>0.9</v>
      </c>
      <c r="E142">
        <v>0.91900000000000004</v>
      </c>
      <c r="F142">
        <v>0.91100000000000003</v>
      </c>
      <c r="G142">
        <v>1.6</v>
      </c>
      <c r="K142" t="s">
        <v>876</v>
      </c>
      <c r="L142" t="s">
        <v>742</v>
      </c>
      <c r="M142">
        <v>0</v>
      </c>
      <c r="N142">
        <v>0</v>
      </c>
      <c r="O142">
        <v>0</v>
      </c>
      <c r="P142">
        <v>0</v>
      </c>
      <c r="Q142">
        <v>0</v>
      </c>
    </row>
    <row r="143" spans="1:17" x14ac:dyDescent="0.2">
      <c r="A143">
        <v>-230</v>
      </c>
      <c r="B143">
        <v>384.63</v>
      </c>
      <c r="C143">
        <v>1.0780000000000001</v>
      </c>
      <c r="D143">
        <v>0.90800000000000003</v>
      </c>
      <c r="E143">
        <v>0.92800000000000005</v>
      </c>
      <c r="F143">
        <v>0.91700000000000004</v>
      </c>
      <c r="G143">
        <v>1.5589999999999999</v>
      </c>
      <c r="K143" t="s">
        <v>877</v>
      </c>
      <c r="L143" t="s">
        <v>742</v>
      </c>
      <c r="M143">
        <v>0</v>
      </c>
      <c r="N143">
        <v>0</v>
      </c>
      <c r="O143">
        <v>0</v>
      </c>
      <c r="P143">
        <v>0</v>
      </c>
      <c r="Q143">
        <v>0</v>
      </c>
    </row>
    <row r="144" spans="1:17" x14ac:dyDescent="0.2">
      <c r="A144">
        <v>-229</v>
      </c>
      <c r="B144">
        <v>386.76</v>
      </c>
      <c r="C144">
        <v>1.071</v>
      </c>
      <c r="D144">
        <v>0.91600000000000004</v>
      </c>
      <c r="E144">
        <v>0.93200000000000005</v>
      </c>
      <c r="F144">
        <v>0.92</v>
      </c>
      <c r="G144">
        <v>1.5169999999999999</v>
      </c>
      <c r="K144" t="s">
        <v>878</v>
      </c>
      <c r="L144" t="s">
        <v>745</v>
      </c>
      <c r="M144">
        <v>180</v>
      </c>
      <c r="N144">
        <v>180</v>
      </c>
      <c r="O144">
        <v>180</v>
      </c>
      <c r="P144">
        <v>180</v>
      </c>
      <c r="Q144">
        <v>180</v>
      </c>
    </row>
    <row r="145" spans="1:17" x14ac:dyDescent="0.2">
      <c r="A145">
        <v>-228</v>
      </c>
      <c r="B145">
        <v>388.84</v>
      </c>
      <c r="C145">
        <v>1.0669999999999999</v>
      </c>
      <c r="D145">
        <v>0.92</v>
      </c>
      <c r="E145">
        <v>0.93700000000000006</v>
      </c>
      <c r="F145">
        <v>0.92800000000000005</v>
      </c>
      <c r="G145">
        <v>1.484</v>
      </c>
      <c r="K145" t="s">
        <v>879</v>
      </c>
      <c r="L145" t="s">
        <v>745</v>
      </c>
      <c r="M145">
        <v>180</v>
      </c>
      <c r="N145">
        <v>180</v>
      </c>
      <c r="O145">
        <v>180</v>
      </c>
      <c r="P145">
        <v>180</v>
      </c>
      <c r="Q145">
        <v>180</v>
      </c>
    </row>
    <row r="146" spans="1:17" x14ac:dyDescent="0.2">
      <c r="A146">
        <v>-227</v>
      </c>
      <c r="B146">
        <v>390.88</v>
      </c>
      <c r="C146">
        <v>1.069</v>
      </c>
      <c r="D146">
        <v>0.92800000000000005</v>
      </c>
      <c r="E146">
        <v>0.93899999999999995</v>
      </c>
      <c r="F146">
        <v>0.93300000000000005</v>
      </c>
      <c r="G146">
        <v>1.476</v>
      </c>
      <c r="K146" t="s">
        <v>880</v>
      </c>
      <c r="L146" t="s">
        <v>745</v>
      </c>
      <c r="M146">
        <v>180</v>
      </c>
      <c r="N146">
        <v>180</v>
      </c>
      <c r="O146">
        <v>180</v>
      </c>
      <c r="P146">
        <v>180</v>
      </c>
      <c r="Q146">
        <v>180</v>
      </c>
    </row>
    <row r="147" spans="1:17" x14ac:dyDescent="0.2">
      <c r="A147">
        <v>-226</v>
      </c>
      <c r="B147">
        <v>392.87</v>
      </c>
      <c r="C147">
        <v>1.0760000000000001</v>
      </c>
      <c r="D147">
        <v>0.93200000000000005</v>
      </c>
      <c r="E147">
        <v>0.94499999999999995</v>
      </c>
      <c r="F147">
        <v>0.93799999999999994</v>
      </c>
      <c r="G147">
        <v>1.4890000000000001</v>
      </c>
      <c r="K147" t="s">
        <v>881</v>
      </c>
      <c r="L147" t="s">
        <v>745</v>
      </c>
      <c r="M147">
        <v>180</v>
      </c>
      <c r="N147">
        <v>180</v>
      </c>
      <c r="O147">
        <v>180</v>
      </c>
      <c r="P147">
        <v>180</v>
      </c>
      <c r="Q147">
        <v>180</v>
      </c>
    </row>
    <row r="148" spans="1:17" x14ac:dyDescent="0.2">
      <c r="A148">
        <v>-225</v>
      </c>
      <c r="B148">
        <v>394.83</v>
      </c>
      <c r="C148">
        <v>1.0860000000000001</v>
      </c>
      <c r="D148">
        <v>0.94</v>
      </c>
      <c r="E148">
        <v>0.95499999999999996</v>
      </c>
      <c r="F148">
        <v>0.94399999999999995</v>
      </c>
      <c r="G148">
        <v>1.504</v>
      </c>
      <c r="K148" t="s">
        <v>882</v>
      </c>
      <c r="L148" t="s">
        <v>745</v>
      </c>
      <c r="M148">
        <v>180</v>
      </c>
      <c r="N148">
        <v>180</v>
      </c>
      <c r="O148">
        <v>180</v>
      </c>
      <c r="P148">
        <v>180</v>
      </c>
      <c r="Q148">
        <v>180</v>
      </c>
    </row>
    <row r="149" spans="1:17" x14ac:dyDescent="0.2">
      <c r="A149">
        <v>-224</v>
      </c>
      <c r="B149">
        <v>396.74</v>
      </c>
      <c r="C149">
        <v>1.0920000000000001</v>
      </c>
      <c r="D149">
        <v>0.94599999999999995</v>
      </c>
      <c r="E149">
        <v>0.95899999999999996</v>
      </c>
      <c r="F149">
        <v>0.95199999999999996</v>
      </c>
      <c r="G149">
        <v>1.512</v>
      </c>
      <c r="K149" t="s">
        <v>883</v>
      </c>
      <c r="L149" t="s">
        <v>742</v>
      </c>
      <c r="M149">
        <v>0</v>
      </c>
      <c r="N149">
        <v>0</v>
      </c>
      <c r="O149">
        <v>0</v>
      </c>
      <c r="P149">
        <v>0</v>
      </c>
      <c r="Q149">
        <v>0</v>
      </c>
    </row>
    <row r="150" spans="1:17" x14ac:dyDescent="0.2">
      <c r="A150">
        <v>-223</v>
      </c>
      <c r="B150">
        <v>398.61</v>
      </c>
      <c r="C150">
        <v>1.1000000000000001</v>
      </c>
      <c r="D150">
        <v>0.95599999999999996</v>
      </c>
      <c r="E150">
        <v>0.96499999999999997</v>
      </c>
      <c r="F150">
        <v>0.95699999999999996</v>
      </c>
      <c r="G150">
        <v>1.5209999999999999</v>
      </c>
      <c r="K150" t="s">
        <v>884</v>
      </c>
      <c r="L150" t="s">
        <v>742</v>
      </c>
      <c r="M150">
        <v>0</v>
      </c>
      <c r="N150">
        <v>0</v>
      </c>
      <c r="O150">
        <v>0</v>
      </c>
      <c r="P150">
        <v>0</v>
      </c>
      <c r="Q150">
        <v>0</v>
      </c>
    </row>
    <row r="151" spans="1:17" x14ac:dyDescent="0.2">
      <c r="A151">
        <v>-222</v>
      </c>
      <c r="B151">
        <v>400.43</v>
      </c>
      <c r="C151">
        <v>1.1040000000000001</v>
      </c>
      <c r="D151">
        <v>0.95599999999999996</v>
      </c>
      <c r="E151">
        <v>0.96899999999999997</v>
      </c>
      <c r="F151">
        <v>0.96199999999999997</v>
      </c>
      <c r="G151">
        <v>1.53</v>
      </c>
      <c r="K151" t="s">
        <v>885</v>
      </c>
      <c r="L151" t="s">
        <v>745</v>
      </c>
      <c r="M151">
        <v>180</v>
      </c>
      <c r="N151">
        <v>180</v>
      </c>
      <c r="O151">
        <v>180</v>
      </c>
      <c r="P151">
        <v>180</v>
      </c>
      <c r="Q151">
        <v>180</v>
      </c>
    </row>
    <row r="152" spans="1:17" x14ac:dyDescent="0.2">
      <c r="A152">
        <v>-221</v>
      </c>
      <c r="B152">
        <v>402.22</v>
      </c>
      <c r="C152">
        <v>1.111</v>
      </c>
      <c r="D152">
        <v>0.96499999999999997</v>
      </c>
      <c r="E152">
        <v>0.97799999999999998</v>
      </c>
      <c r="F152">
        <v>0.97</v>
      </c>
      <c r="G152">
        <v>1.5309999999999999</v>
      </c>
      <c r="K152" t="s">
        <v>886</v>
      </c>
      <c r="L152" t="s">
        <v>745</v>
      </c>
      <c r="M152">
        <v>180</v>
      </c>
      <c r="N152">
        <v>180</v>
      </c>
      <c r="O152">
        <v>180</v>
      </c>
      <c r="P152">
        <v>180</v>
      </c>
      <c r="Q152">
        <v>180</v>
      </c>
    </row>
    <row r="153" spans="1:17" x14ac:dyDescent="0.2">
      <c r="A153">
        <v>-220</v>
      </c>
      <c r="B153">
        <v>403.96</v>
      </c>
      <c r="C153">
        <v>1.113</v>
      </c>
      <c r="D153">
        <v>0.97199999999999998</v>
      </c>
      <c r="E153">
        <v>0.98599999999999999</v>
      </c>
      <c r="F153">
        <v>0.97799999999999998</v>
      </c>
      <c r="G153">
        <v>1.5149999999999999</v>
      </c>
      <c r="K153" t="s">
        <v>887</v>
      </c>
      <c r="L153" t="s">
        <v>745</v>
      </c>
      <c r="M153">
        <v>180</v>
      </c>
      <c r="N153">
        <v>180</v>
      </c>
      <c r="O153">
        <v>180</v>
      </c>
      <c r="P153">
        <v>180</v>
      </c>
      <c r="Q153">
        <v>180</v>
      </c>
    </row>
    <row r="154" spans="1:17" x14ac:dyDescent="0.2">
      <c r="A154">
        <v>-219</v>
      </c>
      <c r="B154">
        <v>405.66</v>
      </c>
      <c r="C154">
        <v>1.1120000000000001</v>
      </c>
      <c r="D154">
        <v>0.97899999999999998</v>
      </c>
      <c r="E154">
        <v>0.99299999999999999</v>
      </c>
      <c r="F154">
        <v>0.98499999999999999</v>
      </c>
      <c r="G154">
        <v>1.492</v>
      </c>
      <c r="K154" t="s">
        <v>888</v>
      </c>
      <c r="L154" t="s">
        <v>745</v>
      </c>
      <c r="M154">
        <v>180</v>
      </c>
      <c r="N154">
        <v>180</v>
      </c>
      <c r="O154">
        <v>180</v>
      </c>
      <c r="P154">
        <v>180</v>
      </c>
      <c r="Q154">
        <v>180</v>
      </c>
    </row>
    <row r="155" spans="1:17" x14ac:dyDescent="0.2">
      <c r="A155">
        <v>-218</v>
      </c>
      <c r="B155">
        <v>407.31</v>
      </c>
      <c r="C155">
        <v>1.111</v>
      </c>
      <c r="D155">
        <v>0.98599999999999999</v>
      </c>
      <c r="E155">
        <v>0.998</v>
      </c>
      <c r="F155">
        <v>0.99099999999999999</v>
      </c>
      <c r="G155">
        <v>1.47</v>
      </c>
      <c r="K155" t="s">
        <v>889</v>
      </c>
      <c r="L155" t="s">
        <v>745</v>
      </c>
      <c r="M155">
        <v>180</v>
      </c>
      <c r="N155">
        <v>180</v>
      </c>
      <c r="O155">
        <v>180</v>
      </c>
      <c r="P155">
        <v>180</v>
      </c>
      <c r="Q155">
        <v>180</v>
      </c>
    </row>
    <row r="156" spans="1:17" x14ac:dyDescent="0.2">
      <c r="A156">
        <v>-217</v>
      </c>
      <c r="B156">
        <v>408.92</v>
      </c>
      <c r="C156">
        <v>1.1140000000000001</v>
      </c>
      <c r="D156">
        <v>0.995</v>
      </c>
      <c r="E156">
        <v>1.0049999999999999</v>
      </c>
      <c r="F156">
        <v>0.998</v>
      </c>
      <c r="G156">
        <v>1.4590000000000001</v>
      </c>
      <c r="K156" t="s">
        <v>890</v>
      </c>
      <c r="L156" t="s">
        <v>742</v>
      </c>
      <c r="M156">
        <v>0</v>
      </c>
      <c r="N156">
        <v>0</v>
      </c>
      <c r="O156">
        <v>0</v>
      </c>
      <c r="P156">
        <v>0</v>
      </c>
      <c r="Q156">
        <v>0</v>
      </c>
    </row>
    <row r="157" spans="1:17" x14ac:dyDescent="0.2">
      <c r="A157">
        <v>-216</v>
      </c>
      <c r="B157">
        <v>410.49</v>
      </c>
      <c r="C157">
        <v>1.121</v>
      </c>
      <c r="D157">
        <v>0.995</v>
      </c>
      <c r="E157">
        <v>1.0149999999999999</v>
      </c>
      <c r="F157">
        <v>1.006</v>
      </c>
      <c r="G157">
        <v>1.47</v>
      </c>
      <c r="K157" t="s">
        <v>891</v>
      </c>
      <c r="L157" t="s">
        <v>742</v>
      </c>
      <c r="M157">
        <v>0</v>
      </c>
      <c r="N157">
        <v>0</v>
      </c>
      <c r="O157">
        <v>0</v>
      </c>
      <c r="P157">
        <v>0</v>
      </c>
      <c r="Q157">
        <v>0</v>
      </c>
    </row>
    <row r="158" spans="1:17" x14ac:dyDescent="0.2">
      <c r="A158">
        <v>-215</v>
      </c>
      <c r="B158">
        <v>412.02</v>
      </c>
      <c r="C158">
        <v>1.131</v>
      </c>
      <c r="D158">
        <v>1.002</v>
      </c>
      <c r="E158">
        <v>1.02</v>
      </c>
      <c r="F158">
        <v>1.014</v>
      </c>
      <c r="G158">
        <v>1.4870000000000001</v>
      </c>
      <c r="K158" t="s">
        <v>892</v>
      </c>
      <c r="L158" t="s">
        <v>745</v>
      </c>
      <c r="M158">
        <v>180</v>
      </c>
      <c r="N158">
        <v>180</v>
      </c>
      <c r="O158">
        <v>180</v>
      </c>
      <c r="P158">
        <v>180</v>
      </c>
      <c r="Q158">
        <v>180</v>
      </c>
    </row>
    <row r="159" spans="1:17" x14ac:dyDescent="0.2">
      <c r="A159">
        <v>-214</v>
      </c>
      <c r="B159">
        <v>413.5</v>
      </c>
      <c r="C159">
        <v>1.143</v>
      </c>
      <c r="D159">
        <v>1.0109999999999999</v>
      </c>
      <c r="E159">
        <v>1.0249999999999999</v>
      </c>
      <c r="F159">
        <v>1.018</v>
      </c>
      <c r="G159">
        <v>1.5189999999999999</v>
      </c>
      <c r="K159" t="s">
        <v>893</v>
      </c>
      <c r="L159" t="s">
        <v>745</v>
      </c>
      <c r="M159">
        <v>180</v>
      </c>
      <c r="N159">
        <v>180</v>
      </c>
      <c r="O159">
        <v>180</v>
      </c>
      <c r="P159">
        <v>180</v>
      </c>
      <c r="Q159">
        <v>180</v>
      </c>
    </row>
    <row r="160" spans="1:17" x14ac:dyDescent="0.2">
      <c r="A160">
        <v>-213</v>
      </c>
      <c r="B160">
        <v>414.94</v>
      </c>
      <c r="C160">
        <v>1.163</v>
      </c>
      <c r="D160">
        <v>1.018</v>
      </c>
      <c r="E160">
        <v>1.0349999999999999</v>
      </c>
      <c r="F160">
        <v>1.0269999999999999</v>
      </c>
      <c r="G160">
        <v>1.573</v>
      </c>
      <c r="K160" t="s">
        <v>894</v>
      </c>
      <c r="L160" t="s">
        <v>745</v>
      </c>
      <c r="M160">
        <v>180</v>
      </c>
      <c r="N160">
        <v>180</v>
      </c>
      <c r="O160">
        <v>180</v>
      </c>
      <c r="P160">
        <v>180</v>
      </c>
      <c r="Q160">
        <v>180</v>
      </c>
    </row>
    <row r="161" spans="1:17" x14ac:dyDescent="0.2">
      <c r="A161">
        <v>-212</v>
      </c>
      <c r="B161">
        <v>416.33</v>
      </c>
      <c r="C161">
        <v>1.1759999999999999</v>
      </c>
      <c r="D161">
        <v>1.0249999999999999</v>
      </c>
      <c r="E161">
        <v>1.042</v>
      </c>
      <c r="F161">
        <v>1.0329999999999999</v>
      </c>
      <c r="G161">
        <v>1.6060000000000001</v>
      </c>
      <c r="K161" t="s">
        <v>895</v>
      </c>
      <c r="L161" t="s">
        <v>745</v>
      </c>
      <c r="M161">
        <v>180</v>
      </c>
      <c r="N161">
        <v>180</v>
      </c>
      <c r="O161">
        <v>180</v>
      </c>
      <c r="P161">
        <v>180</v>
      </c>
      <c r="Q161">
        <v>180</v>
      </c>
    </row>
    <row r="162" spans="1:17" x14ac:dyDescent="0.2">
      <c r="A162">
        <v>-211</v>
      </c>
      <c r="B162">
        <v>417.69</v>
      </c>
      <c r="C162">
        <v>1.1879999999999999</v>
      </c>
      <c r="D162">
        <v>1.0309999999999999</v>
      </c>
      <c r="E162">
        <v>1.0449999999999999</v>
      </c>
      <c r="F162">
        <v>1.0429999999999999</v>
      </c>
      <c r="G162">
        <v>1.633</v>
      </c>
      <c r="K162" t="s">
        <v>896</v>
      </c>
      <c r="L162" t="s">
        <v>745</v>
      </c>
      <c r="M162">
        <v>180</v>
      </c>
      <c r="N162">
        <v>180</v>
      </c>
      <c r="O162">
        <v>180</v>
      </c>
      <c r="P162">
        <v>180</v>
      </c>
      <c r="Q162">
        <v>180</v>
      </c>
    </row>
    <row r="163" spans="1:17" x14ac:dyDescent="0.2">
      <c r="A163">
        <v>-210</v>
      </c>
      <c r="B163">
        <v>419</v>
      </c>
      <c r="C163">
        <v>1.2010000000000001</v>
      </c>
      <c r="D163">
        <v>1.0389999999999999</v>
      </c>
      <c r="E163">
        <v>1.0509999999999999</v>
      </c>
      <c r="F163">
        <v>1.046</v>
      </c>
      <c r="G163">
        <v>1.6659999999999999</v>
      </c>
      <c r="K163" t="s">
        <v>897</v>
      </c>
      <c r="L163" t="s">
        <v>742</v>
      </c>
      <c r="M163">
        <v>0</v>
      </c>
      <c r="N163">
        <v>0</v>
      </c>
      <c r="O163">
        <v>0</v>
      </c>
      <c r="P163">
        <v>0</v>
      </c>
      <c r="Q163">
        <v>0</v>
      </c>
    </row>
    <row r="164" spans="1:17" x14ac:dyDescent="0.2">
      <c r="A164">
        <v>-209</v>
      </c>
      <c r="B164">
        <v>420.26</v>
      </c>
      <c r="C164">
        <v>1.2130000000000001</v>
      </c>
      <c r="D164">
        <v>1.0469999999999999</v>
      </c>
      <c r="E164">
        <v>1.0549999999999999</v>
      </c>
      <c r="F164">
        <v>1.0529999999999999</v>
      </c>
      <c r="G164">
        <v>1.6950000000000001</v>
      </c>
      <c r="K164" t="s">
        <v>898</v>
      </c>
      <c r="L164" t="s">
        <v>742</v>
      </c>
      <c r="M164">
        <v>0</v>
      </c>
      <c r="N164">
        <v>0</v>
      </c>
      <c r="O164">
        <v>0</v>
      </c>
      <c r="P164">
        <v>0</v>
      </c>
      <c r="Q164">
        <v>0</v>
      </c>
    </row>
    <row r="165" spans="1:17" x14ac:dyDescent="0.2">
      <c r="A165">
        <v>-208</v>
      </c>
      <c r="B165">
        <v>421.49</v>
      </c>
      <c r="C165">
        <v>1.2230000000000001</v>
      </c>
      <c r="D165">
        <v>1.052</v>
      </c>
      <c r="E165">
        <v>1.0629999999999999</v>
      </c>
      <c r="F165">
        <v>1.0609999999999999</v>
      </c>
      <c r="G165">
        <v>1.716</v>
      </c>
      <c r="K165" t="s">
        <v>899</v>
      </c>
      <c r="L165" t="s">
        <v>745</v>
      </c>
      <c r="M165">
        <v>28.411000000000001</v>
      </c>
      <c r="N165">
        <v>29.25</v>
      </c>
      <c r="O165">
        <v>27.8</v>
      </c>
      <c r="P165">
        <v>27.725000000000001</v>
      </c>
      <c r="Q165">
        <v>28.87</v>
      </c>
    </row>
    <row r="166" spans="1:17" x14ac:dyDescent="0.2">
      <c r="A166">
        <v>-207</v>
      </c>
      <c r="B166">
        <v>422.67</v>
      </c>
      <c r="C166">
        <v>1.2290000000000001</v>
      </c>
      <c r="D166">
        <v>1.056</v>
      </c>
      <c r="E166">
        <v>1.0680000000000001</v>
      </c>
      <c r="F166">
        <v>1.0649999999999999</v>
      </c>
      <c r="G166">
        <v>1.7250000000000001</v>
      </c>
      <c r="K166" t="s">
        <v>900</v>
      </c>
      <c r="L166" t="s">
        <v>745</v>
      </c>
      <c r="M166">
        <v>27.271000000000001</v>
      </c>
      <c r="N166">
        <v>28.143999999999998</v>
      </c>
      <c r="O166">
        <v>26.759</v>
      </c>
      <c r="P166">
        <v>26.524000000000001</v>
      </c>
      <c r="Q166">
        <v>27.658999999999999</v>
      </c>
    </row>
    <row r="167" spans="1:17" x14ac:dyDescent="0.2">
      <c r="A167">
        <v>-206</v>
      </c>
      <c r="B167">
        <v>423.8</v>
      </c>
      <c r="C167">
        <v>1.23</v>
      </c>
      <c r="D167">
        <v>1.0609999999999999</v>
      </c>
      <c r="E167">
        <v>1.079</v>
      </c>
      <c r="F167">
        <v>1.07</v>
      </c>
      <c r="G167">
        <v>1.71</v>
      </c>
      <c r="K167" t="s">
        <v>901</v>
      </c>
      <c r="L167" t="s">
        <v>745</v>
      </c>
      <c r="M167">
        <v>2.665</v>
      </c>
      <c r="N167">
        <v>2.7109999999999999</v>
      </c>
      <c r="O167">
        <v>2.5329999999999999</v>
      </c>
      <c r="P167">
        <v>2.4209999999999998</v>
      </c>
      <c r="Q167">
        <v>2.6659999999999999</v>
      </c>
    </row>
    <row r="168" spans="1:17" x14ac:dyDescent="0.2">
      <c r="A168">
        <v>-205</v>
      </c>
      <c r="B168">
        <v>424.9</v>
      </c>
      <c r="C168">
        <v>1.2310000000000001</v>
      </c>
      <c r="D168">
        <v>1.0680000000000001</v>
      </c>
      <c r="E168">
        <v>1.083</v>
      </c>
      <c r="F168">
        <v>1.0780000000000001</v>
      </c>
      <c r="G168">
        <v>1.6950000000000001</v>
      </c>
      <c r="K168" t="s">
        <v>902</v>
      </c>
      <c r="L168" t="s">
        <v>745</v>
      </c>
      <c r="M168">
        <v>35.46</v>
      </c>
      <c r="N168">
        <v>35.46</v>
      </c>
      <c r="O168">
        <v>34.414999999999999</v>
      </c>
      <c r="P168">
        <v>33.86</v>
      </c>
      <c r="Q168">
        <v>35.075000000000003</v>
      </c>
    </row>
    <row r="169" spans="1:17" x14ac:dyDescent="0.2">
      <c r="A169">
        <v>-204</v>
      </c>
      <c r="B169">
        <v>425.95</v>
      </c>
      <c r="C169">
        <v>1.2290000000000001</v>
      </c>
      <c r="D169">
        <v>1.0760000000000001</v>
      </c>
      <c r="E169">
        <v>1.0900000000000001</v>
      </c>
      <c r="F169">
        <v>1.0860000000000001</v>
      </c>
      <c r="G169">
        <v>1.665</v>
      </c>
      <c r="K169" t="s">
        <v>903</v>
      </c>
      <c r="L169" t="s">
        <v>745</v>
      </c>
      <c r="M169">
        <v>20.48</v>
      </c>
      <c r="N169">
        <v>20.565000000000001</v>
      </c>
      <c r="O169">
        <v>20.92</v>
      </c>
      <c r="P169">
        <v>20.65</v>
      </c>
      <c r="Q169">
        <v>20.48</v>
      </c>
    </row>
    <row r="170" spans="1:17" x14ac:dyDescent="0.2">
      <c r="A170">
        <v>-203</v>
      </c>
      <c r="B170">
        <v>426.96</v>
      </c>
      <c r="C170">
        <v>1.2230000000000001</v>
      </c>
      <c r="D170">
        <v>1.08</v>
      </c>
      <c r="E170">
        <v>1.0980000000000001</v>
      </c>
      <c r="F170">
        <v>1.0880000000000001</v>
      </c>
      <c r="G170">
        <v>1.627</v>
      </c>
      <c r="K170" t="s">
        <v>904</v>
      </c>
      <c r="L170" t="s">
        <v>742</v>
      </c>
      <c r="M170">
        <v>9.7710000000000008</v>
      </c>
      <c r="N170">
        <v>9.6340000000000003</v>
      </c>
      <c r="O170">
        <v>9.4659999999999993</v>
      </c>
      <c r="P170">
        <v>9.1270000000000007</v>
      </c>
      <c r="Q170">
        <v>9.6389999999999993</v>
      </c>
    </row>
    <row r="171" spans="1:17" x14ac:dyDescent="0.2">
      <c r="A171">
        <v>-202</v>
      </c>
      <c r="B171">
        <v>427.92</v>
      </c>
      <c r="C171">
        <v>1.226</v>
      </c>
      <c r="D171">
        <v>1.0860000000000001</v>
      </c>
      <c r="E171">
        <v>1.1000000000000001</v>
      </c>
      <c r="F171">
        <v>1.0960000000000001</v>
      </c>
      <c r="G171">
        <v>1.6220000000000001</v>
      </c>
      <c r="K171" t="s">
        <v>905</v>
      </c>
      <c r="L171" t="s">
        <v>742</v>
      </c>
      <c r="M171">
        <v>75.096999999999994</v>
      </c>
      <c r="N171">
        <v>73.070999999999998</v>
      </c>
      <c r="O171">
        <v>78.179000000000002</v>
      </c>
      <c r="P171">
        <v>77.853999999999999</v>
      </c>
      <c r="Q171">
        <v>74.045000000000002</v>
      </c>
    </row>
    <row r="172" spans="1:17" x14ac:dyDescent="0.2">
      <c r="A172">
        <v>-201</v>
      </c>
      <c r="B172">
        <v>428.84</v>
      </c>
      <c r="C172">
        <v>1.234</v>
      </c>
      <c r="D172">
        <v>1.095</v>
      </c>
      <c r="E172">
        <v>1.1060000000000001</v>
      </c>
      <c r="F172">
        <v>1.1040000000000001</v>
      </c>
      <c r="G172">
        <v>1.631</v>
      </c>
      <c r="K172" t="s">
        <v>906</v>
      </c>
      <c r="L172" t="s">
        <v>745</v>
      </c>
      <c r="M172">
        <v>25.777999999999999</v>
      </c>
      <c r="N172">
        <v>26.64</v>
      </c>
      <c r="O172">
        <v>25.32</v>
      </c>
      <c r="P172">
        <v>25.08</v>
      </c>
      <c r="Q172">
        <v>26.07</v>
      </c>
    </row>
    <row r="173" spans="1:17" x14ac:dyDescent="0.2">
      <c r="A173">
        <v>-200</v>
      </c>
      <c r="B173">
        <v>429.72</v>
      </c>
      <c r="C173">
        <v>1.2430000000000001</v>
      </c>
      <c r="D173">
        <v>1.1020000000000001</v>
      </c>
      <c r="E173">
        <v>1.109</v>
      </c>
      <c r="F173">
        <v>1.1120000000000001</v>
      </c>
      <c r="G173">
        <v>1.65</v>
      </c>
      <c r="K173" t="s">
        <v>907</v>
      </c>
      <c r="L173" t="s">
        <v>745</v>
      </c>
      <c r="M173">
        <v>24.638000000000002</v>
      </c>
      <c r="N173">
        <v>25.501999999999999</v>
      </c>
      <c r="O173">
        <v>24.254999999999999</v>
      </c>
      <c r="P173">
        <v>23.858000000000001</v>
      </c>
      <c r="Q173">
        <v>24.937000000000001</v>
      </c>
    </row>
    <row r="174" spans="1:17" x14ac:dyDescent="0.2">
      <c r="A174">
        <v>-199</v>
      </c>
      <c r="B174">
        <v>430.55</v>
      </c>
      <c r="C174">
        <v>1.258</v>
      </c>
      <c r="D174">
        <v>1.1040000000000001</v>
      </c>
      <c r="E174">
        <v>1.1160000000000001</v>
      </c>
      <c r="F174">
        <v>1.1180000000000001</v>
      </c>
      <c r="G174">
        <v>1.6930000000000001</v>
      </c>
      <c r="K174" t="s">
        <v>908</v>
      </c>
      <c r="L174" t="s">
        <v>745</v>
      </c>
      <c r="M174">
        <v>2.4769999999999999</v>
      </c>
      <c r="N174">
        <v>2.5510000000000002</v>
      </c>
      <c r="O174">
        <v>2.371</v>
      </c>
      <c r="P174">
        <v>2.2530000000000001</v>
      </c>
      <c r="Q174">
        <v>2.411</v>
      </c>
    </row>
    <row r="175" spans="1:17" x14ac:dyDescent="0.2">
      <c r="A175">
        <v>-198</v>
      </c>
      <c r="B175">
        <v>431.35</v>
      </c>
      <c r="C175">
        <v>1.27</v>
      </c>
      <c r="D175">
        <v>1.113</v>
      </c>
      <c r="E175">
        <v>1.123</v>
      </c>
      <c r="F175">
        <v>1.1220000000000001</v>
      </c>
      <c r="G175">
        <v>1.7230000000000001</v>
      </c>
      <c r="K175" t="s">
        <v>909</v>
      </c>
      <c r="L175" t="s">
        <v>745</v>
      </c>
      <c r="M175">
        <v>32.164999999999999</v>
      </c>
      <c r="N175">
        <v>32.164999999999999</v>
      </c>
      <c r="O175">
        <v>31.425000000000001</v>
      </c>
      <c r="P175">
        <v>30.5</v>
      </c>
      <c r="Q175">
        <v>31.57</v>
      </c>
    </row>
    <row r="176" spans="1:17" x14ac:dyDescent="0.2">
      <c r="A176">
        <v>-197</v>
      </c>
      <c r="B176">
        <v>432.1</v>
      </c>
      <c r="C176">
        <v>1.276</v>
      </c>
      <c r="D176">
        <v>1.1180000000000001</v>
      </c>
      <c r="E176">
        <v>1.131</v>
      </c>
      <c r="F176">
        <v>1.1220000000000001</v>
      </c>
      <c r="G176">
        <v>1.732</v>
      </c>
      <c r="K176" t="s">
        <v>910</v>
      </c>
      <c r="L176" t="s">
        <v>745</v>
      </c>
      <c r="M176">
        <v>18.105</v>
      </c>
      <c r="N176">
        <v>18.38</v>
      </c>
      <c r="O176">
        <v>19.055</v>
      </c>
      <c r="P176">
        <v>18.105</v>
      </c>
      <c r="Q176">
        <v>18.760000000000002</v>
      </c>
    </row>
    <row r="177" spans="1:17" x14ac:dyDescent="0.2">
      <c r="A177">
        <v>-196</v>
      </c>
      <c r="B177">
        <v>432.8</v>
      </c>
      <c r="C177">
        <v>1.2829999999999999</v>
      </c>
      <c r="D177">
        <v>1.119</v>
      </c>
      <c r="E177">
        <v>1.129</v>
      </c>
      <c r="F177">
        <v>1.127</v>
      </c>
      <c r="G177">
        <v>1.758</v>
      </c>
      <c r="K177" t="s">
        <v>911</v>
      </c>
      <c r="L177" t="s">
        <v>742</v>
      </c>
      <c r="M177">
        <v>10.055</v>
      </c>
      <c r="N177">
        <v>10.003</v>
      </c>
      <c r="O177">
        <v>9.7729999999999997</v>
      </c>
      <c r="P177">
        <v>9.4440000000000008</v>
      </c>
      <c r="Q177">
        <v>9.6690000000000005</v>
      </c>
    </row>
    <row r="178" spans="1:17" x14ac:dyDescent="0.2">
      <c r="A178">
        <v>-195</v>
      </c>
      <c r="B178">
        <v>433.47</v>
      </c>
      <c r="C178">
        <v>1.2869999999999999</v>
      </c>
      <c r="D178">
        <v>1.119</v>
      </c>
      <c r="E178">
        <v>1.135</v>
      </c>
      <c r="F178">
        <v>1.131</v>
      </c>
      <c r="G178">
        <v>1.764</v>
      </c>
      <c r="K178" t="s">
        <v>912</v>
      </c>
      <c r="L178" t="s">
        <v>742</v>
      </c>
      <c r="M178">
        <v>73.483000000000004</v>
      </c>
      <c r="N178">
        <v>72.072000000000003</v>
      </c>
      <c r="O178">
        <v>78.56</v>
      </c>
      <c r="P178">
        <v>75.885000000000005</v>
      </c>
      <c r="Q178">
        <v>75.228999999999999</v>
      </c>
    </row>
    <row r="179" spans="1:17" x14ac:dyDescent="0.2">
      <c r="A179">
        <v>-194</v>
      </c>
      <c r="B179">
        <v>434.09</v>
      </c>
      <c r="C179">
        <v>1.29</v>
      </c>
      <c r="D179">
        <v>1.1339999999999999</v>
      </c>
      <c r="E179">
        <v>1.141</v>
      </c>
      <c r="F179">
        <v>1.1339999999999999</v>
      </c>
      <c r="G179">
        <v>1.75</v>
      </c>
      <c r="K179" t="s">
        <v>913</v>
      </c>
      <c r="L179" t="s">
        <v>745</v>
      </c>
      <c r="M179">
        <v>23.169</v>
      </c>
      <c r="N179">
        <v>24.004000000000001</v>
      </c>
      <c r="O179">
        <v>22.832000000000001</v>
      </c>
      <c r="P179">
        <v>22.468</v>
      </c>
      <c r="Q179">
        <v>23.372</v>
      </c>
    </row>
    <row r="180" spans="1:17" x14ac:dyDescent="0.2">
      <c r="A180">
        <v>-193</v>
      </c>
      <c r="B180">
        <v>434.66</v>
      </c>
      <c r="C180">
        <v>1.2929999999999999</v>
      </c>
      <c r="D180">
        <v>1.135</v>
      </c>
      <c r="E180">
        <v>1.1479999999999999</v>
      </c>
      <c r="F180">
        <v>1.1399999999999999</v>
      </c>
      <c r="G180">
        <v>1.748</v>
      </c>
      <c r="K180" t="s">
        <v>914</v>
      </c>
      <c r="L180" t="s">
        <v>745</v>
      </c>
      <c r="M180">
        <v>22.044</v>
      </c>
      <c r="N180">
        <v>22.87</v>
      </c>
      <c r="O180">
        <v>21.759</v>
      </c>
      <c r="P180">
        <v>21.247</v>
      </c>
      <c r="Q180">
        <v>22.3</v>
      </c>
    </row>
    <row r="181" spans="1:17" x14ac:dyDescent="0.2">
      <c r="A181">
        <v>-192</v>
      </c>
      <c r="B181">
        <v>435.2</v>
      </c>
      <c r="C181">
        <v>1.298</v>
      </c>
      <c r="D181">
        <v>1.1399999999999999</v>
      </c>
      <c r="E181">
        <v>1.153</v>
      </c>
      <c r="F181">
        <v>1.1499999999999999</v>
      </c>
      <c r="G181">
        <v>1.748</v>
      </c>
      <c r="K181" t="s">
        <v>915</v>
      </c>
      <c r="L181" t="s">
        <v>745</v>
      </c>
      <c r="M181">
        <v>2.2909999999999999</v>
      </c>
      <c r="N181">
        <v>2.359</v>
      </c>
      <c r="O181">
        <v>2.2010000000000001</v>
      </c>
      <c r="P181">
        <v>2.0710000000000002</v>
      </c>
      <c r="Q181">
        <v>2.21</v>
      </c>
    </row>
    <row r="182" spans="1:17" x14ac:dyDescent="0.2">
      <c r="A182">
        <v>-191</v>
      </c>
      <c r="B182">
        <v>435.69</v>
      </c>
      <c r="C182">
        <v>1.302</v>
      </c>
      <c r="D182">
        <v>1.149</v>
      </c>
      <c r="E182">
        <v>1.1579999999999999</v>
      </c>
      <c r="F182">
        <v>1.1539999999999999</v>
      </c>
      <c r="G182">
        <v>1.746</v>
      </c>
      <c r="K182" t="s">
        <v>916</v>
      </c>
      <c r="L182" t="s">
        <v>745</v>
      </c>
      <c r="M182">
        <v>29.263999999999999</v>
      </c>
      <c r="N182">
        <v>29.263999999999999</v>
      </c>
      <c r="O182">
        <v>28.364000000000001</v>
      </c>
      <c r="P182">
        <v>27.068000000000001</v>
      </c>
      <c r="Q182">
        <v>28.167999999999999</v>
      </c>
    </row>
    <row r="183" spans="1:17" x14ac:dyDescent="0.2">
      <c r="A183">
        <v>-190</v>
      </c>
      <c r="B183">
        <v>436.14</v>
      </c>
      <c r="C183">
        <v>1.3069999999999999</v>
      </c>
      <c r="D183">
        <v>1.153</v>
      </c>
      <c r="E183">
        <v>1.165</v>
      </c>
      <c r="F183">
        <v>1.155</v>
      </c>
      <c r="G183">
        <v>1.754</v>
      </c>
      <c r="K183" t="s">
        <v>917</v>
      </c>
      <c r="L183" t="s">
        <v>745</v>
      </c>
      <c r="M183">
        <v>15.824</v>
      </c>
      <c r="N183">
        <v>16.260000000000002</v>
      </c>
      <c r="O183">
        <v>17.22</v>
      </c>
      <c r="P183">
        <v>15.824</v>
      </c>
      <c r="Q183">
        <v>16.795999999999999</v>
      </c>
    </row>
    <row r="184" spans="1:17" x14ac:dyDescent="0.2">
      <c r="A184">
        <v>-189</v>
      </c>
      <c r="B184">
        <v>436.54</v>
      </c>
      <c r="C184">
        <v>1.3149999999999999</v>
      </c>
      <c r="D184">
        <v>1.1579999999999999</v>
      </c>
      <c r="E184">
        <v>1.1719999999999999</v>
      </c>
      <c r="F184">
        <v>1.159</v>
      </c>
      <c r="G184">
        <v>1.772</v>
      </c>
      <c r="K184" t="s">
        <v>918</v>
      </c>
      <c r="L184" t="s">
        <v>742</v>
      </c>
      <c r="M184">
        <v>10.394</v>
      </c>
      <c r="N184">
        <v>10.315</v>
      </c>
      <c r="O184">
        <v>10.115</v>
      </c>
      <c r="P184">
        <v>9.7469999999999999</v>
      </c>
      <c r="Q184">
        <v>9.9090000000000007</v>
      </c>
    </row>
    <row r="185" spans="1:17" x14ac:dyDescent="0.2">
      <c r="A185">
        <v>-188</v>
      </c>
      <c r="B185">
        <v>436.91</v>
      </c>
      <c r="C185">
        <v>1.321</v>
      </c>
      <c r="D185">
        <v>1.1679999999999999</v>
      </c>
      <c r="E185">
        <v>1.177</v>
      </c>
      <c r="F185">
        <v>1.1619999999999999</v>
      </c>
      <c r="G185">
        <v>1.7769999999999999</v>
      </c>
      <c r="K185" t="s">
        <v>919</v>
      </c>
      <c r="L185" t="s">
        <v>742</v>
      </c>
      <c r="M185">
        <v>71.783000000000001</v>
      </c>
      <c r="N185">
        <v>71.096000000000004</v>
      </c>
      <c r="O185">
        <v>79.14</v>
      </c>
      <c r="P185">
        <v>74.474999999999994</v>
      </c>
      <c r="Q185">
        <v>75.316999999999993</v>
      </c>
    </row>
    <row r="186" spans="1:17" x14ac:dyDescent="0.2">
      <c r="A186">
        <v>-187</v>
      </c>
      <c r="B186">
        <v>437.23</v>
      </c>
      <c r="C186">
        <v>1.327</v>
      </c>
      <c r="D186">
        <v>1.171</v>
      </c>
      <c r="E186">
        <v>1.1839999999999999</v>
      </c>
      <c r="F186">
        <v>1.1679999999999999</v>
      </c>
      <c r="G186">
        <v>1.7829999999999999</v>
      </c>
      <c r="K186" t="s">
        <v>920</v>
      </c>
      <c r="L186" t="s">
        <v>711</v>
      </c>
      <c r="M186">
        <v>0</v>
      </c>
      <c r="N186">
        <v>0</v>
      </c>
      <c r="O186">
        <v>0</v>
      </c>
      <c r="P186">
        <v>0</v>
      </c>
      <c r="Q186">
        <v>0</v>
      </c>
    </row>
    <row r="187" spans="1:17" x14ac:dyDescent="0.2">
      <c r="A187">
        <v>-186</v>
      </c>
      <c r="B187">
        <v>437.51</v>
      </c>
      <c r="C187">
        <v>1.33</v>
      </c>
      <c r="D187">
        <v>1.179</v>
      </c>
      <c r="E187">
        <v>1.1870000000000001</v>
      </c>
      <c r="F187">
        <v>1.171</v>
      </c>
      <c r="G187">
        <v>1.7829999999999999</v>
      </c>
      <c r="K187" t="s">
        <v>921</v>
      </c>
      <c r="L187" t="s">
        <v>711</v>
      </c>
      <c r="M187">
        <v>0</v>
      </c>
      <c r="N187">
        <v>0</v>
      </c>
      <c r="O187">
        <v>0</v>
      </c>
      <c r="P187">
        <v>0</v>
      </c>
      <c r="Q187">
        <v>0</v>
      </c>
    </row>
    <row r="188" spans="1:17" x14ac:dyDescent="0.2">
      <c r="A188">
        <v>-185</v>
      </c>
      <c r="B188">
        <v>437.74</v>
      </c>
      <c r="C188">
        <v>1.335</v>
      </c>
      <c r="D188">
        <v>1.19</v>
      </c>
      <c r="E188">
        <v>1.1930000000000001</v>
      </c>
      <c r="F188">
        <v>1.1759999999999999</v>
      </c>
      <c r="G188">
        <v>1.782</v>
      </c>
      <c r="K188" t="s">
        <v>922</v>
      </c>
      <c r="L188" t="s">
        <v>711</v>
      </c>
      <c r="M188">
        <v>0</v>
      </c>
      <c r="N188">
        <v>0</v>
      </c>
      <c r="O188">
        <v>0</v>
      </c>
      <c r="P188">
        <v>0</v>
      </c>
      <c r="Q188">
        <v>0</v>
      </c>
    </row>
    <row r="189" spans="1:17" x14ac:dyDescent="0.2">
      <c r="A189">
        <v>-184</v>
      </c>
      <c r="B189">
        <v>437.93</v>
      </c>
      <c r="C189">
        <v>1.339</v>
      </c>
      <c r="D189">
        <v>1.1950000000000001</v>
      </c>
      <c r="E189">
        <v>1.198</v>
      </c>
      <c r="F189">
        <v>1.181</v>
      </c>
      <c r="G189">
        <v>1.782</v>
      </c>
      <c r="K189" t="s">
        <v>923</v>
      </c>
      <c r="L189" t="s">
        <v>711</v>
      </c>
      <c r="M189">
        <v>0</v>
      </c>
      <c r="N189">
        <v>0</v>
      </c>
      <c r="O189">
        <v>0</v>
      </c>
      <c r="P189">
        <v>0</v>
      </c>
      <c r="Q189">
        <v>0</v>
      </c>
    </row>
    <row r="190" spans="1:17" x14ac:dyDescent="0.2">
      <c r="A190">
        <v>-183</v>
      </c>
      <c r="B190">
        <v>438.08</v>
      </c>
      <c r="C190">
        <v>1.341</v>
      </c>
      <c r="D190">
        <v>1.202</v>
      </c>
      <c r="E190">
        <v>1.2010000000000001</v>
      </c>
      <c r="F190">
        <v>1.1819999999999999</v>
      </c>
      <c r="G190">
        <v>1.78</v>
      </c>
      <c r="K190" t="s">
        <v>924</v>
      </c>
      <c r="L190" t="s">
        <v>711</v>
      </c>
      <c r="M190">
        <v>0</v>
      </c>
      <c r="N190">
        <v>0</v>
      </c>
      <c r="O190">
        <v>0</v>
      </c>
      <c r="P190">
        <v>0</v>
      </c>
      <c r="Q190">
        <v>0</v>
      </c>
    </row>
    <row r="191" spans="1:17" x14ac:dyDescent="0.2">
      <c r="A191">
        <v>-182</v>
      </c>
      <c r="B191">
        <v>438.19</v>
      </c>
      <c r="C191">
        <v>1.3440000000000001</v>
      </c>
      <c r="D191">
        <v>1.21</v>
      </c>
      <c r="E191">
        <v>1.204</v>
      </c>
      <c r="F191">
        <v>1.1870000000000001</v>
      </c>
      <c r="G191">
        <v>1.7749999999999999</v>
      </c>
      <c r="K191" t="s">
        <v>925</v>
      </c>
      <c r="L191" t="s">
        <v>742</v>
      </c>
      <c r="M191">
        <v>0</v>
      </c>
      <c r="N191">
        <v>0</v>
      </c>
      <c r="O191">
        <v>0</v>
      </c>
      <c r="P191">
        <v>0</v>
      </c>
      <c r="Q191">
        <v>0</v>
      </c>
    </row>
    <row r="192" spans="1:17" x14ac:dyDescent="0.2">
      <c r="A192">
        <v>-181</v>
      </c>
      <c r="B192">
        <v>438.25</v>
      </c>
      <c r="C192">
        <v>1.347</v>
      </c>
      <c r="D192">
        <v>1.2150000000000001</v>
      </c>
      <c r="E192">
        <v>1.2110000000000001</v>
      </c>
      <c r="F192">
        <v>1.1930000000000001</v>
      </c>
      <c r="G192">
        <v>1.77</v>
      </c>
      <c r="K192" t="s">
        <v>926</v>
      </c>
      <c r="L192" t="s">
        <v>742</v>
      </c>
      <c r="M192">
        <v>0</v>
      </c>
      <c r="N192">
        <v>0</v>
      </c>
      <c r="O192">
        <v>0</v>
      </c>
      <c r="P192">
        <v>0</v>
      </c>
      <c r="Q192">
        <v>0</v>
      </c>
    </row>
    <row r="193" spans="1:17" x14ac:dyDescent="0.2">
      <c r="A193">
        <v>-180</v>
      </c>
      <c r="B193">
        <v>438.28</v>
      </c>
      <c r="C193">
        <v>1.3560000000000001</v>
      </c>
      <c r="D193">
        <v>1.2230000000000001</v>
      </c>
      <c r="E193">
        <v>1.2150000000000001</v>
      </c>
      <c r="F193">
        <v>1.2010000000000001</v>
      </c>
      <c r="G193">
        <v>1.786</v>
      </c>
      <c r="K193" t="s">
        <v>927</v>
      </c>
      <c r="L193" t="s">
        <v>928</v>
      </c>
      <c r="M193">
        <v>1.2909999999999999</v>
      </c>
      <c r="N193">
        <v>1.3120000000000001</v>
      </c>
      <c r="O193">
        <v>1.3120000000000001</v>
      </c>
      <c r="P193">
        <v>1.3089999999999999</v>
      </c>
      <c r="Q193">
        <v>1.2330000000000001</v>
      </c>
    </row>
    <row r="194" spans="1:17" x14ac:dyDescent="0.2">
      <c r="A194">
        <v>-179</v>
      </c>
      <c r="B194">
        <v>438.25</v>
      </c>
      <c r="C194">
        <v>1.3580000000000001</v>
      </c>
      <c r="D194">
        <v>1.2270000000000001</v>
      </c>
      <c r="E194">
        <v>1.22</v>
      </c>
      <c r="F194">
        <v>1.2</v>
      </c>
      <c r="G194">
        <v>1.7849999999999999</v>
      </c>
      <c r="K194" t="s">
        <v>929</v>
      </c>
      <c r="L194" t="s">
        <v>928</v>
      </c>
      <c r="M194">
        <v>1.292</v>
      </c>
      <c r="N194">
        <v>1.3120000000000001</v>
      </c>
      <c r="O194">
        <v>1.3120000000000001</v>
      </c>
      <c r="P194">
        <v>1.3089999999999999</v>
      </c>
      <c r="Q194">
        <v>1.234</v>
      </c>
    </row>
    <row r="195" spans="1:17" x14ac:dyDescent="0.2">
      <c r="A195">
        <v>-178</v>
      </c>
      <c r="B195">
        <v>438.19</v>
      </c>
      <c r="C195">
        <v>1.363</v>
      </c>
      <c r="D195">
        <v>1.234</v>
      </c>
      <c r="E195">
        <v>1.2230000000000001</v>
      </c>
      <c r="F195">
        <v>1.2010000000000001</v>
      </c>
      <c r="G195">
        <v>1.794</v>
      </c>
      <c r="K195" t="s">
        <v>930</v>
      </c>
      <c r="L195" t="s">
        <v>928</v>
      </c>
      <c r="M195">
        <v>3.9E-2</v>
      </c>
      <c r="N195">
        <v>5.0000000000000001E-3</v>
      </c>
      <c r="O195">
        <v>5.0000000000000001E-3</v>
      </c>
      <c r="P195">
        <v>7.0000000000000001E-3</v>
      </c>
      <c r="Q195">
        <v>4.1000000000000002E-2</v>
      </c>
    </row>
    <row r="196" spans="1:17" x14ac:dyDescent="0.2">
      <c r="A196">
        <v>-177</v>
      </c>
      <c r="B196">
        <v>438.08</v>
      </c>
      <c r="C196">
        <v>1.37</v>
      </c>
      <c r="D196">
        <v>1.2450000000000001</v>
      </c>
      <c r="E196">
        <v>1.2310000000000001</v>
      </c>
      <c r="F196">
        <v>1.204</v>
      </c>
      <c r="G196">
        <v>1.7989999999999999</v>
      </c>
      <c r="K196" t="s">
        <v>931</v>
      </c>
      <c r="L196" t="s">
        <v>928</v>
      </c>
      <c r="M196">
        <v>1.341</v>
      </c>
      <c r="N196">
        <v>1.327</v>
      </c>
      <c r="O196">
        <v>1.327</v>
      </c>
      <c r="P196">
        <v>1.3260000000000001</v>
      </c>
      <c r="Q196">
        <v>1.341</v>
      </c>
    </row>
    <row r="197" spans="1:17" x14ac:dyDescent="0.2">
      <c r="A197">
        <v>-176</v>
      </c>
      <c r="B197">
        <v>437.93</v>
      </c>
      <c r="C197">
        <v>1.377</v>
      </c>
      <c r="D197">
        <v>1.254</v>
      </c>
      <c r="E197">
        <v>1.2350000000000001</v>
      </c>
      <c r="F197">
        <v>1.2130000000000001</v>
      </c>
      <c r="G197">
        <v>1.8080000000000001</v>
      </c>
      <c r="K197" t="s">
        <v>932</v>
      </c>
      <c r="L197" t="s">
        <v>928</v>
      </c>
      <c r="M197">
        <v>1.125</v>
      </c>
      <c r="N197">
        <v>1.2989999999999999</v>
      </c>
      <c r="O197">
        <v>1.292</v>
      </c>
      <c r="P197">
        <v>1.29</v>
      </c>
      <c r="Q197">
        <v>1.125</v>
      </c>
    </row>
    <row r="198" spans="1:17" x14ac:dyDescent="0.2">
      <c r="A198">
        <v>-175</v>
      </c>
      <c r="B198">
        <v>437.74</v>
      </c>
      <c r="C198">
        <v>1.377</v>
      </c>
      <c r="D198">
        <v>1.256</v>
      </c>
      <c r="E198">
        <v>1.2410000000000001</v>
      </c>
      <c r="F198">
        <v>1.212</v>
      </c>
      <c r="G198">
        <v>1.8009999999999999</v>
      </c>
      <c r="K198" t="s">
        <v>933</v>
      </c>
      <c r="L198" t="s">
        <v>742</v>
      </c>
      <c r="M198">
        <v>3.044</v>
      </c>
      <c r="N198">
        <v>0.40400000000000003</v>
      </c>
      <c r="O198">
        <v>0.38900000000000001</v>
      </c>
      <c r="P198">
        <v>0.52100000000000002</v>
      </c>
      <c r="Q198">
        <v>3.3079999999999998</v>
      </c>
    </row>
    <row r="199" spans="1:17" x14ac:dyDescent="0.2">
      <c r="A199">
        <v>-174</v>
      </c>
      <c r="B199">
        <v>437.51</v>
      </c>
      <c r="C199">
        <v>1.3740000000000001</v>
      </c>
      <c r="D199">
        <v>1.262</v>
      </c>
      <c r="E199">
        <v>1.2430000000000001</v>
      </c>
      <c r="F199">
        <v>1.214</v>
      </c>
      <c r="G199">
        <v>1.7769999999999999</v>
      </c>
      <c r="K199" t="s">
        <v>934</v>
      </c>
      <c r="L199" t="s">
        <v>742</v>
      </c>
      <c r="M199">
        <v>87.119</v>
      </c>
      <c r="N199">
        <v>98.968000000000004</v>
      </c>
      <c r="O199">
        <v>98.453999999999994</v>
      </c>
      <c r="P199">
        <v>98.588999999999999</v>
      </c>
      <c r="Q199">
        <v>91.179000000000002</v>
      </c>
    </row>
    <row r="200" spans="1:17" x14ac:dyDescent="0.2">
      <c r="A200">
        <v>-173</v>
      </c>
      <c r="B200">
        <v>437.23</v>
      </c>
      <c r="C200">
        <v>1.3680000000000001</v>
      </c>
      <c r="D200">
        <v>1.2669999999999999</v>
      </c>
      <c r="E200">
        <v>1.2490000000000001</v>
      </c>
      <c r="F200">
        <v>1.2150000000000001</v>
      </c>
      <c r="G200">
        <v>1.7390000000000001</v>
      </c>
      <c r="K200" t="s">
        <v>935</v>
      </c>
      <c r="L200" t="s">
        <v>928</v>
      </c>
      <c r="M200">
        <v>1.3120000000000001</v>
      </c>
      <c r="N200">
        <v>1.327</v>
      </c>
      <c r="O200">
        <v>1.3049999999999999</v>
      </c>
      <c r="P200">
        <v>1.3520000000000001</v>
      </c>
      <c r="Q200">
        <v>1.266</v>
      </c>
    </row>
    <row r="201" spans="1:17" x14ac:dyDescent="0.2">
      <c r="A201">
        <v>-172</v>
      </c>
      <c r="B201">
        <v>436.91</v>
      </c>
      <c r="C201">
        <v>1.3640000000000001</v>
      </c>
      <c r="D201">
        <v>1.28</v>
      </c>
      <c r="E201">
        <v>1.2529999999999999</v>
      </c>
      <c r="F201">
        <v>1.222</v>
      </c>
      <c r="G201">
        <v>1.7010000000000001</v>
      </c>
      <c r="K201" t="s">
        <v>936</v>
      </c>
      <c r="L201" t="s">
        <v>928</v>
      </c>
      <c r="M201">
        <v>1.3120000000000001</v>
      </c>
      <c r="N201">
        <v>1.3260000000000001</v>
      </c>
      <c r="O201">
        <v>1.3049999999999999</v>
      </c>
      <c r="P201">
        <v>1.3520000000000001</v>
      </c>
      <c r="Q201">
        <v>1.264</v>
      </c>
    </row>
    <row r="202" spans="1:17" x14ac:dyDescent="0.2">
      <c r="A202">
        <v>-171</v>
      </c>
      <c r="B202">
        <v>436.54</v>
      </c>
      <c r="C202">
        <v>1.353</v>
      </c>
      <c r="D202">
        <v>1.288</v>
      </c>
      <c r="E202">
        <v>1.2509999999999999</v>
      </c>
      <c r="F202">
        <v>1.224</v>
      </c>
      <c r="G202">
        <v>1.65</v>
      </c>
      <c r="K202" t="s">
        <v>937</v>
      </c>
      <c r="L202" t="s">
        <v>928</v>
      </c>
      <c r="M202">
        <v>3.4000000000000002E-2</v>
      </c>
      <c r="N202">
        <v>6.0000000000000001E-3</v>
      </c>
      <c r="O202">
        <v>5.0000000000000001E-3</v>
      </c>
      <c r="P202">
        <v>8.0000000000000002E-3</v>
      </c>
      <c r="Q202">
        <v>2.1000000000000001E-2</v>
      </c>
    </row>
    <row r="203" spans="1:17" x14ac:dyDescent="0.2">
      <c r="A203">
        <v>-170</v>
      </c>
      <c r="B203">
        <v>436.14</v>
      </c>
      <c r="C203">
        <v>1.34</v>
      </c>
      <c r="D203">
        <v>1.2889999999999999</v>
      </c>
      <c r="E203">
        <v>1.254</v>
      </c>
      <c r="F203">
        <v>1.2270000000000001</v>
      </c>
      <c r="G203">
        <v>1.591</v>
      </c>
      <c r="K203" t="s">
        <v>938</v>
      </c>
      <c r="L203" t="s">
        <v>928</v>
      </c>
      <c r="M203">
        <v>1.38</v>
      </c>
      <c r="N203">
        <v>1.3540000000000001</v>
      </c>
      <c r="O203">
        <v>1.329</v>
      </c>
      <c r="P203">
        <v>1.38</v>
      </c>
      <c r="Q203">
        <v>1.3149999999999999</v>
      </c>
    </row>
    <row r="204" spans="1:17" x14ac:dyDescent="0.2">
      <c r="A204">
        <v>-169</v>
      </c>
      <c r="B204">
        <v>435.69</v>
      </c>
      <c r="C204">
        <v>1.337</v>
      </c>
      <c r="D204">
        <v>1.296</v>
      </c>
      <c r="E204">
        <v>1.262</v>
      </c>
      <c r="F204">
        <v>1.2310000000000001</v>
      </c>
      <c r="G204">
        <v>1.56</v>
      </c>
      <c r="K204" t="s">
        <v>939</v>
      </c>
      <c r="L204" t="s">
        <v>928</v>
      </c>
      <c r="M204">
        <v>1.2050000000000001</v>
      </c>
      <c r="N204">
        <v>1.3129999999999999</v>
      </c>
      <c r="O204">
        <v>1.2949999999999999</v>
      </c>
      <c r="P204">
        <v>1.335</v>
      </c>
      <c r="Q204">
        <v>1.2050000000000001</v>
      </c>
    </row>
    <row r="205" spans="1:17" x14ac:dyDescent="0.2">
      <c r="A205">
        <v>-168</v>
      </c>
      <c r="B205">
        <v>435.2</v>
      </c>
      <c r="C205">
        <v>1.3460000000000001</v>
      </c>
      <c r="D205">
        <v>1.3089999999999999</v>
      </c>
      <c r="E205">
        <v>1.266</v>
      </c>
      <c r="F205">
        <v>1.242</v>
      </c>
      <c r="G205">
        <v>1.5669999999999999</v>
      </c>
      <c r="K205" t="s">
        <v>940</v>
      </c>
      <c r="L205" t="s">
        <v>742</v>
      </c>
      <c r="M205">
        <v>2.62</v>
      </c>
      <c r="N205">
        <v>0.45400000000000001</v>
      </c>
      <c r="O205">
        <v>0.35499999999999998</v>
      </c>
      <c r="P205">
        <v>0.56999999999999995</v>
      </c>
      <c r="Q205">
        <v>1.698</v>
      </c>
    </row>
    <row r="206" spans="1:17" x14ac:dyDescent="0.2">
      <c r="A206">
        <v>-167</v>
      </c>
      <c r="B206">
        <v>434.66</v>
      </c>
      <c r="C206">
        <v>1.3540000000000001</v>
      </c>
      <c r="D206">
        <v>1.3140000000000001</v>
      </c>
      <c r="E206">
        <v>1.2669999999999999</v>
      </c>
      <c r="F206">
        <v>1.2470000000000001</v>
      </c>
      <c r="G206">
        <v>1.587</v>
      </c>
      <c r="K206" t="s">
        <v>941</v>
      </c>
      <c r="L206" t="s">
        <v>742</v>
      </c>
      <c r="M206">
        <v>91.831999999999994</v>
      </c>
      <c r="N206">
        <v>99.031999999999996</v>
      </c>
      <c r="O206">
        <v>99.257000000000005</v>
      </c>
      <c r="P206">
        <v>98.760999999999996</v>
      </c>
      <c r="Q206">
        <v>95.290999999999997</v>
      </c>
    </row>
    <row r="207" spans="1:17" x14ac:dyDescent="0.2">
      <c r="A207">
        <v>-166</v>
      </c>
      <c r="B207">
        <v>434.09</v>
      </c>
      <c r="C207">
        <v>1.36</v>
      </c>
      <c r="D207">
        <v>1.319</v>
      </c>
      <c r="E207">
        <v>1.2669999999999999</v>
      </c>
      <c r="F207">
        <v>1.2490000000000001</v>
      </c>
      <c r="G207">
        <v>1.6060000000000001</v>
      </c>
      <c r="K207" t="s">
        <v>942</v>
      </c>
      <c r="L207" t="s">
        <v>736</v>
      </c>
      <c r="M207">
        <v>1.47</v>
      </c>
      <c r="N207">
        <v>1.389</v>
      </c>
      <c r="O207">
        <v>1.3280000000000001</v>
      </c>
      <c r="P207">
        <v>1.3180000000000001</v>
      </c>
      <c r="Q207">
        <v>1.8440000000000001</v>
      </c>
    </row>
    <row r="208" spans="1:17" x14ac:dyDescent="0.2">
      <c r="A208">
        <v>-165</v>
      </c>
      <c r="B208">
        <v>433.47</v>
      </c>
      <c r="C208">
        <v>1.369</v>
      </c>
      <c r="D208">
        <v>1.325</v>
      </c>
      <c r="E208">
        <v>1.276</v>
      </c>
      <c r="F208">
        <v>1.25</v>
      </c>
      <c r="G208">
        <v>1.627</v>
      </c>
      <c r="K208" t="s">
        <v>943</v>
      </c>
      <c r="L208" t="s">
        <v>736</v>
      </c>
      <c r="M208">
        <v>1.47</v>
      </c>
      <c r="N208">
        <v>1.3879999999999999</v>
      </c>
      <c r="O208">
        <v>1.3280000000000001</v>
      </c>
      <c r="P208">
        <v>1.3180000000000001</v>
      </c>
      <c r="Q208">
        <v>1.8440000000000001</v>
      </c>
    </row>
    <row r="209" spans="1:17" x14ac:dyDescent="0.2">
      <c r="A209">
        <v>-164</v>
      </c>
      <c r="B209">
        <v>432.8</v>
      </c>
      <c r="C209">
        <v>1.3720000000000001</v>
      </c>
      <c r="D209">
        <v>1.333</v>
      </c>
      <c r="E209">
        <v>1.2789999999999999</v>
      </c>
      <c r="F209">
        <v>1.256</v>
      </c>
      <c r="G209">
        <v>1.619</v>
      </c>
      <c r="K209" t="s">
        <v>944</v>
      </c>
      <c r="L209" t="s">
        <v>736</v>
      </c>
      <c r="M209">
        <v>0.23200000000000001</v>
      </c>
      <c r="N209">
        <v>1.9E-2</v>
      </c>
      <c r="O209">
        <v>1.6E-2</v>
      </c>
      <c r="P209">
        <v>2.1999999999999999E-2</v>
      </c>
      <c r="Q209">
        <v>0.153</v>
      </c>
    </row>
    <row r="210" spans="1:17" x14ac:dyDescent="0.2">
      <c r="A210">
        <v>-163</v>
      </c>
      <c r="B210">
        <v>432.1</v>
      </c>
      <c r="C210">
        <v>1.371</v>
      </c>
      <c r="D210">
        <v>1.341</v>
      </c>
      <c r="E210">
        <v>1.28</v>
      </c>
      <c r="F210">
        <v>1.2589999999999999</v>
      </c>
      <c r="G210">
        <v>1.605</v>
      </c>
      <c r="K210" t="s">
        <v>945</v>
      </c>
      <c r="L210" t="s">
        <v>736</v>
      </c>
      <c r="M210">
        <v>2.2229999999999999</v>
      </c>
      <c r="N210">
        <v>1.456</v>
      </c>
      <c r="O210">
        <v>1.373</v>
      </c>
      <c r="P210">
        <v>1.379</v>
      </c>
      <c r="Q210">
        <v>2.2229999999999999</v>
      </c>
    </row>
    <row r="211" spans="1:17" x14ac:dyDescent="0.2">
      <c r="A211">
        <v>-162</v>
      </c>
      <c r="B211">
        <v>431.35</v>
      </c>
      <c r="C211">
        <v>1.37</v>
      </c>
      <c r="D211">
        <v>1.3460000000000001</v>
      </c>
      <c r="E211">
        <v>1.286</v>
      </c>
      <c r="F211">
        <v>1.2609999999999999</v>
      </c>
      <c r="G211">
        <v>1.587</v>
      </c>
      <c r="K211" t="s">
        <v>946</v>
      </c>
      <c r="L211" t="s">
        <v>736</v>
      </c>
      <c r="M211">
        <v>1.262</v>
      </c>
      <c r="N211">
        <v>1.329</v>
      </c>
      <c r="O211">
        <v>1.284</v>
      </c>
      <c r="P211">
        <v>1.262</v>
      </c>
      <c r="Q211">
        <v>1.4259999999999999</v>
      </c>
    </row>
    <row r="212" spans="1:17" x14ac:dyDescent="0.2">
      <c r="A212">
        <v>-161</v>
      </c>
      <c r="B212">
        <v>430.55</v>
      </c>
      <c r="C212">
        <v>1.369</v>
      </c>
      <c r="D212">
        <v>1.351</v>
      </c>
      <c r="E212">
        <v>1.2929999999999999</v>
      </c>
      <c r="F212">
        <v>1.264</v>
      </c>
      <c r="G212">
        <v>1.57</v>
      </c>
      <c r="K212" t="s">
        <v>947</v>
      </c>
      <c r="L212" t="s">
        <v>742</v>
      </c>
      <c r="M212">
        <v>15.763</v>
      </c>
      <c r="N212">
        <v>1.3979999999999999</v>
      </c>
      <c r="O212">
        <v>1.208</v>
      </c>
      <c r="P212">
        <v>1.6919999999999999</v>
      </c>
      <c r="Q212">
        <v>8.3019999999999996</v>
      </c>
    </row>
    <row r="213" spans="1:17" x14ac:dyDescent="0.2">
      <c r="A213">
        <v>-160</v>
      </c>
      <c r="B213">
        <v>429.72</v>
      </c>
      <c r="C213">
        <v>1.3759999999999999</v>
      </c>
      <c r="D213">
        <v>1.359</v>
      </c>
      <c r="E213">
        <v>1.2949999999999999</v>
      </c>
      <c r="F213">
        <v>1.2729999999999999</v>
      </c>
      <c r="G213">
        <v>1.5760000000000001</v>
      </c>
      <c r="K213" t="s">
        <v>948</v>
      </c>
      <c r="L213" t="s">
        <v>742</v>
      </c>
      <c r="M213">
        <v>85.864000000000004</v>
      </c>
      <c r="N213">
        <v>95.715000000000003</v>
      </c>
      <c r="O213">
        <v>96.700999999999993</v>
      </c>
      <c r="P213">
        <v>95.722999999999999</v>
      </c>
      <c r="Q213">
        <v>77.314999999999998</v>
      </c>
    </row>
    <row r="214" spans="1:17" x14ac:dyDescent="0.2">
      <c r="A214">
        <v>-159</v>
      </c>
      <c r="B214">
        <v>428.84</v>
      </c>
      <c r="C214">
        <v>1.385</v>
      </c>
      <c r="D214">
        <v>1.359</v>
      </c>
      <c r="E214">
        <v>1.296</v>
      </c>
      <c r="F214">
        <v>1.278</v>
      </c>
      <c r="G214">
        <v>1.6060000000000001</v>
      </c>
      <c r="K214" t="s">
        <v>949</v>
      </c>
      <c r="L214" t="s">
        <v>736</v>
      </c>
      <c r="M214">
        <v>0.60099999999999998</v>
      </c>
      <c r="N214">
        <v>0.50700000000000001</v>
      </c>
      <c r="O214">
        <v>0.55200000000000005</v>
      </c>
      <c r="P214">
        <v>0.56899999999999995</v>
      </c>
      <c r="Q214">
        <v>0.77600000000000002</v>
      </c>
    </row>
    <row r="215" spans="1:17" x14ac:dyDescent="0.2">
      <c r="A215">
        <v>-158</v>
      </c>
      <c r="B215">
        <v>427.92</v>
      </c>
      <c r="C215">
        <v>1.3979999999999999</v>
      </c>
      <c r="D215">
        <v>1.3620000000000001</v>
      </c>
      <c r="E215">
        <v>1.298</v>
      </c>
      <c r="F215">
        <v>1.2769999999999999</v>
      </c>
      <c r="G215">
        <v>1.653</v>
      </c>
      <c r="K215" t="s">
        <v>950</v>
      </c>
      <c r="L215" t="s">
        <v>736</v>
      </c>
      <c r="M215">
        <v>0.61799999999999999</v>
      </c>
      <c r="N215">
        <v>0.5</v>
      </c>
      <c r="O215">
        <v>0.55700000000000005</v>
      </c>
      <c r="P215">
        <v>0.52300000000000002</v>
      </c>
      <c r="Q215">
        <v>0.89100000000000001</v>
      </c>
    </row>
    <row r="216" spans="1:17" x14ac:dyDescent="0.2">
      <c r="A216">
        <v>-157</v>
      </c>
      <c r="B216">
        <v>426.96</v>
      </c>
      <c r="C216">
        <v>1.411</v>
      </c>
      <c r="D216">
        <v>1.363</v>
      </c>
      <c r="E216">
        <v>1.3049999999999999</v>
      </c>
      <c r="F216">
        <v>1.2789999999999999</v>
      </c>
      <c r="G216">
        <v>1.696</v>
      </c>
      <c r="K216" t="s">
        <v>951</v>
      </c>
      <c r="L216" t="s">
        <v>736</v>
      </c>
      <c r="M216">
        <v>0.16900000000000001</v>
      </c>
      <c r="N216">
        <v>2.1999999999999999E-2</v>
      </c>
      <c r="O216">
        <v>1.4999999999999999E-2</v>
      </c>
      <c r="P216">
        <v>2.9000000000000001E-2</v>
      </c>
      <c r="Q216">
        <v>0.106</v>
      </c>
    </row>
    <row r="217" spans="1:17" x14ac:dyDescent="0.2">
      <c r="A217">
        <v>-156</v>
      </c>
      <c r="B217">
        <v>425.95</v>
      </c>
      <c r="C217">
        <v>1.4239999999999999</v>
      </c>
      <c r="D217">
        <v>1.367</v>
      </c>
      <c r="E217">
        <v>1.3080000000000001</v>
      </c>
      <c r="F217">
        <v>1.286</v>
      </c>
      <c r="G217">
        <v>1.736</v>
      </c>
      <c r="K217" t="s">
        <v>952</v>
      </c>
      <c r="L217" t="s">
        <v>736</v>
      </c>
      <c r="M217">
        <v>1.169</v>
      </c>
      <c r="N217">
        <v>0.56200000000000006</v>
      </c>
      <c r="O217">
        <v>0.59599999999999997</v>
      </c>
      <c r="P217">
        <v>0.59799999999999998</v>
      </c>
      <c r="Q217">
        <v>1.169</v>
      </c>
    </row>
    <row r="218" spans="1:17" x14ac:dyDescent="0.2">
      <c r="A218">
        <v>-155</v>
      </c>
      <c r="B218">
        <v>424.9</v>
      </c>
      <c r="C218">
        <v>1.4330000000000001</v>
      </c>
      <c r="D218">
        <v>1.3720000000000001</v>
      </c>
      <c r="E218">
        <v>1.3049999999999999</v>
      </c>
      <c r="F218">
        <v>1.29</v>
      </c>
      <c r="G218">
        <v>1.766</v>
      </c>
      <c r="K218" t="s">
        <v>953</v>
      </c>
      <c r="L218" t="s">
        <v>736</v>
      </c>
      <c r="M218">
        <v>0.434</v>
      </c>
      <c r="N218">
        <v>0.434</v>
      </c>
      <c r="O218">
        <v>0.504</v>
      </c>
      <c r="P218">
        <v>0.44500000000000001</v>
      </c>
      <c r="Q218">
        <v>0.624</v>
      </c>
    </row>
    <row r="219" spans="1:17" x14ac:dyDescent="0.2">
      <c r="A219">
        <v>-154</v>
      </c>
      <c r="B219">
        <v>423.8</v>
      </c>
      <c r="C219">
        <v>1.4419999999999999</v>
      </c>
      <c r="D219">
        <v>1.3759999999999999</v>
      </c>
      <c r="E219">
        <v>1.31</v>
      </c>
      <c r="F219">
        <v>1.2909999999999999</v>
      </c>
      <c r="G219">
        <v>1.792</v>
      </c>
      <c r="K219" t="s">
        <v>954</v>
      </c>
      <c r="L219" t="s">
        <v>742</v>
      </c>
      <c r="M219">
        <v>27.327999999999999</v>
      </c>
      <c r="N219">
        <v>4.4550000000000001</v>
      </c>
      <c r="O219">
        <v>2.6539999999999999</v>
      </c>
      <c r="P219">
        <v>5.452</v>
      </c>
      <c r="Q219">
        <v>11.839</v>
      </c>
    </row>
    <row r="220" spans="1:17" x14ac:dyDescent="0.2">
      <c r="A220">
        <v>-153</v>
      </c>
      <c r="B220">
        <v>422.67</v>
      </c>
      <c r="C220">
        <v>1.452</v>
      </c>
      <c r="D220">
        <v>1.377</v>
      </c>
      <c r="E220">
        <v>1.319</v>
      </c>
      <c r="F220">
        <v>1.302</v>
      </c>
      <c r="G220">
        <v>1.81</v>
      </c>
      <c r="K220" t="s">
        <v>955</v>
      </c>
      <c r="L220" t="s">
        <v>742</v>
      </c>
      <c r="M220">
        <v>70.230999999999995</v>
      </c>
      <c r="N220">
        <v>86.804000000000002</v>
      </c>
      <c r="O220">
        <v>90.427999999999997</v>
      </c>
      <c r="P220">
        <v>85.066999999999993</v>
      </c>
      <c r="Q220">
        <v>70.001999999999995</v>
      </c>
    </row>
    <row r="221" spans="1:17" x14ac:dyDescent="0.2">
      <c r="A221">
        <v>-152</v>
      </c>
      <c r="B221">
        <v>421.49</v>
      </c>
      <c r="C221">
        <v>1.4630000000000001</v>
      </c>
      <c r="D221">
        <v>1.3839999999999999</v>
      </c>
      <c r="E221">
        <v>1.3240000000000001</v>
      </c>
      <c r="F221">
        <v>1.31</v>
      </c>
      <c r="G221">
        <v>1.833</v>
      </c>
      <c r="K221" t="s">
        <v>956</v>
      </c>
      <c r="L221" t="s">
        <v>745</v>
      </c>
      <c r="M221">
        <v>180</v>
      </c>
      <c r="N221">
        <v>180</v>
      </c>
      <c r="O221">
        <v>180</v>
      </c>
      <c r="P221">
        <v>180</v>
      </c>
      <c r="Q221">
        <v>180</v>
      </c>
    </row>
    <row r="222" spans="1:17" x14ac:dyDescent="0.2">
      <c r="A222">
        <v>-151</v>
      </c>
      <c r="B222">
        <v>420.26</v>
      </c>
      <c r="C222">
        <v>1.472</v>
      </c>
      <c r="D222">
        <v>1.389</v>
      </c>
      <c r="E222">
        <v>1.3240000000000001</v>
      </c>
      <c r="F222">
        <v>1.3180000000000001</v>
      </c>
      <c r="G222">
        <v>1.857</v>
      </c>
      <c r="K222" t="s">
        <v>957</v>
      </c>
      <c r="L222" t="s">
        <v>745</v>
      </c>
      <c r="M222">
        <v>180</v>
      </c>
      <c r="N222">
        <v>180</v>
      </c>
      <c r="O222">
        <v>180</v>
      </c>
      <c r="P222">
        <v>180</v>
      </c>
      <c r="Q222">
        <v>180</v>
      </c>
    </row>
    <row r="223" spans="1:17" x14ac:dyDescent="0.2">
      <c r="A223">
        <v>-150</v>
      </c>
      <c r="B223">
        <v>419</v>
      </c>
      <c r="C223">
        <v>1.4790000000000001</v>
      </c>
      <c r="D223">
        <v>1.389</v>
      </c>
      <c r="E223">
        <v>1.33</v>
      </c>
      <c r="F223">
        <v>1.32</v>
      </c>
      <c r="G223">
        <v>1.8779999999999999</v>
      </c>
      <c r="K223" t="s">
        <v>958</v>
      </c>
      <c r="L223" t="s">
        <v>745</v>
      </c>
      <c r="M223">
        <v>180</v>
      </c>
      <c r="N223">
        <v>180</v>
      </c>
      <c r="O223">
        <v>180</v>
      </c>
      <c r="P223">
        <v>180</v>
      </c>
      <c r="Q223">
        <v>180</v>
      </c>
    </row>
    <row r="224" spans="1:17" x14ac:dyDescent="0.2">
      <c r="A224">
        <v>-149</v>
      </c>
      <c r="B224">
        <v>417.69</v>
      </c>
      <c r="C224">
        <v>1.4830000000000001</v>
      </c>
      <c r="D224">
        <v>1.39</v>
      </c>
      <c r="E224">
        <v>1.3360000000000001</v>
      </c>
      <c r="F224">
        <v>1.325</v>
      </c>
      <c r="G224">
        <v>1.8819999999999999</v>
      </c>
      <c r="K224" t="s">
        <v>959</v>
      </c>
      <c r="L224" t="s">
        <v>745</v>
      </c>
      <c r="M224">
        <v>180</v>
      </c>
      <c r="N224">
        <v>180</v>
      </c>
      <c r="O224">
        <v>180</v>
      </c>
      <c r="P224">
        <v>180</v>
      </c>
      <c r="Q224">
        <v>180</v>
      </c>
    </row>
    <row r="225" spans="1:17" x14ac:dyDescent="0.2">
      <c r="A225">
        <v>-148</v>
      </c>
      <c r="B225">
        <v>416.33</v>
      </c>
      <c r="C225">
        <v>1.488</v>
      </c>
      <c r="D225">
        <v>1.395</v>
      </c>
      <c r="E225">
        <v>1.3380000000000001</v>
      </c>
      <c r="F225">
        <v>1.335</v>
      </c>
      <c r="G225">
        <v>1.8839999999999999</v>
      </c>
      <c r="K225" t="s">
        <v>960</v>
      </c>
      <c r="L225" t="s">
        <v>745</v>
      </c>
      <c r="M225">
        <v>180</v>
      </c>
      <c r="N225">
        <v>180</v>
      </c>
      <c r="O225">
        <v>180</v>
      </c>
      <c r="P225">
        <v>180</v>
      </c>
      <c r="Q225">
        <v>180</v>
      </c>
    </row>
    <row r="226" spans="1:17" x14ac:dyDescent="0.2">
      <c r="A226">
        <v>-147</v>
      </c>
      <c r="B226">
        <v>414.94</v>
      </c>
      <c r="C226">
        <v>1.492</v>
      </c>
      <c r="D226">
        <v>1.407</v>
      </c>
      <c r="E226">
        <v>1.339</v>
      </c>
      <c r="F226">
        <v>1.3380000000000001</v>
      </c>
      <c r="G226">
        <v>1.885</v>
      </c>
      <c r="K226" t="s">
        <v>961</v>
      </c>
      <c r="L226" t="s">
        <v>742</v>
      </c>
      <c r="M226">
        <v>0</v>
      </c>
      <c r="N226">
        <v>0</v>
      </c>
      <c r="O226">
        <v>0</v>
      </c>
      <c r="P226">
        <v>0</v>
      </c>
      <c r="Q226">
        <v>0</v>
      </c>
    </row>
    <row r="227" spans="1:17" x14ac:dyDescent="0.2">
      <c r="A227">
        <v>-146</v>
      </c>
      <c r="B227">
        <v>413.5</v>
      </c>
      <c r="C227">
        <v>1.4910000000000001</v>
      </c>
      <c r="D227">
        <v>1.4039999999999999</v>
      </c>
      <c r="E227">
        <v>1.3440000000000001</v>
      </c>
      <c r="F227">
        <v>1.343</v>
      </c>
      <c r="G227">
        <v>1.873</v>
      </c>
      <c r="K227" t="s">
        <v>962</v>
      </c>
      <c r="L227" t="s">
        <v>742</v>
      </c>
      <c r="M227">
        <v>0</v>
      </c>
      <c r="N227">
        <v>0</v>
      </c>
      <c r="O227">
        <v>0</v>
      </c>
      <c r="P227">
        <v>0</v>
      </c>
      <c r="Q227">
        <v>0</v>
      </c>
    </row>
    <row r="228" spans="1:17" x14ac:dyDescent="0.2">
      <c r="A228">
        <v>-145</v>
      </c>
      <c r="B228">
        <v>412.02</v>
      </c>
      <c r="C228">
        <v>1.4910000000000001</v>
      </c>
      <c r="D228">
        <v>1.4039999999999999</v>
      </c>
      <c r="E228">
        <v>1.3520000000000001</v>
      </c>
      <c r="F228">
        <v>1.349</v>
      </c>
      <c r="G228">
        <v>1.859</v>
      </c>
      <c r="K228" t="s">
        <v>963</v>
      </c>
      <c r="L228" t="s">
        <v>736</v>
      </c>
      <c r="M228">
        <v>0</v>
      </c>
      <c r="N228">
        <v>0</v>
      </c>
      <c r="O228">
        <v>0</v>
      </c>
      <c r="P228">
        <v>0</v>
      </c>
      <c r="Q228">
        <v>0</v>
      </c>
    </row>
    <row r="229" spans="1:17" x14ac:dyDescent="0.2">
      <c r="A229">
        <v>-144</v>
      </c>
      <c r="B229">
        <v>410.49</v>
      </c>
      <c r="C229">
        <v>1.4950000000000001</v>
      </c>
      <c r="D229">
        <v>1.407</v>
      </c>
      <c r="E229">
        <v>1.357</v>
      </c>
      <c r="F229">
        <v>1.355</v>
      </c>
      <c r="G229">
        <v>1.859</v>
      </c>
      <c r="K229" t="s">
        <v>964</v>
      </c>
      <c r="L229" t="s">
        <v>736</v>
      </c>
      <c r="M229">
        <v>4.1000000000000002E-2</v>
      </c>
      <c r="N229">
        <v>3.2000000000000001E-2</v>
      </c>
      <c r="O229">
        <v>2.4E-2</v>
      </c>
      <c r="P229">
        <v>5.1999999999999998E-2</v>
      </c>
      <c r="Q229">
        <v>5.7000000000000002E-2</v>
      </c>
    </row>
    <row r="230" spans="1:17" x14ac:dyDescent="0.2">
      <c r="A230">
        <v>-143</v>
      </c>
      <c r="B230">
        <v>408.92</v>
      </c>
      <c r="C230">
        <v>1.492</v>
      </c>
      <c r="D230">
        <v>1.4119999999999999</v>
      </c>
      <c r="E230">
        <v>1.357</v>
      </c>
      <c r="F230">
        <v>1.36</v>
      </c>
      <c r="G230">
        <v>1.837</v>
      </c>
      <c r="K230" t="s">
        <v>965</v>
      </c>
      <c r="L230" t="s">
        <v>736</v>
      </c>
      <c r="M230">
        <v>0.27100000000000002</v>
      </c>
      <c r="N230">
        <v>0.19400000000000001</v>
      </c>
      <c r="O230">
        <v>0.20200000000000001</v>
      </c>
      <c r="P230">
        <v>0.29699999999999999</v>
      </c>
      <c r="Q230">
        <v>0.35499999999999998</v>
      </c>
    </row>
    <row r="231" spans="1:17" x14ac:dyDescent="0.2">
      <c r="A231">
        <v>-142</v>
      </c>
      <c r="B231">
        <v>407.31</v>
      </c>
      <c r="C231">
        <v>1.492</v>
      </c>
      <c r="D231">
        <v>1.4139999999999999</v>
      </c>
      <c r="E231">
        <v>1.3580000000000001</v>
      </c>
      <c r="F231">
        <v>1.365</v>
      </c>
      <c r="G231">
        <v>1.829</v>
      </c>
      <c r="K231" t="s">
        <v>966</v>
      </c>
      <c r="L231" t="s">
        <v>736</v>
      </c>
      <c r="M231">
        <v>5.1479999999999997</v>
      </c>
      <c r="N231">
        <v>1.952</v>
      </c>
      <c r="O231">
        <v>2.8479999999999999</v>
      </c>
      <c r="P231">
        <v>2.62</v>
      </c>
      <c r="Q231">
        <v>5.1479999999999997</v>
      </c>
    </row>
    <row r="232" spans="1:17" x14ac:dyDescent="0.2">
      <c r="A232">
        <v>-141</v>
      </c>
      <c r="B232">
        <v>405.66</v>
      </c>
      <c r="C232">
        <v>1.4990000000000001</v>
      </c>
      <c r="D232">
        <v>1.417</v>
      </c>
      <c r="E232">
        <v>1.371</v>
      </c>
      <c r="F232">
        <v>1.379</v>
      </c>
      <c r="G232">
        <v>1.829</v>
      </c>
      <c r="K232" t="s">
        <v>967</v>
      </c>
      <c r="L232" t="s">
        <v>736</v>
      </c>
      <c r="M232">
        <v>0</v>
      </c>
      <c r="N232">
        <v>0</v>
      </c>
      <c r="O232">
        <v>0</v>
      </c>
      <c r="P232">
        <v>0</v>
      </c>
      <c r="Q232">
        <v>0</v>
      </c>
    </row>
    <row r="233" spans="1:17" x14ac:dyDescent="0.2">
      <c r="A233">
        <v>-140</v>
      </c>
      <c r="B233">
        <v>403.96</v>
      </c>
      <c r="C233">
        <v>1.5009999999999999</v>
      </c>
      <c r="D233">
        <v>1.425</v>
      </c>
      <c r="E233">
        <v>1.3779999999999999</v>
      </c>
      <c r="F233">
        <v>1.391</v>
      </c>
      <c r="G233">
        <v>1.8109999999999999</v>
      </c>
      <c r="K233" t="s">
        <v>968</v>
      </c>
      <c r="L233" t="s">
        <v>742</v>
      </c>
      <c r="M233">
        <v>99.99</v>
      </c>
      <c r="N233">
        <v>99.99</v>
      </c>
      <c r="O233">
        <v>99.99</v>
      </c>
      <c r="P233">
        <v>99.99</v>
      </c>
      <c r="Q233">
        <v>99.99</v>
      </c>
    </row>
    <row r="234" spans="1:17" x14ac:dyDescent="0.2">
      <c r="A234">
        <v>-139</v>
      </c>
      <c r="B234">
        <v>402.22</v>
      </c>
      <c r="C234">
        <v>1.506</v>
      </c>
      <c r="D234">
        <v>1.429</v>
      </c>
      <c r="E234">
        <v>1.379</v>
      </c>
      <c r="F234">
        <v>1.4</v>
      </c>
      <c r="G234">
        <v>1.8140000000000001</v>
      </c>
      <c r="K234" t="s">
        <v>969</v>
      </c>
      <c r="L234" t="s">
        <v>742</v>
      </c>
      <c r="M234">
        <v>0</v>
      </c>
      <c r="N234">
        <v>0</v>
      </c>
      <c r="O234">
        <v>0</v>
      </c>
      <c r="P234">
        <v>0</v>
      </c>
      <c r="Q234">
        <v>0</v>
      </c>
    </row>
    <row r="235" spans="1:17" x14ac:dyDescent="0.2">
      <c r="A235">
        <v>-138</v>
      </c>
      <c r="B235">
        <v>400.43</v>
      </c>
      <c r="C235">
        <v>1.514</v>
      </c>
      <c r="D235">
        <v>1.4339999999999999</v>
      </c>
      <c r="E235">
        <v>1.3919999999999999</v>
      </c>
      <c r="F235">
        <v>1.405</v>
      </c>
      <c r="G235">
        <v>1.823</v>
      </c>
      <c r="K235" t="s">
        <v>970</v>
      </c>
      <c r="L235" t="s">
        <v>745</v>
      </c>
      <c r="M235">
        <v>0</v>
      </c>
      <c r="N235">
        <v>0</v>
      </c>
      <c r="O235">
        <v>0</v>
      </c>
      <c r="P235">
        <v>0</v>
      </c>
      <c r="Q235">
        <v>0</v>
      </c>
    </row>
    <row r="236" spans="1:17" x14ac:dyDescent="0.2">
      <c r="A236">
        <v>-137</v>
      </c>
      <c r="B236">
        <v>398.61</v>
      </c>
      <c r="C236">
        <v>1.518</v>
      </c>
      <c r="D236">
        <v>1.4410000000000001</v>
      </c>
      <c r="E236">
        <v>1.403</v>
      </c>
      <c r="F236">
        <v>1.4119999999999999</v>
      </c>
      <c r="G236">
        <v>1.8149999999999999</v>
      </c>
      <c r="K236" t="s">
        <v>971</v>
      </c>
      <c r="L236" t="s">
        <v>745</v>
      </c>
      <c r="M236">
        <v>18.812000000000001</v>
      </c>
      <c r="N236">
        <v>18.507000000000001</v>
      </c>
      <c r="O236">
        <v>18.347000000000001</v>
      </c>
      <c r="P236">
        <v>18.96</v>
      </c>
      <c r="Q236">
        <v>19.434999999999999</v>
      </c>
    </row>
    <row r="237" spans="1:17" x14ac:dyDescent="0.2">
      <c r="A237">
        <v>-136</v>
      </c>
      <c r="B237">
        <v>396.74</v>
      </c>
      <c r="C237">
        <v>1.526</v>
      </c>
      <c r="D237">
        <v>1.45</v>
      </c>
      <c r="E237">
        <v>1.4139999999999999</v>
      </c>
      <c r="F237">
        <v>1.42</v>
      </c>
      <c r="G237">
        <v>1.821</v>
      </c>
      <c r="K237" t="s">
        <v>972</v>
      </c>
      <c r="L237" t="s">
        <v>745</v>
      </c>
      <c r="M237">
        <v>3.6</v>
      </c>
      <c r="N237">
        <v>3.7080000000000002</v>
      </c>
      <c r="O237">
        <v>3.5910000000000002</v>
      </c>
      <c r="P237">
        <v>3.012</v>
      </c>
      <c r="Q237">
        <v>3.94</v>
      </c>
    </row>
    <row r="238" spans="1:17" x14ac:dyDescent="0.2">
      <c r="A238">
        <v>-135</v>
      </c>
      <c r="B238">
        <v>394.83</v>
      </c>
      <c r="C238">
        <v>1.5309999999999999</v>
      </c>
      <c r="D238">
        <v>1.4670000000000001</v>
      </c>
      <c r="E238">
        <v>1.421</v>
      </c>
      <c r="F238">
        <v>1.4319999999999999</v>
      </c>
      <c r="G238">
        <v>1.8029999999999999</v>
      </c>
      <c r="K238" t="s">
        <v>973</v>
      </c>
      <c r="L238" t="s">
        <v>745</v>
      </c>
      <c r="M238">
        <v>36</v>
      </c>
      <c r="N238">
        <v>29.6</v>
      </c>
      <c r="O238">
        <v>29.8</v>
      </c>
      <c r="P238">
        <v>31.2</v>
      </c>
      <c r="Q238">
        <v>36</v>
      </c>
    </row>
    <row r="239" spans="1:17" x14ac:dyDescent="0.2">
      <c r="A239">
        <v>-134</v>
      </c>
      <c r="B239">
        <v>392.87</v>
      </c>
      <c r="C239">
        <v>1.5329999999999999</v>
      </c>
      <c r="D239">
        <v>1.4650000000000001</v>
      </c>
      <c r="E239">
        <v>1.427</v>
      </c>
      <c r="F239">
        <v>1.4370000000000001</v>
      </c>
      <c r="G239">
        <v>1.8009999999999999</v>
      </c>
      <c r="K239" t="s">
        <v>974</v>
      </c>
      <c r="L239" t="s">
        <v>745</v>
      </c>
      <c r="M239">
        <v>0</v>
      </c>
      <c r="N239">
        <v>2</v>
      </c>
      <c r="O239">
        <v>2.2000000000000002</v>
      </c>
      <c r="P239">
        <v>10.6</v>
      </c>
      <c r="Q239">
        <v>0</v>
      </c>
    </row>
    <row r="240" spans="1:17" x14ac:dyDescent="0.2">
      <c r="A240">
        <v>-133</v>
      </c>
      <c r="B240">
        <v>390.88</v>
      </c>
      <c r="C240">
        <v>1.54</v>
      </c>
      <c r="D240">
        <v>1.4690000000000001</v>
      </c>
      <c r="E240">
        <v>1.4370000000000001</v>
      </c>
      <c r="F240">
        <v>1.4450000000000001</v>
      </c>
      <c r="G240">
        <v>1.8069999999999999</v>
      </c>
      <c r="K240" t="s">
        <v>975</v>
      </c>
      <c r="L240" t="s">
        <v>742</v>
      </c>
      <c r="M240">
        <v>19.135000000000002</v>
      </c>
      <c r="N240">
        <v>20.033999999999999</v>
      </c>
      <c r="O240">
        <v>19.573</v>
      </c>
      <c r="P240">
        <v>15.885999999999999</v>
      </c>
      <c r="Q240">
        <v>20.274000000000001</v>
      </c>
    </row>
    <row r="241" spans="1:17" x14ac:dyDescent="0.2">
      <c r="A241">
        <v>-132</v>
      </c>
      <c r="B241">
        <v>388.84</v>
      </c>
      <c r="C241">
        <v>1.5489999999999999</v>
      </c>
      <c r="D241">
        <v>1.4830000000000001</v>
      </c>
      <c r="E241">
        <v>1.444</v>
      </c>
      <c r="F241">
        <v>1.456</v>
      </c>
      <c r="G241">
        <v>1.8120000000000001</v>
      </c>
      <c r="K241" t="s">
        <v>976</v>
      </c>
      <c r="L241" t="s">
        <v>742</v>
      </c>
      <c r="M241">
        <v>0</v>
      </c>
      <c r="N241">
        <v>10.807</v>
      </c>
      <c r="O241">
        <v>11.991</v>
      </c>
      <c r="P241">
        <v>55.906999999999996</v>
      </c>
      <c r="Q241">
        <v>0</v>
      </c>
    </row>
    <row r="242" spans="1:17" x14ac:dyDescent="0.2">
      <c r="A242">
        <v>-131</v>
      </c>
      <c r="B242">
        <v>386.76</v>
      </c>
      <c r="C242">
        <v>1.5620000000000001</v>
      </c>
      <c r="D242">
        <v>1.492</v>
      </c>
      <c r="E242">
        <v>1.4530000000000001</v>
      </c>
      <c r="F242">
        <v>1.4650000000000001</v>
      </c>
      <c r="G242">
        <v>1.837</v>
      </c>
      <c r="K242" t="s">
        <v>977</v>
      </c>
      <c r="L242" t="s">
        <v>736</v>
      </c>
      <c r="M242">
        <v>0</v>
      </c>
      <c r="N242">
        <v>13.842000000000001</v>
      </c>
      <c r="O242">
        <v>13.746</v>
      </c>
      <c r="P242">
        <v>13.52</v>
      </c>
      <c r="Q242">
        <v>13.944000000000001</v>
      </c>
    </row>
    <row r="243" spans="1:17" x14ac:dyDescent="0.2">
      <c r="A243">
        <v>-130</v>
      </c>
      <c r="B243">
        <v>384.63</v>
      </c>
      <c r="C243">
        <v>1.5640000000000001</v>
      </c>
      <c r="D243">
        <v>1.4990000000000001</v>
      </c>
      <c r="E243">
        <v>1.4650000000000001</v>
      </c>
      <c r="F243">
        <v>1.4790000000000001</v>
      </c>
      <c r="G243">
        <v>1.8149999999999999</v>
      </c>
      <c r="K243" t="s">
        <v>978</v>
      </c>
      <c r="L243" t="s">
        <v>736</v>
      </c>
      <c r="M243">
        <v>0</v>
      </c>
      <c r="N243">
        <v>-0.46600000000000003</v>
      </c>
      <c r="O243">
        <v>-0.59799999999999998</v>
      </c>
      <c r="P243">
        <v>-0.47099999999999997</v>
      </c>
      <c r="Q243">
        <v>-0.48699999999999999</v>
      </c>
    </row>
    <row r="244" spans="1:17" x14ac:dyDescent="0.2">
      <c r="A244">
        <v>-129</v>
      </c>
      <c r="B244">
        <v>382.47</v>
      </c>
      <c r="C244">
        <v>1.5780000000000001</v>
      </c>
      <c r="D244">
        <v>1.51</v>
      </c>
      <c r="E244">
        <v>1.478</v>
      </c>
      <c r="F244">
        <v>1.4970000000000001</v>
      </c>
      <c r="G244">
        <v>1.827</v>
      </c>
      <c r="K244" t="s">
        <v>979</v>
      </c>
      <c r="L244" t="s">
        <v>736</v>
      </c>
      <c r="M244">
        <v>0</v>
      </c>
      <c r="N244">
        <v>3.3000000000000002E-2</v>
      </c>
      <c r="O244">
        <v>3.2000000000000001E-2</v>
      </c>
      <c r="P244">
        <v>3.1E-2</v>
      </c>
      <c r="Q244">
        <v>4.2000000000000003E-2</v>
      </c>
    </row>
    <row r="245" spans="1:17" x14ac:dyDescent="0.2">
      <c r="A245">
        <v>-128</v>
      </c>
      <c r="B245">
        <v>380.26</v>
      </c>
      <c r="C245">
        <v>1.6020000000000001</v>
      </c>
      <c r="D245">
        <v>1.5209999999999999</v>
      </c>
      <c r="E245">
        <v>1.494</v>
      </c>
      <c r="F245">
        <v>1.508</v>
      </c>
      <c r="G245">
        <v>1.8839999999999999</v>
      </c>
      <c r="K245" t="s">
        <v>980</v>
      </c>
      <c r="L245" t="s">
        <v>736</v>
      </c>
      <c r="M245">
        <v>0</v>
      </c>
      <c r="N245">
        <v>0.02</v>
      </c>
      <c r="O245">
        <v>1.9E-2</v>
      </c>
      <c r="P245">
        <v>1.7999999999999999E-2</v>
      </c>
      <c r="Q245">
        <v>3.4000000000000002E-2</v>
      </c>
    </row>
    <row r="246" spans="1:17" x14ac:dyDescent="0.2">
      <c r="A246">
        <v>-127</v>
      </c>
      <c r="B246">
        <v>378.01</v>
      </c>
      <c r="C246">
        <v>1.601</v>
      </c>
      <c r="D246">
        <v>1.534</v>
      </c>
      <c r="E246">
        <v>1.5049999999999999</v>
      </c>
      <c r="F246">
        <v>1.522</v>
      </c>
      <c r="G246">
        <v>1.8440000000000001</v>
      </c>
      <c r="K246" t="s">
        <v>981</v>
      </c>
      <c r="L246" t="s">
        <v>736</v>
      </c>
      <c r="M246">
        <v>77.02</v>
      </c>
      <c r="N246">
        <v>76.968999999999994</v>
      </c>
      <c r="O246">
        <v>76.540000000000006</v>
      </c>
      <c r="P246">
        <v>79.403000000000006</v>
      </c>
      <c r="Q246">
        <v>75.168000000000006</v>
      </c>
    </row>
    <row r="247" spans="1:17" x14ac:dyDescent="0.2">
      <c r="A247">
        <v>-126</v>
      </c>
      <c r="B247">
        <v>375.72</v>
      </c>
      <c r="C247">
        <v>1.611</v>
      </c>
      <c r="D247">
        <v>1.546</v>
      </c>
      <c r="E247">
        <v>1.5149999999999999</v>
      </c>
      <c r="F247">
        <v>1.5329999999999999</v>
      </c>
      <c r="G247">
        <v>1.851</v>
      </c>
      <c r="K247" t="s">
        <v>982</v>
      </c>
      <c r="L247" t="s">
        <v>792</v>
      </c>
      <c r="M247">
        <v>3.6619999999999999</v>
      </c>
      <c r="N247">
        <v>3.4489999999999998</v>
      </c>
      <c r="O247">
        <v>3.802</v>
      </c>
      <c r="P247">
        <v>3.8759999999999999</v>
      </c>
      <c r="Q247">
        <v>3.52</v>
      </c>
    </row>
    <row r="248" spans="1:17" x14ac:dyDescent="0.2">
      <c r="A248">
        <v>-125</v>
      </c>
      <c r="B248">
        <v>373.39</v>
      </c>
      <c r="C248">
        <v>1.633</v>
      </c>
      <c r="D248">
        <v>1.5580000000000001</v>
      </c>
      <c r="E248">
        <v>1.526</v>
      </c>
      <c r="F248">
        <v>1.5620000000000001</v>
      </c>
      <c r="G248">
        <v>1.8859999999999999</v>
      </c>
      <c r="K248" t="s">
        <v>983</v>
      </c>
      <c r="L248" t="s">
        <v>742</v>
      </c>
      <c r="M248">
        <v>0</v>
      </c>
      <c r="N248">
        <v>0</v>
      </c>
      <c r="O248">
        <v>0</v>
      </c>
      <c r="P248">
        <v>0</v>
      </c>
      <c r="Q248">
        <v>0</v>
      </c>
    </row>
    <row r="249" spans="1:17" x14ac:dyDescent="0.2">
      <c r="A249">
        <v>-124</v>
      </c>
      <c r="B249">
        <v>371.02</v>
      </c>
      <c r="C249">
        <v>1.6639999999999999</v>
      </c>
      <c r="D249">
        <v>1.571</v>
      </c>
      <c r="E249">
        <v>1.5369999999999999</v>
      </c>
      <c r="F249">
        <v>1.5840000000000001</v>
      </c>
      <c r="G249">
        <v>1.964</v>
      </c>
      <c r="K249" t="s">
        <v>984</v>
      </c>
      <c r="L249" t="s">
        <v>742</v>
      </c>
      <c r="M249">
        <v>43.5</v>
      </c>
      <c r="N249">
        <v>45</v>
      </c>
      <c r="O249">
        <v>43</v>
      </c>
      <c r="P249">
        <v>43.332999999999998</v>
      </c>
      <c r="Q249">
        <v>42.667000000000002</v>
      </c>
    </row>
    <row r="250" spans="1:17" x14ac:dyDescent="0.2">
      <c r="A250">
        <v>-123</v>
      </c>
      <c r="B250">
        <v>368.61</v>
      </c>
      <c r="C250">
        <v>1.6830000000000001</v>
      </c>
      <c r="D250">
        <v>1.585</v>
      </c>
      <c r="E250">
        <v>1.5509999999999999</v>
      </c>
      <c r="F250">
        <v>1.5880000000000001</v>
      </c>
      <c r="G250">
        <v>2.008</v>
      </c>
      <c r="K250" t="s">
        <v>985</v>
      </c>
      <c r="L250" t="s">
        <v>742</v>
      </c>
      <c r="M250">
        <v>0</v>
      </c>
      <c r="N250">
        <v>0</v>
      </c>
      <c r="O250">
        <v>0</v>
      </c>
      <c r="P250">
        <v>0</v>
      </c>
      <c r="Q250">
        <v>0</v>
      </c>
    </row>
    <row r="251" spans="1:17" x14ac:dyDescent="0.2">
      <c r="A251">
        <v>-122</v>
      </c>
      <c r="B251">
        <v>366.16</v>
      </c>
      <c r="C251">
        <v>1.6990000000000001</v>
      </c>
      <c r="D251">
        <v>1.599</v>
      </c>
      <c r="E251">
        <v>1.5649999999999999</v>
      </c>
      <c r="F251">
        <v>1.599</v>
      </c>
      <c r="G251">
        <v>2.0339999999999998</v>
      </c>
      <c r="K251" t="s">
        <v>986</v>
      </c>
      <c r="L251" t="s">
        <v>742</v>
      </c>
      <c r="M251">
        <v>0</v>
      </c>
      <c r="N251">
        <v>0</v>
      </c>
      <c r="O251">
        <v>0</v>
      </c>
      <c r="P251">
        <v>0</v>
      </c>
      <c r="Q251">
        <v>0</v>
      </c>
    </row>
    <row r="252" spans="1:17" x14ac:dyDescent="0.2">
      <c r="A252">
        <v>-121</v>
      </c>
      <c r="B252">
        <v>363.66</v>
      </c>
      <c r="C252">
        <v>1.726</v>
      </c>
      <c r="D252">
        <v>1.6120000000000001</v>
      </c>
      <c r="E252">
        <v>1.5840000000000001</v>
      </c>
      <c r="F252">
        <v>1.62</v>
      </c>
      <c r="G252">
        <v>2.0880000000000001</v>
      </c>
      <c r="K252" t="s">
        <v>987</v>
      </c>
      <c r="L252" t="s">
        <v>928</v>
      </c>
      <c r="M252">
        <v>123.45</v>
      </c>
      <c r="N252">
        <v>123.45</v>
      </c>
      <c r="O252">
        <v>123.45</v>
      </c>
      <c r="P252">
        <v>123.45</v>
      </c>
      <c r="Q252">
        <v>123.45</v>
      </c>
    </row>
    <row r="253" spans="1:17" x14ac:dyDescent="0.2">
      <c r="A253">
        <v>-120</v>
      </c>
      <c r="B253">
        <v>361.13</v>
      </c>
      <c r="C253">
        <v>1.7529999999999999</v>
      </c>
      <c r="D253">
        <v>1.6279999999999999</v>
      </c>
      <c r="E253">
        <v>1.597</v>
      </c>
      <c r="F253">
        <v>1.6359999999999999</v>
      </c>
      <c r="G253">
        <v>2.1509999999999998</v>
      </c>
    </row>
    <row r="254" spans="1:17" x14ac:dyDescent="0.2">
      <c r="A254">
        <v>-119</v>
      </c>
      <c r="B254">
        <v>358.56</v>
      </c>
      <c r="C254">
        <v>1.7689999999999999</v>
      </c>
      <c r="D254">
        <v>1.6439999999999999</v>
      </c>
      <c r="E254">
        <v>1.6140000000000001</v>
      </c>
      <c r="F254">
        <v>1.659</v>
      </c>
      <c r="G254">
        <v>2.1579999999999999</v>
      </c>
    </row>
    <row r="255" spans="1:17" x14ac:dyDescent="0.2">
      <c r="A255">
        <v>-118</v>
      </c>
      <c r="B255">
        <v>355.95</v>
      </c>
      <c r="C255">
        <v>1.764</v>
      </c>
      <c r="D255">
        <v>1.657</v>
      </c>
      <c r="E255">
        <v>1.6319999999999999</v>
      </c>
      <c r="F255">
        <v>1.667</v>
      </c>
      <c r="G255">
        <v>2.101</v>
      </c>
    </row>
    <row r="256" spans="1:17" x14ac:dyDescent="0.2">
      <c r="A256">
        <v>-117</v>
      </c>
      <c r="B256">
        <v>353.3</v>
      </c>
      <c r="C256">
        <v>1.76</v>
      </c>
      <c r="D256">
        <v>1.673</v>
      </c>
      <c r="E256">
        <v>1.6479999999999999</v>
      </c>
      <c r="F256">
        <v>1.6970000000000001</v>
      </c>
      <c r="G256">
        <v>2.0230000000000001</v>
      </c>
    </row>
    <row r="257" spans="1:7" x14ac:dyDescent="0.2">
      <c r="A257">
        <v>-116</v>
      </c>
      <c r="B257">
        <v>350.61</v>
      </c>
      <c r="C257">
        <v>1.7649999999999999</v>
      </c>
      <c r="D257">
        <v>1.6930000000000001</v>
      </c>
      <c r="E257">
        <v>1.6659999999999999</v>
      </c>
      <c r="F257">
        <v>1.7090000000000001</v>
      </c>
      <c r="G257">
        <v>1.992</v>
      </c>
    </row>
    <row r="258" spans="1:7" x14ac:dyDescent="0.2">
      <c r="A258">
        <v>-115</v>
      </c>
      <c r="B258">
        <v>347.89</v>
      </c>
      <c r="C258">
        <v>1.7809999999999999</v>
      </c>
      <c r="D258">
        <v>1.714</v>
      </c>
      <c r="E258">
        <v>1.6950000000000001</v>
      </c>
      <c r="F258">
        <v>1.7310000000000001</v>
      </c>
      <c r="G258">
        <v>1.9850000000000001</v>
      </c>
    </row>
    <row r="259" spans="1:7" x14ac:dyDescent="0.2">
      <c r="A259">
        <v>-114</v>
      </c>
      <c r="B259">
        <v>345.12</v>
      </c>
      <c r="C259">
        <v>1.806</v>
      </c>
      <c r="D259">
        <v>1.7310000000000001</v>
      </c>
      <c r="E259">
        <v>1.7210000000000001</v>
      </c>
      <c r="F259">
        <v>1.748</v>
      </c>
      <c r="G259">
        <v>2.0259999999999998</v>
      </c>
    </row>
    <row r="260" spans="1:7" x14ac:dyDescent="0.2">
      <c r="A260">
        <v>-113</v>
      </c>
      <c r="B260">
        <v>342.32</v>
      </c>
      <c r="C260">
        <v>1.8320000000000001</v>
      </c>
      <c r="D260">
        <v>1.754</v>
      </c>
      <c r="E260">
        <v>1.752</v>
      </c>
      <c r="F260">
        <v>1.768</v>
      </c>
      <c r="G260">
        <v>2.0539999999999998</v>
      </c>
    </row>
    <row r="261" spans="1:7" x14ac:dyDescent="0.2">
      <c r="A261">
        <v>-112</v>
      </c>
      <c r="B261">
        <v>339.49</v>
      </c>
      <c r="C261">
        <v>1.829</v>
      </c>
      <c r="D261">
        <v>1.7749999999999999</v>
      </c>
      <c r="E261">
        <v>1.738</v>
      </c>
      <c r="F261">
        <v>1.7889999999999999</v>
      </c>
      <c r="G261">
        <v>2.0139999999999998</v>
      </c>
    </row>
    <row r="262" spans="1:7" x14ac:dyDescent="0.2">
      <c r="A262">
        <v>-111</v>
      </c>
      <c r="B262">
        <v>336.61</v>
      </c>
      <c r="C262">
        <v>1.8360000000000001</v>
      </c>
      <c r="D262">
        <v>1.7929999999999999</v>
      </c>
      <c r="E262">
        <v>1.778</v>
      </c>
      <c r="F262">
        <v>1.802</v>
      </c>
      <c r="G262">
        <v>1.9710000000000001</v>
      </c>
    </row>
    <row r="263" spans="1:7" x14ac:dyDescent="0.2">
      <c r="A263">
        <v>-110</v>
      </c>
      <c r="B263">
        <v>333.71</v>
      </c>
      <c r="C263">
        <v>1.8460000000000001</v>
      </c>
      <c r="D263">
        <v>1.8120000000000001</v>
      </c>
      <c r="E263">
        <v>1.8069999999999999</v>
      </c>
      <c r="F263">
        <v>1.8149999999999999</v>
      </c>
      <c r="G263">
        <v>1.948</v>
      </c>
    </row>
    <row r="264" spans="1:7" x14ac:dyDescent="0.2">
      <c r="A264">
        <v>-109</v>
      </c>
      <c r="B264">
        <v>330.76</v>
      </c>
      <c r="C264">
        <v>1.865</v>
      </c>
      <c r="D264">
        <v>1.8260000000000001</v>
      </c>
      <c r="E264">
        <v>1.8220000000000001</v>
      </c>
      <c r="F264">
        <v>1.837</v>
      </c>
      <c r="G264">
        <v>1.976</v>
      </c>
    </row>
    <row r="265" spans="1:7" x14ac:dyDescent="0.2">
      <c r="A265">
        <v>-108</v>
      </c>
      <c r="B265">
        <v>327.79</v>
      </c>
      <c r="C265">
        <v>1.899</v>
      </c>
      <c r="D265">
        <v>1.859</v>
      </c>
      <c r="E265">
        <v>1.8560000000000001</v>
      </c>
      <c r="F265">
        <v>1.8680000000000001</v>
      </c>
      <c r="G265">
        <v>2.016</v>
      </c>
    </row>
    <row r="266" spans="1:7" x14ac:dyDescent="0.2">
      <c r="A266">
        <v>-107</v>
      </c>
      <c r="B266">
        <v>324.77</v>
      </c>
      <c r="C266">
        <v>1.9259999999999999</v>
      </c>
      <c r="D266">
        <v>1.88</v>
      </c>
      <c r="E266">
        <v>1.871</v>
      </c>
      <c r="F266">
        <v>1.8859999999999999</v>
      </c>
      <c r="G266">
        <v>2.0659999999999998</v>
      </c>
    </row>
    <row r="267" spans="1:7" x14ac:dyDescent="0.2">
      <c r="A267">
        <v>-106</v>
      </c>
      <c r="B267">
        <v>321.73</v>
      </c>
      <c r="C267">
        <v>1.952</v>
      </c>
      <c r="D267">
        <v>1.913</v>
      </c>
      <c r="E267">
        <v>1.889</v>
      </c>
      <c r="F267">
        <v>1.9119999999999999</v>
      </c>
      <c r="G267">
        <v>2.0920000000000001</v>
      </c>
    </row>
    <row r="268" spans="1:7" x14ac:dyDescent="0.2">
      <c r="A268">
        <v>-105</v>
      </c>
      <c r="B268">
        <v>318.64999999999998</v>
      </c>
      <c r="C268">
        <v>1.972</v>
      </c>
      <c r="D268">
        <v>1.9339999999999999</v>
      </c>
      <c r="E268">
        <v>1.911</v>
      </c>
      <c r="F268">
        <v>1.9359999999999999</v>
      </c>
      <c r="G268">
        <v>2.1080000000000001</v>
      </c>
    </row>
    <row r="269" spans="1:7" x14ac:dyDescent="0.2">
      <c r="A269">
        <v>-104</v>
      </c>
      <c r="B269">
        <v>315.54000000000002</v>
      </c>
      <c r="C269">
        <v>1.99</v>
      </c>
      <c r="D269">
        <v>1.962</v>
      </c>
      <c r="E269">
        <v>1.9390000000000001</v>
      </c>
      <c r="F269">
        <v>1.9590000000000001</v>
      </c>
      <c r="G269">
        <v>2.1</v>
      </c>
    </row>
    <row r="270" spans="1:7" x14ac:dyDescent="0.2">
      <c r="A270">
        <v>-103</v>
      </c>
      <c r="B270">
        <v>312.39999999999998</v>
      </c>
      <c r="C270">
        <v>2.008</v>
      </c>
      <c r="D270">
        <v>1.982</v>
      </c>
      <c r="E270">
        <v>1.966</v>
      </c>
      <c r="F270">
        <v>1.976</v>
      </c>
      <c r="G270">
        <v>2.109</v>
      </c>
    </row>
    <row r="271" spans="1:7" x14ac:dyDescent="0.2">
      <c r="A271">
        <v>-102</v>
      </c>
      <c r="B271">
        <v>309.23</v>
      </c>
      <c r="C271">
        <v>2.04</v>
      </c>
      <c r="D271">
        <v>2.0089999999999999</v>
      </c>
      <c r="E271">
        <v>1.992</v>
      </c>
      <c r="F271">
        <v>2.0099999999999998</v>
      </c>
      <c r="G271">
        <v>2.1480000000000001</v>
      </c>
    </row>
    <row r="272" spans="1:7" x14ac:dyDescent="0.2">
      <c r="A272">
        <v>-101</v>
      </c>
      <c r="B272">
        <v>306.02999999999997</v>
      </c>
      <c r="C272">
        <v>2.0760000000000001</v>
      </c>
      <c r="D272">
        <v>2.0329999999999999</v>
      </c>
      <c r="E272">
        <v>2.0169999999999999</v>
      </c>
      <c r="F272">
        <v>2.0390000000000001</v>
      </c>
      <c r="G272">
        <v>2.214</v>
      </c>
    </row>
    <row r="273" spans="1:7" x14ac:dyDescent="0.2">
      <c r="A273">
        <v>-100</v>
      </c>
      <c r="B273">
        <v>302.8</v>
      </c>
      <c r="C273">
        <v>2.117</v>
      </c>
      <c r="D273">
        <v>2.0720000000000001</v>
      </c>
      <c r="E273">
        <v>2.0470000000000002</v>
      </c>
      <c r="F273">
        <v>2.0710000000000002</v>
      </c>
      <c r="G273">
        <v>2.2770000000000001</v>
      </c>
    </row>
    <row r="274" spans="1:7" x14ac:dyDescent="0.2">
      <c r="A274">
        <v>-99</v>
      </c>
      <c r="B274">
        <v>299.54000000000002</v>
      </c>
      <c r="C274">
        <v>2.1520000000000001</v>
      </c>
      <c r="D274">
        <v>2.1040000000000001</v>
      </c>
      <c r="E274">
        <v>2.0779999999999998</v>
      </c>
      <c r="F274">
        <v>2.0960000000000001</v>
      </c>
      <c r="G274">
        <v>2.3290000000000002</v>
      </c>
    </row>
    <row r="275" spans="1:7" x14ac:dyDescent="0.2">
      <c r="A275">
        <v>-98</v>
      </c>
      <c r="B275">
        <v>296.26</v>
      </c>
      <c r="C275">
        <v>2.1859999999999999</v>
      </c>
      <c r="D275">
        <v>2.1309999999999998</v>
      </c>
      <c r="E275">
        <v>2.1110000000000002</v>
      </c>
      <c r="F275">
        <v>2.1269999999999998</v>
      </c>
      <c r="G275">
        <v>2.3740000000000001</v>
      </c>
    </row>
    <row r="276" spans="1:7" x14ac:dyDescent="0.2">
      <c r="A276">
        <v>-97</v>
      </c>
      <c r="B276">
        <v>292.95</v>
      </c>
      <c r="C276">
        <v>2.2240000000000002</v>
      </c>
      <c r="D276">
        <v>2.165</v>
      </c>
      <c r="E276">
        <v>2.141</v>
      </c>
      <c r="F276">
        <v>2.161</v>
      </c>
      <c r="G276">
        <v>2.4289999999999998</v>
      </c>
    </row>
    <row r="277" spans="1:7" x14ac:dyDescent="0.2">
      <c r="A277">
        <v>-96</v>
      </c>
      <c r="B277">
        <v>289.61</v>
      </c>
      <c r="C277">
        <v>2.2650000000000001</v>
      </c>
      <c r="D277">
        <v>2.202</v>
      </c>
      <c r="E277">
        <v>2.165</v>
      </c>
      <c r="F277">
        <v>2.1949999999999998</v>
      </c>
      <c r="G277">
        <v>2.5</v>
      </c>
    </row>
    <row r="278" spans="1:7" x14ac:dyDescent="0.2">
      <c r="A278">
        <v>-95</v>
      </c>
      <c r="B278">
        <v>286.24</v>
      </c>
      <c r="C278">
        <v>2.31</v>
      </c>
      <c r="D278">
        <v>2.2349999999999999</v>
      </c>
      <c r="E278">
        <v>2.202</v>
      </c>
      <c r="F278">
        <v>2.2269999999999999</v>
      </c>
      <c r="G278">
        <v>2.5739999999999998</v>
      </c>
    </row>
    <row r="279" spans="1:7" x14ac:dyDescent="0.2">
      <c r="A279">
        <v>-94</v>
      </c>
      <c r="B279">
        <v>282.86</v>
      </c>
      <c r="C279">
        <v>2.35</v>
      </c>
      <c r="D279">
        <v>2.27</v>
      </c>
      <c r="E279">
        <v>2.242</v>
      </c>
      <c r="F279">
        <v>2.27</v>
      </c>
      <c r="G279">
        <v>2.6179999999999999</v>
      </c>
    </row>
    <row r="280" spans="1:7" x14ac:dyDescent="0.2">
      <c r="A280">
        <v>-93</v>
      </c>
      <c r="B280">
        <v>279.45</v>
      </c>
      <c r="C280">
        <v>2.387</v>
      </c>
      <c r="D280">
        <v>2.3069999999999999</v>
      </c>
      <c r="E280">
        <v>2.2789999999999999</v>
      </c>
      <c r="F280">
        <v>2.3079999999999998</v>
      </c>
      <c r="G280">
        <v>2.6520000000000001</v>
      </c>
    </row>
    <row r="281" spans="1:7" x14ac:dyDescent="0.2">
      <c r="A281">
        <v>-92</v>
      </c>
      <c r="B281">
        <v>276.02</v>
      </c>
      <c r="C281">
        <v>2.4260000000000002</v>
      </c>
      <c r="D281">
        <v>2.3439999999999999</v>
      </c>
      <c r="E281">
        <v>2.323</v>
      </c>
      <c r="F281">
        <v>2.3490000000000002</v>
      </c>
      <c r="G281">
        <v>2.6880000000000002</v>
      </c>
    </row>
    <row r="282" spans="1:7" x14ac:dyDescent="0.2">
      <c r="A282">
        <v>-91</v>
      </c>
      <c r="B282">
        <v>272.57</v>
      </c>
      <c r="C282">
        <v>2.4649999999999999</v>
      </c>
      <c r="D282">
        <v>2.38</v>
      </c>
      <c r="E282">
        <v>2.3610000000000002</v>
      </c>
      <c r="F282">
        <v>2.387</v>
      </c>
      <c r="G282">
        <v>2.734</v>
      </c>
    </row>
    <row r="283" spans="1:7" x14ac:dyDescent="0.2">
      <c r="A283">
        <v>-90</v>
      </c>
      <c r="B283">
        <v>269.08999999999997</v>
      </c>
      <c r="C283">
        <v>2.5110000000000001</v>
      </c>
      <c r="D283">
        <v>2.4239999999999999</v>
      </c>
      <c r="E283">
        <v>2.4060000000000001</v>
      </c>
      <c r="F283">
        <v>2.4300000000000002</v>
      </c>
      <c r="G283">
        <v>2.782</v>
      </c>
    </row>
    <row r="284" spans="1:7" x14ac:dyDescent="0.2">
      <c r="A284">
        <v>-89</v>
      </c>
      <c r="B284">
        <v>265.60000000000002</v>
      </c>
      <c r="C284">
        <v>2.5550000000000002</v>
      </c>
      <c r="D284">
        <v>2.468</v>
      </c>
      <c r="E284">
        <v>2.452</v>
      </c>
      <c r="F284">
        <v>2.4729999999999999</v>
      </c>
      <c r="G284">
        <v>2.8279999999999998</v>
      </c>
    </row>
    <row r="285" spans="1:7" x14ac:dyDescent="0.2">
      <c r="A285">
        <v>-88</v>
      </c>
      <c r="B285">
        <v>262.08999999999997</v>
      </c>
      <c r="C285">
        <v>2.597</v>
      </c>
      <c r="D285">
        <v>2.516</v>
      </c>
      <c r="E285">
        <v>2.4950000000000001</v>
      </c>
      <c r="F285">
        <v>2.5169999999999999</v>
      </c>
      <c r="G285">
        <v>2.86</v>
      </c>
    </row>
    <row r="286" spans="1:7" x14ac:dyDescent="0.2">
      <c r="A286">
        <v>-87</v>
      </c>
      <c r="B286">
        <v>258.57</v>
      </c>
      <c r="C286">
        <v>2.6320000000000001</v>
      </c>
      <c r="D286">
        <v>2.5499999999999998</v>
      </c>
      <c r="E286">
        <v>2.5299999999999998</v>
      </c>
      <c r="F286">
        <v>2.5579999999999998</v>
      </c>
      <c r="G286">
        <v>2.89</v>
      </c>
    </row>
    <row r="287" spans="1:7" x14ac:dyDescent="0.2">
      <c r="A287">
        <v>-86</v>
      </c>
      <c r="B287">
        <v>255.03</v>
      </c>
      <c r="C287">
        <v>2.6739999999999999</v>
      </c>
      <c r="D287">
        <v>2.589</v>
      </c>
      <c r="E287">
        <v>2.577</v>
      </c>
      <c r="F287">
        <v>2.6030000000000002</v>
      </c>
      <c r="G287">
        <v>2.9249999999999998</v>
      </c>
    </row>
    <row r="288" spans="1:7" x14ac:dyDescent="0.2">
      <c r="A288">
        <v>-85</v>
      </c>
      <c r="B288">
        <v>251.47</v>
      </c>
      <c r="C288">
        <v>2.722</v>
      </c>
      <c r="D288">
        <v>2.64</v>
      </c>
      <c r="E288">
        <v>2.6269999999999998</v>
      </c>
      <c r="F288">
        <v>2.6579999999999999</v>
      </c>
      <c r="G288">
        <v>2.9630000000000001</v>
      </c>
    </row>
    <row r="289" spans="1:7" x14ac:dyDescent="0.2">
      <c r="A289">
        <v>-84</v>
      </c>
      <c r="B289">
        <v>247.9</v>
      </c>
      <c r="C289">
        <v>2.7749999999999999</v>
      </c>
      <c r="D289">
        <v>2.6960000000000002</v>
      </c>
      <c r="E289">
        <v>2.6819999999999999</v>
      </c>
      <c r="F289">
        <v>2.7080000000000002</v>
      </c>
      <c r="G289">
        <v>3.0129999999999999</v>
      </c>
    </row>
    <row r="290" spans="1:7" x14ac:dyDescent="0.2">
      <c r="A290">
        <v>-83</v>
      </c>
      <c r="B290">
        <v>244.32</v>
      </c>
      <c r="C290">
        <v>2.827</v>
      </c>
      <c r="D290">
        <v>2.7519999999999998</v>
      </c>
      <c r="E290">
        <v>2.73</v>
      </c>
      <c r="F290">
        <v>2.7589999999999999</v>
      </c>
      <c r="G290">
        <v>3.0670000000000002</v>
      </c>
    </row>
    <row r="291" spans="1:7" x14ac:dyDescent="0.2">
      <c r="A291">
        <v>-82</v>
      </c>
      <c r="B291">
        <v>240.73</v>
      </c>
      <c r="C291">
        <v>2.88</v>
      </c>
      <c r="D291">
        <v>2.8039999999999998</v>
      </c>
      <c r="E291">
        <v>2.7829999999999999</v>
      </c>
      <c r="F291">
        <v>2.81</v>
      </c>
      <c r="G291">
        <v>3.125</v>
      </c>
    </row>
    <row r="292" spans="1:7" x14ac:dyDescent="0.2">
      <c r="A292">
        <v>-81</v>
      </c>
      <c r="B292">
        <v>237.12</v>
      </c>
      <c r="C292">
        <v>2.9359999999999999</v>
      </c>
      <c r="D292">
        <v>2.855</v>
      </c>
      <c r="E292">
        <v>2.8359999999999999</v>
      </c>
      <c r="F292">
        <v>2.8679999999999999</v>
      </c>
      <c r="G292">
        <v>3.1859999999999999</v>
      </c>
    </row>
    <row r="293" spans="1:7" x14ac:dyDescent="0.2">
      <c r="A293">
        <v>-80</v>
      </c>
      <c r="B293">
        <v>233.51</v>
      </c>
      <c r="C293">
        <v>2.9969999999999999</v>
      </c>
      <c r="D293">
        <v>2.9079999999999999</v>
      </c>
      <c r="E293">
        <v>2.8929999999999998</v>
      </c>
      <c r="F293">
        <v>2.9260000000000002</v>
      </c>
      <c r="G293">
        <v>3.2610000000000001</v>
      </c>
    </row>
    <row r="294" spans="1:7" x14ac:dyDescent="0.2">
      <c r="A294">
        <v>-79</v>
      </c>
      <c r="B294">
        <v>229.9</v>
      </c>
      <c r="C294">
        <v>3.0680000000000001</v>
      </c>
      <c r="D294">
        <v>2.972</v>
      </c>
      <c r="E294">
        <v>2.9510000000000001</v>
      </c>
      <c r="F294">
        <v>2.988</v>
      </c>
      <c r="G294">
        <v>3.359</v>
      </c>
    </row>
    <row r="295" spans="1:7" x14ac:dyDescent="0.2">
      <c r="A295">
        <v>-78</v>
      </c>
      <c r="B295">
        <v>226.27</v>
      </c>
      <c r="C295">
        <v>3.145</v>
      </c>
      <c r="D295">
        <v>3.0369999999999999</v>
      </c>
      <c r="E295">
        <v>3.02</v>
      </c>
      <c r="F295">
        <v>3.0529999999999999</v>
      </c>
      <c r="G295">
        <v>3.47</v>
      </c>
    </row>
    <row r="296" spans="1:7" x14ac:dyDescent="0.2">
      <c r="A296">
        <v>-77</v>
      </c>
      <c r="B296">
        <v>222.65</v>
      </c>
      <c r="C296">
        <v>3.22</v>
      </c>
      <c r="D296">
        <v>3.109</v>
      </c>
      <c r="E296">
        <v>3.0870000000000002</v>
      </c>
      <c r="F296">
        <v>3.1190000000000002</v>
      </c>
      <c r="G296">
        <v>3.5659999999999998</v>
      </c>
    </row>
    <row r="297" spans="1:7" x14ac:dyDescent="0.2">
      <c r="A297">
        <v>-76</v>
      </c>
      <c r="B297">
        <v>219.02</v>
      </c>
      <c r="C297">
        <v>3.282</v>
      </c>
      <c r="D297">
        <v>3.1779999999999999</v>
      </c>
      <c r="E297">
        <v>3.1509999999999998</v>
      </c>
      <c r="F297">
        <v>3.1840000000000002</v>
      </c>
      <c r="G297">
        <v>3.6150000000000002</v>
      </c>
    </row>
    <row r="298" spans="1:7" x14ac:dyDescent="0.2">
      <c r="A298">
        <v>-75</v>
      </c>
      <c r="B298">
        <v>215.38</v>
      </c>
      <c r="C298">
        <v>3.343</v>
      </c>
      <c r="D298">
        <v>3.242</v>
      </c>
      <c r="E298">
        <v>3.2210000000000001</v>
      </c>
      <c r="F298">
        <v>3.2490000000000001</v>
      </c>
      <c r="G298">
        <v>3.661</v>
      </c>
    </row>
    <row r="299" spans="1:7" x14ac:dyDescent="0.2">
      <c r="A299">
        <v>-74</v>
      </c>
      <c r="B299">
        <v>211.75</v>
      </c>
      <c r="C299">
        <v>3.41</v>
      </c>
      <c r="D299">
        <v>3.3109999999999999</v>
      </c>
      <c r="E299">
        <v>3.2890000000000001</v>
      </c>
      <c r="F299">
        <v>3.3159999999999998</v>
      </c>
      <c r="G299">
        <v>3.726</v>
      </c>
    </row>
    <row r="300" spans="1:7" x14ac:dyDescent="0.2">
      <c r="A300">
        <v>-73</v>
      </c>
      <c r="B300">
        <v>208.12</v>
      </c>
      <c r="C300">
        <v>3.4910000000000001</v>
      </c>
      <c r="D300">
        <v>3.3879999999999999</v>
      </c>
      <c r="E300">
        <v>3.3639999999999999</v>
      </c>
      <c r="F300">
        <v>3.395</v>
      </c>
      <c r="G300">
        <v>3.819</v>
      </c>
    </row>
    <row r="301" spans="1:7" x14ac:dyDescent="0.2">
      <c r="A301">
        <v>-72</v>
      </c>
      <c r="B301">
        <v>204.49</v>
      </c>
      <c r="C301">
        <v>3.5840000000000001</v>
      </c>
      <c r="D301">
        <v>3.4780000000000002</v>
      </c>
      <c r="E301">
        <v>3.4489999999999998</v>
      </c>
      <c r="F301">
        <v>3.4769999999999999</v>
      </c>
      <c r="G301">
        <v>3.9329999999999998</v>
      </c>
    </row>
    <row r="302" spans="1:7" x14ac:dyDescent="0.2">
      <c r="A302">
        <v>-71</v>
      </c>
      <c r="B302">
        <v>200.86</v>
      </c>
      <c r="C302">
        <v>3.677</v>
      </c>
      <c r="D302">
        <v>3.5590000000000002</v>
      </c>
      <c r="E302">
        <v>3.5329999999999999</v>
      </c>
      <c r="F302">
        <v>3.5539999999999998</v>
      </c>
      <c r="G302">
        <v>4.0640000000000001</v>
      </c>
    </row>
    <row r="303" spans="1:7" x14ac:dyDescent="0.2">
      <c r="A303">
        <v>-70</v>
      </c>
      <c r="B303">
        <v>197.24</v>
      </c>
      <c r="C303">
        <v>3.7610000000000001</v>
      </c>
      <c r="D303">
        <v>3.6419999999999999</v>
      </c>
      <c r="E303">
        <v>3.6120000000000001</v>
      </c>
      <c r="F303">
        <v>3.6320000000000001</v>
      </c>
      <c r="G303">
        <v>4.157</v>
      </c>
    </row>
    <row r="304" spans="1:7" x14ac:dyDescent="0.2">
      <c r="A304">
        <v>-69</v>
      </c>
      <c r="B304">
        <v>193.62</v>
      </c>
      <c r="C304">
        <v>3.843</v>
      </c>
      <c r="D304">
        <v>3.718</v>
      </c>
      <c r="E304">
        <v>3.6949999999999998</v>
      </c>
      <c r="F304">
        <v>3.7250000000000001</v>
      </c>
      <c r="G304">
        <v>4.2350000000000003</v>
      </c>
    </row>
    <row r="305" spans="1:7" x14ac:dyDescent="0.2">
      <c r="A305">
        <v>-68</v>
      </c>
      <c r="B305">
        <v>190.02</v>
      </c>
      <c r="C305">
        <v>3.9369999999999998</v>
      </c>
      <c r="D305">
        <v>3.8180000000000001</v>
      </c>
      <c r="E305">
        <v>3.786</v>
      </c>
      <c r="F305">
        <v>3.8210000000000002</v>
      </c>
      <c r="G305">
        <v>4.3230000000000004</v>
      </c>
    </row>
    <row r="306" spans="1:7" x14ac:dyDescent="0.2">
      <c r="A306">
        <v>-67</v>
      </c>
      <c r="B306">
        <v>186.42</v>
      </c>
      <c r="C306">
        <v>4.0389999999999997</v>
      </c>
      <c r="D306">
        <v>3.9289999999999998</v>
      </c>
      <c r="E306">
        <v>3.8839999999999999</v>
      </c>
      <c r="F306">
        <v>3.923</v>
      </c>
      <c r="G306">
        <v>4.4189999999999996</v>
      </c>
    </row>
    <row r="307" spans="1:7" x14ac:dyDescent="0.2">
      <c r="A307">
        <v>-66</v>
      </c>
      <c r="B307">
        <v>182.83</v>
      </c>
      <c r="C307">
        <v>4.1449999999999996</v>
      </c>
      <c r="D307">
        <v>4.0410000000000004</v>
      </c>
      <c r="E307">
        <v>3.988</v>
      </c>
      <c r="F307">
        <v>4.0309999999999997</v>
      </c>
      <c r="G307">
        <v>4.5220000000000002</v>
      </c>
    </row>
    <row r="308" spans="1:7" x14ac:dyDescent="0.2">
      <c r="A308">
        <v>-65</v>
      </c>
      <c r="B308">
        <v>179.26</v>
      </c>
      <c r="C308">
        <v>4.2519999999999998</v>
      </c>
      <c r="D308">
        <v>4.1449999999999996</v>
      </c>
      <c r="E308">
        <v>4.0960000000000001</v>
      </c>
      <c r="F308">
        <v>4.1379999999999999</v>
      </c>
      <c r="G308">
        <v>4.63</v>
      </c>
    </row>
    <row r="309" spans="1:7" x14ac:dyDescent="0.2">
      <c r="A309">
        <v>-64</v>
      </c>
      <c r="B309">
        <v>175.7</v>
      </c>
      <c r="C309">
        <v>4.3559999999999999</v>
      </c>
      <c r="D309">
        <v>4.2450000000000001</v>
      </c>
      <c r="E309">
        <v>4.2009999999999996</v>
      </c>
      <c r="F309">
        <v>4.2530000000000001</v>
      </c>
      <c r="G309">
        <v>4.7229999999999999</v>
      </c>
    </row>
    <row r="310" spans="1:7" x14ac:dyDescent="0.2">
      <c r="A310">
        <v>-63</v>
      </c>
      <c r="B310">
        <v>172.16</v>
      </c>
      <c r="C310">
        <v>4.4690000000000003</v>
      </c>
      <c r="D310">
        <v>4.3609999999999998</v>
      </c>
      <c r="E310">
        <v>4.32</v>
      </c>
      <c r="F310">
        <v>4.37</v>
      </c>
      <c r="G310">
        <v>4.8259999999999996</v>
      </c>
    </row>
    <row r="311" spans="1:7" x14ac:dyDescent="0.2">
      <c r="A311">
        <v>-62</v>
      </c>
      <c r="B311">
        <v>168.63</v>
      </c>
      <c r="C311">
        <v>4.5949999999999998</v>
      </c>
      <c r="D311">
        <v>4.49</v>
      </c>
      <c r="E311">
        <v>4.4420000000000002</v>
      </c>
      <c r="F311">
        <v>4.492</v>
      </c>
      <c r="G311">
        <v>4.9560000000000004</v>
      </c>
    </row>
    <row r="312" spans="1:7" x14ac:dyDescent="0.2">
      <c r="A312">
        <v>-61</v>
      </c>
      <c r="B312">
        <v>165.12</v>
      </c>
      <c r="C312">
        <v>4.7190000000000003</v>
      </c>
      <c r="D312">
        <v>4.6180000000000003</v>
      </c>
      <c r="E312">
        <v>4.5670000000000002</v>
      </c>
      <c r="F312">
        <v>4.6159999999999997</v>
      </c>
      <c r="G312">
        <v>5.0750000000000002</v>
      </c>
    </row>
    <row r="313" spans="1:7" x14ac:dyDescent="0.2">
      <c r="A313">
        <v>-60</v>
      </c>
      <c r="B313">
        <v>161.63</v>
      </c>
      <c r="C313">
        <v>4.843</v>
      </c>
      <c r="D313">
        <v>4.7389999999999999</v>
      </c>
      <c r="E313">
        <v>4.6879999999999997</v>
      </c>
      <c r="F313">
        <v>4.7460000000000004</v>
      </c>
      <c r="G313">
        <v>5.1980000000000004</v>
      </c>
    </row>
    <row r="314" spans="1:7" x14ac:dyDescent="0.2">
      <c r="A314">
        <v>-59</v>
      </c>
      <c r="B314">
        <v>158.16</v>
      </c>
      <c r="C314">
        <v>4.9749999999999996</v>
      </c>
      <c r="D314">
        <v>4.8730000000000002</v>
      </c>
      <c r="E314">
        <v>4.8230000000000004</v>
      </c>
      <c r="F314">
        <v>4.883</v>
      </c>
      <c r="G314">
        <v>5.3209999999999997</v>
      </c>
    </row>
    <row r="315" spans="1:7" x14ac:dyDescent="0.2">
      <c r="A315">
        <v>-58</v>
      </c>
      <c r="B315">
        <v>154.72</v>
      </c>
      <c r="C315">
        <v>5.1100000000000003</v>
      </c>
      <c r="D315">
        <v>5.0250000000000004</v>
      </c>
      <c r="E315">
        <v>4.9690000000000003</v>
      </c>
      <c r="F315">
        <v>5.0279999999999996</v>
      </c>
      <c r="G315">
        <v>5.4189999999999996</v>
      </c>
    </row>
    <row r="316" spans="1:7" x14ac:dyDescent="0.2">
      <c r="A316">
        <v>-57</v>
      </c>
      <c r="B316">
        <v>151.30000000000001</v>
      </c>
      <c r="C316">
        <v>5.2409999999999997</v>
      </c>
      <c r="D316">
        <v>5.1710000000000003</v>
      </c>
      <c r="E316">
        <v>5.1219999999999999</v>
      </c>
      <c r="F316">
        <v>5.173</v>
      </c>
      <c r="G316">
        <v>5.5010000000000003</v>
      </c>
    </row>
    <row r="317" spans="1:7" x14ac:dyDescent="0.2">
      <c r="A317">
        <v>-56</v>
      </c>
      <c r="B317">
        <v>147.9</v>
      </c>
      <c r="C317">
        <v>5.3789999999999996</v>
      </c>
      <c r="D317">
        <v>5.3179999999999996</v>
      </c>
      <c r="E317">
        <v>5.2670000000000003</v>
      </c>
      <c r="F317">
        <v>5.3230000000000004</v>
      </c>
      <c r="G317">
        <v>5.6059999999999999</v>
      </c>
    </row>
    <row r="318" spans="1:7" x14ac:dyDescent="0.2">
      <c r="A318">
        <v>-55</v>
      </c>
      <c r="B318">
        <v>144.53</v>
      </c>
      <c r="C318">
        <v>5.532</v>
      </c>
      <c r="D318">
        <v>5.4770000000000003</v>
      </c>
      <c r="E318">
        <v>5.4320000000000004</v>
      </c>
      <c r="F318">
        <v>5.49</v>
      </c>
      <c r="G318">
        <v>5.73</v>
      </c>
    </row>
    <row r="319" spans="1:7" x14ac:dyDescent="0.2">
      <c r="A319">
        <v>-54</v>
      </c>
      <c r="B319">
        <v>141.19</v>
      </c>
      <c r="C319">
        <v>5.7009999999999996</v>
      </c>
      <c r="D319">
        <v>5.657</v>
      </c>
      <c r="E319">
        <v>5.6079999999999997</v>
      </c>
      <c r="F319">
        <v>5.6589999999999998</v>
      </c>
      <c r="G319">
        <v>5.8780000000000001</v>
      </c>
    </row>
    <row r="320" spans="1:7" x14ac:dyDescent="0.2">
      <c r="A320">
        <v>-53</v>
      </c>
      <c r="B320">
        <v>137.88999999999999</v>
      </c>
      <c r="C320">
        <v>5.8849999999999998</v>
      </c>
      <c r="D320">
        <v>5.8410000000000002</v>
      </c>
      <c r="E320">
        <v>5.7910000000000004</v>
      </c>
      <c r="F320">
        <v>5.85</v>
      </c>
      <c r="G320">
        <v>6.0579999999999998</v>
      </c>
    </row>
    <row r="321" spans="1:7" x14ac:dyDescent="0.2">
      <c r="A321">
        <v>-52</v>
      </c>
      <c r="B321">
        <v>134.61000000000001</v>
      </c>
      <c r="C321">
        <v>6.0709999999999997</v>
      </c>
      <c r="D321">
        <v>6.0190000000000001</v>
      </c>
      <c r="E321">
        <v>5.9720000000000004</v>
      </c>
      <c r="F321">
        <v>6.032</v>
      </c>
      <c r="G321">
        <v>6.26</v>
      </c>
    </row>
    <row r="322" spans="1:7" x14ac:dyDescent="0.2">
      <c r="A322">
        <v>-51</v>
      </c>
      <c r="B322">
        <v>131.37</v>
      </c>
      <c r="C322">
        <v>6.27</v>
      </c>
      <c r="D322">
        <v>6.2080000000000002</v>
      </c>
      <c r="E322">
        <v>6.173</v>
      </c>
      <c r="F322">
        <v>6.2270000000000003</v>
      </c>
      <c r="G322">
        <v>6.4740000000000002</v>
      </c>
    </row>
    <row r="323" spans="1:7" x14ac:dyDescent="0.2">
      <c r="A323">
        <v>-50</v>
      </c>
      <c r="B323">
        <v>128.16</v>
      </c>
      <c r="C323">
        <v>6.4809999999999999</v>
      </c>
      <c r="D323">
        <v>6.4210000000000003</v>
      </c>
      <c r="E323">
        <v>6.3730000000000002</v>
      </c>
      <c r="F323">
        <v>6.4260000000000002</v>
      </c>
      <c r="G323">
        <v>6.7039999999999997</v>
      </c>
    </row>
    <row r="324" spans="1:7" x14ac:dyDescent="0.2">
      <c r="A324">
        <v>-49</v>
      </c>
      <c r="B324">
        <v>124.99</v>
      </c>
      <c r="C324">
        <v>6.6929999999999996</v>
      </c>
      <c r="D324">
        <v>6.6349999999999998</v>
      </c>
      <c r="E324">
        <v>6.5830000000000002</v>
      </c>
      <c r="F324">
        <v>6.641</v>
      </c>
      <c r="G324">
        <v>6.9139999999999997</v>
      </c>
    </row>
    <row r="325" spans="1:7" x14ac:dyDescent="0.2">
      <c r="A325">
        <v>-48</v>
      </c>
      <c r="B325">
        <v>121.85</v>
      </c>
      <c r="C325">
        <v>6.9089999999999998</v>
      </c>
      <c r="D325">
        <v>6.8529999999999998</v>
      </c>
      <c r="E325">
        <v>6.8029999999999999</v>
      </c>
      <c r="F325">
        <v>6.8689999999999998</v>
      </c>
      <c r="G325">
        <v>7.1130000000000004</v>
      </c>
    </row>
    <row r="326" spans="1:7" x14ac:dyDescent="0.2">
      <c r="A326">
        <v>-47</v>
      </c>
      <c r="B326">
        <v>118.76</v>
      </c>
      <c r="C326">
        <v>7.14</v>
      </c>
      <c r="D326">
        <v>7.0810000000000004</v>
      </c>
      <c r="E326">
        <v>7.032</v>
      </c>
      <c r="F326">
        <v>7.0949999999999998</v>
      </c>
      <c r="G326">
        <v>7.3520000000000003</v>
      </c>
    </row>
    <row r="327" spans="1:7" x14ac:dyDescent="0.2">
      <c r="A327">
        <v>-46</v>
      </c>
      <c r="B327">
        <v>115.7</v>
      </c>
      <c r="C327">
        <v>7.4080000000000004</v>
      </c>
      <c r="D327">
        <v>7.3380000000000001</v>
      </c>
      <c r="E327">
        <v>7.2869999999999999</v>
      </c>
      <c r="F327">
        <v>7.3470000000000004</v>
      </c>
      <c r="G327">
        <v>7.66</v>
      </c>
    </row>
    <row r="328" spans="1:7" x14ac:dyDescent="0.2">
      <c r="A328">
        <v>-45</v>
      </c>
      <c r="B328">
        <v>112.69</v>
      </c>
      <c r="C328">
        <v>7.6829999999999998</v>
      </c>
      <c r="D328">
        <v>7.601</v>
      </c>
      <c r="E328">
        <v>7.5389999999999997</v>
      </c>
      <c r="F328">
        <v>7.6050000000000004</v>
      </c>
      <c r="G328">
        <v>7.9870000000000001</v>
      </c>
    </row>
    <row r="329" spans="1:7" x14ac:dyDescent="0.2">
      <c r="A329">
        <v>-44</v>
      </c>
      <c r="B329">
        <v>109.72</v>
      </c>
      <c r="C329">
        <v>7.9420000000000002</v>
      </c>
      <c r="D329">
        <v>7.8470000000000004</v>
      </c>
      <c r="E329">
        <v>7.7960000000000003</v>
      </c>
      <c r="F329">
        <v>7.8689999999999998</v>
      </c>
      <c r="G329">
        <v>8.2539999999999996</v>
      </c>
    </row>
    <row r="330" spans="1:7" x14ac:dyDescent="0.2">
      <c r="A330">
        <v>-43</v>
      </c>
      <c r="B330">
        <v>106.8</v>
      </c>
      <c r="C330">
        <v>8.2390000000000008</v>
      </c>
      <c r="D330">
        <v>8.1370000000000005</v>
      </c>
      <c r="E330">
        <v>8.0830000000000002</v>
      </c>
      <c r="F330">
        <v>8.1560000000000006</v>
      </c>
      <c r="G330">
        <v>8.5820000000000007</v>
      </c>
    </row>
    <row r="331" spans="1:7" x14ac:dyDescent="0.2">
      <c r="A331">
        <v>-42</v>
      </c>
      <c r="B331">
        <v>103.92</v>
      </c>
      <c r="C331">
        <v>8.548</v>
      </c>
      <c r="D331">
        <v>8.4339999999999993</v>
      </c>
      <c r="E331">
        <v>8.3759999999999994</v>
      </c>
      <c r="F331">
        <v>8.4369999999999994</v>
      </c>
      <c r="G331">
        <v>8.9459999999999997</v>
      </c>
    </row>
    <row r="332" spans="1:7" x14ac:dyDescent="0.2">
      <c r="A332">
        <v>-41</v>
      </c>
      <c r="B332">
        <v>101.09</v>
      </c>
      <c r="C332">
        <v>8.843</v>
      </c>
      <c r="D332">
        <v>8.7249999999999996</v>
      </c>
      <c r="E332">
        <v>8.67</v>
      </c>
      <c r="F332">
        <v>8.7430000000000003</v>
      </c>
      <c r="G332">
        <v>9.2330000000000005</v>
      </c>
    </row>
    <row r="333" spans="1:7" x14ac:dyDescent="0.2">
      <c r="A333">
        <v>-40</v>
      </c>
      <c r="B333">
        <v>98.3</v>
      </c>
      <c r="C333">
        <v>9.1669999999999998</v>
      </c>
      <c r="D333">
        <v>9.0449999999999999</v>
      </c>
      <c r="E333">
        <v>8.9920000000000009</v>
      </c>
      <c r="F333">
        <v>9.0679999999999996</v>
      </c>
      <c r="G333">
        <v>9.5609999999999999</v>
      </c>
    </row>
    <row r="334" spans="1:7" x14ac:dyDescent="0.2">
      <c r="A334">
        <v>-39</v>
      </c>
      <c r="B334">
        <v>95.57</v>
      </c>
      <c r="C334">
        <v>9.5169999999999995</v>
      </c>
      <c r="D334">
        <v>9.3930000000000007</v>
      </c>
      <c r="E334">
        <v>9.343</v>
      </c>
      <c r="F334">
        <v>9.4139999999999997</v>
      </c>
      <c r="G334">
        <v>9.9169999999999998</v>
      </c>
    </row>
    <row r="335" spans="1:7" x14ac:dyDescent="0.2">
      <c r="A335">
        <v>-38</v>
      </c>
      <c r="B335">
        <v>92.89</v>
      </c>
      <c r="C335">
        <v>9.8800000000000008</v>
      </c>
      <c r="D335">
        <v>9.7469999999999999</v>
      </c>
      <c r="E335">
        <v>9.7050000000000001</v>
      </c>
      <c r="F335">
        <v>9.7669999999999995</v>
      </c>
      <c r="G335">
        <v>10.3</v>
      </c>
    </row>
    <row r="336" spans="1:7" x14ac:dyDescent="0.2">
      <c r="A336">
        <v>-37</v>
      </c>
      <c r="B336">
        <v>90.26</v>
      </c>
      <c r="C336">
        <v>10.241</v>
      </c>
      <c r="D336">
        <v>10.106</v>
      </c>
      <c r="E336">
        <v>10.055</v>
      </c>
      <c r="F336">
        <v>10.130000000000001</v>
      </c>
      <c r="G336">
        <v>10.675000000000001</v>
      </c>
    </row>
    <row r="337" spans="1:7" x14ac:dyDescent="0.2">
      <c r="A337">
        <v>-36</v>
      </c>
      <c r="B337">
        <v>87.69</v>
      </c>
      <c r="C337">
        <v>10.62</v>
      </c>
      <c r="D337">
        <v>10.481</v>
      </c>
      <c r="E337">
        <v>10.441000000000001</v>
      </c>
      <c r="F337">
        <v>10.526</v>
      </c>
      <c r="G337">
        <v>11.032999999999999</v>
      </c>
    </row>
    <row r="338" spans="1:7" x14ac:dyDescent="0.2">
      <c r="A338">
        <v>-35</v>
      </c>
      <c r="B338">
        <v>85.17</v>
      </c>
      <c r="C338">
        <v>11.037000000000001</v>
      </c>
      <c r="D338">
        <v>10.911</v>
      </c>
      <c r="E338">
        <v>10.848000000000001</v>
      </c>
      <c r="F338">
        <v>10.928000000000001</v>
      </c>
      <c r="G338">
        <v>11.46</v>
      </c>
    </row>
    <row r="339" spans="1:7" x14ac:dyDescent="0.2">
      <c r="A339">
        <v>-34</v>
      </c>
      <c r="B339">
        <v>82.71</v>
      </c>
      <c r="C339">
        <v>11.444000000000001</v>
      </c>
      <c r="D339">
        <v>11.316000000000001</v>
      </c>
      <c r="E339">
        <v>11.266</v>
      </c>
      <c r="F339">
        <v>11.348000000000001</v>
      </c>
      <c r="G339">
        <v>11.845000000000001</v>
      </c>
    </row>
    <row r="340" spans="1:7" x14ac:dyDescent="0.2">
      <c r="A340">
        <v>-33</v>
      </c>
      <c r="B340">
        <v>80.31</v>
      </c>
      <c r="C340">
        <v>11.884</v>
      </c>
      <c r="D340">
        <v>11.762</v>
      </c>
      <c r="E340">
        <v>11.707000000000001</v>
      </c>
      <c r="F340">
        <v>11.798</v>
      </c>
      <c r="G340">
        <v>12.27</v>
      </c>
    </row>
    <row r="341" spans="1:7" x14ac:dyDescent="0.2">
      <c r="A341">
        <v>-32</v>
      </c>
      <c r="B341">
        <v>77.959999999999994</v>
      </c>
      <c r="C341">
        <v>12.331</v>
      </c>
      <c r="D341">
        <v>12.214</v>
      </c>
      <c r="E341">
        <v>12.166</v>
      </c>
      <c r="F341">
        <v>12.263999999999999</v>
      </c>
      <c r="G341">
        <v>12.679</v>
      </c>
    </row>
    <row r="342" spans="1:7" x14ac:dyDescent="0.2">
      <c r="A342">
        <v>-31</v>
      </c>
      <c r="B342">
        <v>75.67</v>
      </c>
      <c r="C342">
        <v>12.827</v>
      </c>
      <c r="D342">
        <v>12.731</v>
      </c>
      <c r="E342">
        <v>12.662000000000001</v>
      </c>
      <c r="F342">
        <v>12.744</v>
      </c>
      <c r="G342">
        <v>13.169</v>
      </c>
    </row>
    <row r="343" spans="1:7" x14ac:dyDescent="0.2">
      <c r="A343">
        <v>-30</v>
      </c>
      <c r="B343">
        <v>73.45</v>
      </c>
      <c r="C343">
        <v>13.289</v>
      </c>
      <c r="D343">
        <v>13.191000000000001</v>
      </c>
      <c r="E343">
        <v>13.137</v>
      </c>
      <c r="F343">
        <v>13.23</v>
      </c>
      <c r="G343">
        <v>13.599</v>
      </c>
    </row>
    <row r="344" spans="1:7" x14ac:dyDescent="0.2">
      <c r="A344">
        <v>-29</v>
      </c>
      <c r="B344">
        <v>71.290000000000006</v>
      </c>
      <c r="C344">
        <v>13.819000000000001</v>
      </c>
      <c r="D344">
        <v>13.727</v>
      </c>
      <c r="E344">
        <v>13.669</v>
      </c>
      <c r="F344">
        <v>13.766</v>
      </c>
      <c r="G344">
        <v>14.115</v>
      </c>
    </row>
    <row r="345" spans="1:7" x14ac:dyDescent="0.2">
      <c r="A345">
        <v>-28</v>
      </c>
      <c r="B345">
        <v>69.19</v>
      </c>
      <c r="C345">
        <v>14.35</v>
      </c>
      <c r="D345">
        <v>14.263</v>
      </c>
      <c r="E345">
        <v>14.2</v>
      </c>
      <c r="F345">
        <v>14.297000000000001</v>
      </c>
      <c r="G345">
        <v>14.641</v>
      </c>
    </row>
    <row r="346" spans="1:7" x14ac:dyDescent="0.2">
      <c r="A346">
        <v>-27</v>
      </c>
      <c r="B346">
        <v>67.150000000000006</v>
      </c>
      <c r="C346">
        <v>14.927</v>
      </c>
      <c r="D346">
        <v>14.845000000000001</v>
      </c>
      <c r="E346">
        <v>14.773999999999999</v>
      </c>
      <c r="F346">
        <v>14.86</v>
      </c>
      <c r="G346">
        <v>15.228999999999999</v>
      </c>
    </row>
    <row r="347" spans="1:7" x14ac:dyDescent="0.2">
      <c r="A347">
        <v>-26</v>
      </c>
      <c r="B347">
        <v>65.180000000000007</v>
      </c>
      <c r="C347">
        <v>15.478999999999999</v>
      </c>
      <c r="D347">
        <v>15.379</v>
      </c>
      <c r="E347">
        <v>15.321999999999999</v>
      </c>
      <c r="F347">
        <v>15.428000000000001</v>
      </c>
      <c r="G347">
        <v>15.788</v>
      </c>
    </row>
    <row r="348" spans="1:7" x14ac:dyDescent="0.2">
      <c r="A348">
        <v>-25</v>
      </c>
      <c r="B348">
        <v>63.28</v>
      </c>
      <c r="C348">
        <v>16.099</v>
      </c>
      <c r="D348">
        <v>15.997999999999999</v>
      </c>
      <c r="E348">
        <v>15.938000000000001</v>
      </c>
      <c r="F348">
        <v>16.041</v>
      </c>
      <c r="G348">
        <v>16.417999999999999</v>
      </c>
    </row>
    <row r="349" spans="1:7" x14ac:dyDescent="0.2">
      <c r="A349">
        <v>-24</v>
      </c>
      <c r="B349">
        <v>61.44</v>
      </c>
      <c r="C349">
        <v>16.716999999999999</v>
      </c>
      <c r="D349">
        <v>16.617999999999999</v>
      </c>
      <c r="E349">
        <v>16.556000000000001</v>
      </c>
      <c r="F349">
        <v>16.652999999999999</v>
      </c>
      <c r="G349">
        <v>17.042000000000002</v>
      </c>
    </row>
    <row r="350" spans="1:7" x14ac:dyDescent="0.2">
      <c r="A350">
        <v>-23</v>
      </c>
      <c r="B350">
        <v>59.67</v>
      </c>
      <c r="C350">
        <v>17.344999999999999</v>
      </c>
      <c r="D350">
        <v>17.25</v>
      </c>
      <c r="E350">
        <v>17.181000000000001</v>
      </c>
      <c r="F350">
        <v>17.288</v>
      </c>
      <c r="G350">
        <v>17.661000000000001</v>
      </c>
    </row>
    <row r="351" spans="1:7" x14ac:dyDescent="0.2">
      <c r="A351">
        <v>-22</v>
      </c>
      <c r="B351">
        <v>57.97</v>
      </c>
      <c r="C351">
        <v>17.971</v>
      </c>
      <c r="D351">
        <v>17.876999999999999</v>
      </c>
      <c r="E351">
        <v>17.815000000000001</v>
      </c>
      <c r="F351">
        <v>17.937000000000001</v>
      </c>
      <c r="G351">
        <v>18.254000000000001</v>
      </c>
    </row>
    <row r="352" spans="1:7" x14ac:dyDescent="0.2">
      <c r="A352">
        <v>-21</v>
      </c>
      <c r="B352">
        <v>56.34</v>
      </c>
      <c r="C352">
        <v>18.672999999999998</v>
      </c>
      <c r="D352">
        <v>18.588999999999999</v>
      </c>
      <c r="E352">
        <v>18.521000000000001</v>
      </c>
      <c r="F352">
        <v>18.632999999999999</v>
      </c>
      <c r="G352">
        <v>18.951000000000001</v>
      </c>
    </row>
    <row r="353" spans="1:7" x14ac:dyDescent="0.2">
      <c r="A353">
        <v>-20</v>
      </c>
      <c r="B353">
        <v>54.78</v>
      </c>
      <c r="C353">
        <v>19.327999999999999</v>
      </c>
      <c r="D353">
        <v>19.253</v>
      </c>
      <c r="E353">
        <v>19.175000000000001</v>
      </c>
      <c r="F353">
        <v>19.302</v>
      </c>
      <c r="G353">
        <v>19.579000000000001</v>
      </c>
    </row>
    <row r="354" spans="1:7" x14ac:dyDescent="0.2">
      <c r="A354">
        <v>-19</v>
      </c>
      <c r="B354">
        <v>53.29</v>
      </c>
      <c r="C354">
        <v>20.02</v>
      </c>
      <c r="D354">
        <v>19.960999999999999</v>
      </c>
      <c r="E354">
        <v>19.873999999999999</v>
      </c>
      <c r="F354">
        <v>19.998000000000001</v>
      </c>
      <c r="G354">
        <v>20.245999999999999</v>
      </c>
    </row>
    <row r="355" spans="1:7" x14ac:dyDescent="0.2">
      <c r="A355">
        <v>-18</v>
      </c>
      <c r="B355">
        <v>51.87</v>
      </c>
      <c r="C355">
        <v>20.721</v>
      </c>
      <c r="D355">
        <v>20.652999999999999</v>
      </c>
      <c r="E355">
        <v>20.582999999999998</v>
      </c>
      <c r="F355">
        <v>20.707000000000001</v>
      </c>
      <c r="G355">
        <v>20.939</v>
      </c>
    </row>
    <row r="356" spans="1:7" x14ac:dyDescent="0.2">
      <c r="A356">
        <v>-17</v>
      </c>
      <c r="B356">
        <v>50.53</v>
      </c>
      <c r="C356">
        <v>21.439</v>
      </c>
      <c r="D356">
        <v>21.399000000000001</v>
      </c>
      <c r="E356">
        <v>21.283999999999999</v>
      </c>
      <c r="F356">
        <v>21.404</v>
      </c>
      <c r="G356">
        <v>21.667999999999999</v>
      </c>
    </row>
    <row r="357" spans="1:7" x14ac:dyDescent="0.2">
      <c r="A357">
        <v>-16</v>
      </c>
      <c r="B357">
        <v>49.26</v>
      </c>
      <c r="C357">
        <v>22.123000000000001</v>
      </c>
      <c r="D357">
        <v>22.088000000000001</v>
      </c>
      <c r="E357">
        <v>21.98</v>
      </c>
      <c r="F357">
        <v>22.114999999999998</v>
      </c>
      <c r="G357">
        <v>22.308</v>
      </c>
    </row>
    <row r="358" spans="1:7" x14ac:dyDescent="0.2">
      <c r="A358">
        <v>-15</v>
      </c>
      <c r="B358">
        <v>48.06</v>
      </c>
      <c r="C358">
        <v>22.844999999999999</v>
      </c>
      <c r="D358">
        <v>22.806000000000001</v>
      </c>
      <c r="E358">
        <v>22.693000000000001</v>
      </c>
      <c r="F358">
        <v>22.831</v>
      </c>
      <c r="G358">
        <v>23.047999999999998</v>
      </c>
    </row>
    <row r="359" spans="1:7" x14ac:dyDescent="0.2">
      <c r="A359">
        <v>-14</v>
      </c>
      <c r="B359">
        <v>46.93</v>
      </c>
      <c r="C359">
        <v>23.562999999999999</v>
      </c>
      <c r="D359">
        <v>23.542999999999999</v>
      </c>
      <c r="E359">
        <v>23.41</v>
      </c>
      <c r="F359">
        <v>23.55</v>
      </c>
      <c r="G359">
        <v>23.748999999999999</v>
      </c>
    </row>
    <row r="360" spans="1:7" x14ac:dyDescent="0.2">
      <c r="A360">
        <v>-13</v>
      </c>
      <c r="B360">
        <v>45.89</v>
      </c>
      <c r="C360">
        <v>24.242000000000001</v>
      </c>
      <c r="D360">
        <v>24.238</v>
      </c>
      <c r="E360">
        <v>24.067</v>
      </c>
      <c r="F360">
        <v>24.24</v>
      </c>
      <c r="G360">
        <v>24.423999999999999</v>
      </c>
    </row>
    <row r="361" spans="1:7" x14ac:dyDescent="0.2">
      <c r="A361">
        <v>-12</v>
      </c>
      <c r="B361">
        <v>44.91</v>
      </c>
      <c r="C361">
        <v>24.948</v>
      </c>
      <c r="D361">
        <v>24.942</v>
      </c>
      <c r="E361">
        <v>24.756</v>
      </c>
      <c r="F361">
        <v>24.960999999999999</v>
      </c>
      <c r="G361">
        <v>25.131</v>
      </c>
    </row>
    <row r="362" spans="1:7" x14ac:dyDescent="0.2">
      <c r="A362">
        <v>-11</v>
      </c>
      <c r="B362">
        <v>44.02</v>
      </c>
      <c r="C362">
        <v>25.641999999999999</v>
      </c>
      <c r="D362">
        <v>25.651</v>
      </c>
      <c r="E362">
        <v>25.425000000000001</v>
      </c>
      <c r="F362">
        <v>25.655999999999999</v>
      </c>
      <c r="G362">
        <v>25.835999999999999</v>
      </c>
    </row>
    <row r="363" spans="1:7" x14ac:dyDescent="0.2">
      <c r="A363">
        <v>-10</v>
      </c>
      <c r="B363">
        <v>43.2</v>
      </c>
      <c r="C363">
        <v>26.318999999999999</v>
      </c>
      <c r="D363">
        <v>26.344999999999999</v>
      </c>
      <c r="E363">
        <v>26.064</v>
      </c>
      <c r="F363">
        <v>26.327000000000002</v>
      </c>
      <c r="G363">
        <v>26.541</v>
      </c>
    </row>
    <row r="364" spans="1:7" x14ac:dyDescent="0.2">
      <c r="A364">
        <v>-9</v>
      </c>
      <c r="B364">
        <v>42.45</v>
      </c>
      <c r="C364">
        <v>26.998000000000001</v>
      </c>
      <c r="D364">
        <v>27.033999999999999</v>
      </c>
      <c r="E364">
        <v>26.728999999999999</v>
      </c>
      <c r="F364">
        <v>27.030999999999999</v>
      </c>
      <c r="G364">
        <v>27.196000000000002</v>
      </c>
    </row>
    <row r="365" spans="1:7" x14ac:dyDescent="0.2">
      <c r="A365">
        <v>-8</v>
      </c>
      <c r="B365">
        <v>41.79</v>
      </c>
      <c r="C365">
        <v>27.693999999999999</v>
      </c>
      <c r="D365">
        <v>27.768999999999998</v>
      </c>
      <c r="E365">
        <v>27.382000000000001</v>
      </c>
      <c r="F365">
        <v>27.707999999999998</v>
      </c>
      <c r="G365">
        <v>27.917000000000002</v>
      </c>
    </row>
    <row r="366" spans="1:7" x14ac:dyDescent="0.2">
      <c r="A366">
        <v>-7</v>
      </c>
      <c r="B366">
        <v>41.2</v>
      </c>
      <c r="C366">
        <v>28.373000000000001</v>
      </c>
      <c r="D366">
        <v>28.501999999999999</v>
      </c>
      <c r="E366">
        <v>28.013000000000002</v>
      </c>
      <c r="F366">
        <v>28.411999999999999</v>
      </c>
      <c r="G366">
        <v>28.562999999999999</v>
      </c>
    </row>
    <row r="367" spans="1:7" x14ac:dyDescent="0.2">
      <c r="A367">
        <v>-6</v>
      </c>
      <c r="B367">
        <v>40.69</v>
      </c>
      <c r="C367">
        <v>29.099</v>
      </c>
      <c r="D367">
        <v>29.295999999999999</v>
      </c>
      <c r="E367">
        <v>28.681000000000001</v>
      </c>
      <c r="F367">
        <v>29.157</v>
      </c>
      <c r="G367">
        <v>29.263000000000002</v>
      </c>
    </row>
    <row r="368" spans="1:7" x14ac:dyDescent="0.2">
      <c r="A368">
        <v>-5</v>
      </c>
      <c r="B368">
        <v>40.26</v>
      </c>
      <c r="C368">
        <v>29.893999999999998</v>
      </c>
      <c r="D368">
        <v>30.181999999999999</v>
      </c>
      <c r="E368">
        <v>29.416</v>
      </c>
      <c r="F368">
        <v>29.946999999999999</v>
      </c>
      <c r="G368">
        <v>30.029</v>
      </c>
    </row>
    <row r="369" spans="1:7" x14ac:dyDescent="0.2">
      <c r="A369">
        <v>-4</v>
      </c>
      <c r="B369">
        <v>39.9</v>
      </c>
      <c r="C369">
        <v>30.724</v>
      </c>
      <c r="D369">
        <v>31.108000000000001</v>
      </c>
      <c r="E369">
        <v>30.175999999999998</v>
      </c>
      <c r="F369">
        <v>30.809000000000001</v>
      </c>
      <c r="G369">
        <v>30.802</v>
      </c>
    </row>
    <row r="370" spans="1:7" x14ac:dyDescent="0.2">
      <c r="A370">
        <v>-3</v>
      </c>
      <c r="B370">
        <v>39.630000000000003</v>
      </c>
      <c r="C370">
        <v>31.669</v>
      </c>
      <c r="D370">
        <v>32.188000000000002</v>
      </c>
      <c r="E370">
        <v>31.03</v>
      </c>
      <c r="F370">
        <v>31.783000000000001</v>
      </c>
      <c r="G370">
        <v>31.672999999999998</v>
      </c>
    </row>
    <row r="371" spans="1:7" x14ac:dyDescent="0.2">
      <c r="A371">
        <v>-2</v>
      </c>
      <c r="B371">
        <v>39.43</v>
      </c>
      <c r="C371">
        <v>32.762999999999998</v>
      </c>
      <c r="D371">
        <v>33.423999999999999</v>
      </c>
      <c r="E371">
        <v>32.042000000000002</v>
      </c>
      <c r="F371">
        <v>32.896000000000001</v>
      </c>
      <c r="G371">
        <v>32.691000000000003</v>
      </c>
    </row>
    <row r="372" spans="1:7" x14ac:dyDescent="0.2">
      <c r="A372">
        <v>-1</v>
      </c>
      <c r="B372">
        <v>39.31</v>
      </c>
      <c r="C372">
        <v>33.984999999999999</v>
      </c>
      <c r="D372">
        <v>34.795999999999999</v>
      </c>
      <c r="E372">
        <v>33.168999999999997</v>
      </c>
      <c r="F372">
        <v>34.152000000000001</v>
      </c>
      <c r="G372">
        <v>33.82</v>
      </c>
    </row>
    <row r="373" spans="1:7" x14ac:dyDescent="0.2">
      <c r="A373">
        <v>0</v>
      </c>
      <c r="B373">
        <v>39.270000000000003</v>
      </c>
      <c r="C373">
        <v>35.384</v>
      </c>
      <c r="D373">
        <v>36.363</v>
      </c>
      <c r="E373">
        <v>34.484000000000002</v>
      </c>
      <c r="F373">
        <v>35.6</v>
      </c>
      <c r="G373">
        <v>35.088000000000001</v>
      </c>
    </row>
    <row r="374" spans="1:7" x14ac:dyDescent="0.2">
      <c r="A374">
        <v>1</v>
      </c>
      <c r="B374">
        <v>39.31</v>
      </c>
      <c r="C374">
        <v>36.987000000000002</v>
      </c>
      <c r="D374">
        <v>38.116</v>
      </c>
      <c r="E374">
        <v>36.012999999999998</v>
      </c>
      <c r="F374">
        <v>37.234000000000002</v>
      </c>
      <c r="G374">
        <v>36.585999999999999</v>
      </c>
    </row>
    <row r="375" spans="1:7" x14ac:dyDescent="0.2">
      <c r="A375">
        <v>2</v>
      </c>
      <c r="B375">
        <v>39.43</v>
      </c>
      <c r="C375">
        <v>38.747999999999998</v>
      </c>
      <c r="D375">
        <v>40.008000000000003</v>
      </c>
      <c r="E375">
        <v>37.709000000000003</v>
      </c>
      <c r="F375">
        <v>39.058999999999997</v>
      </c>
      <c r="G375">
        <v>38.216999999999999</v>
      </c>
    </row>
    <row r="376" spans="1:7" x14ac:dyDescent="0.2">
      <c r="A376">
        <v>3</v>
      </c>
      <c r="B376">
        <v>39.630000000000003</v>
      </c>
      <c r="C376">
        <v>40.700000000000003</v>
      </c>
      <c r="D376">
        <v>42.069000000000003</v>
      </c>
      <c r="E376">
        <v>39.603000000000002</v>
      </c>
      <c r="F376">
        <v>41.085000000000001</v>
      </c>
      <c r="G376">
        <v>40.042000000000002</v>
      </c>
    </row>
    <row r="377" spans="1:7" x14ac:dyDescent="0.2">
      <c r="A377">
        <v>4</v>
      </c>
      <c r="B377">
        <v>39.9</v>
      </c>
      <c r="C377">
        <v>42.808999999999997</v>
      </c>
      <c r="D377">
        <v>44.244</v>
      </c>
      <c r="E377">
        <v>41.671999999999997</v>
      </c>
      <c r="F377">
        <v>43.276000000000003</v>
      </c>
      <c r="G377">
        <v>42.045000000000002</v>
      </c>
    </row>
    <row r="378" spans="1:7" x14ac:dyDescent="0.2">
      <c r="A378">
        <v>5</v>
      </c>
      <c r="B378">
        <v>40.26</v>
      </c>
      <c r="C378">
        <v>45.009</v>
      </c>
      <c r="D378">
        <v>46.472999999999999</v>
      </c>
      <c r="E378">
        <v>43.847999999999999</v>
      </c>
      <c r="F378">
        <v>45.59</v>
      </c>
      <c r="G378">
        <v>44.125</v>
      </c>
    </row>
    <row r="379" spans="1:7" x14ac:dyDescent="0.2">
      <c r="A379">
        <v>6</v>
      </c>
      <c r="B379">
        <v>40.69</v>
      </c>
      <c r="C379">
        <v>47.296999999999997</v>
      </c>
      <c r="D379">
        <v>48.765999999999998</v>
      </c>
      <c r="E379">
        <v>46.121000000000002</v>
      </c>
      <c r="F379">
        <v>48.01</v>
      </c>
      <c r="G379">
        <v>46.290999999999997</v>
      </c>
    </row>
    <row r="380" spans="1:7" x14ac:dyDescent="0.2">
      <c r="A380">
        <v>7</v>
      </c>
      <c r="B380">
        <v>41.2</v>
      </c>
      <c r="C380">
        <v>49.625999999999998</v>
      </c>
      <c r="D380">
        <v>51.078000000000003</v>
      </c>
      <c r="E380">
        <v>48.441000000000003</v>
      </c>
      <c r="F380">
        <v>50.48</v>
      </c>
      <c r="G380">
        <v>48.503999999999998</v>
      </c>
    </row>
    <row r="381" spans="1:7" x14ac:dyDescent="0.2">
      <c r="A381">
        <v>8</v>
      </c>
      <c r="B381">
        <v>41.79</v>
      </c>
      <c r="C381">
        <v>51.956000000000003</v>
      </c>
      <c r="D381">
        <v>53.384999999999998</v>
      </c>
      <c r="E381">
        <v>50.784999999999997</v>
      </c>
      <c r="F381">
        <v>52.959000000000003</v>
      </c>
      <c r="G381">
        <v>50.695999999999998</v>
      </c>
    </row>
    <row r="382" spans="1:7" x14ac:dyDescent="0.2">
      <c r="A382">
        <v>9</v>
      </c>
      <c r="B382">
        <v>42.45</v>
      </c>
      <c r="C382">
        <v>54.24</v>
      </c>
      <c r="D382">
        <v>55.642000000000003</v>
      </c>
      <c r="E382">
        <v>53.094000000000001</v>
      </c>
      <c r="F382">
        <v>55.393999999999998</v>
      </c>
      <c r="G382">
        <v>52.83</v>
      </c>
    </row>
    <row r="383" spans="1:7" x14ac:dyDescent="0.2">
      <c r="A383">
        <v>10</v>
      </c>
      <c r="B383">
        <v>43.2</v>
      </c>
      <c r="C383">
        <v>56.423999999999999</v>
      </c>
      <c r="D383">
        <v>57.798999999999999</v>
      </c>
      <c r="E383">
        <v>55.314</v>
      </c>
      <c r="F383">
        <v>57.738</v>
      </c>
      <c r="G383">
        <v>54.844999999999999</v>
      </c>
    </row>
    <row r="384" spans="1:7" x14ac:dyDescent="0.2">
      <c r="A384">
        <v>11</v>
      </c>
      <c r="B384">
        <v>44.02</v>
      </c>
      <c r="C384">
        <v>58.47</v>
      </c>
      <c r="D384">
        <v>59.796999999999997</v>
      </c>
      <c r="E384">
        <v>57.392000000000003</v>
      </c>
      <c r="F384">
        <v>59.938000000000002</v>
      </c>
      <c r="G384">
        <v>56.753999999999998</v>
      </c>
    </row>
    <row r="385" spans="1:7" x14ac:dyDescent="0.2">
      <c r="A385">
        <v>12</v>
      </c>
      <c r="B385">
        <v>44.91</v>
      </c>
      <c r="C385">
        <v>60.341000000000001</v>
      </c>
      <c r="D385">
        <v>61.616999999999997</v>
      </c>
      <c r="E385">
        <v>59.289000000000001</v>
      </c>
      <c r="F385">
        <v>61.951000000000001</v>
      </c>
      <c r="G385">
        <v>58.508000000000003</v>
      </c>
    </row>
    <row r="386" spans="1:7" x14ac:dyDescent="0.2">
      <c r="A386">
        <v>13</v>
      </c>
      <c r="B386">
        <v>45.89</v>
      </c>
      <c r="C386">
        <v>61.997</v>
      </c>
      <c r="D386">
        <v>63.22</v>
      </c>
      <c r="E386">
        <v>60.954000000000001</v>
      </c>
      <c r="F386">
        <v>63.719000000000001</v>
      </c>
      <c r="G386">
        <v>60.095999999999997</v>
      </c>
    </row>
    <row r="387" spans="1:7" x14ac:dyDescent="0.2">
      <c r="A387">
        <v>14</v>
      </c>
      <c r="B387">
        <v>46.93</v>
      </c>
      <c r="C387">
        <v>63.402000000000001</v>
      </c>
      <c r="D387">
        <v>64.546000000000006</v>
      </c>
      <c r="E387">
        <v>62.365000000000002</v>
      </c>
      <c r="F387">
        <v>65.218000000000004</v>
      </c>
      <c r="G387">
        <v>61.476999999999997</v>
      </c>
    </row>
    <row r="388" spans="1:7" x14ac:dyDescent="0.2">
      <c r="A388">
        <v>15</v>
      </c>
      <c r="B388">
        <v>48.06</v>
      </c>
      <c r="C388">
        <v>64.543999999999997</v>
      </c>
      <c r="D388">
        <v>65.605000000000004</v>
      </c>
      <c r="E388">
        <v>63.500999999999998</v>
      </c>
      <c r="F388">
        <v>66.44</v>
      </c>
      <c r="G388">
        <v>62.63</v>
      </c>
    </row>
    <row r="389" spans="1:7" x14ac:dyDescent="0.2">
      <c r="A389">
        <v>16</v>
      </c>
      <c r="B389">
        <v>49.26</v>
      </c>
      <c r="C389">
        <v>65.376000000000005</v>
      </c>
      <c r="D389">
        <v>66.331999999999994</v>
      </c>
      <c r="E389">
        <v>64.347999999999999</v>
      </c>
      <c r="F389">
        <v>67.289000000000001</v>
      </c>
      <c r="G389">
        <v>63.534999999999997</v>
      </c>
    </row>
    <row r="390" spans="1:7" x14ac:dyDescent="0.2">
      <c r="A390">
        <v>17</v>
      </c>
      <c r="B390">
        <v>50.53</v>
      </c>
      <c r="C390">
        <v>65.911000000000001</v>
      </c>
      <c r="D390">
        <v>66.734999999999999</v>
      </c>
      <c r="E390">
        <v>64.888999999999996</v>
      </c>
      <c r="F390">
        <v>67.835999999999999</v>
      </c>
      <c r="G390">
        <v>64.186000000000007</v>
      </c>
    </row>
    <row r="391" spans="1:7" x14ac:dyDescent="0.2">
      <c r="A391">
        <v>18</v>
      </c>
      <c r="B391">
        <v>51.87</v>
      </c>
      <c r="C391">
        <v>66.123000000000005</v>
      </c>
      <c r="D391">
        <v>66.843000000000004</v>
      </c>
      <c r="E391">
        <v>65.128</v>
      </c>
      <c r="F391">
        <v>67.995999999999995</v>
      </c>
      <c r="G391">
        <v>64.525999999999996</v>
      </c>
    </row>
    <row r="392" spans="1:7" x14ac:dyDescent="0.2">
      <c r="A392">
        <v>19</v>
      </c>
      <c r="B392">
        <v>53.29</v>
      </c>
      <c r="C392">
        <v>66.037999999999997</v>
      </c>
      <c r="D392">
        <v>66.643000000000001</v>
      </c>
      <c r="E392">
        <v>65.091999999999999</v>
      </c>
      <c r="F392">
        <v>67.796999999999997</v>
      </c>
      <c r="G392">
        <v>64.619</v>
      </c>
    </row>
    <row r="393" spans="1:7" x14ac:dyDescent="0.2">
      <c r="A393">
        <v>20</v>
      </c>
      <c r="B393">
        <v>54.78</v>
      </c>
      <c r="C393">
        <v>65.661000000000001</v>
      </c>
      <c r="D393">
        <v>66.171000000000006</v>
      </c>
      <c r="E393">
        <v>64.763999999999996</v>
      </c>
      <c r="F393">
        <v>67.311000000000007</v>
      </c>
      <c r="G393">
        <v>64.400000000000006</v>
      </c>
    </row>
    <row r="394" spans="1:7" x14ac:dyDescent="0.2">
      <c r="A394">
        <v>21</v>
      </c>
      <c r="B394">
        <v>56.34</v>
      </c>
      <c r="C394">
        <v>64.981999999999999</v>
      </c>
      <c r="D394">
        <v>65.41</v>
      </c>
      <c r="E394">
        <v>64.158000000000001</v>
      </c>
      <c r="F394">
        <v>66.447000000000003</v>
      </c>
      <c r="G394">
        <v>63.911999999999999</v>
      </c>
    </row>
    <row r="395" spans="1:7" x14ac:dyDescent="0.2">
      <c r="A395">
        <v>22</v>
      </c>
      <c r="B395">
        <v>57.97</v>
      </c>
      <c r="C395">
        <v>64.08</v>
      </c>
      <c r="D395">
        <v>64.444000000000003</v>
      </c>
      <c r="E395">
        <v>63.314</v>
      </c>
      <c r="F395">
        <v>65.344999999999999</v>
      </c>
      <c r="G395">
        <v>63.216000000000001</v>
      </c>
    </row>
    <row r="396" spans="1:7" x14ac:dyDescent="0.2">
      <c r="A396">
        <v>23</v>
      </c>
      <c r="B396">
        <v>59.67</v>
      </c>
      <c r="C396">
        <v>62.959000000000003</v>
      </c>
      <c r="D396">
        <v>63.292000000000002</v>
      </c>
      <c r="E396">
        <v>62.220999999999997</v>
      </c>
      <c r="F396">
        <v>64.040999999999997</v>
      </c>
      <c r="G396">
        <v>62.283999999999999</v>
      </c>
    </row>
    <row r="397" spans="1:7" x14ac:dyDescent="0.2">
      <c r="A397">
        <v>24</v>
      </c>
      <c r="B397">
        <v>61.44</v>
      </c>
      <c r="C397">
        <v>61.658000000000001</v>
      </c>
      <c r="D397">
        <v>61.936999999999998</v>
      </c>
      <c r="E397">
        <v>60.999000000000002</v>
      </c>
      <c r="F397">
        <v>62.540999999999997</v>
      </c>
      <c r="G397">
        <v>61.155999999999999</v>
      </c>
    </row>
    <row r="398" spans="1:7" x14ac:dyDescent="0.2">
      <c r="A398">
        <v>25</v>
      </c>
      <c r="B398">
        <v>63.28</v>
      </c>
      <c r="C398">
        <v>60.22</v>
      </c>
      <c r="D398">
        <v>60.465000000000003</v>
      </c>
      <c r="E398">
        <v>59.61</v>
      </c>
      <c r="F398">
        <v>60.972000000000001</v>
      </c>
      <c r="G398">
        <v>59.835000000000001</v>
      </c>
    </row>
    <row r="399" spans="1:7" x14ac:dyDescent="0.2">
      <c r="A399">
        <v>26</v>
      </c>
      <c r="B399">
        <v>65.180000000000007</v>
      </c>
      <c r="C399">
        <v>58.658000000000001</v>
      </c>
      <c r="D399">
        <v>58.884</v>
      </c>
      <c r="E399">
        <v>58.125</v>
      </c>
      <c r="F399">
        <v>59.203000000000003</v>
      </c>
      <c r="G399">
        <v>58.420999999999999</v>
      </c>
    </row>
    <row r="400" spans="1:7" x14ac:dyDescent="0.2">
      <c r="A400">
        <v>27</v>
      </c>
      <c r="B400">
        <v>67.150000000000006</v>
      </c>
      <c r="C400">
        <v>57.045999999999999</v>
      </c>
      <c r="D400">
        <v>57.201999999999998</v>
      </c>
      <c r="E400">
        <v>56.548999999999999</v>
      </c>
      <c r="F400">
        <v>57.488999999999997</v>
      </c>
      <c r="G400">
        <v>56.942</v>
      </c>
    </row>
    <row r="401" spans="1:7" x14ac:dyDescent="0.2">
      <c r="A401">
        <v>28</v>
      </c>
      <c r="B401">
        <v>69.19</v>
      </c>
      <c r="C401">
        <v>55.392000000000003</v>
      </c>
      <c r="D401">
        <v>55.558</v>
      </c>
      <c r="E401">
        <v>54.927</v>
      </c>
      <c r="F401">
        <v>55.679000000000002</v>
      </c>
      <c r="G401">
        <v>55.405999999999999</v>
      </c>
    </row>
    <row r="402" spans="1:7" x14ac:dyDescent="0.2">
      <c r="A402">
        <v>29</v>
      </c>
      <c r="B402">
        <v>71.290000000000006</v>
      </c>
      <c r="C402">
        <v>53.720999999999997</v>
      </c>
      <c r="D402">
        <v>53.825000000000003</v>
      </c>
      <c r="E402">
        <v>53.296999999999997</v>
      </c>
      <c r="F402">
        <v>53.901000000000003</v>
      </c>
      <c r="G402">
        <v>53.860999999999997</v>
      </c>
    </row>
    <row r="403" spans="1:7" x14ac:dyDescent="0.2">
      <c r="A403">
        <v>30</v>
      </c>
      <c r="B403">
        <v>73.45</v>
      </c>
      <c r="C403">
        <v>52.040999999999997</v>
      </c>
      <c r="D403">
        <v>52.134</v>
      </c>
      <c r="E403">
        <v>51.624000000000002</v>
      </c>
      <c r="F403">
        <v>52.12</v>
      </c>
      <c r="G403">
        <v>52.286000000000001</v>
      </c>
    </row>
    <row r="404" spans="1:7" x14ac:dyDescent="0.2">
      <c r="A404">
        <v>31</v>
      </c>
      <c r="B404">
        <v>75.67</v>
      </c>
      <c r="C404">
        <v>50.37</v>
      </c>
      <c r="D404">
        <v>50.417999999999999</v>
      </c>
      <c r="E404">
        <v>49.987000000000002</v>
      </c>
      <c r="F404">
        <v>50.337000000000003</v>
      </c>
      <c r="G404">
        <v>50.738</v>
      </c>
    </row>
    <row r="405" spans="1:7" x14ac:dyDescent="0.2">
      <c r="A405">
        <v>32</v>
      </c>
      <c r="B405">
        <v>77.959999999999994</v>
      </c>
      <c r="C405">
        <v>48.715000000000003</v>
      </c>
      <c r="D405">
        <v>48.752000000000002</v>
      </c>
      <c r="E405">
        <v>48.326999999999998</v>
      </c>
      <c r="F405">
        <v>48.63</v>
      </c>
      <c r="G405">
        <v>49.152000000000001</v>
      </c>
    </row>
    <row r="406" spans="1:7" x14ac:dyDescent="0.2">
      <c r="A406">
        <v>33</v>
      </c>
      <c r="B406">
        <v>80.31</v>
      </c>
      <c r="C406">
        <v>47.076999999999998</v>
      </c>
      <c r="D406">
        <v>47.103999999999999</v>
      </c>
      <c r="E406">
        <v>46.731000000000002</v>
      </c>
      <c r="F406">
        <v>46.904000000000003</v>
      </c>
      <c r="G406">
        <v>47.569000000000003</v>
      </c>
    </row>
    <row r="407" spans="1:7" x14ac:dyDescent="0.2">
      <c r="A407">
        <v>34</v>
      </c>
      <c r="B407">
        <v>82.71</v>
      </c>
      <c r="C407">
        <v>45.482999999999997</v>
      </c>
      <c r="D407">
        <v>45.496000000000002</v>
      </c>
      <c r="E407">
        <v>45.139000000000003</v>
      </c>
      <c r="F407">
        <v>45.286000000000001</v>
      </c>
      <c r="G407">
        <v>46.011000000000003</v>
      </c>
    </row>
    <row r="408" spans="1:7" x14ac:dyDescent="0.2">
      <c r="A408">
        <v>35</v>
      </c>
      <c r="B408">
        <v>85.17</v>
      </c>
      <c r="C408">
        <v>43.911999999999999</v>
      </c>
      <c r="D408">
        <v>43.948</v>
      </c>
      <c r="E408">
        <v>43.591000000000001</v>
      </c>
      <c r="F408">
        <v>43.646000000000001</v>
      </c>
      <c r="G408">
        <v>44.462000000000003</v>
      </c>
    </row>
    <row r="409" spans="1:7" x14ac:dyDescent="0.2">
      <c r="A409">
        <v>36</v>
      </c>
      <c r="B409">
        <v>87.69</v>
      </c>
      <c r="C409">
        <v>42.405000000000001</v>
      </c>
      <c r="D409">
        <v>42.43</v>
      </c>
      <c r="E409">
        <v>42.107999999999997</v>
      </c>
      <c r="F409">
        <v>42.133000000000003</v>
      </c>
      <c r="G409">
        <v>42.95</v>
      </c>
    </row>
    <row r="410" spans="1:7" x14ac:dyDescent="0.2">
      <c r="A410">
        <v>37</v>
      </c>
      <c r="B410">
        <v>90.26</v>
      </c>
      <c r="C410">
        <v>40.926000000000002</v>
      </c>
      <c r="D410">
        <v>40.988999999999997</v>
      </c>
      <c r="E410">
        <v>40.65</v>
      </c>
      <c r="F410">
        <v>40.600999999999999</v>
      </c>
      <c r="G410">
        <v>41.463999999999999</v>
      </c>
    </row>
    <row r="411" spans="1:7" x14ac:dyDescent="0.2">
      <c r="A411">
        <v>38</v>
      </c>
      <c r="B411">
        <v>92.89</v>
      </c>
      <c r="C411">
        <v>39.515000000000001</v>
      </c>
      <c r="D411">
        <v>39.567</v>
      </c>
      <c r="E411">
        <v>39.253999999999998</v>
      </c>
      <c r="F411">
        <v>39.183</v>
      </c>
      <c r="G411">
        <v>40.057000000000002</v>
      </c>
    </row>
    <row r="412" spans="1:7" x14ac:dyDescent="0.2">
      <c r="A412">
        <v>39</v>
      </c>
      <c r="B412">
        <v>95.57</v>
      </c>
      <c r="C412">
        <v>38.148000000000003</v>
      </c>
      <c r="D412">
        <v>38.220999999999997</v>
      </c>
      <c r="E412">
        <v>37.878</v>
      </c>
      <c r="F412">
        <v>37.798000000000002</v>
      </c>
      <c r="G412">
        <v>38.695999999999998</v>
      </c>
    </row>
    <row r="413" spans="1:7" x14ac:dyDescent="0.2">
      <c r="A413">
        <v>40</v>
      </c>
      <c r="B413">
        <v>98.3</v>
      </c>
      <c r="C413">
        <v>36.834000000000003</v>
      </c>
      <c r="D413">
        <v>36.899000000000001</v>
      </c>
      <c r="E413">
        <v>36.590000000000003</v>
      </c>
      <c r="F413">
        <v>36.448999999999998</v>
      </c>
      <c r="G413">
        <v>37.4</v>
      </c>
    </row>
    <row r="414" spans="1:7" x14ac:dyDescent="0.2">
      <c r="A414">
        <v>41</v>
      </c>
      <c r="B414">
        <v>101.09</v>
      </c>
      <c r="C414">
        <v>35.57</v>
      </c>
      <c r="D414">
        <v>35.654000000000003</v>
      </c>
      <c r="E414">
        <v>35.323</v>
      </c>
      <c r="F414">
        <v>35.168999999999997</v>
      </c>
      <c r="G414">
        <v>36.134999999999998</v>
      </c>
    </row>
    <row r="415" spans="1:7" x14ac:dyDescent="0.2">
      <c r="A415">
        <v>42</v>
      </c>
      <c r="B415">
        <v>103.92</v>
      </c>
      <c r="C415">
        <v>34.356999999999999</v>
      </c>
      <c r="D415">
        <v>34.432000000000002</v>
      </c>
      <c r="E415">
        <v>34.128</v>
      </c>
      <c r="F415">
        <v>33.914000000000001</v>
      </c>
      <c r="G415">
        <v>34.954000000000001</v>
      </c>
    </row>
    <row r="416" spans="1:7" x14ac:dyDescent="0.2">
      <c r="A416">
        <v>43</v>
      </c>
      <c r="B416">
        <v>106.8</v>
      </c>
      <c r="C416">
        <v>33.203000000000003</v>
      </c>
      <c r="D416">
        <v>33.273000000000003</v>
      </c>
      <c r="E416">
        <v>32.956000000000003</v>
      </c>
      <c r="F416">
        <v>32.768000000000001</v>
      </c>
      <c r="G416">
        <v>33.813000000000002</v>
      </c>
    </row>
    <row r="417" spans="1:7" x14ac:dyDescent="0.2">
      <c r="A417">
        <v>44</v>
      </c>
      <c r="B417">
        <v>109.72</v>
      </c>
      <c r="C417">
        <v>32.075000000000003</v>
      </c>
      <c r="D417">
        <v>32.155000000000001</v>
      </c>
      <c r="E417">
        <v>31.844000000000001</v>
      </c>
      <c r="F417">
        <v>31.591000000000001</v>
      </c>
      <c r="G417">
        <v>32.71</v>
      </c>
    </row>
    <row r="418" spans="1:7" x14ac:dyDescent="0.2">
      <c r="A418">
        <v>45</v>
      </c>
      <c r="B418">
        <v>112.69</v>
      </c>
      <c r="C418">
        <v>31.01</v>
      </c>
      <c r="D418">
        <v>31.074999999999999</v>
      </c>
      <c r="E418">
        <v>30.783000000000001</v>
      </c>
      <c r="F418">
        <v>30.527000000000001</v>
      </c>
      <c r="G418">
        <v>31.655000000000001</v>
      </c>
    </row>
    <row r="419" spans="1:7" x14ac:dyDescent="0.2">
      <c r="A419">
        <v>46</v>
      </c>
      <c r="B419">
        <v>115.7</v>
      </c>
      <c r="C419">
        <v>29.978000000000002</v>
      </c>
      <c r="D419">
        <v>30.053999999999998</v>
      </c>
      <c r="E419">
        <v>29.754999999999999</v>
      </c>
      <c r="F419">
        <v>29.463999999999999</v>
      </c>
      <c r="G419">
        <v>30.640999999999998</v>
      </c>
    </row>
    <row r="420" spans="1:7" x14ac:dyDescent="0.2">
      <c r="A420">
        <v>47</v>
      </c>
      <c r="B420">
        <v>118.76</v>
      </c>
      <c r="C420">
        <v>29.007000000000001</v>
      </c>
      <c r="D420">
        <v>29.055</v>
      </c>
      <c r="E420">
        <v>28.782</v>
      </c>
      <c r="F420">
        <v>28.5</v>
      </c>
      <c r="G420">
        <v>29.69</v>
      </c>
    </row>
    <row r="421" spans="1:7" x14ac:dyDescent="0.2">
      <c r="A421">
        <v>48</v>
      </c>
      <c r="B421">
        <v>121.85</v>
      </c>
      <c r="C421">
        <v>28.065000000000001</v>
      </c>
      <c r="D421">
        <v>28.123000000000001</v>
      </c>
      <c r="E421">
        <v>27.84</v>
      </c>
      <c r="F421">
        <v>27.536000000000001</v>
      </c>
      <c r="G421">
        <v>28.763000000000002</v>
      </c>
    </row>
    <row r="422" spans="1:7" x14ac:dyDescent="0.2">
      <c r="A422">
        <v>49</v>
      </c>
      <c r="B422">
        <v>124.99</v>
      </c>
      <c r="C422">
        <v>27.161000000000001</v>
      </c>
      <c r="D422">
        <v>27.196999999999999</v>
      </c>
      <c r="E422">
        <v>26.95</v>
      </c>
      <c r="F422">
        <v>26.622</v>
      </c>
      <c r="G422">
        <v>27.873000000000001</v>
      </c>
    </row>
    <row r="423" spans="1:7" x14ac:dyDescent="0.2">
      <c r="A423">
        <v>50</v>
      </c>
      <c r="B423">
        <v>128.16</v>
      </c>
      <c r="C423">
        <v>26.295000000000002</v>
      </c>
      <c r="D423">
        <v>26.332000000000001</v>
      </c>
      <c r="E423">
        <v>26.082999999999998</v>
      </c>
      <c r="F423">
        <v>25.759</v>
      </c>
      <c r="G423">
        <v>27.007000000000001</v>
      </c>
    </row>
    <row r="424" spans="1:7" x14ac:dyDescent="0.2">
      <c r="A424">
        <v>51</v>
      </c>
      <c r="B424">
        <v>131.37</v>
      </c>
      <c r="C424">
        <v>25.463000000000001</v>
      </c>
      <c r="D424">
        <v>25.489000000000001</v>
      </c>
      <c r="E424">
        <v>25.266999999999999</v>
      </c>
      <c r="F424">
        <v>24.917999999999999</v>
      </c>
      <c r="G424">
        <v>26.177</v>
      </c>
    </row>
    <row r="425" spans="1:7" x14ac:dyDescent="0.2">
      <c r="A425">
        <v>52</v>
      </c>
      <c r="B425">
        <v>134.61000000000001</v>
      </c>
      <c r="C425">
        <v>24.670999999999999</v>
      </c>
      <c r="D425">
        <v>24.701000000000001</v>
      </c>
      <c r="E425">
        <v>24.475999999999999</v>
      </c>
      <c r="F425">
        <v>24.135999999999999</v>
      </c>
      <c r="G425">
        <v>25.373000000000001</v>
      </c>
    </row>
    <row r="426" spans="1:7" x14ac:dyDescent="0.2">
      <c r="A426">
        <v>53</v>
      </c>
      <c r="B426">
        <v>137.88999999999999</v>
      </c>
      <c r="C426">
        <v>23.908000000000001</v>
      </c>
      <c r="D426">
        <v>23.931000000000001</v>
      </c>
      <c r="E426">
        <v>23.733000000000001</v>
      </c>
      <c r="F426">
        <v>23.358000000000001</v>
      </c>
      <c r="G426">
        <v>24.61</v>
      </c>
    </row>
    <row r="427" spans="1:7" x14ac:dyDescent="0.2">
      <c r="A427">
        <v>54</v>
      </c>
      <c r="B427">
        <v>141.19</v>
      </c>
      <c r="C427">
        <v>23.178999999999998</v>
      </c>
      <c r="D427">
        <v>23.198</v>
      </c>
      <c r="E427">
        <v>23.004000000000001</v>
      </c>
      <c r="F427">
        <v>22.652000000000001</v>
      </c>
      <c r="G427">
        <v>23.861999999999998</v>
      </c>
    </row>
    <row r="428" spans="1:7" x14ac:dyDescent="0.2">
      <c r="A428">
        <v>55</v>
      </c>
      <c r="B428">
        <v>144.53</v>
      </c>
      <c r="C428">
        <v>22.48</v>
      </c>
      <c r="D428">
        <v>22.506</v>
      </c>
      <c r="E428">
        <v>22.312999999999999</v>
      </c>
      <c r="F428">
        <v>21.937999999999999</v>
      </c>
      <c r="G428">
        <v>23.163</v>
      </c>
    </row>
    <row r="429" spans="1:7" x14ac:dyDescent="0.2">
      <c r="A429">
        <v>56</v>
      </c>
      <c r="B429">
        <v>147.9</v>
      </c>
      <c r="C429">
        <v>21.812999999999999</v>
      </c>
      <c r="D429">
        <v>21.834</v>
      </c>
      <c r="E429">
        <v>21.655999999999999</v>
      </c>
      <c r="F429">
        <v>21.288</v>
      </c>
      <c r="G429">
        <v>22.472999999999999</v>
      </c>
    </row>
    <row r="430" spans="1:7" x14ac:dyDescent="0.2">
      <c r="A430">
        <v>57</v>
      </c>
      <c r="B430">
        <v>151.30000000000001</v>
      </c>
      <c r="C430">
        <v>21.166</v>
      </c>
      <c r="D430">
        <v>21.195</v>
      </c>
      <c r="E430">
        <v>21.024000000000001</v>
      </c>
      <c r="F430">
        <v>20.623999999999999</v>
      </c>
      <c r="G430">
        <v>21.821000000000002</v>
      </c>
    </row>
    <row r="431" spans="1:7" x14ac:dyDescent="0.2">
      <c r="A431">
        <v>58</v>
      </c>
      <c r="B431">
        <v>154.72</v>
      </c>
      <c r="C431">
        <v>20.548999999999999</v>
      </c>
      <c r="D431">
        <v>20.571999999999999</v>
      </c>
      <c r="E431">
        <v>20.419</v>
      </c>
      <c r="F431">
        <v>20.02</v>
      </c>
      <c r="G431">
        <v>21.184999999999999</v>
      </c>
    </row>
    <row r="432" spans="1:7" x14ac:dyDescent="0.2">
      <c r="A432">
        <v>59</v>
      </c>
      <c r="B432">
        <v>158.16</v>
      </c>
      <c r="C432">
        <v>19.952999999999999</v>
      </c>
      <c r="D432">
        <v>19.994</v>
      </c>
      <c r="E432">
        <v>19.834</v>
      </c>
      <c r="F432">
        <v>19.407</v>
      </c>
      <c r="G432">
        <v>20.58</v>
      </c>
    </row>
    <row r="433" spans="1:7" x14ac:dyDescent="0.2">
      <c r="A433">
        <v>60</v>
      </c>
      <c r="B433">
        <v>161.63</v>
      </c>
      <c r="C433">
        <v>19.384</v>
      </c>
      <c r="D433">
        <v>19.423999999999999</v>
      </c>
      <c r="E433">
        <v>19.282</v>
      </c>
      <c r="F433">
        <v>18.853000000000002</v>
      </c>
      <c r="G433">
        <v>19.977</v>
      </c>
    </row>
    <row r="434" spans="1:7" x14ac:dyDescent="0.2">
      <c r="A434">
        <v>61</v>
      </c>
      <c r="B434">
        <v>165.12</v>
      </c>
      <c r="C434">
        <v>18.838999999999999</v>
      </c>
      <c r="D434">
        <v>18.882000000000001</v>
      </c>
      <c r="E434">
        <v>18.751999999999999</v>
      </c>
      <c r="F434">
        <v>18.291</v>
      </c>
      <c r="G434">
        <v>19.431999999999999</v>
      </c>
    </row>
    <row r="435" spans="1:7" x14ac:dyDescent="0.2">
      <c r="A435">
        <v>62</v>
      </c>
      <c r="B435">
        <v>168.63</v>
      </c>
      <c r="C435">
        <v>18.324000000000002</v>
      </c>
      <c r="D435">
        <v>18.356000000000002</v>
      </c>
      <c r="E435">
        <v>18.244</v>
      </c>
      <c r="F435">
        <v>17.785</v>
      </c>
      <c r="G435">
        <v>18.911000000000001</v>
      </c>
    </row>
    <row r="436" spans="1:7" x14ac:dyDescent="0.2">
      <c r="A436">
        <v>63</v>
      </c>
      <c r="B436">
        <v>172.16</v>
      </c>
      <c r="C436">
        <v>17.826000000000001</v>
      </c>
      <c r="D436">
        <v>17.86</v>
      </c>
      <c r="E436">
        <v>17.744</v>
      </c>
      <c r="F436">
        <v>17.271999999999998</v>
      </c>
      <c r="G436">
        <v>18.43</v>
      </c>
    </row>
    <row r="437" spans="1:7" x14ac:dyDescent="0.2">
      <c r="A437">
        <v>64</v>
      </c>
      <c r="B437">
        <v>175.7</v>
      </c>
      <c r="C437">
        <v>17.353999999999999</v>
      </c>
      <c r="D437">
        <v>17.369</v>
      </c>
      <c r="E437">
        <v>17.279</v>
      </c>
      <c r="F437">
        <v>16.809999999999999</v>
      </c>
      <c r="G437">
        <v>17.959</v>
      </c>
    </row>
    <row r="438" spans="1:7" x14ac:dyDescent="0.2">
      <c r="A438">
        <v>65</v>
      </c>
      <c r="B438">
        <v>179.26</v>
      </c>
      <c r="C438">
        <v>16.905000000000001</v>
      </c>
      <c r="D438">
        <v>16.911000000000001</v>
      </c>
      <c r="E438">
        <v>16.832999999999998</v>
      </c>
      <c r="F438">
        <v>16.34</v>
      </c>
      <c r="G438">
        <v>17.533999999999999</v>
      </c>
    </row>
    <row r="439" spans="1:7" x14ac:dyDescent="0.2">
      <c r="A439">
        <v>66</v>
      </c>
      <c r="B439">
        <v>182.83</v>
      </c>
      <c r="C439">
        <v>16.475999999999999</v>
      </c>
      <c r="D439">
        <v>16.468</v>
      </c>
      <c r="E439">
        <v>16.405000000000001</v>
      </c>
      <c r="F439">
        <v>15.913</v>
      </c>
      <c r="G439">
        <v>17.119</v>
      </c>
    </row>
    <row r="440" spans="1:7" x14ac:dyDescent="0.2">
      <c r="A440">
        <v>67</v>
      </c>
      <c r="B440">
        <v>186.42</v>
      </c>
      <c r="C440">
        <v>16.062999999999999</v>
      </c>
      <c r="D440">
        <v>16.044</v>
      </c>
      <c r="E440">
        <v>15.993</v>
      </c>
      <c r="F440">
        <v>15.49</v>
      </c>
      <c r="G440">
        <v>16.725000000000001</v>
      </c>
    </row>
    <row r="441" spans="1:7" x14ac:dyDescent="0.2">
      <c r="A441">
        <v>68</v>
      </c>
      <c r="B441">
        <v>190.02</v>
      </c>
      <c r="C441">
        <v>15.667999999999999</v>
      </c>
      <c r="D441">
        <v>15.635999999999999</v>
      </c>
      <c r="E441">
        <v>15.595000000000001</v>
      </c>
      <c r="F441">
        <v>15.098000000000001</v>
      </c>
      <c r="G441">
        <v>16.344000000000001</v>
      </c>
    </row>
    <row r="442" spans="1:7" x14ac:dyDescent="0.2">
      <c r="A442">
        <v>69</v>
      </c>
      <c r="B442">
        <v>193.62</v>
      </c>
      <c r="C442">
        <v>15.292999999999999</v>
      </c>
      <c r="D442">
        <v>15.249000000000001</v>
      </c>
      <c r="E442">
        <v>15.222</v>
      </c>
      <c r="F442">
        <v>14.721</v>
      </c>
      <c r="G442">
        <v>15.978</v>
      </c>
    </row>
    <row r="443" spans="1:7" x14ac:dyDescent="0.2">
      <c r="A443">
        <v>70</v>
      </c>
      <c r="B443">
        <v>197.24</v>
      </c>
      <c r="C443">
        <v>14.92</v>
      </c>
      <c r="D443">
        <v>14.878</v>
      </c>
      <c r="E443">
        <v>14.853</v>
      </c>
      <c r="F443">
        <v>14.349</v>
      </c>
      <c r="G443">
        <v>15.599</v>
      </c>
    </row>
    <row r="444" spans="1:7" x14ac:dyDescent="0.2">
      <c r="A444">
        <v>71</v>
      </c>
      <c r="B444">
        <v>200.86</v>
      </c>
      <c r="C444">
        <v>14.566000000000001</v>
      </c>
      <c r="D444">
        <v>14.519</v>
      </c>
      <c r="E444">
        <v>14.503</v>
      </c>
      <c r="F444">
        <v>14.006</v>
      </c>
      <c r="G444">
        <v>15.237</v>
      </c>
    </row>
    <row r="445" spans="1:7" x14ac:dyDescent="0.2">
      <c r="A445">
        <v>72</v>
      </c>
      <c r="B445">
        <v>204.49</v>
      </c>
      <c r="C445">
        <v>14.218999999999999</v>
      </c>
      <c r="D445">
        <v>14.178000000000001</v>
      </c>
      <c r="E445">
        <v>14.167999999999999</v>
      </c>
      <c r="F445">
        <v>13.666</v>
      </c>
      <c r="G445">
        <v>14.863</v>
      </c>
    </row>
    <row r="446" spans="1:7" x14ac:dyDescent="0.2">
      <c r="A446">
        <v>73</v>
      </c>
      <c r="B446">
        <v>208.12</v>
      </c>
      <c r="C446">
        <v>13.885999999999999</v>
      </c>
      <c r="D446">
        <v>13.842000000000001</v>
      </c>
      <c r="E446">
        <v>13.849</v>
      </c>
      <c r="F446">
        <v>13.349</v>
      </c>
      <c r="G446">
        <v>14.504</v>
      </c>
    </row>
    <row r="447" spans="1:7" x14ac:dyDescent="0.2">
      <c r="A447">
        <v>74</v>
      </c>
      <c r="B447">
        <v>211.75</v>
      </c>
      <c r="C447">
        <v>13.571</v>
      </c>
      <c r="D447">
        <v>13.532</v>
      </c>
      <c r="E447">
        <v>13.542999999999999</v>
      </c>
      <c r="F447">
        <v>13.04</v>
      </c>
      <c r="G447">
        <v>14.17</v>
      </c>
    </row>
    <row r="448" spans="1:7" x14ac:dyDescent="0.2">
      <c r="A448">
        <v>75</v>
      </c>
      <c r="B448">
        <v>215.38</v>
      </c>
      <c r="C448">
        <v>13.27</v>
      </c>
      <c r="D448">
        <v>13.227</v>
      </c>
      <c r="E448">
        <v>13.243</v>
      </c>
      <c r="F448">
        <v>12.742000000000001</v>
      </c>
      <c r="G448">
        <v>13.867000000000001</v>
      </c>
    </row>
    <row r="449" spans="1:7" x14ac:dyDescent="0.2">
      <c r="A449">
        <v>76</v>
      </c>
      <c r="B449">
        <v>219.02</v>
      </c>
      <c r="C449">
        <v>12.984</v>
      </c>
      <c r="D449">
        <v>12.936</v>
      </c>
      <c r="E449">
        <v>12.96</v>
      </c>
      <c r="F449">
        <v>12.455</v>
      </c>
      <c r="G449">
        <v>13.586</v>
      </c>
    </row>
    <row r="450" spans="1:7" x14ac:dyDescent="0.2">
      <c r="A450">
        <v>77</v>
      </c>
      <c r="B450">
        <v>222.65</v>
      </c>
      <c r="C450">
        <v>12.708</v>
      </c>
      <c r="D450">
        <v>12.653</v>
      </c>
      <c r="E450">
        <v>12.683</v>
      </c>
      <c r="F450">
        <v>12.178000000000001</v>
      </c>
      <c r="G450">
        <v>13.316000000000001</v>
      </c>
    </row>
    <row r="451" spans="1:7" x14ac:dyDescent="0.2">
      <c r="A451">
        <v>78</v>
      </c>
      <c r="B451">
        <v>226.27</v>
      </c>
      <c r="C451">
        <v>12.44</v>
      </c>
      <c r="D451">
        <v>12.379</v>
      </c>
      <c r="E451">
        <v>12.414</v>
      </c>
      <c r="F451">
        <v>11.914</v>
      </c>
      <c r="G451">
        <v>13.053000000000001</v>
      </c>
    </row>
    <row r="452" spans="1:7" x14ac:dyDescent="0.2">
      <c r="A452">
        <v>79</v>
      </c>
      <c r="B452">
        <v>229.9</v>
      </c>
      <c r="C452">
        <v>12.188000000000001</v>
      </c>
      <c r="D452">
        <v>12.121</v>
      </c>
      <c r="E452">
        <v>12.159000000000001</v>
      </c>
      <c r="F452">
        <v>11.664</v>
      </c>
      <c r="G452">
        <v>12.808</v>
      </c>
    </row>
    <row r="453" spans="1:7" x14ac:dyDescent="0.2">
      <c r="A453">
        <v>80</v>
      </c>
      <c r="B453">
        <v>233.51</v>
      </c>
      <c r="C453">
        <v>11.943</v>
      </c>
      <c r="D453">
        <v>11.871</v>
      </c>
      <c r="E453">
        <v>11.92</v>
      </c>
      <c r="F453">
        <v>11.414</v>
      </c>
      <c r="G453">
        <v>12.565</v>
      </c>
    </row>
    <row r="454" spans="1:7" x14ac:dyDescent="0.2">
      <c r="A454">
        <v>81</v>
      </c>
      <c r="B454">
        <v>237.12</v>
      </c>
      <c r="C454">
        <v>11.705</v>
      </c>
      <c r="D454">
        <v>11.624000000000001</v>
      </c>
      <c r="E454">
        <v>11.680999999999999</v>
      </c>
      <c r="F454">
        <v>11.183</v>
      </c>
      <c r="G454">
        <v>12.332000000000001</v>
      </c>
    </row>
    <row r="455" spans="1:7" x14ac:dyDescent="0.2">
      <c r="A455">
        <v>82</v>
      </c>
      <c r="B455">
        <v>240.73</v>
      </c>
      <c r="C455">
        <v>11.473000000000001</v>
      </c>
      <c r="D455">
        <v>11.395</v>
      </c>
      <c r="E455">
        <v>11.452999999999999</v>
      </c>
      <c r="F455">
        <v>10.954000000000001</v>
      </c>
      <c r="G455">
        <v>12.090999999999999</v>
      </c>
    </row>
    <row r="456" spans="1:7" x14ac:dyDescent="0.2">
      <c r="A456">
        <v>83</v>
      </c>
      <c r="B456">
        <v>244.32</v>
      </c>
      <c r="C456">
        <v>11.250999999999999</v>
      </c>
      <c r="D456">
        <v>11.172000000000001</v>
      </c>
      <c r="E456">
        <v>11.237</v>
      </c>
      <c r="F456">
        <v>10.734</v>
      </c>
      <c r="G456">
        <v>11.86</v>
      </c>
    </row>
    <row r="457" spans="1:7" x14ac:dyDescent="0.2">
      <c r="A457">
        <v>84</v>
      </c>
      <c r="B457">
        <v>247.9</v>
      </c>
      <c r="C457">
        <v>11.035</v>
      </c>
      <c r="D457">
        <v>10.954000000000001</v>
      </c>
      <c r="E457">
        <v>11.025</v>
      </c>
      <c r="F457">
        <v>10.523</v>
      </c>
      <c r="G457">
        <v>11.637</v>
      </c>
    </row>
    <row r="458" spans="1:7" x14ac:dyDescent="0.2">
      <c r="A458">
        <v>85</v>
      </c>
      <c r="B458">
        <v>251.47</v>
      </c>
      <c r="C458">
        <v>10.829000000000001</v>
      </c>
      <c r="D458">
        <v>10.74</v>
      </c>
      <c r="E458">
        <v>10.82</v>
      </c>
      <c r="F458">
        <v>10.323</v>
      </c>
      <c r="G458">
        <v>11.432</v>
      </c>
    </row>
    <row r="459" spans="1:7" x14ac:dyDescent="0.2">
      <c r="A459">
        <v>86</v>
      </c>
      <c r="B459">
        <v>255.03</v>
      </c>
      <c r="C459">
        <v>10.632999999999999</v>
      </c>
      <c r="D459">
        <v>10.541</v>
      </c>
      <c r="E459">
        <v>10.622999999999999</v>
      </c>
      <c r="F459">
        <v>10.125999999999999</v>
      </c>
      <c r="G459">
        <v>11.241</v>
      </c>
    </row>
    <row r="460" spans="1:7" x14ac:dyDescent="0.2">
      <c r="A460">
        <v>87</v>
      </c>
      <c r="B460">
        <v>258.57</v>
      </c>
      <c r="C460">
        <v>10.444000000000001</v>
      </c>
      <c r="D460">
        <v>10.353</v>
      </c>
      <c r="E460">
        <v>10.432</v>
      </c>
      <c r="F460">
        <v>9.9390000000000001</v>
      </c>
      <c r="G460">
        <v>11.051</v>
      </c>
    </row>
    <row r="461" spans="1:7" x14ac:dyDescent="0.2">
      <c r="A461">
        <v>88</v>
      </c>
      <c r="B461">
        <v>262.08999999999997</v>
      </c>
      <c r="C461">
        <v>10.260999999999999</v>
      </c>
      <c r="D461">
        <v>10.169</v>
      </c>
      <c r="E461">
        <v>10.252000000000001</v>
      </c>
      <c r="F461">
        <v>9.7579999999999991</v>
      </c>
      <c r="G461">
        <v>10.867000000000001</v>
      </c>
    </row>
    <row r="462" spans="1:7" x14ac:dyDescent="0.2">
      <c r="A462">
        <v>89</v>
      </c>
      <c r="B462">
        <v>265.60000000000002</v>
      </c>
      <c r="C462">
        <v>10.084</v>
      </c>
      <c r="D462">
        <v>9.9909999999999997</v>
      </c>
      <c r="E462">
        <v>10.077</v>
      </c>
      <c r="F462">
        <v>9.5850000000000009</v>
      </c>
      <c r="G462">
        <v>10.683999999999999</v>
      </c>
    </row>
    <row r="463" spans="1:7" x14ac:dyDescent="0.2">
      <c r="A463">
        <v>90</v>
      </c>
      <c r="B463">
        <v>269.08999999999997</v>
      </c>
      <c r="C463">
        <v>9.9139999999999997</v>
      </c>
      <c r="D463">
        <v>9.82</v>
      </c>
      <c r="E463">
        <v>9.9049999999999994</v>
      </c>
      <c r="F463">
        <v>9.4160000000000004</v>
      </c>
      <c r="G463">
        <v>10.516</v>
      </c>
    </row>
    <row r="464" spans="1:7" x14ac:dyDescent="0.2">
      <c r="A464">
        <v>91</v>
      </c>
      <c r="B464">
        <v>272.57</v>
      </c>
      <c r="C464">
        <v>9.7560000000000002</v>
      </c>
      <c r="D464">
        <v>9.6539999999999999</v>
      </c>
      <c r="E464">
        <v>9.74</v>
      </c>
      <c r="F464">
        <v>9.2490000000000006</v>
      </c>
      <c r="G464">
        <v>10.38</v>
      </c>
    </row>
    <row r="465" spans="1:7" x14ac:dyDescent="0.2">
      <c r="A465">
        <v>92</v>
      </c>
      <c r="B465">
        <v>276.02</v>
      </c>
      <c r="C465">
        <v>9.6010000000000009</v>
      </c>
      <c r="D465">
        <v>9.4969999999999999</v>
      </c>
      <c r="E465">
        <v>9.5820000000000007</v>
      </c>
      <c r="F465">
        <v>9.0920000000000005</v>
      </c>
      <c r="G465">
        <v>10.234999999999999</v>
      </c>
    </row>
    <row r="466" spans="1:7" x14ac:dyDescent="0.2">
      <c r="A466">
        <v>93</v>
      </c>
      <c r="B466">
        <v>279.45</v>
      </c>
      <c r="C466">
        <v>9.4580000000000002</v>
      </c>
      <c r="D466">
        <v>9.3390000000000004</v>
      </c>
      <c r="E466">
        <v>9.4250000000000007</v>
      </c>
      <c r="F466">
        <v>8.9350000000000005</v>
      </c>
      <c r="G466">
        <v>10.130000000000001</v>
      </c>
    </row>
    <row r="467" spans="1:7" x14ac:dyDescent="0.2">
      <c r="A467">
        <v>94</v>
      </c>
      <c r="B467">
        <v>282.86</v>
      </c>
      <c r="C467">
        <v>9.3130000000000006</v>
      </c>
      <c r="D467">
        <v>9.1850000000000005</v>
      </c>
      <c r="E467">
        <v>9.2729999999999997</v>
      </c>
      <c r="F467">
        <v>8.7889999999999997</v>
      </c>
      <c r="G467">
        <v>10.004</v>
      </c>
    </row>
    <row r="468" spans="1:7" x14ac:dyDescent="0.2">
      <c r="A468">
        <v>95</v>
      </c>
      <c r="B468">
        <v>286.24</v>
      </c>
      <c r="C468">
        <v>9.1609999999999996</v>
      </c>
      <c r="D468">
        <v>9.0389999999999997</v>
      </c>
      <c r="E468">
        <v>9.1229999999999993</v>
      </c>
      <c r="F468">
        <v>8.6509999999999998</v>
      </c>
      <c r="G468">
        <v>9.8309999999999995</v>
      </c>
    </row>
    <row r="469" spans="1:7" x14ac:dyDescent="0.2">
      <c r="A469">
        <v>96</v>
      </c>
      <c r="B469">
        <v>289.61</v>
      </c>
      <c r="C469">
        <v>9.0129999999999999</v>
      </c>
      <c r="D469">
        <v>8.8989999999999991</v>
      </c>
      <c r="E469">
        <v>8.9830000000000005</v>
      </c>
      <c r="F469">
        <v>8.5129999999999999</v>
      </c>
      <c r="G469">
        <v>9.6579999999999995</v>
      </c>
    </row>
    <row r="470" spans="1:7" x14ac:dyDescent="0.2">
      <c r="A470">
        <v>97</v>
      </c>
      <c r="B470">
        <v>292.95</v>
      </c>
      <c r="C470">
        <v>8.8710000000000004</v>
      </c>
      <c r="D470">
        <v>8.7629999999999999</v>
      </c>
      <c r="E470">
        <v>8.8460000000000001</v>
      </c>
      <c r="F470">
        <v>8.3770000000000007</v>
      </c>
      <c r="G470">
        <v>9.5</v>
      </c>
    </row>
    <row r="471" spans="1:7" x14ac:dyDescent="0.2">
      <c r="A471">
        <v>98</v>
      </c>
      <c r="B471">
        <v>296.26</v>
      </c>
      <c r="C471">
        <v>8.7349999999999994</v>
      </c>
      <c r="D471">
        <v>8.6280000000000001</v>
      </c>
      <c r="E471">
        <v>8.7149999999999999</v>
      </c>
      <c r="F471">
        <v>8.2520000000000007</v>
      </c>
      <c r="G471">
        <v>9.343</v>
      </c>
    </row>
    <row r="472" spans="1:7" x14ac:dyDescent="0.2">
      <c r="A472">
        <v>99</v>
      </c>
      <c r="B472">
        <v>299.54000000000002</v>
      </c>
      <c r="C472">
        <v>8.6039999999999992</v>
      </c>
      <c r="D472">
        <v>8.5020000000000007</v>
      </c>
      <c r="E472">
        <v>8.59</v>
      </c>
      <c r="F472">
        <v>8.141</v>
      </c>
      <c r="G472">
        <v>9.1829999999999998</v>
      </c>
    </row>
    <row r="473" spans="1:7" x14ac:dyDescent="0.2">
      <c r="A473">
        <v>100</v>
      </c>
      <c r="B473">
        <v>302.8</v>
      </c>
      <c r="C473">
        <v>8.4809999999999999</v>
      </c>
      <c r="D473">
        <v>8.3810000000000002</v>
      </c>
      <c r="E473">
        <v>8.4700000000000006</v>
      </c>
      <c r="F473">
        <v>8.0210000000000008</v>
      </c>
      <c r="G473">
        <v>9.0530000000000008</v>
      </c>
    </row>
    <row r="474" spans="1:7" x14ac:dyDescent="0.2">
      <c r="A474">
        <v>101</v>
      </c>
      <c r="B474">
        <v>306.02999999999997</v>
      </c>
      <c r="C474">
        <v>8.3640000000000008</v>
      </c>
      <c r="D474">
        <v>8.2620000000000005</v>
      </c>
      <c r="E474">
        <v>8.3539999999999992</v>
      </c>
      <c r="F474">
        <v>7.9029999999999996</v>
      </c>
      <c r="G474">
        <v>8.9369999999999994</v>
      </c>
    </row>
    <row r="475" spans="1:7" x14ac:dyDescent="0.2">
      <c r="A475">
        <v>102</v>
      </c>
      <c r="B475">
        <v>309.23</v>
      </c>
      <c r="C475">
        <v>8.2420000000000009</v>
      </c>
      <c r="D475">
        <v>8.1419999999999995</v>
      </c>
      <c r="E475">
        <v>8.2439999999999998</v>
      </c>
      <c r="F475">
        <v>7.7939999999999996</v>
      </c>
      <c r="G475">
        <v>8.7899999999999991</v>
      </c>
    </row>
    <row r="476" spans="1:7" x14ac:dyDescent="0.2">
      <c r="A476">
        <v>103</v>
      </c>
      <c r="B476">
        <v>312.39999999999998</v>
      </c>
      <c r="C476">
        <v>8.1270000000000007</v>
      </c>
      <c r="D476">
        <v>8.0359999999999996</v>
      </c>
      <c r="E476">
        <v>8.14</v>
      </c>
      <c r="F476">
        <v>7.6840000000000002</v>
      </c>
      <c r="G476">
        <v>8.6470000000000002</v>
      </c>
    </row>
    <row r="477" spans="1:7" x14ac:dyDescent="0.2">
      <c r="A477">
        <v>104</v>
      </c>
      <c r="B477">
        <v>315.54000000000002</v>
      </c>
      <c r="C477">
        <v>8.0289999999999999</v>
      </c>
      <c r="D477">
        <v>7.9370000000000003</v>
      </c>
      <c r="E477">
        <v>8.0359999999999996</v>
      </c>
      <c r="F477">
        <v>7.5780000000000003</v>
      </c>
      <c r="G477">
        <v>8.5670000000000002</v>
      </c>
    </row>
    <row r="478" spans="1:7" x14ac:dyDescent="0.2">
      <c r="A478">
        <v>105</v>
      </c>
      <c r="B478">
        <v>318.64999999999998</v>
      </c>
      <c r="C478">
        <v>7.9219999999999997</v>
      </c>
      <c r="D478">
        <v>7.835</v>
      </c>
      <c r="E478">
        <v>7.931</v>
      </c>
      <c r="F478">
        <v>7.4720000000000004</v>
      </c>
      <c r="G478">
        <v>8.4510000000000005</v>
      </c>
    </row>
    <row r="479" spans="1:7" x14ac:dyDescent="0.2">
      <c r="A479">
        <v>106</v>
      </c>
      <c r="B479">
        <v>321.73</v>
      </c>
      <c r="C479">
        <v>7.8070000000000004</v>
      </c>
      <c r="D479">
        <v>7.7309999999999999</v>
      </c>
      <c r="E479">
        <v>7.8360000000000003</v>
      </c>
      <c r="F479">
        <v>7.3739999999999997</v>
      </c>
      <c r="G479">
        <v>8.2870000000000008</v>
      </c>
    </row>
    <row r="480" spans="1:7" x14ac:dyDescent="0.2">
      <c r="A480">
        <v>107</v>
      </c>
      <c r="B480">
        <v>324.77</v>
      </c>
      <c r="C480">
        <v>7.7050000000000001</v>
      </c>
      <c r="D480">
        <v>7.6360000000000001</v>
      </c>
      <c r="E480">
        <v>7.7389999999999999</v>
      </c>
      <c r="F480">
        <v>7.2779999999999996</v>
      </c>
      <c r="G480">
        <v>8.1649999999999991</v>
      </c>
    </row>
    <row r="481" spans="1:7" x14ac:dyDescent="0.2">
      <c r="A481">
        <v>108</v>
      </c>
      <c r="B481">
        <v>327.79</v>
      </c>
      <c r="C481">
        <v>7.61</v>
      </c>
      <c r="D481">
        <v>7.5410000000000004</v>
      </c>
      <c r="E481">
        <v>7.6470000000000002</v>
      </c>
      <c r="F481">
        <v>7.1890000000000001</v>
      </c>
      <c r="G481">
        <v>8.0609999999999999</v>
      </c>
    </row>
    <row r="482" spans="1:7" x14ac:dyDescent="0.2">
      <c r="A482">
        <v>109</v>
      </c>
      <c r="B482">
        <v>330.76</v>
      </c>
      <c r="C482">
        <v>7.5039999999999996</v>
      </c>
      <c r="D482">
        <v>7.44</v>
      </c>
      <c r="E482">
        <v>7.5519999999999996</v>
      </c>
      <c r="F482">
        <v>7.0960000000000001</v>
      </c>
      <c r="G482">
        <v>7.9269999999999996</v>
      </c>
    </row>
    <row r="483" spans="1:7" x14ac:dyDescent="0.2">
      <c r="A483">
        <v>110</v>
      </c>
      <c r="B483">
        <v>333.71</v>
      </c>
      <c r="C483">
        <v>7.4130000000000003</v>
      </c>
      <c r="D483">
        <v>7.351</v>
      </c>
      <c r="E483">
        <v>7.4630000000000001</v>
      </c>
      <c r="F483">
        <v>7.0069999999999997</v>
      </c>
      <c r="G483">
        <v>7.8319999999999999</v>
      </c>
    </row>
    <row r="484" spans="1:7" x14ac:dyDescent="0.2">
      <c r="A484">
        <v>111</v>
      </c>
      <c r="B484">
        <v>336.61</v>
      </c>
      <c r="C484">
        <v>7.3259999999999996</v>
      </c>
      <c r="D484">
        <v>7.2590000000000003</v>
      </c>
      <c r="E484">
        <v>7.3719999999999999</v>
      </c>
      <c r="F484">
        <v>6.923</v>
      </c>
      <c r="G484">
        <v>7.7519999999999998</v>
      </c>
    </row>
    <row r="485" spans="1:7" x14ac:dyDescent="0.2">
      <c r="A485">
        <v>112</v>
      </c>
      <c r="B485">
        <v>339.49</v>
      </c>
      <c r="C485">
        <v>7.2460000000000004</v>
      </c>
      <c r="D485">
        <v>7.1689999999999996</v>
      </c>
      <c r="E485">
        <v>7.2889999999999997</v>
      </c>
      <c r="F485">
        <v>6.84</v>
      </c>
      <c r="G485">
        <v>7.6870000000000003</v>
      </c>
    </row>
    <row r="486" spans="1:7" x14ac:dyDescent="0.2">
      <c r="A486">
        <v>113</v>
      </c>
      <c r="B486">
        <v>342.32</v>
      </c>
      <c r="C486">
        <v>7.17</v>
      </c>
      <c r="D486">
        <v>7.0869999999999997</v>
      </c>
      <c r="E486">
        <v>7.21</v>
      </c>
      <c r="F486">
        <v>6.758</v>
      </c>
      <c r="G486">
        <v>7.6260000000000003</v>
      </c>
    </row>
    <row r="487" spans="1:7" x14ac:dyDescent="0.2">
      <c r="A487">
        <v>114</v>
      </c>
      <c r="B487">
        <v>345.12</v>
      </c>
      <c r="C487">
        <v>7.0979999999999999</v>
      </c>
      <c r="D487">
        <v>7.0030000000000001</v>
      </c>
      <c r="E487">
        <v>7.1269999999999998</v>
      </c>
      <c r="F487">
        <v>6.68</v>
      </c>
      <c r="G487">
        <v>7.5819999999999999</v>
      </c>
    </row>
    <row r="488" spans="1:7" x14ac:dyDescent="0.2">
      <c r="A488">
        <v>115</v>
      </c>
      <c r="B488">
        <v>347.89</v>
      </c>
      <c r="C488">
        <v>7.03</v>
      </c>
      <c r="D488">
        <v>6.9260000000000002</v>
      </c>
      <c r="E488">
        <v>7.0529999999999999</v>
      </c>
      <c r="F488">
        <v>6.6029999999999998</v>
      </c>
      <c r="G488">
        <v>7.5369999999999999</v>
      </c>
    </row>
    <row r="489" spans="1:7" x14ac:dyDescent="0.2">
      <c r="A489">
        <v>116</v>
      </c>
      <c r="B489">
        <v>350.61</v>
      </c>
      <c r="C489">
        <v>6.9669999999999996</v>
      </c>
      <c r="D489">
        <v>6.85</v>
      </c>
      <c r="E489">
        <v>6.9779999999999998</v>
      </c>
      <c r="F489">
        <v>6.5339999999999998</v>
      </c>
      <c r="G489">
        <v>7.5060000000000002</v>
      </c>
    </row>
    <row r="490" spans="1:7" x14ac:dyDescent="0.2">
      <c r="A490">
        <v>117</v>
      </c>
      <c r="B490">
        <v>353.3</v>
      </c>
      <c r="C490">
        <v>6.9109999999999996</v>
      </c>
      <c r="D490">
        <v>6.774</v>
      </c>
      <c r="E490">
        <v>6.9039999999999999</v>
      </c>
      <c r="F490">
        <v>6.47</v>
      </c>
      <c r="G490">
        <v>7.4950000000000001</v>
      </c>
    </row>
    <row r="491" spans="1:7" x14ac:dyDescent="0.2">
      <c r="A491">
        <v>118</v>
      </c>
      <c r="B491">
        <v>355.95</v>
      </c>
      <c r="C491">
        <v>6.8460000000000001</v>
      </c>
      <c r="D491">
        <v>6.6980000000000004</v>
      </c>
      <c r="E491">
        <v>6.8319999999999999</v>
      </c>
      <c r="F491">
        <v>6.3970000000000002</v>
      </c>
      <c r="G491">
        <v>7.4580000000000002</v>
      </c>
    </row>
    <row r="492" spans="1:7" x14ac:dyDescent="0.2">
      <c r="A492">
        <v>119</v>
      </c>
      <c r="B492">
        <v>358.56</v>
      </c>
      <c r="C492">
        <v>6.7839999999999998</v>
      </c>
      <c r="D492">
        <v>6.63</v>
      </c>
      <c r="E492">
        <v>6.7619999999999996</v>
      </c>
      <c r="F492">
        <v>6.3330000000000002</v>
      </c>
      <c r="G492">
        <v>7.4119999999999999</v>
      </c>
    </row>
    <row r="493" spans="1:7" x14ac:dyDescent="0.2">
      <c r="A493">
        <v>120</v>
      </c>
      <c r="B493">
        <v>361.13</v>
      </c>
      <c r="C493">
        <v>6.7169999999999996</v>
      </c>
      <c r="D493">
        <v>6.5590000000000002</v>
      </c>
      <c r="E493">
        <v>6.6950000000000003</v>
      </c>
      <c r="F493">
        <v>6.2629999999999999</v>
      </c>
      <c r="G493">
        <v>7.35</v>
      </c>
    </row>
    <row r="494" spans="1:7" x14ac:dyDescent="0.2">
      <c r="A494">
        <v>121</v>
      </c>
      <c r="B494">
        <v>363.66</v>
      </c>
      <c r="C494">
        <v>6.6520000000000001</v>
      </c>
      <c r="D494">
        <v>6.4880000000000004</v>
      </c>
      <c r="E494">
        <v>6.6319999999999997</v>
      </c>
      <c r="F494">
        <v>6.1980000000000004</v>
      </c>
      <c r="G494">
        <v>7.2910000000000004</v>
      </c>
    </row>
    <row r="495" spans="1:7" x14ac:dyDescent="0.2">
      <c r="A495">
        <v>122</v>
      </c>
      <c r="B495">
        <v>366.16</v>
      </c>
      <c r="C495">
        <v>6.5890000000000004</v>
      </c>
      <c r="D495">
        <v>6.423</v>
      </c>
      <c r="E495">
        <v>6.5659999999999998</v>
      </c>
      <c r="F495">
        <v>6.133</v>
      </c>
      <c r="G495">
        <v>7.234</v>
      </c>
    </row>
    <row r="496" spans="1:7" x14ac:dyDescent="0.2">
      <c r="A496">
        <v>123</v>
      </c>
      <c r="B496">
        <v>368.61</v>
      </c>
      <c r="C496">
        <v>6.524</v>
      </c>
      <c r="D496">
        <v>6.3609999999999998</v>
      </c>
      <c r="E496">
        <v>6.4989999999999997</v>
      </c>
      <c r="F496">
        <v>6.07</v>
      </c>
      <c r="G496">
        <v>7.1660000000000004</v>
      </c>
    </row>
    <row r="497" spans="1:7" x14ac:dyDescent="0.2">
      <c r="A497">
        <v>124</v>
      </c>
      <c r="B497">
        <v>371.02</v>
      </c>
      <c r="C497">
        <v>6.4619999999999997</v>
      </c>
      <c r="D497">
        <v>6.2969999999999997</v>
      </c>
      <c r="E497">
        <v>6.4409999999999998</v>
      </c>
      <c r="F497">
        <v>6.0119999999999996</v>
      </c>
      <c r="G497">
        <v>7.0979999999999999</v>
      </c>
    </row>
    <row r="498" spans="1:7" x14ac:dyDescent="0.2">
      <c r="A498">
        <v>125</v>
      </c>
      <c r="B498">
        <v>373.39</v>
      </c>
      <c r="C498">
        <v>6.4009999999999998</v>
      </c>
      <c r="D498">
        <v>6.2350000000000003</v>
      </c>
      <c r="E498">
        <v>6.3810000000000002</v>
      </c>
      <c r="F498">
        <v>5.9539999999999997</v>
      </c>
      <c r="G498">
        <v>7.0350000000000001</v>
      </c>
    </row>
    <row r="499" spans="1:7" x14ac:dyDescent="0.2">
      <c r="A499">
        <v>126</v>
      </c>
      <c r="B499">
        <v>375.72</v>
      </c>
      <c r="C499">
        <v>6.3449999999999998</v>
      </c>
      <c r="D499">
        <v>6.1760000000000002</v>
      </c>
      <c r="E499">
        <v>6.3230000000000004</v>
      </c>
      <c r="F499">
        <v>5.8970000000000002</v>
      </c>
      <c r="G499">
        <v>6.9829999999999997</v>
      </c>
    </row>
    <row r="500" spans="1:7" x14ac:dyDescent="0.2">
      <c r="A500">
        <v>127</v>
      </c>
      <c r="B500">
        <v>378.01</v>
      </c>
      <c r="C500">
        <v>6.2880000000000003</v>
      </c>
      <c r="D500">
        <v>6.117</v>
      </c>
      <c r="E500">
        <v>6.2649999999999997</v>
      </c>
      <c r="F500">
        <v>5.8449999999999998</v>
      </c>
      <c r="G500">
        <v>6.923</v>
      </c>
    </row>
    <row r="501" spans="1:7" x14ac:dyDescent="0.2">
      <c r="A501">
        <v>128</v>
      </c>
      <c r="B501">
        <v>380.26</v>
      </c>
      <c r="C501">
        <v>6.2359999999999998</v>
      </c>
      <c r="D501">
        <v>6.0640000000000001</v>
      </c>
      <c r="E501">
        <v>6.2140000000000004</v>
      </c>
      <c r="F501">
        <v>5.7930000000000001</v>
      </c>
      <c r="G501">
        <v>6.8719999999999999</v>
      </c>
    </row>
    <row r="502" spans="1:7" x14ac:dyDescent="0.2">
      <c r="A502">
        <v>129</v>
      </c>
      <c r="B502">
        <v>382.47</v>
      </c>
      <c r="C502">
        <v>6.1859999999999999</v>
      </c>
      <c r="D502">
        <v>6.0060000000000002</v>
      </c>
      <c r="E502">
        <v>6.1550000000000002</v>
      </c>
      <c r="F502">
        <v>5.74</v>
      </c>
      <c r="G502">
        <v>6.8440000000000003</v>
      </c>
    </row>
    <row r="503" spans="1:7" x14ac:dyDescent="0.2">
      <c r="A503">
        <v>130</v>
      </c>
      <c r="B503">
        <v>384.63</v>
      </c>
      <c r="C503">
        <v>6.1369999999999996</v>
      </c>
      <c r="D503">
        <v>5.9470000000000001</v>
      </c>
      <c r="E503">
        <v>6.1020000000000003</v>
      </c>
      <c r="F503">
        <v>5.6840000000000002</v>
      </c>
      <c r="G503">
        <v>6.8159999999999998</v>
      </c>
    </row>
    <row r="504" spans="1:7" x14ac:dyDescent="0.2">
      <c r="A504">
        <v>131</v>
      </c>
      <c r="B504">
        <v>386.76</v>
      </c>
      <c r="C504">
        <v>6.0890000000000004</v>
      </c>
      <c r="D504">
        <v>5.8959999999999999</v>
      </c>
      <c r="E504">
        <v>6.0490000000000004</v>
      </c>
      <c r="F504">
        <v>5.633</v>
      </c>
      <c r="G504">
        <v>6.7770000000000001</v>
      </c>
    </row>
    <row r="505" spans="1:7" x14ac:dyDescent="0.2">
      <c r="A505">
        <v>132</v>
      </c>
      <c r="B505">
        <v>388.84</v>
      </c>
      <c r="C505">
        <v>6.0350000000000001</v>
      </c>
      <c r="D505">
        <v>5.8390000000000004</v>
      </c>
      <c r="E505">
        <v>5.9939999999999998</v>
      </c>
      <c r="F505">
        <v>5.5730000000000004</v>
      </c>
      <c r="G505">
        <v>6.7350000000000003</v>
      </c>
    </row>
    <row r="506" spans="1:7" x14ac:dyDescent="0.2">
      <c r="A506">
        <v>133</v>
      </c>
      <c r="B506">
        <v>390.88</v>
      </c>
      <c r="C506">
        <v>5.9809999999999999</v>
      </c>
      <c r="D506">
        <v>5.7789999999999999</v>
      </c>
      <c r="E506">
        <v>5.9370000000000003</v>
      </c>
      <c r="F506">
        <v>5.5259999999999998</v>
      </c>
      <c r="G506">
        <v>6.6849999999999996</v>
      </c>
    </row>
    <row r="507" spans="1:7" x14ac:dyDescent="0.2">
      <c r="A507">
        <v>134</v>
      </c>
      <c r="B507">
        <v>392.87</v>
      </c>
      <c r="C507">
        <v>5.9260000000000002</v>
      </c>
      <c r="D507">
        <v>5.7210000000000001</v>
      </c>
      <c r="E507">
        <v>5.8849999999999998</v>
      </c>
      <c r="F507">
        <v>5.4749999999999996</v>
      </c>
      <c r="G507">
        <v>6.6239999999999997</v>
      </c>
    </row>
    <row r="508" spans="1:7" x14ac:dyDescent="0.2">
      <c r="A508">
        <v>135</v>
      </c>
      <c r="B508">
        <v>394.83</v>
      </c>
      <c r="C508">
        <v>5.86</v>
      </c>
      <c r="D508">
        <v>5.6639999999999997</v>
      </c>
      <c r="E508">
        <v>5.8259999999999996</v>
      </c>
      <c r="F508">
        <v>5.4180000000000001</v>
      </c>
      <c r="G508">
        <v>6.5330000000000004</v>
      </c>
    </row>
    <row r="509" spans="1:7" x14ac:dyDescent="0.2">
      <c r="A509">
        <v>136</v>
      </c>
      <c r="B509">
        <v>396.74</v>
      </c>
      <c r="C509">
        <v>5.7939999999999996</v>
      </c>
      <c r="D509">
        <v>5.6050000000000004</v>
      </c>
      <c r="E509">
        <v>5.774</v>
      </c>
      <c r="F509">
        <v>5.367</v>
      </c>
      <c r="G509">
        <v>6.431</v>
      </c>
    </row>
    <row r="510" spans="1:7" x14ac:dyDescent="0.2">
      <c r="A510">
        <v>137</v>
      </c>
      <c r="B510">
        <v>398.61</v>
      </c>
      <c r="C510">
        <v>5.7229999999999999</v>
      </c>
      <c r="D510">
        <v>5.5439999999999996</v>
      </c>
      <c r="E510">
        <v>5.7119999999999997</v>
      </c>
      <c r="F510">
        <v>5.3140000000000001</v>
      </c>
      <c r="G510">
        <v>6.3239999999999998</v>
      </c>
    </row>
    <row r="511" spans="1:7" x14ac:dyDescent="0.2">
      <c r="A511">
        <v>138</v>
      </c>
      <c r="B511">
        <v>400.43</v>
      </c>
      <c r="C511">
        <v>5.6520000000000001</v>
      </c>
      <c r="D511">
        <v>5.4770000000000003</v>
      </c>
      <c r="E511">
        <v>5.6509999999999998</v>
      </c>
      <c r="F511">
        <v>5.2569999999999997</v>
      </c>
      <c r="G511">
        <v>6.2220000000000004</v>
      </c>
    </row>
    <row r="512" spans="1:7" x14ac:dyDescent="0.2">
      <c r="A512">
        <v>139</v>
      </c>
      <c r="B512">
        <v>402.22</v>
      </c>
      <c r="C512">
        <v>5.5910000000000002</v>
      </c>
      <c r="D512">
        <v>5.4169999999999998</v>
      </c>
      <c r="E512">
        <v>5.5910000000000002</v>
      </c>
      <c r="F512">
        <v>5.202</v>
      </c>
      <c r="G512">
        <v>6.1520000000000001</v>
      </c>
    </row>
    <row r="513" spans="1:7" x14ac:dyDescent="0.2">
      <c r="A513">
        <v>140</v>
      </c>
      <c r="B513">
        <v>403.96</v>
      </c>
      <c r="C513">
        <v>5.5330000000000004</v>
      </c>
      <c r="D513">
        <v>5.36</v>
      </c>
      <c r="E513">
        <v>5.5350000000000001</v>
      </c>
      <c r="F513">
        <v>5.1449999999999996</v>
      </c>
      <c r="G513">
        <v>6.09</v>
      </c>
    </row>
    <row r="514" spans="1:7" x14ac:dyDescent="0.2">
      <c r="A514">
        <v>141</v>
      </c>
      <c r="B514">
        <v>405.66</v>
      </c>
      <c r="C514">
        <v>5.47</v>
      </c>
      <c r="D514">
        <v>5.298</v>
      </c>
      <c r="E514">
        <v>5.4770000000000003</v>
      </c>
      <c r="F514">
        <v>5.085</v>
      </c>
      <c r="G514">
        <v>6.0209999999999999</v>
      </c>
    </row>
    <row r="515" spans="1:7" x14ac:dyDescent="0.2">
      <c r="A515">
        <v>142</v>
      </c>
      <c r="B515">
        <v>407.31</v>
      </c>
      <c r="C515">
        <v>5.4089999999999998</v>
      </c>
      <c r="D515">
        <v>5.2350000000000003</v>
      </c>
      <c r="E515">
        <v>5.4130000000000003</v>
      </c>
      <c r="F515">
        <v>5.0309999999999997</v>
      </c>
      <c r="G515">
        <v>5.9560000000000004</v>
      </c>
    </row>
    <row r="516" spans="1:7" x14ac:dyDescent="0.2">
      <c r="A516">
        <v>143</v>
      </c>
      <c r="B516">
        <v>408.92</v>
      </c>
      <c r="C516">
        <v>5.3470000000000004</v>
      </c>
      <c r="D516">
        <v>5.173</v>
      </c>
      <c r="E516">
        <v>5.3520000000000003</v>
      </c>
      <c r="F516">
        <v>4.968</v>
      </c>
      <c r="G516">
        <v>5.8929999999999998</v>
      </c>
    </row>
    <row r="517" spans="1:7" x14ac:dyDescent="0.2">
      <c r="A517">
        <v>144</v>
      </c>
      <c r="B517">
        <v>410.49</v>
      </c>
      <c r="C517">
        <v>5.2830000000000004</v>
      </c>
      <c r="D517">
        <v>5.1070000000000002</v>
      </c>
      <c r="E517">
        <v>5.2859999999999996</v>
      </c>
      <c r="F517">
        <v>4.91</v>
      </c>
      <c r="G517">
        <v>5.8310000000000004</v>
      </c>
    </row>
    <row r="518" spans="1:7" x14ac:dyDescent="0.2">
      <c r="A518">
        <v>145</v>
      </c>
      <c r="B518">
        <v>412.02</v>
      </c>
      <c r="C518">
        <v>5.2160000000000002</v>
      </c>
      <c r="D518">
        <v>5.0359999999999996</v>
      </c>
      <c r="E518">
        <v>5.2229999999999999</v>
      </c>
      <c r="F518">
        <v>4.8449999999999998</v>
      </c>
      <c r="G518">
        <v>5.7619999999999996</v>
      </c>
    </row>
    <row r="519" spans="1:7" x14ac:dyDescent="0.2">
      <c r="A519">
        <v>146</v>
      </c>
      <c r="B519">
        <v>413.5</v>
      </c>
      <c r="C519">
        <v>5.1529999999999996</v>
      </c>
      <c r="D519">
        <v>4.97</v>
      </c>
      <c r="E519">
        <v>5.1529999999999996</v>
      </c>
      <c r="F519">
        <v>4.7779999999999996</v>
      </c>
      <c r="G519">
        <v>5.7130000000000001</v>
      </c>
    </row>
    <row r="520" spans="1:7" x14ac:dyDescent="0.2">
      <c r="A520">
        <v>147</v>
      </c>
      <c r="B520">
        <v>414.94</v>
      </c>
      <c r="C520">
        <v>5.09</v>
      </c>
      <c r="D520">
        <v>4.9000000000000004</v>
      </c>
      <c r="E520">
        <v>5.0860000000000003</v>
      </c>
      <c r="F520">
        <v>4.7110000000000003</v>
      </c>
      <c r="G520">
        <v>5.6639999999999997</v>
      </c>
    </row>
    <row r="521" spans="1:7" x14ac:dyDescent="0.2">
      <c r="A521">
        <v>148</v>
      </c>
      <c r="B521">
        <v>416.33</v>
      </c>
      <c r="C521">
        <v>5.0209999999999999</v>
      </c>
      <c r="D521">
        <v>4.827</v>
      </c>
      <c r="E521">
        <v>5.0179999999999998</v>
      </c>
      <c r="F521">
        <v>4.6440000000000001</v>
      </c>
      <c r="G521">
        <v>5.5970000000000004</v>
      </c>
    </row>
    <row r="522" spans="1:7" x14ac:dyDescent="0.2">
      <c r="A522">
        <v>149</v>
      </c>
      <c r="B522">
        <v>417.69</v>
      </c>
      <c r="C522">
        <v>4.9569999999999999</v>
      </c>
      <c r="D522">
        <v>4.7549999999999999</v>
      </c>
      <c r="E522">
        <v>4.9459999999999997</v>
      </c>
      <c r="F522">
        <v>4.5739999999999998</v>
      </c>
      <c r="G522">
        <v>5.5529999999999999</v>
      </c>
    </row>
    <row r="523" spans="1:7" x14ac:dyDescent="0.2">
      <c r="A523">
        <v>150</v>
      </c>
      <c r="B523">
        <v>419</v>
      </c>
      <c r="C523">
        <v>4.8890000000000002</v>
      </c>
      <c r="D523">
        <v>4.68</v>
      </c>
      <c r="E523">
        <v>4.87</v>
      </c>
      <c r="F523">
        <v>4.5030000000000001</v>
      </c>
      <c r="G523">
        <v>5.5019999999999998</v>
      </c>
    </row>
    <row r="524" spans="1:7" x14ac:dyDescent="0.2">
      <c r="A524">
        <v>151</v>
      </c>
      <c r="B524">
        <v>420.26</v>
      </c>
      <c r="C524">
        <v>4.8109999999999999</v>
      </c>
      <c r="D524">
        <v>4.609</v>
      </c>
      <c r="E524">
        <v>4.798</v>
      </c>
      <c r="F524">
        <v>4.4329999999999998</v>
      </c>
      <c r="G524">
        <v>5.4050000000000002</v>
      </c>
    </row>
    <row r="525" spans="1:7" x14ac:dyDescent="0.2">
      <c r="A525">
        <v>152</v>
      </c>
      <c r="B525">
        <v>421.49</v>
      </c>
      <c r="C525">
        <v>4.7350000000000003</v>
      </c>
      <c r="D525">
        <v>4.5350000000000001</v>
      </c>
      <c r="E525">
        <v>4.7240000000000002</v>
      </c>
      <c r="F525">
        <v>4.3559999999999999</v>
      </c>
      <c r="G525">
        <v>5.3250000000000002</v>
      </c>
    </row>
    <row r="526" spans="1:7" x14ac:dyDescent="0.2">
      <c r="A526">
        <v>153</v>
      </c>
      <c r="B526">
        <v>422.67</v>
      </c>
      <c r="C526">
        <v>4.6559999999999997</v>
      </c>
      <c r="D526">
        <v>4.4539999999999997</v>
      </c>
      <c r="E526">
        <v>4.6479999999999997</v>
      </c>
      <c r="F526">
        <v>4.2830000000000004</v>
      </c>
      <c r="G526">
        <v>5.2370000000000001</v>
      </c>
    </row>
    <row r="527" spans="1:7" x14ac:dyDescent="0.2">
      <c r="A527">
        <v>154</v>
      </c>
      <c r="B527">
        <v>423.8</v>
      </c>
      <c r="C527">
        <v>4.5670000000000002</v>
      </c>
      <c r="D527">
        <v>4.3780000000000001</v>
      </c>
      <c r="E527">
        <v>4.5709999999999997</v>
      </c>
      <c r="F527">
        <v>4.2030000000000003</v>
      </c>
      <c r="G527">
        <v>5.1159999999999997</v>
      </c>
    </row>
    <row r="528" spans="1:7" x14ac:dyDescent="0.2">
      <c r="A528">
        <v>155</v>
      </c>
      <c r="B528">
        <v>424.9</v>
      </c>
      <c r="C528">
        <v>4.4820000000000002</v>
      </c>
      <c r="D528">
        <v>4.3029999999999999</v>
      </c>
      <c r="E528">
        <v>4.4930000000000003</v>
      </c>
      <c r="F528">
        <v>4.1269999999999998</v>
      </c>
      <c r="G528">
        <v>5.0049999999999999</v>
      </c>
    </row>
    <row r="529" spans="1:7" x14ac:dyDescent="0.2">
      <c r="A529">
        <v>156</v>
      </c>
      <c r="B529">
        <v>425.95</v>
      </c>
      <c r="C529">
        <v>4.4000000000000004</v>
      </c>
      <c r="D529">
        <v>4.2240000000000002</v>
      </c>
      <c r="E529">
        <v>4.4180000000000001</v>
      </c>
      <c r="F529">
        <v>4.0460000000000003</v>
      </c>
      <c r="G529">
        <v>4.9119999999999999</v>
      </c>
    </row>
    <row r="530" spans="1:7" x14ac:dyDescent="0.2">
      <c r="A530">
        <v>157</v>
      </c>
      <c r="B530">
        <v>426.96</v>
      </c>
      <c r="C530">
        <v>4.3120000000000003</v>
      </c>
      <c r="D530">
        <v>4.141</v>
      </c>
      <c r="E530">
        <v>4.3380000000000001</v>
      </c>
      <c r="F530">
        <v>3.964</v>
      </c>
      <c r="G530">
        <v>4.8049999999999997</v>
      </c>
    </row>
    <row r="531" spans="1:7" x14ac:dyDescent="0.2">
      <c r="A531">
        <v>158</v>
      </c>
      <c r="B531">
        <v>427.92</v>
      </c>
      <c r="C531">
        <v>4.2249999999999996</v>
      </c>
      <c r="D531">
        <v>4.0570000000000004</v>
      </c>
      <c r="E531">
        <v>4.258</v>
      </c>
      <c r="F531">
        <v>3.88</v>
      </c>
      <c r="G531">
        <v>4.7039999999999997</v>
      </c>
    </row>
    <row r="532" spans="1:7" x14ac:dyDescent="0.2">
      <c r="A532">
        <v>159</v>
      </c>
      <c r="B532">
        <v>428.84</v>
      </c>
      <c r="C532">
        <v>4.1449999999999996</v>
      </c>
      <c r="D532">
        <v>3.976</v>
      </c>
      <c r="E532">
        <v>4.1740000000000004</v>
      </c>
      <c r="F532">
        <v>3.8</v>
      </c>
      <c r="G532">
        <v>4.63</v>
      </c>
    </row>
    <row r="533" spans="1:7" x14ac:dyDescent="0.2">
      <c r="A533">
        <v>160</v>
      </c>
      <c r="B533">
        <v>429.72</v>
      </c>
      <c r="C533">
        <v>4.0590000000000002</v>
      </c>
      <c r="D533">
        <v>3.8879999999999999</v>
      </c>
      <c r="E533">
        <v>4.0940000000000003</v>
      </c>
      <c r="F533">
        <v>3.718</v>
      </c>
      <c r="G533">
        <v>4.5359999999999996</v>
      </c>
    </row>
    <row r="534" spans="1:7" x14ac:dyDescent="0.2">
      <c r="A534">
        <v>161</v>
      </c>
      <c r="B534">
        <v>430.55</v>
      </c>
      <c r="C534">
        <v>3.9689999999999999</v>
      </c>
      <c r="D534">
        <v>3.8029999999999999</v>
      </c>
      <c r="E534">
        <v>4.0049999999999999</v>
      </c>
      <c r="F534">
        <v>3.6360000000000001</v>
      </c>
      <c r="G534">
        <v>4.431</v>
      </c>
    </row>
    <row r="535" spans="1:7" x14ac:dyDescent="0.2">
      <c r="A535">
        <v>162</v>
      </c>
      <c r="B535">
        <v>431.35</v>
      </c>
      <c r="C535">
        <v>3.8820000000000001</v>
      </c>
      <c r="D535">
        <v>3.7149999999999999</v>
      </c>
      <c r="E535">
        <v>3.915</v>
      </c>
      <c r="F535">
        <v>3.5539999999999998</v>
      </c>
      <c r="G535">
        <v>4.3440000000000003</v>
      </c>
    </row>
    <row r="536" spans="1:7" x14ac:dyDescent="0.2">
      <c r="A536">
        <v>163</v>
      </c>
      <c r="B536">
        <v>432.1</v>
      </c>
      <c r="C536">
        <v>3.7919999999999998</v>
      </c>
      <c r="D536">
        <v>3.6269999999999998</v>
      </c>
      <c r="E536">
        <v>3.83</v>
      </c>
      <c r="F536">
        <v>3.472</v>
      </c>
      <c r="G536">
        <v>4.2409999999999997</v>
      </c>
    </row>
    <row r="537" spans="1:7" x14ac:dyDescent="0.2">
      <c r="A537">
        <v>164</v>
      </c>
      <c r="B537">
        <v>432.8</v>
      </c>
      <c r="C537">
        <v>3.7</v>
      </c>
      <c r="D537">
        <v>3.544</v>
      </c>
      <c r="E537">
        <v>3.7469999999999999</v>
      </c>
      <c r="F537">
        <v>3.3839999999999999</v>
      </c>
      <c r="G537">
        <v>4.1260000000000003</v>
      </c>
    </row>
    <row r="538" spans="1:7" x14ac:dyDescent="0.2">
      <c r="A538">
        <v>165</v>
      </c>
      <c r="B538">
        <v>433.47</v>
      </c>
      <c r="C538">
        <v>3.6160000000000001</v>
      </c>
      <c r="D538">
        <v>3.456</v>
      </c>
      <c r="E538">
        <v>3.6619999999999999</v>
      </c>
      <c r="F538">
        <v>3.3010000000000002</v>
      </c>
      <c r="G538">
        <v>4.0449999999999999</v>
      </c>
    </row>
    <row r="539" spans="1:7" x14ac:dyDescent="0.2">
      <c r="A539">
        <v>166</v>
      </c>
      <c r="B539">
        <v>434.09</v>
      </c>
      <c r="C539">
        <v>3.5350000000000001</v>
      </c>
      <c r="D539">
        <v>3.3730000000000002</v>
      </c>
      <c r="E539">
        <v>3.5779999999999998</v>
      </c>
      <c r="F539">
        <v>3.2160000000000002</v>
      </c>
      <c r="G539">
        <v>3.97</v>
      </c>
    </row>
    <row r="540" spans="1:7" x14ac:dyDescent="0.2">
      <c r="A540">
        <v>167</v>
      </c>
      <c r="B540">
        <v>434.66</v>
      </c>
      <c r="C540">
        <v>3.4529999999999998</v>
      </c>
      <c r="D540">
        <v>3.2959999999999998</v>
      </c>
      <c r="E540">
        <v>3.496</v>
      </c>
      <c r="F540">
        <v>3.1360000000000001</v>
      </c>
      <c r="G540">
        <v>3.883</v>
      </c>
    </row>
    <row r="541" spans="1:7" x14ac:dyDescent="0.2">
      <c r="A541">
        <v>168</v>
      </c>
      <c r="B541">
        <v>435.2</v>
      </c>
      <c r="C541">
        <v>3.3759999999999999</v>
      </c>
      <c r="D541">
        <v>3.2149999999999999</v>
      </c>
      <c r="E541">
        <v>3.423</v>
      </c>
      <c r="F541">
        <v>3.056</v>
      </c>
      <c r="G541">
        <v>3.81</v>
      </c>
    </row>
    <row r="542" spans="1:7" x14ac:dyDescent="0.2">
      <c r="A542">
        <v>169</v>
      </c>
      <c r="B542">
        <v>435.69</v>
      </c>
      <c r="C542">
        <v>3.2959999999999998</v>
      </c>
      <c r="D542">
        <v>3.1339999999999999</v>
      </c>
      <c r="E542">
        <v>3.3490000000000002</v>
      </c>
      <c r="F542">
        <v>2.9820000000000002</v>
      </c>
      <c r="G542">
        <v>3.72</v>
      </c>
    </row>
    <row r="543" spans="1:7" x14ac:dyDescent="0.2">
      <c r="A543">
        <v>170</v>
      </c>
      <c r="B543">
        <v>436.14</v>
      </c>
      <c r="C543">
        <v>3.214</v>
      </c>
      <c r="D543">
        <v>3.0569999999999999</v>
      </c>
      <c r="E543">
        <v>3.2719999999999998</v>
      </c>
      <c r="F543">
        <v>2.9049999999999998</v>
      </c>
      <c r="G543">
        <v>3.6240000000000001</v>
      </c>
    </row>
    <row r="544" spans="1:7" x14ac:dyDescent="0.2">
      <c r="A544">
        <v>171</v>
      </c>
      <c r="B544">
        <v>436.54</v>
      </c>
      <c r="C544">
        <v>3.1360000000000001</v>
      </c>
      <c r="D544">
        <v>2.984</v>
      </c>
      <c r="E544">
        <v>3.1960000000000002</v>
      </c>
      <c r="F544">
        <v>2.8279999999999998</v>
      </c>
      <c r="G544">
        <v>3.5379999999999998</v>
      </c>
    </row>
    <row r="545" spans="1:7" x14ac:dyDescent="0.2">
      <c r="A545">
        <v>172</v>
      </c>
      <c r="B545">
        <v>436.91</v>
      </c>
      <c r="C545">
        <v>3.056</v>
      </c>
      <c r="D545">
        <v>2.9039999999999999</v>
      </c>
      <c r="E545">
        <v>3.1179999999999999</v>
      </c>
      <c r="F545">
        <v>2.7570000000000001</v>
      </c>
      <c r="G545">
        <v>3.4460000000000002</v>
      </c>
    </row>
    <row r="546" spans="1:7" x14ac:dyDescent="0.2">
      <c r="A546">
        <v>173</v>
      </c>
      <c r="B546">
        <v>437.23</v>
      </c>
      <c r="C546">
        <v>2.984</v>
      </c>
      <c r="D546">
        <v>2.831</v>
      </c>
      <c r="E546">
        <v>3.0430000000000001</v>
      </c>
      <c r="F546">
        <v>2.6880000000000002</v>
      </c>
      <c r="G546">
        <v>3.375</v>
      </c>
    </row>
    <row r="547" spans="1:7" x14ac:dyDescent="0.2">
      <c r="A547">
        <v>174</v>
      </c>
      <c r="B547">
        <v>437.51</v>
      </c>
      <c r="C547">
        <v>2.9180000000000001</v>
      </c>
      <c r="D547">
        <v>2.7639999999999998</v>
      </c>
      <c r="E547">
        <v>2.9710000000000001</v>
      </c>
      <c r="F547">
        <v>2.621</v>
      </c>
      <c r="G547">
        <v>3.3180000000000001</v>
      </c>
    </row>
    <row r="548" spans="1:7" x14ac:dyDescent="0.2">
      <c r="A548">
        <v>175</v>
      </c>
      <c r="B548">
        <v>437.74</v>
      </c>
      <c r="C548">
        <v>2.8559999999999999</v>
      </c>
      <c r="D548">
        <v>2.6989999999999998</v>
      </c>
      <c r="E548">
        <v>2.9079999999999999</v>
      </c>
      <c r="F548">
        <v>2.5569999999999999</v>
      </c>
      <c r="G548">
        <v>3.2610000000000001</v>
      </c>
    </row>
    <row r="549" spans="1:7" x14ac:dyDescent="0.2">
      <c r="A549">
        <v>176</v>
      </c>
      <c r="B549">
        <v>437.93</v>
      </c>
      <c r="C549">
        <v>2.7989999999999999</v>
      </c>
      <c r="D549">
        <v>2.6389999999999998</v>
      </c>
      <c r="E549">
        <v>2.8479999999999999</v>
      </c>
      <c r="F549">
        <v>2.496</v>
      </c>
      <c r="G549">
        <v>3.2149999999999999</v>
      </c>
    </row>
    <row r="550" spans="1:7" x14ac:dyDescent="0.2">
      <c r="A550">
        <v>177</v>
      </c>
      <c r="B550">
        <v>438.08</v>
      </c>
      <c r="C550">
        <v>2.738</v>
      </c>
      <c r="D550">
        <v>2.573</v>
      </c>
      <c r="E550">
        <v>2.7810000000000001</v>
      </c>
      <c r="F550">
        <v>2.4350000000000001</v>
      </c>
      <c r="G550">
        <v>3.1619999999999999</v>
      </c>
    </row>
    <row r="551" spans="1:7" x14ac:dyDescent="0.2">
      <c r="A551">
        <v>178</v>
      </c>
      <c r="B551">
        <v>438.19</v>
      </c>
      <c r="C551">
        <v>2.68</v>
      </c>
      <c r="D551">
        <v>2.5110000000000001</v>
      </c>
      <c r="E551">
        <v>2.7170000000000001</v>
      </c>
      <c r="F551">
        <v>2.371</v>
      </c>
      <c r="G551">
        <v>3.1219999999999999</v>
      </c>
    </row>
    <row r="552" spans="1:7" x14ac:dyDescent="0.2">
      <c r="A552">
        <v>179</v>
      </c>
      <c r="B552">
        <v>438.25</v>
      </c>
      <c r="C552">
        <v>2.633</v>
      </c>
      <c r="D552">
        <v>2.4550000000000001</v>
      </c>
      <c r="E552">
        <v>2.653</v>
      </c>
      <c r="F552">
        <v>2.3159999999999998</v>
      </c>
      <c r="G552">
        <v>3.1110000000000002</v>
      </c>
    </row>
    <row r="553" spans="1:7" x14ac:dyDescent="0.2">
      <c r="A553">
        <v>180</v>
      </c>
      <c r="B553">
        <v>438.28</v>
      </c>
      <c r="C553">
        <v>2.585</v>
      </c>
      <c r="D553">
        <v>2.403</v>
      </c>
      <c r="E553">
        <v>2.5990000000000002</v>
      </c>
      <c r="F553">
        <v>2.2589999999999999</v>
      </c>
      <c r="G553">
        <v>3.0779999999999998</v>
      </c>
    </row>
    <row r="554" spans="1:7" x14ac:dyDescent="0.2">
      <c r="A554">
        <v>181</v>
      </c>
      <c r="B554">
        <v>438.25</v>
      </c>
      <c r="C554">
        <v>2.532</v>
      </c>
      <c r="D554">
        <v>2.3450000000000002</v>
      </c>
      <c r="E554">
        <v>2.544</v>
      </c>
      <c r="F554">
        <v>2.2050000000000001</v>
      </c>
      <c r="G554">
        <v>3.036</v>
      </c>
    </row>
    <row r="555" spans="1:7" x14ac:dyDescent="0.2">
      <c r="A555">
        <v>182</v>
      </c>
      <c r="B555">
        <v>438.19</v>
      </c>
      <c r="C555">
        <v>2.4769999999999999</v>
      </c>
      <c r="D555">
        <v>2.29</v>
      </c>
      <c r="E555">
        <v>2.484</v>
      </c>
      <c r="F555">
        <v>2.1520000000000001</v>
      </c>
      <c r="G555">
        <v>2.984</v>
      </c>
    </row>
    <row r="556" spans="1:7" x14ac:dyDescent="0.2">
      <c r="A556">
        <v>183</v>
      </c>
      <c r="B556">
        <v>438.08</v>
      </c>
      <c r="C556">
        <v>2.415</v>
      </c>
      <c r="D556">
        <v>2.2349999999999999</v>
      </c>
      <c r="E556">
        <v>2.4289999999999998</v>
      </c>
      <c r="F556">
        <v>2.105</v>
      </c>
      <c r="G556">
        <v>2.89</v>
      </c>
    </row>
    <row r="557" spans="1:7" x14ac:dyDescent="0.2">
      <c r="A557">
        <v>184</v>
      </c>
      <c r="B557">
        <v>437.93</v>
      </c>
      <c r="C557">
        <v>2.3540000000000001</v>
      </c>
      <c r="D557">
        <v>2.1850000000000001</v>
      </c>
      <c r="E557">
        <v>2.3820000000000001</v>
      </c>
      <c r="F557">
        <v>2.0590000000000002</v>
      </c>
      <c r="G557">
        <v>2.7890000000000001</v>
      </c>
    </row>
    <row r="558" spans="1:7" x14ac:dyDescent="0.2">
      <c r="A558">
        <v>185</v>
      </c>
      <c r="B558">
        <v>437.74</v>
      </c>
      <c r="C558">
        <v>2.2919999999999998</v>
      </c>
      <c r="D558">
        <v>2.1339999999999999</v>
      </c>
      <c r="E558">
        <v>2.323</v>
      </c>
      <c r="F558">
        <v>2.0129999999999999</v>
      </c>
      <c r="G558">
        <v>2.698</v>
      </c>
    </row>
    <row r="559" spans="1:7" x14ac:dyDescent="0.2">
      <c r="A559">
        <v>186</v>
      </c>
      <c r="B559">
        <v>437.51</v>
      </c>
      <c r="C559">
        <v>2.2320000000000002</v>
      </c>
      <c r="D559">
        <v>2.081</v>
      </c>
      <c r="E559">
        <v>2.262</v>
      </c>
      <c r="F559">
        <v>1.9690000000000001</v>
      </c>
      <c r="G559">
        <v>2.6160000000000001</v>
      </c>
    </row>
    <row r="560" spans="1:7" x14ac:dyDescent="0.2">
      <c r="A560">
        <v>187</v>
      </c>
      <c r="B560">
        <v>437.23</v>
      </c>
      <c r="C560">
        <v>2.1819999999999999</v>
      </c>
      <c r="D560">
        <v>2.036</v>
      </c>
      <c r="E560">
        <v>2.21</v>
      </c>
      <c r="F560">
        <v>1.931</v>
      </c>
      <c r="G560">
        <v>2.5510000000000002</v>
      </c>
    </row>
    <row r="561" spans="1:7" x14ac:dyDescent="0.2">
      <c r="A561">
        <v>188</v>
      </c>
      <c r="B561">
        <v>436.91</v>
      </c>
      <c r="C561">
        <v>2.1379999999999999</v>
      </c>
      <c r="D561">
        <v>1.9910000000000001</v>
      </c>
      <c r="E561">
        <v>2.1669999999999998</v>
      </c>
      <c r="F561">
        <v>1.893</v>
      </c>
      <c r="G561">
        <v>2.5</v>
      </c>
    </row>
    <row r="562" spans="1:7" x14ac:dyDescent="0.2">
      <c r="A562">
        <v>189</v>
      </c>
      <c r="B562">
        <v>436.54</v>
      </c>
      <c r="C562">
        <v>2.09</v>
      </c>
      <c r="D562">
        <v>1.9430000000000001</v>
      </c>
      <c r="E562">
        <v>2.1219999999999999</v>
      </c>
      <c r="F562">
        <v>1.8520000000000001</v>
      </c>
      <c r="G562">
        <v>2.4420000000000002</v>
      </c>
    </row>
    <row r="563" spans="1:7" x14ac:dyDescent="0.2">
      <c r="A563">
        <v>190</v>
      </c>
      <c r="B563">
        <v>436.14</v>
      </c>
      <c r="C563">
        <v>2.048</v>
      </c>
      <c r="D563">
        <v>1.903</v>
      </c>
      <c r="E563">
        <v>2.0710000000000002</v>
      </c>
      <c r="F563">
        <v>1.8129999999999999</v>
      </c>
      <c r="G563">
        <v>2.407</v>
      </c>
    </row>
    <row r="564" spans="1:7" x14ac:dyDescent="0.2">
      <c r="A564">
        <v>191</v>
      </c>
      <c r="B564">
        <v>435.69</v>
      </c>
      <c r="C564">
        <v>2.0129999999999999</v>
      </c>
      <c r="D564">
        <v>1.8620000000000001</v>
      </c>
      <c r="E564">
        <v>2.0249999999999999</v>
      </c>
      <c r="F564">
        <v>1.78</v>
      </c>
      <c r="G564">
        <v>2.3839999999999999</v>
      </c>
    </row>
    <row r="565" spans="1:7" x14ac:dyDescent="0.2">
      <c r="A565">
        <v>192</v>
      </c>
      <c r="B565">
        <v>435.2</v>
      </c>
      <c r="C565">
        <v>1.9810000000000001</v>
      </c>
      <c r="D565">
        <v>1.827</v>
      </c>
      <c r="E565">
        <v>1.9850000000000001</v>
      </c>
      <c r="F565">
        <v>1.7450000000000001</v>
      </c>
      <c r="G565">
        <v>2.3650000000000002</v>
      </c>
    </row>
    <row r="566" spans="1:7" x14ac:dyDescent="0.2">
      <c r="A566">
        <v>193</v>
      </c>
      <c r="B566">
        <v>434.66</v>
      </c>
      <c r="C566">
        <v>1.948</v>
      </c>
      <c r="D566">
        <v>1.7929999999999999</v>
      </c>
      <c r="E566">
        <v>1.946</v>
      </c>
      <c r="F566">
        <v>1.708</v>
      </c>
      <c r="G566">
        <v>2.3439999999999999</v>
      </c>
    </row>
    <row r="567" spans="1:7" x14ac:dyDescent="0.2">
      <c r="A567">
        <v>194</v>
      </c>
      <c r="B567">
        <v>434.09</v>
      </c>
      <c r="C567">
        <v>1.909</v>
      </c>
      <c r="D567">
        <v>1.752</v>
      </c>
      <c r="E567">
        <v>1.9079999999999999</v>
      </c>
      <c r="F567">
        <v>1.6759999999999999</v>
      </c>
      <c r="G567">
        <v>2.3010000000000002</v>
      </c>
    </row>
    <row r="568" spans="1:7" x14ac:dyDescent="0.2">
      <c r="A568">
        <v>195</v>
      </c>
      <c r="B568">
        <v>433.47</v>
      </c>
      <c r="C568">
        <v>1.865</v>
      </c>
      <c r="D568">
        <v>1.716</v>
      </c>
      <c r="E568">
        <v>1.8660000000000001</v>
      </c>
      <c r="F568">
        <v>1.649</v>
      </c>
      <c r="G568">
        <v>2.2309999999999999</v>
      </c>
    </row>
    <row r="569" spans="1:7" x14ac:dyDescent="0.2">
      <c r="A569">
        <v>196</v>
      </c>
      <c r="B569">
        <v>432.8</v>
      </c>
      <c r="C569">
        <v>1.827</v>
      </c>
      <c r="D569">
        <v>1.6839999999999999</v>
      </c>
      <c r="E569">
        <v>1.8320000000000001</v>
      </c>
      <c r="F569">
        <v>1.619</v>
      </c>
      <c r="G569">
        <v>2.173</v>
      </c>
    </row>
    <row r="570" spans="1:7" x14ac:dyDescent="0.2">
      <c r="A570">
        <v>197</v>
      </c>
      <c r="B570">
        <v>432.1</v>
      </c>
      <c r="C570">
        <v>1.7829999999999999</v>
      </c>
      <c r="D570">
        <v>1.647</v>
      </c>
      <c r="E570">
        <v>1.7949999999999999</v>
      </c>
      <c r="F570">
        <v>1.583</v>
      </c>
      <c r="G570">
        <v>2.109</v>
      </c>
    </row>
    <row r="571" spans="1:7" x14ac:dyDescent="0.2">
      <c r="A571">
        <v>198</v>
      </c>
      <c r="B571">
        <v>431.35</v>
      </c>
      <c r="C571">
        <v>1.7430000000000001</v>
      </c>
      <c r="D571">
        <v>1.615</v>
      </c>
      <c r="E571">
        <v>1.7569999999999999</v>
      </c>
      <c r="F571">
        <v>1.554</v>
      </c>
      <c r="G571">
        <v>2.0470000000000002</v>
      </c>
    </row>
    <row r="572" spans="1:7" x14ac:dyDescent="0.2">
      <c r="A572">
        <v>199</v>
      </c>
      <c r="B572">
        <v>430.55</v>
      </c>
      <c r="C572">
        <v>1.71</v>
      </c>
      <c r="D572">
        <v>1.5860000000000001</v>
      </c>
      <c r="E572">
        <v>1.724</v>
      </c>
      <c r="F572">
        <v>1.5249999999999999</v>
      </c>
      <c r="G572">
        <v>2.0059999999999998</v>
      </c>
    </row>
    <row r="573" spans="1:7" x14ac:dyDescent="0.2">
      <c r="A573">
        <v>200</v>
      </c>
      <c r="B573">
        <v>429.72</v>
      </c>
      <c r="C573">
        <v>1.6870000000000001</v>
      </c>
      <c r="D573">
        <v>1.5609999999999999</v>
      </c>
      <c r="E573">
        <v>1.6950000000000001</v>
      </c>
      <c r="F573">
        <v>1.496</v>
      </c>
      <c r="G573">
        <v>1.994</v>
      </c>
    </row>
    <row r="574" spans="1:7" x14ac:dyDescent="0.2">
      <c r="A574">
        <v>201</v>
      </c>
      <c r="B574">
        <v>428.84</v>
      </c>
      <c r="C574">
        <v>1.6639999999999999</v>
      </c>
      <c r="D574">
        <v>1.5249999999999999</v>
      </c>
      <c r="E574">
        <v>1.6639999999999999</v>
      </c>
      <c r="F574">
        <v>1.466</v>
      </c>
      <c r="G574">
        <v>2</v>
      </c>
    </row>
    <row r="575" spans="1:7" x14ac:dyDescent="0.2">
      <c r="A575">
        <v>202</v>
      </c>
      <c r="B575">
        <v>427.92</v>
      </c>
      <c r="C575">
        <v>1.645</v>
      </c>
      <c r="D575">
        <v>1.498</v>
      </c>
      <c r="E575">
        <v>1.6319999999999999</v>
      </c>
      <c r="F575">
        <v>1.4370000000000001</v>
      </c>
      <c r="G575">
        <v>2.0129999999999999</v>
      </c>
    </row>
    <row r="576" spans="1:7" x14ac:dyDescent="0.2">
      <c r="A576">
        <v>203</v>
      </c>
      <c r="B576">
        <v>426.96</v>
      </c>
      <c r="C576">
        <v>1.63</v>
      </c>
      <c r="D576">
        <v>1.47</v>
      </c>
      <c r="E576">
        <v>1.601</v>
      </c>
      <c r="F576">
        <v>1.411</v>
      </c>
      <c r="G576">
        <v>2.0390000000000001</v>
      </c>
    </row>
    <row r="577" spans="1:7" x14ac:dyDescent="0.2">
      <c r="A577">
        <v>204</v>
      </c>
      <c r="B577">
        <v>425.95</v>
      </c>
      <c r="C577">
        <v>1.6180000000000001</v>
      </c>
      <c r="D577">
        <v>1.446</v>
      </c>
      <c r="E577">
        <v>1.5760000000000001</v>
      </c>
      <c r="F577">
        <v>1.3819999999999999</v>
      </c>
      <c r="G577">
        <v>2.069</v>
      </c>
    </row>
    <row r="578" spans="1:7" x14ac:dyDescent="0.2">
      <c r="A578">
        <v>205</v>
      </c>
      <c r="B578">
        <v>424.9</v>
      </c>
      <c r="C578">
        <v>1.591</v>
      </c>
      <c r="D578">
        <v>1.4179999999999999</v>
      </c>
      <c r="E578">
        <v>1.5449999999999999</v>
      </c>
      <c r="F578">
        <v>1.353</v>
      </c>
      <c r="G578">
        <v>2.0489999999999999</v>
      </c>
    </row>
    <row r="579" spans="1:7" x14ac:dyDescent="0.2">
      <c r="A579">
        <v>206</v>
      </c>
      <c r="B579">
        <v>423.8</v>
      </c>
      <c r="C579">
        <v>1.5580000000000001</v>
      </c>
      <c r="D579">
        <v>1.397</v>
      </c>
      <c r="E579">
        <v>1.516</v>
      </c>
      <c r="F579">
        <v>1.327</v>
      </c>
      <c r="G579">
        <v>1.992</v>
      </c>
    </row>
    <row r="580" spans="1:7" x14ac:dyDescent="0.2">
      <c r="A580">
        <v>207</v>
      </c>
      <c r="B580">
        <v>422.67</v>
      </c>
      <c r="C580">
        <v>1.536</v>
      </c>
      <c r="D580">
        <v>1.3740000000000001</v>
      </c>
      <c r="E580">
        <v>1.49</v>
      </c>
      <c r="F580">
        <v>1.3080000000000001</v>
      </c>
      <c r="G580">
        <v>1.972</v>
      </c>
    </row>
    <row r="581" spans="1:7" x14ac:dyDescent="0.2">
      <c r="A581">
        <v>208</v>
      </c>
      <c r="B581">
        <v>421.49</v>
      </c>
      <c r="C581">
        <v>1.514</v>
      </c>
      <c r="D581">
        <v>1.351</v>
      </c>
      <c r="E581">
        <v>1.4650000000000001</v>
      </c>
      <c r="F581">
        <v>1.2869999999999999</v>
      </c>
      <c r="G581">
        <v>1.9550000000000001</v>
      </c>
    </row>
    <row r="582" spans="1:7" x14ac:dyDescent="0.2">
      <c r="A582">
        <v>209</v>
      </c>
      <c r="B582">
        <v>420.26</v>
      </c>
      <c r="C582">
        <v>1.4910000000000001</v>
      </c>
      <c r="D582">
        <v>1.3240000000000001</v>
      </c>
      <c r="E582">
        <v>1.4410000000000001</v>
      </c>
      <c r="F582">
        <v>1.258</v>
      </c>
      <c r="G582">
        <v>1.94</v>
      </c>
    </row>
    <row r="583" spans="1:7" x14ac:dyDescent="0.2">
      <c r="A583">
        <v>210</v>
      </c>
      <c r="B583">
        <v>419</v>
      </c>
      <c r="C583">
        <v>1.4690000000000001</v>
      </c>
      <c r="D583">
        <v>1.3</v>
      </c>
      <c r="E583">
        <v>1.417</v>
      </c>
      <c r="F583">
        <v>1.238</v>
      </c>
      <c r="G583">
        <v>1.9219999999999999</v>
      </c>
    </row>
    <row r="584" spans="1:7" x14ac:dyDescent="0.2">
      <c r="A584">
        <v>211</v>
      </c>
      <c r="B584">
        <v>417.69</v>
      </c>
      <c r="C584">
        <v>1.448</v>
      </c>
      <c r="D584">
        <v>1.2809999999999999</v>
      </c>
      <c r="E584">
        <v>1.399</v>
      </c>
      <c r="F584">
        <v>1.2190000000000001</v>
      </c>
      <c r="G584">
        <v>1.8939999999999999</v>
      </c>
    </row>
    <row r="585" spans="1:7" x14ac:dyDescent="0.2">
      <c r="A585">
        <v>212</v>
      </c>
      <c r="B585">
        <v>416.33</v>
      </c>
      <c r="C585">
        <v>1.43</v>
      </c>
      <c r="D585">
        <v>1.2629999999999999</v>
      </c>
      <c r="E585">
        <v>1.3819999999999999</v>
      </c>
      <c r="F585">
        <v>1.196</v>
      </c>
      <c r="G585">
        <v>1.879</v>
      </c>
    </row>
    <row r="586" spans="1:7" x14ac:dyDescent="0.2">
      <c r="A586">
        <v>213</v>
      </c>
      <c r="B586">
        <v>414.94</v>
      </c>
      <c r="C586">
        <v>1.4019999999999999</v>
      </c>
      <c r="D586">
        <v>1.236</v>
      </c>
      <c r="E586">
        <v>1.359</v>
      </c>
      <c r="F586">
        <v>1.173</v>
      </c>
      <c r="G586">
        <v>1.841</v>
      </c>
    </row>
    <row r="587" spans="1:7" x14ac:dyDescent="0.2">
      <c r="A587">
        <v>214</v>
      </c>
      <c r="B587">
        <v>413.5</v>
      </c>
      <c r="C587">
        <v>1.3680000000000001</v>
      </c>
      <c r="D587">
        <v>1.2210000000000001</v>
      </c>
      <c r="E587">
        <v>1.3340000000000001</v>
      </c>
      <c r="F587">
        <v>1.155</v>
      </c>
      <c r="G587">
        <v>1.7649999999999999</v>
      </c>
    </row>
    <row r="588" spans="1:7" x14ac:dyDescent="0.2">
      <c r="A588">
        <v>215</v>
      </c>
      <c r="B588">
        <v>412.02</v>
      </c>
      <c r="C588">
        <v>1.331</v>
      </c>
      <c r="D588">
        <v>1.194</v>
      </c>
      <c r="E588">
        <v>1.3129999999999999</v>
      </c>
      <c r="F588">
        <v>1.1379999999999999</v>
      </c>
      <c r="G588">
        <v>1.679</v>
      </c>
    </row>
    <row r="589" spans="1:7" x14ac:dyDescent="0.2">
      <c r="A589">
        <v>216</v>
      </c>
      <c r="B589">
        <v>410.49</v>
      </c>
      <c r="C589">
        <v>1.3009999999999999</v>
      </c>
      <c r="D589">
        <v>1.1739999999999999</v>
      </c>
      <c r="E589">
        <v>1.296</v>
      </c>
      <c r="F589">
        <v>1.115</v>
      </c>
      <c r="G589">
        <v>1.619</v>
      </c>
    </row>
    <row r="590" spans="1:7" x14ac:dyDescent="0.2">
      <c r="A590">
        <v>217</v>
      </c>
      <c r="B590">
        <v>408.92</v>
      </c>
      <c r="C590">
        <v>1.276</v>
      </c>
      <c r="D590">
        <v>1.1559999999999999</v>
      </c>
      <c r="E590">
        <v>1.2729999999999999</v>
      </c>
      <c r="F590">
        <v>1.097</v>
      </c>
      <c r="G590">
        <v>1.577</v>
      </c>
    </row>
    <row r="591" spans="1:7" x14ac:dyDescent="0.2">
      <c r="A591">
        <v>218</v>
      </c>
      <c r="B591">
        <v>407.31</v>
      </c>
      <c r="C591">
        <v>1.26</v>
      </c>
      <c r="D591">
        <v>1.1399999999999999</v>
      </c>
      <c r="E591">
        <v>1.2589999999999999</v>
      </c>
      <c r="F591">
        <v>1.0820000000000001</v>
      </c>
      <c r="G591">
        <v>1.5589999999999999</v>
      </c>
    </row>
    <row r="592" spans="1:7" x14ac:dyDescent="0.2">
      <c r="A592">
        <v>219</v>
      </c>
      <c r="B592">
        <v>405.66</v>
      </c>
      <c r="C592">
        <v>1.25</v>
      </c>
      <c r="D592">
        <v>1.1220000000000001</v>
      </c>
      <c r="E592">
        <v>1.2430000000000001</v>
      </c>
      <c r="F592">
        <v>1.07</v>
      </c>
      <c r="G592">
        <v>1.5640000000000001</v>
      </c>
    </row>
    <row r="593" spans="1:7" x14ac:dyDescent="0.2">
      <c r="A593">
        <v>220</v>
      </c>
      <c r="B593">
        <v>403.96</v>
      </c>
      <c r="C593">
        <v>1.248</v>
      </c>
      <c r="D593">
        <v>1.113</v>
      </c>
      <c r="E593">
        <v>1.23</v>
      </c>
      <c r="F593">
        <v>1.0580000000000001</v>
      </c>
      <c r="G593">
        <v>1.59</v>
      </c>
    </row>
    <row r="594" spans="1:7" x14ac:dyDescent="0.2">
      <c r="A594">
        <v>221</v>
      </c>
      <c r="B594">
        <v>402.22</v>
      </c>
      <c r="C594">
        <v>1.2430000000000001</v>
      </c>
      <c r="D594">
        <v>1.091</v>
      </c>
      <c r="E594">
        <v>1.2190000000000001</v>
      </c>
      <c r="F594">
        <v>1.0409999999999999</v>
      </c>
      <c r="G594">
        <v>1.621</v>
      </c>
    </row>
    <row r="595" spans="1:7" x14ac:dyDescent="0.2">
      <c r="A595">
        <v>222</v>
      </c>
      <c r="B595">
        <v>400.43</v>
      </c>
      <c r="C595">
        <v>1.238</v>
      </c>
      <c r="D595">
        <v>1.077</v>
      </c>
      <c r="E595">
        <v>1.206</v>
      </c>
      <c r="F595">
        <v>1.03</v>
      </c>
      <c r="G595">
        <v>1.64</v>
      </c>
    </row>
    <row r="596" spans="1:7" x14ac:dyDescent="0.2">
      <c r="A596">
        <v>223</v>
      </c>
      <c r="B596">
        <v>398.61</v>
      </c>
      <c r="C596">
        <v>1.234</v>
      </c>
      <c r="D596">
        <v>1.0680000000000001</v>
      </c>
      <c r="E596">
        <v>1.1950000000000001</v>
      </c>
      <c r="F596">
        <v>1.022</v>
      </c>
      <c r="G596">
        <v>1.653</v>
      </c>
    </row>
    <row r="597" spans="1:7" x14ac:dyDescent="0.2">
      <c r="A597">
        <v>224</v>
      </c>
      <c r="B597">
        <v>396.74</v>
      </c>
      <c r="C597">
        <v>1.2230000000000001</v>
      </c>
      <c r="D597">
        <v>1.0580000000000001</v>
      </c>
      <c r="E597">
        <v>1.1839999999999999</v>
      </c>
      <c r="F597">
        <v>1.01</v>
      </c>
      <c r="G597">
        <v>1.643</v>
      </c>
    </row>
    <row r="598" spans="1:7" x14ac:dyDescent="0.2">
      <c r="A598">
        <v>225</v>
      </c>
      <c r="B598">
        <v>394.83</v>
      </c>
      <c r="C598">
        <v>1.212</v>
      </c>
      <c r="D598">
        <v>1.048</v>
      </c>
      <c r="E598">
        <v>1.1719999999999999</v>
      </c>
      <c r="F598">
        <v>0.996</v>
      </c>
      <c r="G598">
        <v>1.631</v>
      </c>
    </row>
    <row r="599" spans="1:7" x14ac:dyDescent="0.2">
      <c r="A599">
        <v>226</v>
      </c>
      <c r="B599">
        <v>392.87</v>
      </c>
      <c r="C599">
        <v>1.196</v>
      </c>
      <c r="D599">
        <v>1.0389999999999999</v>
      </c>
      <c r="E599">
        <v>1.1619999999999999</v>
      </c>
      <c r="F599">
        <v>0.99299999999999999</v>
      </c>
      <c r="G599">
        <v>1.5880000000000001</v>
      </c>
    </row>
    <row r="600" spans="1:7" x14ac:dyDescent="0.2">
      <c r="A600">
        <v>227</v>
      </c>
      <c r="B600">
        <v>390.88</v>
      </c>
      <c r="C600">
        <v>1.1839999999999999</v>
      </c>
      <c r="D600">
        <v>1.03</v>
      </c>
      <c r="E600">
        <v>1.1499999999999999</v>
      </c>
      <c r="F600">
        <v>0.98799999999999999</v>
      </c>
      <c r="G600">
        <v>1.5680000000000001</v>
      </c>
    </row>
    <row r="601" spans="1:7" x14ac:dyDescent="0.2">
      <c r="A601">
        <v>228</v>
      </c>
      <c r="B601">
        <v>388.84</v>
      </c>
      <c r="C601">
        <v>1.177</v>
      </c>
      <c r="D601">
        <v>1.022</v>
      </c>
      <c r="E601">
        <v>1.1459999999999999</v>
      </c>
      <c r="F601">
        <v>0.97699999999999998</v>
      </c>
      <c r="G601">
        <v>1.5629999999999999</v>
      </c>
    </row>
    <row r="602" spans="1:7" x14ac:dyDescent="0.2">
      <c r="A602">
        <v>229</v>
      </c>
      <c r="B602">
        <v>386.76</v>
      </c>
      <c r="C602">
        <v>1.171</v>
      </c>
      <c r="D602">
        <v>1.0109999999999999</v>
      </c>
      <c r="E602">
        <v>1.143</v>
      </c>
      <c r="F602">
        <v>0.96899999999999997</v>
      </c>
      <c r="G602">
        <v>1.5620000000000001</v>
      </c>
    </row>
    <row r="603" spans="1:7" x14ac:dyDescent="0.2">
      <c r="A603">
        <v>230</v>
      </c>
      <c r="B603">
        <v>384.63</v>
      </c>
      <c r="C603">
        <v>1.169</v>
      </c>
      <c r="D603">
        <v>1.0069999999999999</v>
      </c>
      <c r="E603">
        <v>1.143</v>
      </c>
      <c r="F603">
        <v>0.97</v>
      </c>
      <c r="G603">
        <v>1.5569999999999999</v>
      </c>
    </row>
    <row r="604" spans="1:7" x14ac:dyDescent="0.2">
      <c r="A604">
        <v>231</v>
      </c>
      <c r="B604">
        <v>382.47</v>
      </c>
      <c r="C604">
        <v>1.165</v>
      </c>
      <c r="D604">
        <v>1.006</v>
      </c>
      <c r="E604">
        <v>1.1399999999999999</v>
      </c>
      <c r="F604">
        <v>0.96599999999999997</v>
      </c>
      <c r="G604">
        <v>1.548</v>
      </c>
    </row>
    <row r="605" spans="1:7" x14ac:dyDescent="0.2">
      <c r="A605">
        <v>232</v>
      </c>
      <c r="B605">
        <v>380.26</v>
      </c>
      <c r="C605">
        <v>1.161</v>
      </c>
      <c r="D605">
        <v>1.0009999999999999</v>
      </c>
      <c r="E605">
        <v>1.131</v>
      </c>
      <c r="F605">
        <v>0.96299999999999997</v>
      </c>
      <c r="G605">
        <v>1.548</v>
      </c>
    </row>
    <row r="606" spans="1:7" x14ac:dyDescent="0.2">
      <c r="A606">
        <v>233</v>
      </c>
      <c r="B606">
        <v>378.01</v>
      </c>
      <c r="C606">
        <v>1.1519999999999999</v>
      </c>
      <c r="D606">
        <v>0.99399999999999999</v>
      </c>
      <c r="E606">
        <v>1.1259999999999999</v>
      </c>
      <c r="F606">
        <v>0.96</v>
      </c>
      <c r="G606">
        <v>1.5289999999999999</v>
      </c>
    </row>
    <row r="607" spans="1:7" x14ac:dyDescent="0.2">
      <c r="A607">
        <v>234</v>
      </c>
      <c r="B607">
        <v>375.72</v>
      </c>
      <c r="C607">
        <v>1.1439999999999999</v>
      </c>
      <c r="D607">
        <v>0.99199999999999999</v>
      </c>
      <c r="E607">
        <v>1.125</v>
      </c>
      <c r="F607">
        <v>0.95699999999999996</v>
      </c>
      <c r="G607">
        <v>1.504</v>
      </c>
    </row>
    <row r="608" spans="1:7" x14ac:dyDescent="0.2">
      <c r="A608">
        <v>235</v>
      </c>
      <c r="B608">
        <v>373.39</v>
      </c>
      <c r="C608">
        <v>1.139</v>
      </c>
      <c r="D608">
        <v>0.99199999999999999</v>
      </c>
      <c r="E608">
        <v>1.131</v>
      </c>
      <c r="F608">
        <v>0.95899999999999996</v>
      </c>
      <c r="G608">
        <v>1.4730000000000001</v>
      </c>
    </row>
    <row r="609" spans="1:7" x14ac:dyDescent="0.2">
      <c r="A609">
        <v>236</v>
      </c>
      <c r="B609">
        <v>371.02</v>
      </c>
      <c r="C609">
        <v>1.131</v>
      </c>
      <c r="D609">
        <v>0.99199999999999999</v>
      </c>
      <c r="E609">
        <v>1.129</v>
      </c>
      <c r="F609">
        <v>0.95899999999999996</v>
      </c>
      <c r="G609">
        <v>1.444</v>
      </c>
    </row>
    <row r="610" spans="1:7" x14ac:dyDescent="0.2">
      <c r="A610">
        <v>237</v>
      </c>
      <c r="B610">
        <v>368.61</v>
      </c>
      <c r="C610">
        <v>1.1259999999999999</v>
      </c>
      <c r="D610">
        <v>0.99199999999999999</v>
      </c>
      <c r="E610">
        <v>1.1240000000000001</v>
      </c>
      <c r="F610">
        <v>0.95499999999999996</v>
      </c>
      <c r="G610">
        <v>1.4339999999999999</v>
      </c>
    </row>
    <row r="611" spans="1:7" x14ac:dyDescent="0.2">
      <c r="A611">
        <v>238</v>
      </c>
      <c r="B611">
        <v>366.16</v>
      </c>
      <c r="C611">
        <v>1.1279999999999999</v>
      </c>
      <c r="D611">
        <v>0.98499999999999999</v>
      </c>
      <c r="E611">
        <v>1.127</v>
      </c>
      <c r="F611">
        <v>0.95699999999999996</v>
      </c>
      <c r="G611">
        <v>1.4430000000000001</v>
      </c>
    </row>
    <row r="612" spans="1:7" x14ac:dyDescent="0.2">
      <c r="A612">
        <v>239</v>
      </c>
      <c r="B612">
        <v>363.66</v>
      </c>
      <c r="C612">
        <v>1.133</v>
      </c>
      <c r="D612">
        <v>0.98299999999999998</v>
      </c>
      <c r="E612">
        <v>1.129</v>
      </c>
      <c r="F612">
        <v>0.96399999999999997</v>
      </c>
      <c r="G612">
        <v>1.4550000000000001</v>
      </c>
    </row>
    <row r="613" spans="1:7" x14ac:dyDescent="0.2">
      <c r="A613">
        <v>240</v>
      </c>
      <c r="B613">
        <v>361.13</v>
      </c>
      <c r="C613">
        <v>1.1319999999999999</v>
      </c>
      <c r="D613">
        <v>0.98399999999999999</v>
      </c>
      <c r="E613">
        <v>1.135</v>
      </c>
      <c r="F613">
        <v>0.95899999999999996</v>
      </c>
      <c r="G613">
        <v>1.45</v>
      </c>
    </row>
    <row r="614" spans="1:7" x14ac:dyDescent="0.2">
      <c r="A614">
        <v>241</v>
      </c>
      <c r="B614">
        <v>358.56</v>
      </c>
      <c r="C614">
        <v>1.131</v>
      </c>
      <c r="D614">
        <v>0.98399999999999999</v>
      </c>
      <c r="E614">
        <v>1.133</v>
      </c>
      <c r="F614">
        <v>0.96099999999999997</v>
      </c>
      <c r="G614">
        <v>1.4470000000000001</v>
      </c>
    </row>
    <row r="615" spans="1:7" x14ac:dyDescent="0.2">
      <c r="A615">
        <v>242</v>
      </c>
      <c r="B615">
        <v>355.95</v>
      </c>
      <c r="C615">
        <v>1.1319999999999999</v>
      </c>
      <c r="D615">
        <v>0.98699999999999999</v>
      </c>
      <c r="E615">
        <v>1.1379999999999999</v>
      </c>
      <c r="F615">
        <v>0.96699999999999997</v>
      </c>
      <c r="G615">
        <v>1.4359999999999999</v>
      </c>
    </row>
    <row r="616" spans="1:7" x14ac:dyDescent="0.2">
      <c r="A616">
        <v>243</v>
      </c>
      <c r="B616">
        <v>353.3</v>
      </c>
      <c r="C616">
        <v>1.1259999999999999</v>
      </c>
      <c r="D616">
        <v>0.98299999999999998</v>
      </c>
      <c r="E616">
        <v>1.1459999999999999</v>
      </c>
      <c r="F616">
        <v>0.96799999999999997</v>
      </c>
      <c r="G616">
        <v>1.407</v>
      </c>
    </row>
    <row r="617" spans="1:7" x14ac:dyDescent="0.2">
      <c r="A617">
        <v>244</v>
      </c>
      <c r="B617">
        <v>350.61</v>
      </c>
      <c r="C617">
        <v>1.119</v>
      </c>
      <c r="D617">
        <v>0.98899999999999999</v>
      </c>
      <c r="E617">
        <v>1.145</v>
      </c>
      <c r="F617">
        <v>0.97</v>
      </c>
      <c r="G617">
        <v>1.3720000000000001</v>
      </c>
    </row>
    <row r="618" spans="1:7" x14ac:dyDescent="0.2">
      <c r="A618">
        <v>245</v>
      </c>
      <c r="B618">
        <v>347.89</v>
      </c>
      <c r="C618">
        <v>1.1120000000000001</v>
      </c>
      <c r="D618">
        <v>0.98599999999999999</v>
      </c>
      <c r="E618">
        <v>1.1459999999999999</v>
      </c>
      <c r="F618">
        <v>0.97499999999999998</v>
      </c>
      <c r="G618">
        <v>1.3420000000000001</v>
      </c>
    </row>
    <row r="619" spans="1:7" x14ac:dyDescent="0.2">
      <c r="A619">
        <v>246</v>
      </c>
      <c r="B619">
        <v>345.12</v>
      </c>
      <c r="C619">
        <v>1.113</v>
      </c>
      <c r="D619">
        <v>0.98899999999999999</v>
      </c>
      <c r="E619">
        <v>1.1519999999999999</v>
      </c>
      <c r="F619">
        <v>0.97799999999999998</v>
      </c>
      <c r="G619">
        <v>1.335</v>
      </c>
    </row>
    <row r="620" spans="1:7" x14ac:dyDescent="0.2">
      <c r="A620">
        <v>247</v>
      </c>
      <c r="B620">
        <v>342.32</v>
      </c>
      <c r="C620">
        <v>1.1180000000000001</v>
      </c>
      <c r="D620">
        <v>0.99099999999999999</v>
      </c>
      <c r="E620">
        <v>1.159</v>
      </c>
      <c r="F620">
        <v>0.98</v>
      </c>
      <c r="G620">
        <v>1.3420000000000001</v>
      </c>
    </row>
    <row r="621" spans="1:7" x14ac:dyDescent="0.2">
      <c r="A621">
        <v>248</v>
      </c>
      <c r="B621">
        <v>339.49</v>
      </c>
      <c r="C621">
        <v>1.1240000000000001</v>
      </c>
      <c r="D621">
        <v>0.99299999999999999</v>
      </c>
      <c r="E621">
        <v>1.1639999999999999</v>
      </c>
      <c r="F621">
        <v>0.98699999999999999</v>
      </c>
      <c r="G621">
        <v>1.3520000000000001</v>
      </c>
    </row>
    <row r="622" spans="1:7" x14ac:dyDescent="0.2">
      <c r="A622">
        <v>249</v>
      </c>
      <c r="B622">
        <v>336.61</v>
      </c>
      <c r="C622">
        <v>1.129</v>
      </c>
      <c r="D622">
        <v>0.995</v>
      </c>
      <c r="E622">
        <v>1.169</v>
      </c>
      <c r="F622">
        <v>0.99299999999999999</v>
      </c>
      <c r="G622">
        <v>1.357</v>
      </c>
    </row>
    <row r="623" spans="1:7" x14ac:dyDescent="0.2">
      <c r="A623">
        <v>250</v>
      </c>
      <c r="B623">
        <v>333.71</v>
      </c>
      <c r="C623">
        <v>1.131</v>
      </c>
      <c r="D623">
        <v>0.998</v>
      </c>
      <c r="E623">
        <v>1.1719999999999999</v>
      </c>
      <c r="F623">
        <v>0.99299999999999999</v>
      </c>
      <c r="G623">
        <v>1.361</v>
      </c>
    </row>
    <row r="624" spans="1:7" x14ac:dyDescent="0.2">
      <c r="A624">
        <v>251</v>
      </c>
      <c r="B624">
        <v>330.76</v>
      </c>
      <c r="C624">
        <v>1.141</v>
      </c>
      <c r="D624">
        <v>1.0029999999999999</v>
      </c>
      <c r="E624">
        <v>1.1830000000000001</v>
      </c>
      <c r="F624">
        <v>0.999</v>
      </c>
      <c r="G624">
        <v>1.38</v>
      </c>
    </row>
    <row r="625" spans="1:7" x14ac:dyDescent="0.2">
      <c r="A625">
        <v>252</v>
      </c>
      <c r="B625">
        <v>327.79</v>
      </c>
      <c r="C625">
        <v>1.149</v>
      </c>
      <c r="D625">
        <v>1.0049999999999999</v>
      </c>
      <c r="E625">
        <v>1.1870000000000001</v>
      </c>
      <c r="F625">
        <v>1.002</v>
      </c>
      <c r="G625">
        <v>1.401</v>
      </c>
    </row>
    <row r="626" spans="1:7" x14ac:dyDescent="0.2">
      <c r="A626">
        <v>253</v>
      </c>
      <c r="B626">
        <v>324.77</v>
      </c>
      <c r="C626">
        <v>1.1519999999999999</v>
      </c>
      <c r="D626">
        <v>1.0089999999999999</v>
      </c>
      <c r="E626">
        <v>1.1910000000000001</v>
      </c>
      <c r="F626">
        <v>1.0049999999999999</v>
      </c>
      <c r="G626">
        <v>1.4039999999999999</v>
      </c>
    </row>
    <row r="627" spans="1:7" x14ac:dyDescent="0.2">
      <c r="A627">
        <v>254</v>
      </c>
      <c r="B627">
        <v>321.73</v>
      </c>
      <c r="C627">
        <v>1.155</v>
      </c>
      <c r="D627">
        <v>1.014</v>
      </c>
      <c r="E627">
        <v>1.1970000000000001</v>
      </c>
      <c r="F627">
        <v>1.01</v>
      </c>
      <c r="G627">
        <v>1.399</v>
      </c>
    </row>
    <row r="628" spans="1:7" x14ac:dyDescent="0.2">
      <c r="A628">
        <v>255</v>
      </c>
      <c r="B628">
        <v>318.64999999999998</v>
      </c>
      <c r="C628">
        <v>1.157</v>
      </c>
      <c r="D628">
        <v>1.02</v>
      </c>
      <c r="E628">
        <v>1.204</v>
      </c>
      <c r="F628">
        <v>1.016</v>
      </c>
      <c r="G628">
        <v>1.39</v>
      </c>
    </row>
    <row r="629" spans="1:7" x14ac:dyDescent="0.2">
      <c r="A629">
        <v>256</v>
      </c>
      <c r="B629">
        <v>315.54000000000002</v>
      </c>
      <c r="C629">
        <v>1.163</v>
      </c>
      <c r="D629">
        <v>1.0209999999999999</v>
      </c>
      <c r="E629">
        <v>1.2110000000000001</v>
      </c>
      <c r="F629">
        <v>1.0209999999999999</v>
      </c>
      <c r="G629">
        <v>1.399</v>
      </c>
    </row>
    <row r="630" spans="1:7" x14ac:dyDescent="0.2">
      <c r="A630">
        <v>257</v>
      </c>
      <c r="B630">
        <v>312.39999999999998</v>
      </c>
      <c r="C630">
        <v>1.169</v>
      </c>
      <c r="D630">
        <v>1.0249999999999999</v>
      </c>
      <c r="E630">
        <v>1.214</v>
      </c>
      <c r="F630">
        <v>1.026</v>
      </c>
      <c r="G630">
        <v>1.413</v>
      </c>
    </row>
    <row r="631" spans="1:7" x14ac:dyDescent="0.2">
      <c r="A631">
        <v>258</v>
      </c>
      <c r="B631">
        <v>309.23</v>
      </c>
      <c r="C631">
        <v>1.175</v>
      </c>
      <c r="D631">
        <v>1.026</v>
      </c>
      <c r="E631">
        <v>1.2210000000000001</v>
      </c>
      <c r="F631">
        <v>1.0289999999999999</v>
      </c>
      <c r="G631">
        <v>1.423</v>
      </c>
    </row>
    <row r="632" spans="1:7" x14ac:dyDescent="0.2">
      <c r="A632">
        <v>259</v>
      </c>
      <c r="B632">
        <v>306.02999999999997</v>
      </c>
      <c r="C632">
        <v>1.1879999999999999</v>
      </c>
      <c r="D632">
        <v>1.0309999999999999</v>
      </c>
      <c r="E632">
        <v>1.23</v>
      </c>
      <c r="F632">
        <v>1.04</v>
      </c>
      <c r="G632">
        <v>1.4490000000000001</v>
      </c>
    </row>
    <row r="633" spans="1:7" x14ac:dyDescent="0.2">
      <c r="A633">
        <v>260</v>
      </c>
      <c r="B633">
        <v>302.8</v>
      </c>
      <c r="C633">
        <v>1.202</v>
      </c>
      <c r="D633">
        <v>1.036</v>
      </c>
      <c r="E633">
        <v>1.238</v>
      </c>
      <c r="F633">
        <v>1.0449999999999999</v>
      </c>
      <c r="G633">
        <v>1.49</v>
      </c>
    </row>
    <row r="634" spans="1:7" x14ac:dyDescent="0.2">
      <c r="A634">
        <v>261</v>
      </c>
      <c r="B634">
        <v>299.54000000000002</v>
      </c>
      <c r="C634">
        <v>1.2130000000000001</v>
      </c>
      <c r="D634">
        <v>1.04</v>
      </c>
      <c r="E634">
        <v>1.242</v>
      </c>
      <c r="F634">
        <v>1.052</v>
      </c>
      <c r="G634">
        <v>1.5189999999999999</v>
      </c>
    </row>
    <row r="635" spans="1:7" x14ac:dyDescent="0.2">
      <c r="A635">
        <v>262</v>
      </c>
      <c r="B635">
        <v>296.26</v>
      </c>
      <c r="C635">
        <v>1.222</v>
      </c>
      <c r="D635">
        <v>1.044</v>
      </c>
      <c r="E635">
        <v>1.2450000000000001</v>
      </c>
      <c r="F635">
        <v>1.0549999999999999</v>
      </c>
      <c r="G635">
        <v>1.542</v>
      </c>
    </row>
    <row r="636" spans="1:7" x14ac:dyDescent="0.2">
      <c r="A636">
        <v>263</v>
      </c>
      <c r="B636">
        <v>292.94</v>
      </c>
      <c r="C636">
        <v>1.228</v>
      </c>
      <c r="D636">
        <v>1.048</v>
      </c>
      <c r="E636">
        <v>1.2490000000000001</v>
      </c>
      <c r="F636">
        <v>1.06</v>
      </c>
      <c r="G636">
        <v>1.554</v>
      </c>
    </row>
    <row r="637" spans="1:7" x14ac:dyDescent="0.2">
      <c r="A637">
        <v>264</v>
      </c>
      <c r="B637">
        <v>289.61</v>
      </c>
      <c r="C637">
        <v>1.232</v>
      </c>
      <c r="D637">
        <v>1.0529999999999999</v>
      </c>
      <c r="E637">
        <v>1.2509999999999999</v>
      </c>
      <c r="F637">
        <v>1.0640000000000001</v>
      </c>
      <c r="G637">
        <v>1.5609999999999999</v>
      </c>
    </row>
    <row r="638" spans="1:7" x14ac:dyDescent="0.2">
      <c r="A638">
        <v>265</v>
      </c>
      <c r="B638">
        <v>286.24</v>
      </c>
      <c r="C638">
        <v>1.234</v>
      </c>
      <c r="D638">
        <v>1.056</v>
      </c>
      <c r="E638">
        <v>1.2549999999999999</v>
      </c>
      <c r="F638">
        <v>1.069</v>
      </c>
      <c r="G638">
        <v>1.5569999999999999</v>
      </c>
    </row>
    <row r="639" spans="1:7" x14ac:dyDescent="0.2">
      <c r="A639">
        <v>266</v>
      </c>
      <c r="B639">
        <v>282.86</v>
      </c>
      <c r="C639">
        <v>1.2370000000000001</v>
      </c>
      <c r="D639">
        <v>1.06</v>
      </c>
      <c r="E639">
        <v>1.26</v>
      </c>
      <c r="F639">
        <v>1.077</v>
      </c>
      <c r="G639">
        <v>1.55</v>
      </c>
    </row>
    <row r="640" spans="1:7" x14ac:dyDescent="0.2">
      <c r="A640">
        <v>267</v>
      </c>
      <c r="B640">
        <v>279.45</v>
      </c>
      <c r="C640">
        <v>1.2390000000000001</v>
      </c>
      <c r="D640">
        <v>1.0629999999999999</v>
      </c>
      <c r="E640">
        <v>1.266</v>
      </c>
      <c r="F640">
        <v>1.0780000000000001</v>
      </c>
      <c r="G640">
        <v>1.5489999999999999</v>
      </c>
    </row>
    <row r="641" spans="1:7" x14ac:dyDescent="0.2">
      <c r="A641">
        <v>268</v>
      </c>
      <c r="B641">
        <v>276.02</v>
      </c>
      <c r="C641">
        <v>1.2390000000000001</v>
      </c>
      <c r="D641">
        <v>1.0669999999999999</v>
      </c>
      <c r="E641">
        <v>1.2689999999999999</v>
      </c>
      <c r="F641">
        <v>1.0820000000000001</v>
      </c>
      <c r="G641">
        <v>1.538</v>
      </c>
    </row>
    <row r="642" spans="1:7" x14ac:dyDescent="0.2">
      <c r="A642">
        <v>269</v>
      </c>
      <c r="B642">
        <v>272.56</v>
      </c>
      <c r="C642">
        <v>1.2350000000000001</v>
      </c>
      <c r="D642">
        <v>1.07</v>
      </c>
      <c r="E642">
        <v>1.2669999999999999</v>
      </c>
      <c r="F642">
        <v>1.083</v>
      </c>
      <c r="G642">
        <v>1.522</v>
      </c>
    </row>
    <row r="643" spans="1:7" x14ac:dyDescent="0.2">
      <c r="A643">
        <v>270</v>
      </c>
      <c r="B643">
        <v>269.08999999999997</v>
      </c>
      <c r="C643">
        <v>1.2330000000000001</v>
      </c>
      <c r="D643">
        <v>1.075</v>
      </c>
      <c r="E643">
        <v>1.272</v>
      </c>
      <c r="F643">
        <v>1.087</v>
      </c>
      <c r="G643">
        <v>1.4990000000000001</v>
      </c>
    </row>
    <row r="644" spans="1:7" x14ac:dyDescent="0.2">
      <c r="A644">
        <v>271</v>
      </c>
      <c r="B644">
        <v>265.60000000000002</v>
      </c>
      <c r="C644">
        <v>1.23</v>
      </c>
      <c r="D644">
        <v>1.0780000000000001</v>
      </c>
      <c r="E644">
        <v>1.2769999999999999</v>
      </c>
      <c r="F644">
        <v>1.091</v>
      </c>
      <c r="G644">
        <v>1.4750000000000001</v>
      </c>
    </row>
    <row r="645" spans="1:7" x14ac:dyDescent="0.2">
      <c r="A645">
        <v>272</v>
      </c>
      <c r="B645">
        <v>262.08999999999997</v>
      </c>
      <c r="C645">
        <v>1.226</v>
      </c>
      <c r="D645">
        <v>1.081</v>
      </c>
      <c r="E645">
        <v>1.2769999999999999</v>
      </c>
      <c r="F645">
        <v>1.0940000000000001</v>
      </c>
      <c r="G645">
        <v>1.454</v>
      </c>
    </row>
    <row r="646" spans="1:7" x14ac:dyDescent="0.2">
      <c r="A646">
        <v>273</v>
      </c>
      <c r="B646">
        <v>258.57</v>
      </c>
      <c r="C646">
        <v>1.2230000000000001</v>
      </c>
      <c r="D646">
        <v>1.085</v>
      </c>
      <c r="E646">
        <v>1.2769999999999999</v>
      </c>
      <c r="F646">
        <v>1.099</v>
      </c>
      <c r="G646">
        <v>1.431</v>
      </c>
    </row>
    <row r="647" spans="1:7" x14ac:dyDescent="0.2">
      <c r="A647">
        <v>274</v>
      </c>
      <c r="B647">
        <v>255.03</v>
      </c>
      <c r="C647">
        <v>1.2190000000000001</v>
      </c>
      <c r="D647">
        <v>1.0860000000000001</v>
      </c>
      <c r="E647">
        <v>1.276</v>
      </c>
      <c r="F647">
        <v>1.105</v>
      </c>
      <c r="G647">
        <v>1.409</v>
      </c>
    </row>
    <row r="648" spans="1:7" x14ac:dyDescent="0.2">
      <c r="A648">
        <v>275</v>
      </c>
      <c r="B648">
        <v>251.47</v>
      </c>
      <c r="C648">
        <v>1.222</v>
      </c>
      <c r="D648">
        <v>1.0900000000000001</v>
      </c>
      <c r="E648">
        <v>1.2809999999999999</v>
      </c>
      <c r="F648">
        <v>1.1000000000000001</v>
      </c>
      <c r="G648">
        <v>1.4159999999999999</v>
      </c>
    </row>
    <row r="649" spans="1:7" x14ac:dyDescent="0.2">
      <c r="A649">
        <v>276</v>
      </c>
      <c r="B649">
        <v>247.9</v>
      </c>
      <c r="C649">
        <v>1.232</v>
      </c>
      <c r="D649">
        <v>1.0920000000000001</v>
      </c>
      <c r="E649">
        <v>1.2849999999999999</v>
      </c>
      <c r="F649">
        <v>1.0980000000000001</v>
      </c>
      <c r="G649">
        <v>1.454</v>
      </c>
    </row>
    <row r="650" spans="1:7" x14ac:dyDescent="0.2">
      <c r="A650">
        <v>277</v>
      </c>
      <c r="B650">
        <v>244.32</v>
      </c>
      <c r="C650">
        <v>1.2470000000000001</v>
      </c>
      <c r="D650">
        <v>1.095</v>
      </c>
      <c r="E650">
        <v>1.2829999999999999</v>
      </c>
      <c r="F650">
        <v>1.103</v>
      </c>
      <c r="G650">
        <v>1.5069999999999999</v>
      </c>
    </row>
    <row r="651" spans="1:7" x14ac:dyDescent="0.2">
      <c r="A651">
        <v>278</v>
      </c>
      <c r="B651">
        <v>240.73</v>
      </c>
      <c r="C651">
        <v>1.2609999999999999</v>
      </c>
      <c r="D651">
        <v>1.0940000000000001</v>
      </c>
      <c r="E651">
        <v>1.282</v>
      </c>
      <c r="F651">
        <v>1.107</v>
      </c>
      <c r="G651">
        <v>1.5609999999999999</v>
      </c>
    </row>
    <row r="652" spans="1:7" x14ac:dyDescent="0.2">
      <c r="A652">
        <v>279</v>
      </c>
      <c r="B652">
        <v>237.12</v>
      </c>
      <c r="C652">
        <v>1.274</v>
      </c>
      <c r="D652">
        <v>1.0980000000000001</v>
      </c>
      <c r="E652">
        <v>1.2849999999999999</v>
      </c>
      <c r="F652">
        <v>1.1060000000000001</v>
      </c>
      <c r="G652">
        <v>1.6060000000000001</v>
      </c>
    </row>
    <row r="653" spans="1:7" x14ac:dyDescent="0.2">
      <c r="A653">
        <v>280</v>
      </c>
      <c r="B653">
        <v>233.51</v>
      </c>
      <c r="C653">
        <v>1.282</v>
      </c>
      <c r="D653">
        <v>1.0960000000000001</v>
      </c>
      <c r="E653">
        <v>1.286</v>
      </c>
      <c r="F653">
        <v>1.1060000000000001</v>
      </c>
      <c r="G653">
        <v>1.639</v>
      </c>
    </row>
    <row r="654" spans="1:7" x14ac:dyDescent="0.2">
      <c r="A654">
        <v>281</v>
      </c>
      <c r="B654">
        <v>229.9</v>
      </c>
      <c r="C654">
        <v>1.2869999999999999</v>
      </c>
      <c r="D654">
        <v>1.097</v>
      </c>
      <c r="E654">
        <v>1.2809999999999999</v>
      </c>
      <c r="F654">
        <v>1.107</v>
      </c>
      <c r="G654">
        <v>1.661</v>
      </c>
    </row>
    <row r="655" spans="1:7" x14ac:dyDescent="0.2">
      <c r="A655">
        <v>282</v>
      </c>
      <c r="B655">
        <v>226.27</v>
      </c>
      <c r="C655">
        <v>1.292</v>
      </c>
      <c r="D655">
        <v>1.099</v>
      </c>
      <c r="E655">
        <v>1.2809999999999999</v>
      </c>
      <c r="F655">
        <v>1.1100000000000001</v>
      </c>
      <c r="G655">
        <v>1.6779999999999999</v>
      </c>
    </row>
    <row r="656" spans="1:7" x14ac:dyDescent="0.2">
      <c r="A656">
        <v>283</v>
      </c>
      <c r="B656">
        <v>222.65</v>
      </c>
      <c r="C656">
        <v>1.298</v>
      </c>
      <c r="D656">
        <v>1.099</v>
      </c>
      <c r="E656">
        <v>1.282</v>
      </c>
      <c r="F656">
        <v>1.1060000000000001</v>
      </c>
      <c r="G656">
        <v>1.704</v>
      </c>
    </row>
    <row r="657" spans="1:7" x14ac:dyDescent="0.2">
      <c r="A657">
        <v>284</v>
      </c>
      <c r="B657">
        <v>219.01</v>
      </c>
      <c r="C657">
        <v>1.3029999999999999</v>
      </c>
      <c r="D657">
        <v>1.099</v>
      </c>
      <c r="E657">
        <v>1.28</v>
      </c>
      <c r="F657">
        <v>1.101</v>
      </c>
      <c r="G657">
        <v>1.73</v>
      </c>
    </row>
    <row r="658" spans="1:7" x14ac:dyDescent="0.2">
      <c r="A658">
        <v>285</v>
      </c>
      <c r="B658">
        <v>215.38</v>
      </c>
      <c r="C658">
        <v>1.3089999999999999</v>
      </c>
      <c r="D658">
        <v>1.099</v>
      </c>
      <c r="E658">
        <v>1.2769999999999999</v>
      </c>
      <c r="F658">
        <v>1.105</v>
      </c>
      <c r="G658">
        <v>1.7529999999999999</v>
      </c>
    </row>
    <row r="659" spans="1:7" x14ac:dyDescent="0.2">
      <c r="A659">
        <v>286</v>
      </c>
      <c r="B659">
        <v>211.75</v>
      </c>
      <c r="C659">
        <v>1.3049999999999999</v>
      </c>
      <c r="D659">
        <v>1.1000000000000001</v>
      </c>
      <c r="E659">
        <v>1.2749999999999999</v>
      </c>
      <c r="F659">
        <v>1.101</v>
      </c>
      <c r="G659">
        <v>1.744</v>
      </c>
    </row>
    <row r="660" spans="1:7" x14ac:dyDescent="0.2">
      <c r="A660">
        <v>287</v>
      </c>
      <c r="B660">
        <v>208.12</v>
      </c>
      <c r="C660">
        <v>1.298</v>
      </c>
      <c r="D660">
        <v>1.0980000000000001</v>
      </c>
      <c r="E660">
        <v>1.2749999999999999</v>
      </c>
      <c r="F660">
        <v>1.097</v>
      </c>
      <c r="G660">
        <v>1.724</v>
      </c>
    </row>
    <row r="661" spans="1:7" x14ac:dyDescent="0.2">
      <c r="A661">
        <v>288</v>
      </c>
      <c r="B661">
        <v>204.49</v>
      </c>
      <c r="C661">
        <v>1.294</v>
      </c>
      <c r="D661">
        <v>1.0980000000000001</v>
      </c>
      <c r="E661">
        <v>1.272</v>
      </c>
      <c r="F661">
        <v>1.0940000000000001</v>
      </c>
      <c r="G661">
        <v>1.71</v>
      </c>
    </row>
    <row r="662" spans="1:7" x14ac:dyDescent="0.2">
      <c r="A662">
        <v>289</v>
      </c>
      <c r="B662">
        <v>200.86</v>
      </c>
      <c r="C662">
        <v>1.2869999999999999</v>
      </c>
      <c r="D662">
        <v>1.095</v>
      </c>
      <c r="E662">
        <v>1.268</v>
      </c>
      <c r="F662">
        <v>1.0940000000000001</v>
      </c>
      <c r="G662">
        <v>1.69</v>
      </c>
    </row>
    <row r="663" spans="1:7" x14ac:dyDescent="0.2">
      <c r="A663">
        <v>290</v>
      </c>
      <c r="B663">
        <v>197.24</v>
      </c>
      <c r="C663">
        <v>1.28</v>
      </c>
      <c r="D663">
        <v>1.0940000000000001</v>
      </c>
      <c r="E663">
        <v>1.262</v>
      </c>
      <c r="F663">
        <v>1.093</v>
      </c>
      <c r="G663">
        <v>1.67</v>
      </c>
    </row>
    <row r="664" spans="1:7" x14ac:dyDescent="0.2">
      <c r="A664">
        <v>291</v>
      </c>
      <c r="B664">
        <v>193.62</v>
      </c>
      <c r="C664">
        <v>1.278</v>
      </c>
      <c r="D664">
        <v>1.0920000000000001</v>
      </c>
      <c r="E664">
        <v>1.2589999999999999</v>
      </c>
      <c r="F664">
        <v>1.091</v>
      </c>
      <c r="G664">
        <v>1.67</v>
      </c>
    </row>
    <row r="665" spans="1:7" x14ac:dyDescent="0.2">
      <c r="A665">
        <v>292</v>
      </c>
      <c r="B665">
        <v>190.02</v>
      </c>
      <c r="C665">
        <v>1.274</v>
      </c>
      <c r="D665">
        <v>1.087</v>
      </c>
      <c r="E665">
        <v>1.258</v>
      </c>
      <c r="F665">
        <v>1.085</v>
      </c>
      <c r="G665">
        <v>1.6679999999999999</v>
      </c>
    </row>
    <row r="666" spans="1:7" x14ac:dyDescent="0.2">
      <c r="A666">
        <v>293</v>
      </c>
      <c r="B666">
        <v>186.42</v>
      </c>
      <c r="C666">
        <v>1.262</v>
      </c>
      <c r="D666">
        <v>1.085</v>
      </c>
      <c r="E666">
        <v>1.252</v>
      </c>
      <c r="F666">
        <v>1.085</v>
      </c>
      <c r="G666">
        <v>1.6279999999999999</v>
      </c>
    </row>
    <row r="667" spans="1:7" x14ac:dyDescent="0.2">
      <c r="A667">
        <v>294</v>
      </c>
      <c r="B667">
        <v>182.83</v>
      </c>
      <c r="C667">
        <v>1.254</v>
      </c>
      <c r="D667">
        <v>1.083</v>
      </c>
      <c r="E667">
        <v>1.2430000000000001</v>
      </c>
      <c r="F667">
        <v>1.08</v>
      </c>
      <c r="G667">
        <v>1.61</v>
      </c>
    </row>
    <row r="668" spans="1:7" x14ac:dyDescent="0.2">
      <c r="A668">
        <v>295</v>
      </c>
      <c r="B668">
        <v>179.26</v>
      </c>
      <c r="C668">
        <v>1.2490000000000001</v>
      </c>
      <c r="D668">
        <v>1.0780000000000001</v>
      </c>
      <c r="E668">
        <v>1.2450000000000001</v>
      </c>
      <c r="F668">
        <v>1.077</v>
      </c>
      <c r="G668">
        <v>1.5960000000000001</v>
      </c>
    </row>
    <row r="669" spans="1:7" x14ac:dyDescent="0.2">
      <c r="A669">
        <v>296</v>
      </c>
      <c r="B669">
        <v>175.7</v>
      </c>
      <c r="C669">
        <v>1.232</v>
      </c>
      <c r="D669">
        <v>1.0740000000000001</v>
      </c>
      <c r="E669">
        <v>1.2370000000000001</v>
      </c>
      <c r="F669">
        <v>1.07</v>
      </c>
      <c r="G669">
        <v>1.5449999999999999</v>
      </c>
    </row>
    <row r="670" spans="1:7" x14ac:dyDescent="0.2">
      <c r="A670">
        <v>297</v>
      </c>
      <c r="B670">
        <v>172.16</v>
      </c>
      <c r="C670">
        <v>1.222</v>
      </c>
      <c r="D670">
        <v>1.0720000000000001</v>
      </c>
      <c r="E670">
        <v>1.232</v>
      </c>
      <c r="F670">
        <v>1.0660000000000001</v>
      </c>
      <c r="G670">
        <v>1.5189999999999999</v>
      </c>
    </row>
    <row r="671" spans="1:7" x14ac:dyDescent="0.2">
      <c r="A671">
        <v>298</v>
      </c>
      <c r="B671">
        <v>168.63</v>
      </c>
      <c r="C671">
        <v>1.2210000000000001</v>
      </c>
      <c r="D671">
        <v>1.0649999999999999</v>
      </c>
      <c r="E671">
        <v>1.2210000000000001</v>
      </c>
      <c r="F671">
        <v>1.0609999999999999</v>
      </c>
      <c r="G671">
        <v>1.536</v>
      </c>
    </row>
    <row r="672" spans="1:7" x14ac:dyDescent="0.2">
      <c r="A672">
        <v>299</v>
      </c>
      <c r="B672">
        <v>165.12</v>
      </c>
      <c r="C672">
        <v>1.214</v>
      </c>
      <c r="D672">
        <v>1.0620000000000001</v>
      </c>
      <c r="E672">
        <v>1.2190000000000001</v>
      </c>
      <c r="F672">
        <v>1.0580000000000001</v>
      </c>
      <c r="G672">
        <v>1.518</v>
      </c>
    </row>
    <row r="673" spans="1:7" x14ac:dyDescent="0.2">
      <c r="A673">
        <v>300</v>
      </c>
      <c r="B673">
        <v>161.63</v>
      </c>
      <c r="C673">
        <v>1.2030000000000001</v>
      </c>
      <c r="D673">
        <v>1.0529999999999999</v>
      </c>
      <c r="E673">
        <v>1.2090000000000001</v>
      </c>
      <c r="F673">
        <v>1.05</v>
      </c>
      <c r="G673">
        <v>1.5009999999999999</v>
      </c>
    </row>
    <row r="674" spans="1:7" x14ac:dyDescent="0.2">
      <c r="A674">
        <v>301</v>
      </c>
      <c r="B674">
        <v>158.16</v>
      </c>
      <c r="C674">
        <v>1.204</v>
      </c>
      <c r="D674">
        <v>1.05</v>
      </c>
      <c r="E674">
        <v>1.198</v>
      </c>
      <c r="F674">
        <v>1.0449999999999999</v>
      </c>
      <c r="G674">
        <v>1.522</v>
      </c>
    </row>
    <row r="675" spans="1:7" x14ac:dyDescent="0.2">
      <c r="A675">
        <v>302</v>
      </c>
      <c r="B675">
        <v>154.72</v>
      </c>
      <c r="C675">
        <v>1.2</v>
      </c>
      <c r="D675">
        <v>1.0409999999999999</v>
      </c>
      <c r="E675">
        <v>1.1930000000000001</v>
      </c>
      <c r="F675">
        <v>1.0429999999999999</v>
      </c>
      <c r="G675">
        <v>1.5209999999999999</v>
      </c>
    </row>
    <row r="676" spans="1:7" x14ac:dyDescent="0.2">
      <c r="A676">
        <v>303</v>
      </c>
      <c r="B676">
        <v>151.30000000000001</v>
      </c>
      <c r="C676">
        <v>1.1990000000000001</v>
      </c>
      <c r="D676">
        <v>1.038</v>
      </c>
      <c r="E676">
        <v>1.1870000000000001</v>
      </c>
      <c r="F676">
        <v>1.036</v>
      </c>
      <c r="G676">
        <v>1.5369999999999999</v>
      </c>
    </row>
    <row r="677" spans="1:7" x14ac:dyDescent="0.2">
      <c r="A677">
        <v>304</v>
      </c>
      <c r="B677">
        <v>147.9</v>
      </c>
      <c r="C677">
        <v>1.2070000000000001</v>
      </c>
      <c r="D677">
        <v>1.0329999999999999</v>
      </c>
      <c r="E677">
        <v>1.1759999999999999</v>
      </c>
      <c r="F677">
        <v>1.028</v>
      </c>
      <c r="G677">
        <v>1.59</v>
      </c>
    </row>
    <row r="678" spans="1:7" x14ac:dyDescent="0.2">
      <c r="A678">
        <v>305</v>
      </c>
      <c r="B678">
        <v>144.53</v>
      </c>
      <c r="C678">
        <v>1.204</v>
      </c>
      <c r="D678">
        <v>1.0289999999999999</v>
      </c>
      <c r="E678">
        <v>1.1679999999999999</v>
      </c>
      <c r="F678">
        <v>1.022</v>
      </c>
      <c r="G678">
        <v>1.597</v>
      </c>
    </row>
    <row r="679" spans="1:7" x14ac:dyDescent="0.2">
      <c r="A679">
        <v>306</v>
      </c>
      <c r="B679">
        <v>141.19</v>
      </c>
      <c r="C679">
        <v>1.2</v>
      </c>
      <c r="D679">
        <v>1.022</v>
      </c>
      <c r="E679">
        <v>1.157</v>
      </c>
      <c r="F679">
        <v>1.02</v>
      </c>
      <c r="G679">
        <v>1.601</v>
      </c>
    </row>
    <row r="680" spans="1:7" x14ac:dyDescent="0.2">
      <c r="A680">
        <v>307</v>
      </c>
      <c r="B680">
        <v>137.88999999999999</v>
      </c>
      <c r="C680">
        <v>1.194</v>
      </c>
      <c r="D680">
        <v>1.016</v>
      </c>
      <c r="E680">
        <v>1.1499999999999999</v>
      </c>
      <c r="F680">
        <v>1.012</v>
      </c>
      <c r="G680">
        <v>1.5980000000000001</v>
      </c>
    </row>
    <row r="681" spans="1:7" x14ac:dyDescent="0.2">
      <c r="A681">
        <v>308</v>
      </c>
      <c r="B681">
        <v>134.61000000000001</v>
      </c>
      <c r="C681">
        <v>1.1839999999999999</v>
      </c>
      <c r="D681">
        <v>1.008</v>
      </c>
      <c r="E681">
        <v>1.1459999999999999</v>
      </c>
      <c r="F681">
        <v>1.0089999999999999</v>
      </c>
      <c r="G681">
        <v>1.5740000000000001</v>
      </c>
    </row>
    <row r="682" spans="1:7" x14ac:dyDescent="0.2">
      <c r="A682">
        <v>309</v>
      </c>
      <c r="B682">
        <v>131.37</v>
      </c>
      <c r="C682">
        <v>1.1779999999999999</v>
      </c>
      <c r="D682">
        <v>1.002</v>
      </c>
      <c r="E682">
        <v>1.137</v>
      </c>
      <c r="F682">
        <v>1</v>
      </c>
      <c r="G682">
        <v>1.5720000000000001</v>
      </c>
    </row>
    <row r="683" spans="1:7" x14ac:dyDescent="0.2">
      <c r="A683">
        <v>310</v>
      </c>
      <c r="B683">
        <v>128.16</v>
      </c>
      <c r="C683">
        <v>1.175</v>
      </c>
      <c r="D683">
        <v>0.997</v>
      </c>
      <c r="E683">
        <v>1.127</v>
      </c>
      <c r="F683">
        <v>0.995</v>
      </c>
      <c r="G683">
        <v>1.581</v>
      </c>
    </row>
    <row r="684" spans="1:7" x14ac:dyDescent="0.2">
      <c r="A684">
        <v>311</v>
      </c>
      <c r="B684">
        <v>124.99</v>
      </c>
      <c r="C684">
        <v>1.1739999999999999</v>
      </c>
      <c r="D684">
        <v>0.996</v>
      </c>
      <c r="E684">
        <v>1.1220000000000001</v>
      </c>
      <c r="F684">
        <v>0.98699999999999999</v>
      </c>
      <c r="G684">
        <v>1.5920000000000001</v>
      </c>
    </row>
    <row r="685" spans="1:7" x14ac:dyDescent="0.2">
      <c r="A685">
        <v>312</v>
      </c>
      <c r="B685">
        <v>121.85</v>
      </c>
      <c r="C685">
        <v>1.1739999999999999</v>
      </c>
      <c r="D685">
        <v>0.98899999999999999</v>
      </c>
      <c r="E685">
        <v>1.115</v>
      </c>
      <c r="F685">
        <v>0.98099999999999998</v>
      </c>
      <c r="G685">
        <v>1.6120000000000001</v>
      </c>
    </row>
    <row r="686" spans="1:7" x14ac:dyDescent="0.2">
      <c r="A686">
        <v>313</v>
      </c>
      <c r="B686">
        <v>118.76</v>
      </c>
      <c r="C686">
        <v>1.167</v>
      </c>
      <c r="D686">
        <v>0.98199999999999998</v>
      </c>
      <c r="E686">
        <v>1.103</v>
      </c>
      <c r="F686">
        <v>0.97499999999999998</v>
      </c>
      <c r="G686">
        <v>1.61</v>
      </c>
    </row>
    <row r="687" spans="1:7" x14ac:dyDescent="0.2">
      <c r="A687">
        <v>314</v>
      </c>
      <c r="B687">
        <v>115.7</v>
      </c>
      <c r="C687">
        <v>1.1539999999999999</v>
      </c>
      <c r="D687">
        <v>0.97299999999999998</v>
      </c>
      <c r="E687">
        <v>1.097</v>
      </c>
      <c r="F687">
        <v>0.97099999999999997</v>
      </c>
      <c r="G687">
        <v>1.5760000000000001</v>
      </c>
    </row>
    <row r="688" spans="1:7" x14ac:dyDescent="0.2">
      <c r="A688">
        <v>315</v>
      </c>
      <c r="B688">
        <v>112.69</v>
      </c>
      <c r="C688">
        <v>1.143</v>
      </c>
      <c r="D688">
        <v>0.97</v>
      </c>
      <c r="E688">
        <v>1.091</v>
      </c>
      <c r="F688">
        <v>0.96399999999999997</v>
      </c>
      <c r="G688">
        <v>1.548</v>
      </c>
    </row>
    <row r="689" spans="1:7" x14ac:dyDescent="0.2">
      <c r="A689">
        <v>316</v>
      </c>
      <c r="B689">
        <v>109.72</v>
      </c>
      <c r="C689">
        <v>1.1379999999999999</v>
      </c>
      <c r="D689">
        <v>0.96499999999999997</v>
      </c>
      <c r="E689">
        <v>1.0820000000000001</v>
      </c>
      <c r="F689">
        <v>0.95599999999999996</v>
      </c>
      <c r="G689">
        <v>1.55</v>
      </c>
    </row>
    <row r="690" spans="1:7" x14ac:dyDescent="0.2">
      <c r="A690">
        <v>317</v>
      </c>
      <c r="B690">
        <v>106.8</v>
      </c>
      <c r="C690">
        <v>1.1399999999999999</v>
      </c>
      <c r="D690">
        <v>0.96</v>
      </c>
      <c r="E690">
        <v>1.079</v>
      </c>
      <c r="F690">
        <v>0.95399999999999996</v>
      </c>
      <c r="G690">
        <v>1.5660000000000001</v>
      </c>
    </row>
    <row r="691" spans="1:7" x14ac:dyDescent="0.2">
      <c r="A691">
        <v>318</v>
      </c>
      <c r="B691">
        <v>103.92</v>
      </c>
      <c r="C691">
        <v>1.137</v>
      </c>
      <c r="D691">
        <v>0.95099999999999996</v>
      </c>
      <c r="E691">
        <v>1.0680000000000001</v>
      </c>
      <c r="F691">
        <v>0.94399999999999995</v>
      </c>
      <c r="G691">
        <v>1.585</v>
      </c>
    </row>
    <row r="692" spans="1:7" x14ac:dyDescent="0.2">
      <c r="A692">
        <v>319</v>
      </c>
      <c r="B692">
        <v>101.09</v>
      </c>
      <c r="C692">
        <v>1.1439999999999999</v>
      </c>
      <c r="D692">
        <v>0.94699999999999995</v>
      </c>
      <c r="E692">
        <v>1.0620000000000001</v>
      </c>
      <c r="F692">
        <v>0.94</v>
      </c>
      <c r="G692">
        <v>1.629</v>
      </c>
    </row>
    <row r="693" spans="1:7" x14ac:dyDescent="0.2">
      <c r="A693">
        <v>320</v>
      </c>
      <c r="B693">
        <v>98.3</v>
      </c>
      <c r="C693">
        <v>1.151</v>
      </c>
      <c r="D693">
        <v>0.94299999999999995</v>
      </c>
      <c r="E693">
        <v>1.0569999999999999</v>
      </c>
      <c r="F693">
        <v>0.93899999999999995</v>
      </c>
      <c r="G693">
        <v>1.665</v>
      </c>
    </row>
    <row r="694" spans="1:7" x14ac:dyDescent="0.2">
      <c r="A694">
        <v>321</v>
      </c>
      <c r="B694">
        <v>95.57</v>
      </c>
      <c r="C694">
        <v>1.153</v>
      </c>
      <c r="D694">
        <v>0.93700000000000006</v>
      </c>
      <c r="E694">
        <v>1.0489999999999999</v>
      </c>
      <c r="F694">
        <v>0.93500000000000005</v>
      </c>
      <c r="G694">
        <v>1.69</v>
      </c>
    </row>
    <row r="695" spans="1:7" x14ac:dyDescent="0.2">
      <c r="A695">
        <v>322</v>
      </c>
      <c r="B695">
        <v>92.89</v>
      </c>
      <c r="C695">
        <v>1.151</v>
      </c>
      <c r="D695">
        <v>0.93300000000000005</v>
      </c>
      <c r="E695">
        <v>1.0449999999999999</v>
      </c>
      <c r="F695">
        <v>0.92900000000000005</v>
      </c>
      <c r="G695">
        <v>1.698</v>
      </c>
    </row>
    <row r="696" spans="1:7" x14ac:dyDescent="0.2">
      <c r="A696">
        <v>323</v>
      </c>
      <c r="B696">
        <v>90.26</v>
      </c>
      <c r="C696">
        <v>1.149</v>
      </c>
      <c r="D696">
        <v>0.92900000000000005</v>
      </c>
      <c r="E696">
        <v>1.04</v>
      </c>
      <c r="F696">
        <v>0.92900000000000005</v>
      </c>
      <c r="G696">
        <v>1.7</v>
      </c>
    </row>
    <row r="697" spans="1:7" x14ac:dyDescent="0.2">
      <c r="A697">
        <v>324</v>
      </c>
      <c r="B697">
        <v>87.69</v>
      </c>
      <c r="C697">
        <v>1.1479999999999999</v>
      </c>
      <c r="D697">
        <v>0.92600000000000005</v>
      </c>
      <c r="E697">
        <v>1.0389999999999999</v>
      </c>
      <c r="F697">
        <v>0.93300000000000005</v>
      </c>
      <c r="G697">
        <v>1.6950000000000001</v>
      </c>
    </row>
    <row r="698" spans="1:7" x14ac:dyDescent="0.2">
      <c r="A698">
        <v>325</v>
      </c>
      <c r="B698">
        <v>85.17</v>
      </c>
      <c r="C698">
        <v>1.1399999999999999</v>
      </c>
      <c r="D698">
        <v>0.92100000000000004</v>
      </c>
      <c r="E698">
        <v>1.032</v>
      </c>
      <c r="F698">
        <v>0.93100000000000005</v>
      </c>
      <c r="G698">
        <v>1.6779999999999999</v>
      </c>
    </row>
    <row r="699" spans="1:7" x14ac:dyDescent="0.2">
      <c r="A699">
        <v>326</v>
      </c>
      <c r="B699">
        <v>82.71</v>
      </c>
      <c r="C699">
        <v>1.1339999999999999</v>
      </c>
      <c r="D699">
        <v>0.91900000000000004</v>
      </c>
      <c r="E699">
        <v>1.0249999999999999</v>
      </c>
      <c r="F699">
        <v>0.92900000000000005</v>
      </c>
      <c r="G699">
        <v>1.6639999999999999</v>
      </c>
    </row>
    <row r="700" spans="1:7" x14ac:dyDescent="0.2">
      <c r="A700">
        <v>327</v>
      </c>
      <c r="B700">
        <v>80.31</v>
      </c>
      <c r="C700">
        <v>1.129</v>
      </c>
      <c r="D700">
        <v>0.91800000000000004</v>
      </c>
      <c r="E700">
        <v>1.01</v>
      </c>
      <c r="F700">
        <v>0.92800000000000005</v>
      </c>
      <c r="G700">
        <v>1.659</v>
      </c>
    </row>
    <row r="701" spans="1:7" x14ac:dyDescent="0.2">
      <c r="A701">
        <v>328</v>
      </c>
      <c r="B701">
        <v>77.959999999999994</v>
      </c>
      <c r="C701">
        <v>1.1240000000000001</v>
      </c>
      <c r="D701">
        <v>0.91500000000000004</v>
      </c>
      <c r="E701">
        <v>1.0069999999999999</v>
      </c>
      <c r="F701">
        <v>0.92600000000000005</v>
      </c>
      <c r="G701">
        <v>1.6459999999999999</v>
      </c>
    </row>
    <row r="702" spans="1:7" x14ac:dyDescent="0.2">
      <c r="A702">
        <v>329</v>
      </c>
      <c r="B702">
        <v>75.67</v>
      </c>
      <c r="C702">
        <v>1.115</v>
      </c>
      <c r="D702">
        <v>0.91200000000000003</v>
      </c>
      <c r="E702">
        <v>1.0049999999999999</v>
      </c>
      <c r="F702">
        <v>0.91900000000000004</v>
      </c>
      <c r="G702">
        <v>1.623</v>
      </c>
    </row>
    <row r="703" spans="1:7" x14ac:dyDescent="0.2">
      <c r="A703">
        <v>330</v>
      </c>
      <c r="B703">
        <v>73.45</v>
      </c>
      <c r="C703">
        <v>1.107</v>
      </c>
      <c r="D703">
        <v>0.90900000000000003</v>
      </c>
      <c r="E703">
        <v>1</v>
      </c>
      <c r="F703">
        <v>0.91900000000000004</v>
      </c>
      <c r="G703">
        <v>1.599</v>
      </c>
    </row>
    <row r="704" spans="1:7" x14ac:dyDescent="0.2">
      <c r="A704">
        <v>331</v>
      </c>
      <c r="B704">
        <v>71.290000000000006</v>
      </c>
      <c r="C704">
        <v>1.1020000000000001</v>
      </c>
      <c r="D704">
        <v>0.91500000000000004</v>
      </c>
      <c r="E704">
        <v>1.002</v>
      </c>
      <c r="F704">
        <v>0.91800000000000004</v>
      </c>
      <c r="G704">
        <v>1.573</v>
      </c>
    </row>
    <row r="705" spans="1:7" x14ac:dyDescent="0.2">
      <c r="A705">
        <v>332</v>
      </c>
      <c r="B705">
        <v>69.19</v>
      </c>
      <c r="C705">
        <v>1.0960000000000001</v>
      </c>
      <c r="D705">
        <v>0.91400000000000003</v>
      </c>
      <c r="E705">
        <v>1</v>
      </c>
      <c r="F705">
        <v>0.91900000000000004</v>
      </c>
      <c r="G705">
        <v>1.5509999999999999</v>
      </c>
    </row>
    <row r="706" spans="1:7" x14ac:dyDescent="0.2">
      <c r="A706">
        <v>333</v>
      </c>
      <c r="B706">
        <v>67.150000000000006</v>
      </c>
      <c r="C706">
        <v>1.0880000000000001</v>
      </c>
      <c r="D706">
        <v>0.91100000000000003</v>
      </c>
      <c r="E706">
        <v>0.996</v>
      </c>
      <c r="F706">
        <v>0.91700000000000004</v>
      </c>
      <c r="G706">
        <v>1.5269999999999999</v>
      </c>
    </row>
    <row r="707" spans="1:7" x14ac:dyDescent="0.2">
      <c r="A707">
        <v>334</v>
      </c>
      <c r="B707">
        <v>65.180000000000007</v>
      </c>
      <c r="C707">
        <v>1.0860000000000001</v>
      </c>
      <c r="D707">
        <v>0.91700000000000004</v>
      </c>
      <c r="E707">
        <v>0.995</v>
      </c>
      <c r="F707">
        <v>0.91800000000000004</v>
      </c>
      <c r="G707">
        <v>1.5149999999999999</v>
      </c>
    </row>
    <row r="708" spans="1:7" x14ac:dyDescent="0.2">
      <c r="A708">
        <v>335</v>
      </c>
      <c r="B708">
        <v>63.28</v>
      </c>
      <c r="C708">
        <v>1.0880000000000001</v>
      </c>
      <c r="D708">
        <v>0.91700000000000004</v>
      </c>
      <c r="E708">
        <v>0.996</v>
      </c>
      <c r="F708">
        <v>0.91800000000000004</v>
      </c>
      <c r="G708">
        <v>1.5209999999999999</v>
      </c>
    </row>
    <row r="709" spans="1:7" x14ac:dyDescent="0.2">
      <c r="A709">
        <v>336</v>
      </c>
      <c r="B709">
        <v>61.44</v>
      </c>
      <c r="C709">
        <v>1.089</v>
      </c>
      <c r="D709">
        <v>0.91800000000000004</v>
      </c>
      <c r="E709">
        <v>1.0009999999999999</v>
      </c>
      <c r="F709">
        <v>0.92</v>
      </c>
      <c r="G709">
        <v>1.516</v>
      </c>
    </row>
    <row r="710" spans="1:7" x14ac:dyDescent="0.2">
      <c r="A710">
        <v>337</v>
      </c>
      <c r="B710">
        <v>59.67</v>
      </c>
      <c r="C710">
        <v>1.085</v>
      </c>
      <c r="D710">
        <v>0.92200000000000004</v>
      </c>
      <c r="E710">
        <v>0.99299999999999999</v>
      </c>
      <c r="F710">
        <v>0.91900000000000004</v>
      </c>
      <c r="G710">
        <v>1.504</v>
      </c>
    </row>
    <row r="711" spans="1:7" x14ac:dyDescent="0.2">
      <c r="A711">
        <v>338</v>
      </c>
      <c r="B711">
        <v>57.97</v>
      </c>
      <c r="C711">
        <v>1.0900000000000001</v>
      </c>
      <c r="D711">
        <v>0.91600000000000004</v>
      </c>
      <c r="E711">
        <v>0.99199999999999999</v>
      </c>
      <c r="F711">
        <v>0.92200000000000004</v>
      </c>
      <c r="G711">
        <v>1.53</v>
      </c>
    </row>
    <row r="712" spans="1:7" x14ac:dyDescent="0.2">
      <c r="A712">
        <v>339</v>
      </c>
      <c r="B712">
        <v>56.34</v>
      </c>
      <c r="C712">
        <v>1.093</v>
      </c>
      <c r="D712">
        <v>0.91800000000000004</v>
      </c>
      <c r="E712">
        <v>0.996</v>
      </c>
      <c r="F712">
        <v>0.92500000000000004</v>
      </c>
      <c r="G712">
        <v>1.5309999999999999</v>
      </c>
    </row>
    <row r="713" spans="1:7" x14ac:dyDescent="0.2">
      <c r="A713">
        <v>340</v>
      </c>
      <c r="B713">
        <v>54.78</v>
      </c>
      <c r="C713">
        <v>1.0980000000000001</v>
      </c>
      <c r="D713">
        <v>0.92200000000000004</v>
      </c>
      <c r="E713">
        <v>0.996</v>
      </c>
      <c r="F713">
        <v>0.92900000000000005</v>
      </c>
      <c r="G713">
        <v>1.5449999999999999</v>
      </c>
    </row>
    <row r="714" spans="1:7" x14ac:dyDescent="0.2">
      <c r="A714">
        <v>341</v>
      </c>
      <c r="B714">
        <v>53.29</v>
      </c>
      <c r="C714">
        <v>1.1040000000000001</v>
      </c>
      <c r="D714">
        <v>0.92400000000000004</v>
      </c>
      <c r="E714">
        <v>0.99399999999999999</v>
      </c>
      <c r="F714">
        <v>0.92800000000000005</v>
      </c>
      <c r="G714">
        <v>1.57</v>
      </c>
    </row>
    <row r="715" spans="1:7" x14ac:dyDescent="0.2">
      <c r="A715">
        <v>342</v>
      </c>
      <c r="B715">
        <v>51.87</v>
      </c>
      <c r="C715">
        <v>1.0920000000000001</v>
      </c>
      <c r="D715">
        <v>0.92300000000000004</v>
      </c>
      <c r="E715">
        <v>0.99199999999999999</v>
      </c>
      <c r="F715">
        <v>0.93</v>
      </c>
      <c r="G715">
        <v>1.522</v>
      </c>
    </row>
    <row r="716" spans="1:7" x14ac:dyDescent="0.2">
      <c r="A716">
        <v>343</v>
      </c>
      <c r="B716">
        <v>50.53</v>
      </c>
      <c r="C716">
        <v>1.1000000000000001</v>
      </c>
      <c r="D716">
        <v>0.92400000000000004</v>
      </c>
      <c r="E716">
        <v>0.99099999999999999</v>
      </c>
      <c r="F716">
        <v>0.93400000000000005</v>
      </c>
      <c r="G716">
        <v>1.552</v>
      </c>
    </row>
    <row r="717" spans="1:7" x14ac:dyDescent="0.2">
      <c r="A717">
        <v>344</v>
      </c>
      <c r="B717">
        <v>49.26</v>
      </c>
      <c r="C717">
        <v>1.111</v>
      </c>
      <c r="D717">
        <v>0.91900000000000004</v>
      </c>
      <c r="E717">
        <v>0.99399999999999999</v>
      </c>
      <c r="F717">
        <v>0.93300000000000005</v>
      </c>
      <c r="G717">
        <v>1.5980000000000001</v>
      </c>
    </row>
    <row r="718" spans="1:7" x14ac:dyDescent="0.2">
      <c r="A718">
        <v>345</v>
      </c>
      <c r="B718">
        <v>48.06</v>
      </c>
      <c r="C718">
        <v>1.107</v>
      </c>
      <c r="D718">
        <v>0.91500000000000004</v>
      </c>
      <c r="E718">
        <v>0.995</v>
      </c>
      <c r="F718">
        <v>0.93100000000000005</v>
      </c>
      <c r="G718">
        <v>1.589</v>
      </c>
    </row>
    <row r="719" spans="1:7" x14ac:dyDescent="0.2">
      <c r="A719">
        <v>346</v>
      </c>
      <c r="B719">
        <v>46.93</v>
      </c>
      <c r="C719">
        <v>1.1299999999999999</v>
      </c>
      <c r="D719">
        <v>0.91900000000000004</v>
      </c>
      <c r="E719">
        <v>0.99399999999999999</v>
      </c>
      <c r="F719">
        <v>0.93899999999999995</v>
      </c>
      <c r="G719">
        <v>1.6679999999999999</v>
      </c>
    </row>
    <row r="720" spans="1:7" x14ac:dyDescent="0.2">
      <c r="A720">
        <v>347</v>
      </c>
      <c r="B720">
        <v>45.89</v>
      </c>
      <c r="C720">
        <v>1.153</v>
      </c>
      <c r="D720">
        <v>0.91700000000000004</v>
      </c>
      <c r="E720">
        <v>0.998</v>
      </c>
      <c r="F720">
        <v>0.93799999999999994</v>
      </c>
      <c r="G720">
        <v>1.758</v>
      </c>
    </row>
    <row r="721" spans="1:7" x14ac:dyDescent="0.2">
      <c r="A721">
        <v>348</v>
      </c>
      <c r="B721">
        <v>44.91</v>
      </c>
      <c r="C721">
        <v>1.1519999999999999</v>
      </c>
      <c r="D721">
        <v>0.91900000000000004</v>
      </c>
      <c r="E721">
        <v>0.997</v>
      </c>
      <c r="F721">
        <v>0.94</v>
      </c>
      <c r="G721">
        <v>1.752</v>
      </c>
    </row>
    <row r="722" spans="1:7" x14ac:dyDescent="0.2">
      <c r="A722">
        <v>349</v>
      </c>
      <c r="B722">
        <v>44.02</v>
      </c>
      <c r="C722">
        <v>1.1499999999999999</v>
      </c>
      <c r="D722">
        <v>0.91300000000000003</v>
      </c>
      <c r="E722">
        <v>0.997</v>
      </c>
      <c r="F722">
        <v>0.94</v>
      </c>
      <c r="G722">
        <v>1.75</v>
      </c>
    </row>
    <row r="723" spans="1:7" x14ac:dyDescent="0.2">
      <c r="A723">
        <v>350</v>
      </c>
      <c r="B723">
        <v>43.2</v>
      </c>
      <c r="C723">
        <v>1.1439999999999999</v>
      </c>
      <c r="D723">
        <v>0.91200000000000003</v>
      </c>
      <c r="E723">
        <v>0.99299999999999999</v>
      </c>
      <c r="F723">
        <v>0.93899999999999995</v>
      </c>
      <c r="G723">
        <v>1.73</v>
      </c>
    </row>
    <row r="724" spans="1:7" x14ac:dyDescent="0.2">
      <c r="A724">
        <v>351</v>
      </c>
      <c r="B724">
        <v>42.45</v>
      </c>
      <c r="C724">
        <v>1.131</v>
      </c>
      <c r="D724">
        <v>0.90800000000000003</v>
      </c>
      <c r="E724">
        <v>0.98899999999999999</v>
      </c>
      <c r="F724">
        <v>0.93200000000000005</v>
      </c>
      <c r="G724">
        <v>1.696</v>
      </c>
    </row>
    <row r="725" spans="1:7" x14ac:dyDescent="0.2">
      <c r="A725">
        <v>352</v>
      </c>
      <c r="B725">
        <v>41.79</v>
      </c>
      <c r="C725">
        <v>1.1319999999999999</v>
      </c>
      <c r="D725">
        <v>0.89800000000000002</v>
      </c>
      <c r="E725">
        <v>0.98599999999999999</v>
      </c>
      <c r="F725">
        <v>0.93</v>
      </c>
      <c r="G725">
        <v>1.716</v>
      </c>
    </row>
    <row r="726" spans="1:7" x14ac:dyDescent="0.2">
      <c r="A726">
        <v>353</v>
      </c>
      <c r="B726">
        <v>41.2</v>
      </c>
      <c r="C726">
        <v>1.1259999999999999</v>
      </c>
      <c r="D726">
        <v>0.88900000000000001</v>
      </c>
      <c r="E726">
        <v>0.97399999999999998</v>
      </c>
      <c r="F726">
        <v>0.92300000000000004</v>
      </c>
      <c r="G726">
        <v>1.7190000000000001</v>
      </c>
    </row>
    <row r="727" spans="1:7" x14ac:dyDescent="0.2">
      <c r="A727">
        <v>354</v>
      </c>
      <c r="B727">
        <v>40.69</v>
      </c>
      <c r="C727">
        <v>1.1060000000000001</v>
      </c>
      <c r="D727">
        <v>0.874</v>
      </c>
      <c r="E727">
        <v>0.96399999999999997</v>
      </c>
      <c r="F727">
        <v>0.91600000000000004</v>
      </c>
      <c r="G727">
        <v>1.6719999999999999</v>
      </c>
    </row>
    <row r="728" spans="1:7" x14ac:dyDescent="0.2">
      <c r="A728">
        <v>355</v>
      </c>
      <c r="B728">
        <v>40.26</v>
      </c>
      <c r="C728">
        <v>1.0820000000000001</v>
      </c>
      <c r="D728">
        <v>0.86499999999999999</v>
      </c>
      <c r="E728">
        <v>0.95499999999999996</v>
      </c>
      <c r="F728">
        <v>0.90300000000000002</v>
      </c>
      <c r="G728">
        <v>1.6040000000000001</v>
      </c>
    </row>
    <row r="729" spans="1:7" x14ac:dyDescent="0.2">
      <c r="A729">
        <v>356</v>
      </c>
      <c r="B729">
        <v>39.9</v>
      </c>
      <c r="C729">
        <v>1.05</v>
      </c>
      <c r="D729">
        <v>0.85099999999999998</v>
      </c>
      <c r="E729">
        <v>0.94399999999999995</v>
      </c>
      <c r="F729">
        <v>0.88800000000000001</v>
      </c>
      <c r="G729">
        <v>1.5169999999999999</v>
      </c>
    </row>
    <row r="730" spans="1:7" x14ac:dyDescent="0.2">
      <c r="A730">
        <v>357</v>
      </c>
      <c r="B730">
        <v>39.630000000000003</v>
      </c>
      <c r="C730">
        <v>1.0209999999999999</v>
      </c>
      <c r="D730">
        <v>0.83899999999999997</v>
      </c>
      <c r="E730">
        <v>0.92900000000000005</v>
      </c>
      <c r="F730">
        <v>0.875</v>
      </c>
      <c r="G730">
        <v>1.44</v>
      </c>
    </row>
    <row r="731" spans="1:7" x14ac:dyDescent="0.2">
      <c r="A731">
        <v>358</v>
      </c>
      <c r="B731">
        <v>39.43</v>
      </c>
      <c r="C731">
        <v>1.008</v>
      </c>
      <c r="D731">
        <v>0.81799999999999995</v>
      </c>
      <c r="E731">
        <v>0.91900000000000004</v>
      </c>
      <c r="F731">
        <v>0.86</v>
      </c>
      <c r="G731">
        <v>1.4330000000000001</v>
      </c>
    </row>
    <row r="732" spans="1:7" x14ac:dyDescent="0.2">
      <c r="A732">
        <v>359</v>
      </c>
      <c r="B732">
        <v>39.31</v>
      </c>
      <c r="C732">
        <v>1.0009999999999999</v>
      </c>
      <c r="D732">
        <v>0.80900000000000005</v>
      </c>
      <c r="E732">
        <v>0.91</v>
      </c>
      <c r="F732">
        <v>0.84799999999999998</v>
      </c>
      <c r="G732">
        <v>1.4390000000000001</v>
      </c>
    </row>
  </sheetData>
  <phoneticPr fontId="0" type="noConversion"/>
  <pageMargins left="0.75" right="0.75" top="1" bottom="1" header="0.5" footer="0.5"/>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732"/>
  <sheetViews>
    <sheetView topLeftCell="D1" workbookViewId="0">
      <selection activeCell="K1" sqref="K1:S65536"/>
    </sheetView>
  </sheetViews>
  <sheetFormatPr defaultRowHeight="12.75" x14ac:dyDescent="0.2"/>
  <sheetData>
    <row r="1" spans="1:19" x14ac:dyDescent="0.2">
      <c r="A1" t="s">
        <v>699</v>
      </c>
      <c r="B1" t="s">
        <v>702</v>
      </c>
      <c r="C1" t="s">
        <v>703</v>
      </c>
      <c r="D1" t="s">
        <v>704</v>
      </c>
      <c r="E1" t="s">
        <v>705</v>
      </c>
      <c r="F1" t="s">
        <v>695</v>
      </c>
      <c r="K1" t="s">
        <v>699</v>
      </c>
      <c r="L1" t="s">
        <v>780</v>
      </c>
      <c r="M1" t="s">
        <v>705</v>
      </c>
      <c r="N1" t="s">
        <v>695</v>
      </c>
    </row>
    <row r="2" spans="1:19" x14ac:dyDescent="0.2">
      <c r="A2" t="s">
        <v>725</v>
      </c>
      <c r="K2" t="s">
        <v>725</v>
      </c>
    </row>
    <row r="3" spans="1:19" x14ac:dyDescent="0.2">
      <c r="A3" s="1">
        <v>37658</v>
      </c>
      <c r="B3" s="2">
        <v>0.52777777777777779</v>
      </c>
      <c r="K3" s="1">
        <v>37658</v>
      </c>
      <c r="L3" s="2">
        <v>0.52777777777777779</v>
      </c>
    </row>
    <row r="4" spans="1:19" x14ac:dyDescent="0.2">
      <c r="A4" t="s">
        <v>707</v>
      </c>
      <c r="B4" t="s">
        <v>693</v>
      </c>
      <c r="C4">
        <v>0.9</v>
      </c>
      <c r="D4" t="s">
        <v>708</v>
      </c>
      <c r="E4" t="s">
        <v>709</v>
      </c>
      <c r="F4">
        <v>35</v>
      </c>
      <c r="G4" t="s">
        <v>710</v>
      </c>
      <c r="H4">
        <v>4000</v>
      </c>
      <c r="I4" t="s">
        <v>711</v>
      </c>
      <c r="K4" t="s">
        <v>707</v>
      </c>
      <c r="L4" t="s">
        <v>693</v>
      </c>
      <c r="M4">
        <v>0.9</v>
      </c>
      <c r="N4" t="s">
        <v>708</v>
      </c>
      <c r="O4" t="s">
        <v>709</v>
      </c>
      <c r="P4">
        <v>35</v>
      </c>
      <c r="Q4" t="s">
        <v>710</v>
      </c>
      <c r="R4">
        <v>4000</v>
      </c>
      <c r="S4" t="s">
        <v>711</v>
      </c>
    </row>
    <row r="5" spans="1:19" x14ac:dyDescent="0.2">
      <c r="A5" t="s">
        <v>16</v>
      </c>
      <c r="K5" t="s">
        <v>16</v>
      </c>
      <c r="L5" t="s">
        <v>1001</v>
      </c>
      <c r="M5" t="s">
        <v>1002</v>
      </c>
      <c r="N5">
        <v>-40</v>
      </c>
    </row>
    <row r="6" spans="1:19" x14ac:dyDescent="0.2">
      <c r="A6" t="s">
        <v>712</v>
      </c>
      <c r="B6" t="s">
        <v>713</v>
      </c>
      <c r="C6" t="s">
        <v>714</v>
      </c>
      <c r="D6" t="s">
        <v>688</v>
      </c>
      <c r="E6" t="s">
        <v>687</v>
      </c>
      <c r="F6" t="s">
        <v>715</v>
      </c>
      <c r="G6" t="s">
        <v>716</v>
      </c>
      <c r="K6" t="s">
        <v>712</v>
      </c>
      <c r="L6" t="s">
        <v>713</v>
      </c>
      <c r="M6" t="s">
        <v>714</v>
      </c>
      <c r="N6" t="s">
        <v>688</v>
      </c>
      <c r="O6" t="s">
        <v>687</v>
      </c>
      <c r="P6" t="s">
        <v>715</v>
      </c>
      <c r="Q6" t="s">
        <v>783</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717</v>
      </c>
      <c r="B8" t="s">
        <v>705</v>
      </c>
      <c r="K8" t="s">
        <v>717</v>
      </c>
      <c r="L8" t="s">
        <v>705</v>
      </c>
    </row>
    <row r="10" spans="1:19" x14ac:dyDescent="0.2">
      <c r="A10" t="s">
        <v>718</v>
      </c>
      <c r="B10" t="s">
        <v>719</v>
      </c>
      <c r="C10" t="s">
        <v>720</v>
      </c>
      <c r="D10">
        <v>720</v>
      </c>
      <c r="K10" t="s">
        <v>732</v>
      </c>
      <c r="L10" t="s">
        <v>733</v>
      </c>
      <c r="M10" t="s">
        <v>734</v>
      </c>
      <c r="N10" t="s">
        <v>35</v>
      </c>
      <c r="O10" t="s">
        <v>36</v>
      </c>
      <c r="P10" t="s">
        <v>37</v>
      </c>
      <c r="Q10" t="s">
        <v>38</v>
      </c>
    </row>
    <row r="11" spans="1:19" x14ac:dyDescent="0.2">
      <c r="K11" t="s">
        <v>735</v>
      </c>
      <c r="L11" t="s">
        <v>736</v>
      </c>
      <c r="M11">
        <v>69.137</v>
      </c>
      <c r="N11">
        <v>67.712999999999994</v>
      </c>
      <c r="O11">
        <v>72.459999999999994</v>
      </c>
      <c r="P11">
        <v>69</v>
      </c>
      <c r="Q11">
        <v>67.373000000000005</v>
      </c>
    </row>
    <row r="12" spans="1:19" x14ac:dyDescent="0.2">
      <c r="A12" t="s">
        <v>32</v>
      </c>
      <c r="B12" t="s">
        <v>33</v>
      </c>
      <c r="C12" t="s">
        <v>34</v>
      </c>
      <c r="D12" t="s">
        <v>35</v>
      </c>
      <c r="E12" t="s">
        <v>36</v>
      </c>
      <c r="F12" t="s">
        <v>37</v>
      </c>
      <c r="G12" t="s">
        <v>38</v>
      </c>
      <c r="K12" t="s">
        <v>737</v>
      </c>
      <c r="L12" t="s">
        <v>736</v>
      </c>
      <c r="M12">
        <v>70.156000000000006</v>
      </c>
      <c r="N12">
        <v>68.667000000000002</v>
      </c>
      <c r="O12">
        <v>73.435000000000002</v>
      </c>
      <c r="P12">
        <v>70.141999999999996</v>
      </c>
      <c r="Q12">
        <v>68.379000000000005</v>
      </c>
    </row>
    <row r="13" spans="1:19" x14ac:dyDescent="0.2">
      <c r="A13">
        <v>-360</v>
      </c>
      <c r="B13">
        <v>39.270000000000003</v>
      </c>
      <c r="C13">
        <v>0.90100000000000002</v>
      </c>
      <c r="D13">
        <v>0.88200000000000001</v>
      </c>
      <c r="E13">
        <v>0.96799999999999997</v>
      </c>
      <c r="F13">
        <v>0.88200000000000001</v>
      </c>
      <c r="G13">
        <v>0.871</v>
      </c>
      <c r="K13" t="s">
        <v>738</v>
      </c>
      <c r="L13" t="s">
        <v>736</v>
      </c>
      <c r="M13">
        <v>6.0250000000000004</v>
      </c>
      <c r="N13">
        <v>5.8369999999999997</v>
      </c>
      <c r="O13">
        <v>5.1989999999999998</v>
      </c>
      <c r="P13">
        <v>5.8659999999999997</v>
      </c>
      <c r="Q13">
        <v>5.8209999999999997</v>
      </c>
    </row>
    <row r="14" spans="1:19" x14ac:dyDescent="0.2">
      <c r="A14">
        <v>-359</v>
      </c>
      <c r="B14">
        <v>39.31</v>
      </c>
      <c r="C14">
        <v>0.89400000000000002</v>
      </c>
      <c r="D14">
        <v>0.872</v>
      </c>
      <c r="E14">
        <v>0.96199999999999997</v>
      </c>
      <c r="F14">
        <v>0.878</v>
      </c>
      <c r="G14">
        <v>0.86499999999999999</v>
      </c>
      <c r="K14" t="s">
        <v>739</v>
      </c>
      <c r="L14" t="s">
        <v>736</v>
      </c>
      <c r="M14">
        <v>88.027000000000001</v>
      </c>
      <c r="N14">
        <v>88.027000000000001</v>
      </c>
      <c r="O14">
        <v>84.58</v>
      </c>
      <c r="P14">
        <v>84.626999999999995</v>
      </c>
      <c r="Q14">
        <v>81.56</v>
      </c>
    </row>
    <row r="15" spans="1:19" x14ac:dyDescent="0.2">
      <c r="A15">
        <v>-358</v>
      </c>
      <c r="B15">
        <v>39.43</v>
      </c>
      <c r="C15">
        <v>0.89700000000000002</v>
      </c>
      <c r="D15">
        <v>0.86699999999999999</v>
      </c>
      <c r="E15">
        <v>0.95799999999999996</v>
      </c>
      <c r="F15">
        <v>0.878</v>
      </c>
      <c r="G15">
        <v>0.88500000000000001</v>
      </c>
      <c r="K15" t="s">
        <v>740</v>
      </c>
      <c r="L15" t="s">
        <v>736</v>
      </c>
      <c r="M15">
        <v>49.387</v>
      </c>
      <c r="N15">
        <v>52.813000000000002</v>
      </c>
      <c r="O15">
        <v>54.773000000000003</v>
      </c>
      <c r="P15">
        <v>54.387</v>
      </c>
      <c r="Q15">
        <v>49.387</v>
      </c>
    </row>
    <row r="16" spans="1:19" x14ac:dyDescent="0.2">
      <c r="A16">
        <v>-357</v>
      </c>
      <c r="B16">
        <v>39.630000000000003</v>
      </c>
      <c r="C16">
        <v>0.90100000000000002</v>
      </c>
      <c r="D16">
        <v>0.86199999999999999</v>
      </c>
      <c r="E16">
        <v>0.95299999999999996</v>
      </c>
      <c r="F16">
        <v>0.88</v>
      </c>
      <c r="G16">
        <v>0.91</v>
      </c>
      <c r="K16" t="s">
        <v>741</v>
      </c>
      <c r="L16" t="s">
        <v>742</v>
      </c>
      <c r="M16">
        <v>8.5879999999999992</v>
      </c>
      <c r="N16">
        <v>8.5009999999999994</v>
      </c>
      <c r="O16">
        <v>7.08</v>
      </c>
      <c r="P16">
        <v>8.3629999999999995</v>
      </c>
      <c r="Q16">
        <v>8.5120000000000005</v>
      </c>
    </row>
    <row r="17" spans="1:17" x14ac:dyDescent="0.2">
      <c r="A17">
        <v>-356</v>
      </c>
      <c r="B17">
        <v>39.9</v>
      </c>
      <c r="C17">
        <v>0.89800000000000002</v>
      </c>
      <c r="D17">
        <v>0.86099999999999999</v>
      </c>
      <c r="E17">
        <v>0.94699999999999995</v>
      </c>
      <c r="F17">
        <v>0.876</v>
      </c>
      <c r="G17">
        <v>0.90900000000000003</v>
      </c>
      <c r="K17" t="s">
        <v>743</v>
      </c>
      <c r="L17" t="s">
        <v>742</v>
      </c>
      <c r="M17">
        <v>70.396000000000001</v>
      </c>
      <c r="N17">
        <v>76.912000000000006</v>
      </c>
      <c r="O17">
        <v>74.587000000000003</v>
      </c>
      <c r="P17">
        <v>77.537999999999997</v>
      </c>
      <c r="Q17">
        <v>72.224999999999994</v>
      </c>
    </row>
    <row r="18" spans="1:17" x14ac:dyDescent="0.2">
      <c r="A18">
        <v>-355</v>
      </c>
      <c r="B18">
        <v>40.26</v>
      </c>
      <c r="C18">
        <v>0.88800000000000001</v>
      </c>
      <c r="D18">
        <v>0.85199999999999998</v>
      </c>
      <c r="E18">
        <v>0.94</v>
      </c>
      <c r="F18">
        <v>0.872</v>
      </c>
      <c r="G18">
        <v>0.89</v>
      </c>
      <c r="K18" t="s">
        <v>784</v>
      </c>
      <c r="L18" t="s">
        <v>745</v>
      </c>
      <c r="M18">
        <v>16.498999999999999</v>
      </c>
      <c r="N18">
        <v>17</v>
      </c>
      <c r="O18">
        <v>15.396000000000001</v>
      </c>
      <c r="P18">
        <v>16.600000000000001</v>
      </c>
      <c r="Q18">
        <v>17</v>
      </c>
    </row>
    <row r="19" spans="1:17" x14ac:dyDescent="0.2">
      <c r="A19">
        <v>-354</v>
      </c>
      <c r="B19">
        <v>40.69</v>
      </c>
      <c r="C19">
        <v>0.878</v>
      </c>
      <c r="D19">
        <v>0.84799999999999998</v>
      </c>
      <c r="E19">
        <v>0.92900000000000005</v>
      </c>
      <c r="F19">
        <v>0.86799999999999999</v>
      </c>
      <c r="G19">
        <v>0.86499999999999999</v>
      </c>
      <c r="K19" t="s">
        <v>785</v>
      </c>
      <c r="L19" t="s">
        <v>745</v>
      </c>
      <c r="M19">
        <v>16.584</v>
      </c>
      <c r="N19">
        <v>17.088999999999999</v>
      </c>
      <c r="O19">
        <v>15.430999999999999</v>
      </c>
      <c r="P19">
        <v>16.809999999999999</v>
      </c>
      <c r="Q19">
        <v>17.006</v>
      </c>
    </row>
    <row r="20" spans="1:17" x14ac:dyDescent="0.2">
      <c r="A20">
        <v>-353</v>
      </c>
      <c r="B20">
        <v>41.2</v>
      </c>
      <c r="C20">
        <v>0.874</v>
      </c>
      <c r="D20">
        <v>0.84199999999999997</v>
      </c>
      <c r="E20">
        <v>0.91600000000000004</v>
      </c>
      <c r="F20">
        <v>0.86299999999999999</v>
      </c>
      <c r="G20">
        <v>0.874</v>
      </c>
      <c r="K20" t="s">
        <v>786</v>
      </c>
      <c r="L20" t="s">
        <v>745</v>
      </c>
      <c r="M20">
        <v>2.2879999999999998</v>
      </c>
      <c r="N20">
        <v>2.2519999999999998</v>
      </c>
      <c r="O20">
        <v>1.94</v>
      </c>
      <c r="P20">
        <v>2.335</v>
      </c>
      <c r="Q20">
        <v>2.2090000000000001</v>
      </c>
    </row>
    <row r="21" spans="1:17" x14ac:dyDescent="0.2">
      <c r="A21">
        <v>-352</v>
      </c>
      <c r="B21">
        <v>41.79</v>
      </c>
      <c r="C21">
        <v>0.878</v>
      </c>
      <c r="D21">
        <v>0.83499999999999996</v>
      </c>
      <c r="E21">
        <v>0.90300000000000002</v>
      </c>
      <c r="F21">
        <v>0.86299999999999999</v>
      </c>
      <c r="G21">
        <v>0.91300000000000003</v>
      </c>
      <c r="K21" t="s">
        <v>787</v>
      </c>
      <c r="L21" t="s">
        <v>745</v>
      </c>
      <c r="M21">
        <v>24</v>
      </c>
      <c r="N21">
        <v>24</v>
      </c>
      <c r="O21">
        <v>23</v>
      </c>
      <c r="P21">
        <v>23</v>
      </c>
      <c r="Q21">
        <v>22.6</v>
      </c>
    </row>
    <row r="22" spans="1:17" x14ac:dyDescent="0.2">
      <c r="A22">
        <v>-351</v>
      </c>
      <c r="B22">
        <v>42.45</v>
      </c>
      <c r="C22">
        <v>0.873</v>
      </c>
      <c r="D22">
        <v>0.82599999999999996</v>
      </c>
      <c r="E22">
        <v>0.89300000000000002</v>
      </c>
      <c r="F22">
        <v>0.85699999999999998</v>
      </c>
      <c r="G22">
        <v>0.91500000000000004</v>
      </c>
      <c r="K22" t="s">
        <v>788</v>
      </c>
      <c r="L22" t="s">
        <v>745</v>
      </c>
      <c r="M22">
        <v>11</v>
      </c>
      <c r="N22">
        <v>11</v>
      </c>
      <c r="O22">
        <v>12</v>
      </c>
      <c r="P22">
        <v>11.396000000000001</v>
      </c>
      <c r="Q22">
        <v>12.2</v>
      </c>
    </row>
    <row r="23" spans="1:17" x14ac:dyDescent="0.2">
      <c r="A23">
        <v>-350</v>
      </c>
      <c r="B23">
        <v>43.2</v>
      </c>
      <c r="C23">
        <v>0.85799999999999998</v>
      </c>
      <c r="D23">
        <v>0.82399999999999995</v>
      </c>
      <c r="E23">
        <v>0.875</v>
      </c>
      <c r="F23">
        <v>0.85199999999999998</v>
      </c>
      <c r="G23">
        <v>0.88200000000000001</v>
      </c>
      <c r="K23" t="s">
        <v>789</v>
      </c>
      <c r="L23" t="s">
        <v>742</v>
      </c>
      <c r="M23">
        <v>13.795</v>
      </c>
      <c r="N23">
        <v>13.18</v>
      </c>
      <c r="O23">
        <v>12.571999999999999</v>
      </c>
      <c r="P23">
        <v>13.89</v>
      </c>
      <c r="Q23">
        <v>12.988</v>
      </c>
    </row>
    <row r="24" spans="1:17" x14ac:dyDescent="0.2">
      <c r="A24">
        <v>-349</v>
      </c>
      <c r="B24">
        <v>44.02</v>
      </c>
      <c r="C24">
        <v>0.83499999999999996</v>
      </c>
      <c r="D24">
        <v>0.82099999999999995</v>
      </c>
      <c r="E24">
        <v>0.86099999999999999</v>
      </c>
      <c r="F24">
        <v>0.84699999999999998</v>
      </c>
      <c r="G24">
        <v>0.81100000000000005</v>
      </c>
      <c r="K24" t="s">
        <v>790</v>
      </c>
      <c r="L24" t="s">
        <v>742</v>
      </c>
      <c r="M24">
        <v>66.33</v>
      </c>
      <c r="N24">
        <v>64.37</v>
      </c>
      <c r="O24">
        <v>77.768000000000001</v>
      </c>
      <c r="P24">
        <v>67.793999999999997</v>
      </c>
      <c r="Q24">
        <v>71.739999999999995</v>
      </c>
    </row>
    <row r="25" spans="1:17" x14ac:dyDescent="0.2">
      <c r="A25">
        <v>-348</v>
      </c>
      <c r="B25">
        <v>44.91</v>
      </c>
      <c r="C25">
        <v>0.80400000000000005</v>
      </c>
      <c r="D25">
        <v>0.80900000000000005</v>
      </c>
      <c r="E25">
        <v>0.84699999999999998</v>
      </c>
      <c r="F25">
        <v>0.84299999999999997</v>
      </c>
      <c r="G25">
        <v>0.71899999999999997</v>
      </c>
      <c r="K25" t="s">
        <v>791</v>
      </c>
      <c r="L25" t="s">
        <v>792</v>
      </c>
      <c r="M25">
        <v>2.911</v>
      </c>
      <c r="N25">
        <v>2.6480000000000001</v>
      </c>
      <c r="O25">
        <v>3.3119999999999998</v>
      </c>
      <c r="P25">
        <v>2.8119999999999998</v>
      </c>
      <c r="Q25">
        <v>2.8719999999999999</v>
      </c>
    </row>
    <row r="26" spans="1:17" x14ac:dyDescent="0.2">
      <c r="A26">
        <v>-347</v>
      </c>
      <c r="B26">
        <v>45.89</v>
      </c>
      <c r="C26">
        <v>0.78300000000000003</v>
      </c>
      <c r="D26">
        <v>0.8</v>
      </c>
      <c r="E26">
        <v>0.83399999999999996</v>
      </c>
      <c r="F26">
        <v>0.83699999999999997</v>
      </c>
      <c r="G26">
        <v>0.66</v>
      </c>
      <c r="K26" t="s">
        <v>793</v>
      </c>
      <c r="L26" t="s">
        <v>792</v>
      </c>
      <c r="M26">
        <v>3.1219999999999999</v>
      </c>
      <c r="N26">
        <v>2.8420000000000001</v>
      </c>
      <c r="O26">
        <v>3.5289999999999999</v>
      </c>
      <c r="P26">
        <v>3.0390000000000001</v>
      </c>
      <c r="Q26">
        <v>3.08</v>
      </c>
    </row>
    <row r="27" spans="1:17" x14ac:dyDescent="0.2">
      <c r="A27">
        <v>-346</v>
      </c>
      <c r="B27">
        <v>46.93</v>
      </c>
      <c r="C27">
        <v>0.77200000000000002</v>
      </c>
      <c r="D27">
        <v>0.80300000000000005</v>
      </c>
      <c r="E27">
        <v>0.81799999999999995</v>
      </c>
      <c r="F27">
        <v>0.82699999999999996</v>
      </c>
      <c r="G27">
        <v>0.64</v>
      </c>
      <c r="K27" t="s">
        <v>794</v>
      </c>
      <c r="L27" t="s">
        <v>792</v>
      </c>
      <c r="M27">
        <v>0.749</v>
      </c>
      <c r="N27">
        <v>0.71299999999999997</v>
      </c>
      <c r="O27">
        <v>0.67600000000000005</v>
      </c>
      <c r="P27">
        <v>0.69299999999999995</v>
      </c>
      <c r="Q27">
        <v>0.74</v>
      </c>
    </row>
    <row r="28" spans="1:17" x14ac:dyDescent="0.2">
      <c r="A28">
        <v>-345</v>
      </c>
      <c r="B28">
        <v>48.06</v>
      </c>
      <c r="C28">
        <v>0.76700000000000002</v>
      </c>
      <c r="D28">
        <v>0.79600000000000004</v>
      </c>
      <c r="E28">
        <v>0.80200000000000005</v>
      </c>
      <c r="F28">
        <v>0.82099999999999995</v>
      </c>
      <c r="G28">
        <v>0.65100000000000002</v>
      </c>
      <c r="K28" t="s">
        <v>795</v>
      </c>
      <c r="L28" t="s">
        <v>792</v>
      </c>
      <c r="M28">
        <v>5.5839999999999996</v>
      </c>
      <c r="N28">
        <v>5.2640000000000002</v>
      </c>
      <c r="O28">
        <v>5.16</v>
      </c>
      <c r="P28">
        <v>5.2359999999999998</v>
      </c>
      <c r="Q28">
        <v>5.5839999999999996</v>
      </c>
    </row>
    <row r="29" spans="1:17" x14ac:dyDescent="0.2">
      <c r="A29">
        <v>-344</v>
      </c>
      <c r="B29">
        <v>49.26</v>
      </c>
      <c r="C29">
        <v>0.76300000000000001</v>
      </c>
      <c r="D29">
        <v>0.78</v>
      </c>
      <c r="E29">
        <v>0.79100000000000004</v>
      </c>
      <c r="F29">
        <v>0.80800000000000005</v>
      </c>
      <c r="G29">
        <v>0.67200000000000004</v>
      </c>
      <c r="K29" t="s">
        <v>796</v>
      </c>
      <c r="L29" t="s">
        <v>792</v>
      </c>
      <c r="M29">
        <v>1.262</v>
      </c>
      <c r="N29">
        <v>1.262</v>
      </c>
      <c r="O29">
        <v>1.6160000000000001</v>
      </c>
      <c r="P29">
        <v>1.5760000000000001</v>
      </c>
      <c r="Q29">
        <v>1.3779999999999999</v>
      </c>
    </row>
    <row r="30" spans="1:17" x14ac:dyDescent="0.2">
      <c r="A30">
        <v>-343</v>
      </c>
      <c r="B30">
        <v>50.53</v>
      </c>
      <c r="C30">
        <v>0.76100000000000001</v>
      </c>
      <c r="D30">
        <v>0.77600000000000002</v>
      </c>
      <c r="E30">
        <v>0.77800000000000002</v>
      </c>
      <c r="F30">
        <v>0.80300000000000005</v>
      </c>
      <c r="G30">
        <v>0.68700000000000006</v>
      </c>
      <c r="K30" t="s">
        <v>797</v>
      </c>
      <c r="L30" t="s">
        <v>742</v>
      </c>
      <c r="M30">
        <v>23.978000000000002</v>
      </c>
      <c r="N30">
        <v>25.097000000000001</v>
      </c>
      <c r="O30">
        <v>19.169</v>
      </c>
      <c r="P30">
        <v>22.806000000000001</v>
      </c>
      <c r="Q30">
        <v>24.024999999999999</v>
      </c>
    </row>
    <row r="31" spans="1:17" x14ac:dyDescent="0.2">
      <c r="A31">
        <v>-342</v>
      </c>
      <c r="B31">
        <v>51.87</v>
      </c>
      <c r="C31">
        <v>0.76600000000000001</v>
      </c>
      <c r="D31">
        <v>0.77500000000000002</v>
      </c>
      <c r="E31">
        <v>0.76800000000000002</v>
      </c>
      <c r="F31">
        <v>0.79800000000000004</v>
      </c>
      <c r="G31">
        <v>0.72199999999999998</v>
      </c>
      <c r="K31" t="s">
        <v>798</v>
      </c>
      <c r="L31" t="s">
        <v>742</v>
      </c>
      <c r="M31">
        <v>40.417000000000002</v>
      </c>
      <c r="N31">
        <v>44.41</v>
      </c>
      <c r="O31">
        <v>45.790999999999997</v>
      </c>
      <c r="P31">
        <v>51.853999999999999</v>
      </c>
      <c r="Q31">
        <v>44.744999999999997</v>
      </c>
    </row>
    <row r="32" spans="1:17" x14ac:dyDescent="0.2">
      <c r="A32">
        <v>-341</v>
      </c>
      <c r="B32">
        <v>53.29</v>
      </c>
      <c r="C32">
        <v>0.77600000000000002</v>
      </c>
      <c r="D32">
        <v>0.76800000000000002</v>
      </c>
      <c r="E32">
        <v>0.75800000000000001</v>
      </c>
      <c r="F32">
        <v>0.79200000000000004</v>
      </c>
      <c r="G32">
        <v>0.78700000000000003</v>
      </c>
      <c r="K32" t="s">
        <v>799</v>
      </c>
      <c r="L32" t="s">
        <v>745</v>
      </c>
      <c r="M32">
        <v>6.5</v>
      </c>
      <c r="N32">
        <v>6</v>
      </c>
      <c r="O32">
        <v>6</v>
      </c>
      <c r="P32">
        <v>7</v>
      </c>
      <c r="Q32">
        <v>7</v>
      </c>
    </row>
    <row r="33" spans="1:17" x14ac:dyDescent="0.2">
      <c r="A33">
        <v>-340</v>
      </c>
      <c r="B33">
        <v>54.78</v>
      </c>
      <c r="C33">
        <v>0.78700000000000003</v>
      </c>
      <c r="D33">
        <v>0.75600000000000001</v>
      </c>
      <c r="E33">
        <v>0.75</v>
      </c>
      <c r="F33">
        <v>0.78600000000000003</v>
      </c>
      <c r="G33">
        <v>0.85399999999999998</v>
      </c>
      <c r="K33" t="s">
        <v>800</v>
      </c>
      <c r="L33" t="s">
        <v>745</v>
      </c>
      <c r="M33">
        <v>6.94</v>
      </c>
      <c r="N33">
        <v>6.9530000000000003</v>
      </c>
      <c r="O33">
        <v>5.9669999999999996</v>
      </c>
      <c r="P33">
        <v>7.343</v>
      </c>
      <c r="Q33">
        <v>7.4980000000000002</v>
      </c>
    </row>
    <row r="34" spans="1:17" x14ac:dyDescent="0.2">
      <c r="A34">
        <v>-339</v>
      </c>
      <c r="B34">
        <v>56.34</v>
      </c>
      <c r="C34">
        <v>0.79800000000000004</v>
      </c>
      <c r="D34">
        <v>0.749</v>
      </c>
      <c r="E34">
        <v>0.73699999999999999</v>
      </c>
      <c r="F34">
        <v>0.77800000000000002</v>
      </c>
      <c r="G34">
        <v>0.92600000000000005</v>
      </c>
      <c r="K34" t="s">
        <v>801</v>
      </c>
      <c r="L34" t="s">
        <v>745</v>
      </c>
      <c r="M34">
        <v>2.4580000000000002</v>
      </c>
      <c r="N34">
        <v>2.4470000000000001</v>
      </c>
      <c r="O34">
        <v>2.2970000000000002</v>
      </c>
      <c r="P34">
        <v>2.5270000000000001</v>
      </c>
      <c r="Q34">
        <v>2.2730000000000001</v>
      </c>
    </row>
    <row r="35" spans="1:17" x14ac:dyDescent="0.2">
      <c r="A35">
        <v>-338</v>
      </c>
      <c r="B35">
        <v>57.97</v>
      </c>
      <c r="C35">
        <v>0.80400000000000005</v>
      </c>
      <c r="D35">
        <v>0.746</v>
      </c>
      <c r="E35">
        <v>0.72799999999999998</v>
      </c>
      <c r="F35">
        <v>0.77100000000000002</v>
      </c>
      <c r="G35">
        <v>0.97</v>
      </c>
      <c r="K35" t="s">
        <v>802</v>
      </c>
      <c r="L35" t="s">
        <v>745</v>
      </c>
      <c r="M35">
        <v>16.600000000000001</v>
      </c>
      <c r="N35">
        <v>16</v>
      </c>
      <c r="O35">
        <v>16</v>
      </c>
      <c r="P35">
        <v>16.600000000000001</v>
      </c>
      <c r="Q35">
        <v>14.2</v>
      </c>
    </row>
    <row r="36" spans="1:17" x14ac:dyDescent="0.2">
      <c r="A36">
        <v>-337</v>
      </c>
      <c r="B36">
        <v>59.67</v>
      </c>
      <c r="C36">
        <v>0.79800000000000004</v>
      </c>
      <c r="D36">
        <v>0.73699999999999999</v>
      </c>
      <c r="E36">
        <v>0.72199999999999998</v>
      </c>
      <c r="F36">
        <v>0.76100000000000001</v>
      </c>
      <c r="G36">
        <v>0.97199999999999998</v>
      </c>
      <c r="K36" t="s">
        <v>803</v>
      </c>
      <c r="L36" t="s">
        <v>745</v>
      </c>
      <c r="M36">
        <v>0.8</v>
      </c>
      <c r="N36">
        <v>1</v>
      </c>
      <c r="O36">
        <v>0.8</v>
      </c>
      <c r="P36">
        <v>0.8</v>
      </c>
      <c r="Q36">
        <v>2.6</v>
      </c>
    </row>
    <row r="37" spans="1:17" x14ac:dyDescent="0.2">
      <c r="A37">
        <v>-336</v>
      </c>
      <c r="B37">
        <v>61.44</v>
      </c>
      <c r="C37">
        <v>0.78400000000000003</v>
      </c>
      <c r="D37">
        <v>0.72599999999999998</v>
      </c>
      <c r="E37">
        <v>0.71699999999999997</v>
      </c>
      <c r="F37">
        <v>0.753</v>
      </c>
      <c r="G37">
        <v>0.94</v>
      </c>
      <c r="K37" t="s">
        <v>804</v>
      </c>
      <c r="L37" t="s">
        <v>742</v>
      </c>
      <c r="M37">
        <v>35.423000000000002</v>
      </c>
      <c r="N37">
        <v>35.188000000000002</v>
      </c>
      <c r="O37">
        <v>38.484999999999999</v>
      </c>
      <c r="P37">
        <v>34.412999999999997</v>
      </c>
      <c r="Q37">
        <v>30.318000000000001</v>
      </c>
    </row>
    <row r="38" spans="1:17" x14ac:dyDescent="0.2">
      <c r="A38">
        <v>-335</v>
      </c>
      <c r="B38">
        <v>63.28</v>
      </c>
      <c r="C38">
        <v>0.77100000000000002</v>
      </c>
      <c r="D38">
        <v>0.72699999999999998</v>
      </c>
      <c r="E38">
        <v>0.71</v>
      </c>
      <c r="F38">
        <v>0.748</v>
      </c>
      <c r="G38">
        <v>0.89800000000000002</v>
      </c>
      <c r="K38" t="s">
        <v>805</v>
      </c>
      <c r="L38" t="s">
        <v>742</v>
      </c>
      <c r="M38">
        <v>11.526999999999999</v>
      </c>
      <c r="N38">
        <v>14.382</v>
      </c>
      <c r="O38">
        <v>13.407</v>
      </c>
      <c r="P38">
        <v>10.895</v>
      </c>
      <c r="Q38">
        <v>34.677</v>
      </c>
    </row>
    <row r="39" spans="1:17" x14ac:dyDescent="0.2">
      <c r="A39">
        <v>-334</v>
      </c>
      <c r="B39">
        <v>65.180000000000007</v>
      </c>
      <c r="C39">
        <v>0.75800000000000001</v>
      </c>
      <c r="D39">
        <v>0.72399999999999998</v>
      </c>
      <c r="E39">
        <v>0.70599999999999996</v>
      </c>
      <c r="F39">
        <v>0.74299999999999999</v>
      </c>
      <c r="G39">
        <v>0.85799999999999998</v>
      </c>
      <c r="K39" t="s">
        <v>806</v>
      </c>
      <c r="L39" t="s">
        <v>736</v>
      </c>
      <c r="M39">
        <v>13.273999999999999</v>
      </c>
      <c r="N39">
        <v>13.406000000000001</v>
      </c>
      <c r="O39">
        <v>13.311</v>
      </c>
      <c r="P39">
        <v>12.891999999999999</v>
      </c>
      <c r="Q39">
        <v>13.484999999999999</v>
      </c>
    </row>
    <row r="40" spans="1:17" x14ac:dyDescent="0.2">
      <c r="A40">
        <v>-333</v>
      </c>
      <c r="B40">
        <v>67.150000000000006</v>
      </c>
      <c r="C40">
        <v>0.746</v>
      </c>
      <c r="D40">
        <v>0.71599999999999997</v>
      </c>
      <c r="E40">
        <v>0.70599999999999996</v>
      </c>
      <c r="F40">
        <v>0.73399999999999999</v>
      </c>
      <c r="G40">
        <v>0.82799999999999996</v>
      </c>
      <c r="K40" t="s">
        <v>807</v>
      </c>
      <c r="L40" t="s">
        <v>736</v>
      </c>
      <c r="M40">
        <v>13.273999999999999</v>
      </c>
      <c r="N40">
        <v>13.407</v>
      </c>
      <c r="O40">
        <v>13.311999999999999</v>
      </c>
      <c r="P40">
        <v>12.891999999999999</v>
      </c>
      <c r="Q40">
        <v>13.484999999999999</v>
      </c>
    </row>
    <row r="41" spans="1:17" x14ac:dyDescent="0.2">
      <c r="A41">
        <v>-332</v>
      </c>
      <c r="B41">
        <v>69.19</v>
      </c>
      <c r="C41">
        <v>0.73099999999999998</v>
      </c>
      <c r="D41">
        <v>0.71</v>
      </c>
      <c r="E41">
        <v>0.70099999999999996</v>
      </c>
      <c r="F41">
        <v>0.72</v>
      </c>
      <c r="G41">
        <v>0.79100000000000004</v>
      </c>
      <c r="K41" t="s">
        <v>808</v>
      </c>
      <c r="L41" t="s">
        <v>736</v>
      </c>
      <c r="M41">
        <v>0.25700000000000001</v>
      </c>
      <c r="N41">
        <v>0.106</v>
      </c>
      <c r="O41">
        <v>9.6000000000000002E-2</v>
      </c>
      <c r="P41">
        <v>9.0999999999999998E-2</v>
      </c>
      <c r="Q41">
        <v>0.159</v>
      </c>
    </row>
    <row r="42" spans="1:17" x14ac:dyDescent="0.2">
      <c r="A42">
        <v>-331</v>
      </c>
      <c r="B42">
        <v>71.290000000000006</v>
      </c>
      <c r="C42">
        <v>0.71</v>
      </c>
      <c r="D42">
        <v>0.71299999999999997</v>
      </c>
      <c r="E42">
        <v>0.69499999999999995</v>
      </c>
      <c r="F42">
        <v>0.69399999999999995</v>
      </c>
      <c r="G42">
        <v>0.73799999999999999</v>
      </c>
      <c r="K42" t="s">
        <v>809</v>
      </c>
      <c r="L42" t="s">
        <v>736</v>
      </c>
      <c r="M42">
        <v>13.795999999999999</v>
      </c>
      <c r="N42">
        <v>13.616</v>
      </c>
      <c r="O42">
        <v>13.515000000000001</v>
      </c>
      <c r="P42">
        <v>13.114000000000001</v>
      </c>
      <c r="Q42">
        <v>13.795999999999999</v>
      </c>
    </row>
    <row r="43" spans="1:17" x14ac:dyDescent="0.2">
      <c r="A43">
        <v>-330</v>
      </c>
      <c r="B43">
        <v>73.45</v>
      </c>
      <c r="C43">
        <v>0.69599999999999995</v>
      </c>
      <c r="D43">
        <v>0.71</v>
      </c>
      <c r="E43">
        <v>0.68500000000000005</v>
      </c>
      <c r="F43">
        <v>0.68700000000000006</v>
      </c>
      <c r="G43">
        <v>0.70299999999999996</v>
      </c>
      <c r="K43" t="s">
        <v>810</v>
      </c>
      <c r="L43" t="s">
        <v>736</v>
      </c>
      <c r="M43">
        <v>12.541</v>
      </c>
      <c r="N43">
        <v>12.981</v>
      </c>
      <c r="O43">
        <v>12.824</v>
      </c>
      <c r="P43">
        <v>12.541</v>
      </c>
      <c r="Q43">
        <v>12.694000000000001</v>
      </c>
    </row>
    <row r="44" spans="1:17" x14ac:dyDescent="0.2">
      <c r="A44">
        <v>-329</v>
      </c>
      <c r="B44">
        <v>75.67</v>
      </c>
      <c r="C44">
        <v>0.69</v>
      </c>
      <c r="D44">
        <v>0.7</v>
      </c>
      <c r="E44">
        <v>0.67400000000000004</v>
      </c>
      <c r="F44">
        <v>0.70799999999999996</v>
      </c>
      <c r="G44">
        <v>0.67700000000000005</v>
      </c>
      <c r="K44" t="s">
        <v>811</v>
      </c>
      <c r="L44" t="s">
        <v>742</v>
      </c>
      <c r="M44">
        <v>1.9330000000000001</v>
      </c>
      <c r="N44">
        <v>0.78700000000000003</v>
      </c>
      <c r="O44">
        <v>0.72199999999999998</v>
      </c>
      <c r="P44">
        <v>0.71</v>
      </c>
      <c r="Q44">
        <v>1.1759999999999999</v>
      </c>
    </row>
    <row r="45" spans="1:17" x14ac:dyDescent="0.2">
      <c r="A45">
        <v>-328</v>
      </c>
      <c r="B45">
        <v>77.959999999999994</v>
      </c>
      <c r="C45">
        <v>0.68400000000000005</v>
      </c>
      <c r="D45">
        <v>0.69699999999999995</v>
      </c>
      <c r="E45">
        <v>0.67100000000000004</v>
      </c>
      <c r="F45">
        <v>0.70199999999999996</v>
      </c>
      <c r="G45">
        <v>0.66800000000000004</v>
      </c>
      <c r="K45" t="s">
        <v>812</v>
      </c>
      <c r="L45" t="s">
        <v>742</v>
      </c>
      <c r="M45">
        <v>94.477000000000004</v>
      </c>
      <c r="N45">
        <v>96.825000000000003</v>
      </c>
      <c r="O45">
        <v>96.332999999999998</v>
      </c>
      <c r="P45">
        <v>97.275000000000006</v>
      </c>
      <c r="Q45">
        <v>94.132999999999996</v>
      </c>
    </row>
    <row r="46" spans="1:17" x14ac:dyDescent="0.2">
      <c r="A46">
        <v>-327</v>
      </c>
      <c r="B46">
        <v>80.31</v>
      </c>
      <c r="C46">
        <v>0.69</v>
      </c>
      <c r="D46">
        <v>0.69799999999999995</v>
      </c>
      <c r="E46">
        <v>0.66900000000000004</v>
      </c>
      <c r="F46">
        <v>0.69799999999999995</v>
      </c>
      <c r="G46">
        <v>0.69399999999999995</v>
      </c>
      <c r="K46" t="s">
        <v>813</v>
      </c>
      <c r="L46" t="s">
        <v>736</v>
      </c>
      <c r="M46">
        <v>12.943</v>
      </c>
      <c r="N46">
        <v>13.162000000000001</v>
      </c>
      <c r="O46">
        <v>12.928000000000001</v>
      </c>
      <c r="P46">
        <v>12.654999999999999</v>
      </c>
      <c r="Q46">
        <v>13.026999999999999</v>
      </c>
    </row>
    <row r="47" spans="1:17" x14ac:dyDescent="0.2">
      <c r="A47">
        <v>-326</v>
      </c>
      <c r="B47">
        <v>82.71</v>
      </c>
      <c r="C47">
        <v>0.69699999999999995</v>
      </c>
      <c r="D47">
        <v>0.69299999999999995</v>
      </c>
      <c r="E47">
        <v>0.66600000000000004</v>
      </c>
      <c r="F47">
        <v>0.68</v>
      </c>
      <c r="G47">
        <v>0.748</v>
      </c>
      <c r="K47" t="s">
        <v>814</v>
      </c>
      <c r="L47" t="s">
        <v>736</v>
      </c>
      <c r="M47">
        <v>12.944000000000001</v>
      </c>
      <c r="N47">
        <v>13.163</v>
      </c>
      <c r="O47">
        <v>12.93</v>
      </c>
      <c r="P47">
        <v>12.656000000000001</v>
      </c>
      <c r="Q47">
        <v>13.026999999999999</v>
      </c>
    </row>
    <row r="48" spans="1:17" x14ac:dyDescent="0.2">
      <c r="A48">
        <v>-325</v>
      </c>
      <c r="B48">
        <v>85.17</v>
      </c>
      <c r="C48">
        <v>0.70299999999999996</v>
      </c>
      <c r="D48">
        <v>0.68300000000000005</v>
      </c>
      <c r="E48">
        <v>0.65600000000000003</v>
      </c>
      <c r="F48">
        <v>0.67400000000000004</v>
      </c>
      <c r="G48">
        <v>0.79700000000000004</v>
      </c>
      <c r="K48" t="s">
        <v>815</v>
      </c>
      <c r="L48" t="s">
        <v>736</v>
      </c>
      <c r="M48">
        <v>0.22500000000000001</v>
      </c>
      <c r="N48">
        <v>0.121</v>
      </c>
      <c r="O48">
        <v>0.104</v>
      </c>
      <c r="P48">
        <v>0.10199999999999999</v>
      </c>
      <c r="Q48">
        <v>0.16900000000000001</v>
      </c>
    </row>
    <row r="49" spans="1:17" x14ac:dyDescent="0.2">
      <c r="A49">
        <v>-324</v>
      </c>
      <c r="B49">
        <v>87.69</v>
      </c>
      <c r="C49">
        <v>0.71</v>
      </c>
      <c r="D49">
        <v>0.68400000000000005</v>
      </c>
      <c r="E49">
        <v>0.66600000000000004</v>
      </c>
      <c r="F49">
        <v>0.67200000000000004</v>
      </c>
      <c r="G49">
        <v>0.81799999999999995</v>
      </c>
      <c r="K49" t="s">
        <v>816</v>
      </c>
      <c r="L49" t="s">
        <v>736</v>
      </c>
      <c r="M49">
        <v>13.401999999999999</v>
      </c>
      <c r="N49">
        <v>13.401999999999999</v>
      </c>
      <c r="O49">
        <v>13.145</v>
      </c>
      <c r="P49">
        <v>12.853999999999999</v>
      </c>
      <c r="Q49">
        <v>13.358000000000001</v>
      </c>
    </row>
    <row r="50" spans="1:17" x14ac:dyDescent="0.2">
      <c r="A50">
        <v>-323</v>
      </c>
      <c r="B50">
        <v>90.26</v>
      </c>
      <c r="C50">
        <v>0.70399999999999996</v>
      </c>
      <c r="D50">
        <v>0.68500000000000005</v>
      </c>
      <c r="E50">
        <v>0.627</v>
      </c>
      <c r="F50">
        <v>0.67</v>
      </c>
      <c r="G50">
        <v>0.83299999999999996</v>
      </c>
      <c r="K50" t="s">
        <v>817</v>
      </c>
      <c r="L50" t="s">
        <v>736</v>
      </c>
      <c r="M50">
        <v>12.194000000000001</v>
      </c>
      <c r="N50">
        <v>12.676</v>
      </c>
      <c r="O50">
        <v>12.39</v>
      </c>
      <c r="P50">
        <v>12.241</v>
      </c>
      <c r="Q50">
        <v>12.194000000000001</v>
      </c>
    </row>
    <row r="51" spans="1:17" x14ac:dyDescent="0.2">
      <c r="A51">
        <v>-322</v>
      </c>
      <c r="B51">
        <v>92.89</v>
      </c>
      <c r="C51">
        <v>0.69799999999999995</v>
      </c>
      <c r="D51">
        <v>0.67500000000000004</v>
      </c>
      <c r="E51">
        <v>0.628</v>
      </c>
      <c r="F51">
        <v>0.66100000000000003</v>
      </c>
      <c r="G51">
        <v>0.83</v>
      </c>
      <c r="K51" t="s">
        <v>818</v>
      </c>
      <c r="L51" t="s">
        <v>742</v>
      </c>
      <c r="M51">
        <v>1.738</v>
      </c>
      <c r="N51">
        <v>0.91900000000000004</v>
      </c>
      <c r="O51">
        <v>0.80800000000000005</v>
      </c>
      <c r="P51">
        <v>0.80800000000000005</v>
      </c>
      <c r="Q51">
        <v>1.2969999999999999</v>
      </c>
    </row>
    <row r="52" spans="1:17" x14ac:dyDescent="0.2">
      <c r="A52">
        <v>-321</v>
      </c>
      <c r="B52">
        <v>95.57</v>
      </c>
      <c r="C52">
        <v>0.69</v>
      </c>
      <c r="D52">
        <v>0.66900000000000004</v>
      </c>
      <c r="E52">
        <v>0.63</v>
      </c>
      <c r="F52">
        <v>0.65200000000000002</v>
      </c>
      <c r="G52">
        <v>0.81</v>
      </c>
      <c r="K52" t="s">
        <v>819</v>
      </c>
      <c r="L52" t="s">
        <v>742</v>
      </c>
      <c r="M52">
        <v>94.204999999999998</v>
      </c>
      <c r="N52">
        <v>96.301000000000002</v>
      </c>
      <c r="O52">
        <v>95.825000000000003</v>
      </c>
      <c r="P52">
        <v>96.718999999999994</v>
      </c>
      <c r="Q52">
        <v>93.602999999999994</v>
      </c>
    </row>
    <row r="53" spans="1:17" x14ac:dyDescent="0.2">
      <c r="A53">
        <v>-320</v>
      </c>
      <c r="B53">
        <v>98.3</v>
      </c>
      <c r="C53">
        <v>0.68600000000000005</v>
      </c>
      <c r="D53">
        <v>0.67500000000000004</v>
      </c>
      <c r="E53">
        <v>0.624</v>
      </c>
      <c r="F53">
        <v>0.65300000000000002</v>
      </c>
      <c r="G53">
        <v>0.79100000000000004</v>
      </c>
      <c r="K53" t="s">
        <v>820</v>
      </c>
      <c r="L53" t="s">
        <v>736</v>
      </c>
      <c r="M53">
        <v>-0.33</v>
      </c>
      <c r="N53">
        <v>-0.24399999999999999</v>
      </c>
      <c r="O53">
        <v>-0.38200000000000001</v>
      </c>
      <c r="P53">
        <v>-0.23599999999999999</v>
      </c>
      <c r="Q53">
        <v>-0.45800000000000002</v>
      </c>
    </row>
    <row r="54" spans="1:17" x14ac:dyDescent="0.2">
      <c r="A54">
        <v>-319</v>
      </c>
      <c r="B54">
        <v>101.09</v>
      </c>
      <c r="C54">
        <v>0.67900000000000005</v>
      </c>
      <c r="D54">
        <v>0.67300000000000004</v>
      </c>
      <c r="E54">
        <v>0.623</v>
      </c>
      <c r="F54">
        <v>0.65600000000000003</v>
      </c>
      <c r="G54">
        <v>0.76500000000000001</v>
      </c>
      <c r="K54" t="s">
        <v>821</v>
      </c>
      <c r="L54" t="s">
        <v>736</v>
      </c>
      <c r="M54">
        <v>-0.33</v>
      </c>
      <c r="N54">
        <v>-0.24399999999999999</v>
      </c>
      <c r="O54">
        <v>-0.38200000000000001</v>
      </c>
      <c r="P54">
        <v>-0.23599999999999999</v>
      </c>
      <c r="Q54">
        <v>-0.45800000000000002</v>
      </c>
    </row>
    <row r="55" spans="1:17" x14ac:dyDescent="0.2">
      <c r="A55">
        <v>-318</v>
      </c>
      <c r="B55">
        <v>103.92</v>
      </c>
      <c r="C55">
        <v>0.66700000000000004</v>
      </c>
      <c r="D55">
        <v>0.67200000000000004</v>
      </c>
      <c r="E55">
        <v>0.621</v>
      </c>
      <c r="F55">
        <v>0.64600000000000002</v>
      </c>
      <c r="G55">
        <v>0.73099999999999998</v>
      </c>
      <c r="K55" t="s">
        <v>822</v>
      </c>
      <c r="L55" t="s">
        <v>736</v>
      </c>
      <c r="M55">
        <v>0.10199999999999999</v>
      </c>
      <c r="N55">
        <v>3.4000000000000002E-2</v>
      </c>
      <c r="O55">
        <v>2.3E-2</v>
      </c>
      <c r="P55">
        <v>5.2999999999999999E-2</v>
      </c>
      <c r="Q55">
        <v>4.1000000000000002E-2</v>
      </c>
    </row>
    <row r="56" spans="1:17" x14ac:dyDescent="0.2">
      <c r="A56">
        <v>-317</v>
      </c>
      <c r="B56">
        <v>106.8</v>
      </c>
      <c r="C56">
        <v>0.65500000000000003</v>
      </c>
      <c r="D56">
        <v>0.66500000000000004</v>
      </c>
      <c r="E56">
        <v>0.61799999999999999</v>
      </c>
      <c r="F56">
        <v>0.64</v>
      </c>
      <c r="G56">
        <v>0.69799999999999995</v>
      </c>
      <c r="K56" t="s">
        <v>823</v>
      </c>
      <c r="L56" t="s">
        <v>736</v>
      </c>
      <c r="M56">
        <v>-4.8000000000000001E-2</v>
      </c>
      <c r="N56">
        <v>-0.13800000000000001</v>
      </c>
      <c r="O56">
        <v>-0.32200000000000001</v>
      </c>
      <c r="P56">
        <v>-4.8000000000000001E-2</v>
      </c>
      <c r="Q56">
        <v>-0.316</v>
      </c>
    </row>
    <row r="57" spans="1:17" x14ac:dyDescent="0.2">
      <c r="A57">
        <v>-316</v>
      </c>
      <c r="B57">
        <v>109.72</v>
      </c>
      <c r="C57">
        <v>0.66100000000000003</v>
      </c>
      <c r="D57">
        <v>0.67700000000000005</v>
      </c>
      <c r="E57">
        <v>0.623</v>
      </c>
      <c r="F57">
        <v>0.64</v>
      </c>
      <c r="G57">
        <v>0.70699999999999996</v>
      </c>
      <c r="K57" t="s">
        <v>824</v>
      </c>
      <c r="L57" t="s">
        <v>736</v>
      </c>
      <c r="M57">
        <v>-0.57899999999999996</v>
      </c>
      <c r="N57">
        <v>-0.32600000000000001</v>
      </c>
      <c r="O57">
        <v>-0.46100000000000002</v>
      </c>
      <c r="P57">
        <v>-0.39200000000000002</v>
      </c>
      <c r="Q57">
        <v>-0.57899999999999996</v>
      </c>
    </row>
    <row r="58" spans="1:17" x14ac:dyDescent="0.2">
      <c r="A58">
        <v>-315</v>
      </c>
      <c r="B58">
        <v>112.69</v>
      </c>
      <c r="C58">
        <v>0.65500000000000003</v>
      </c>
      <c r="D58">
        <v>0.65900000000000003</v>
      </c>
      <c r="E58">
        <v>0.61699999999999999</v>
      </c>
      <c r="F58">
        <v>0.64100000000000001</v>
      </c>
      <c r="G58">
        <v>0.70199999999999996</v>
      </c>
      <c r="K58" t="s">
        <v>825</v>
      </c>
      <c r="L58" t="s">
        <v>742</v>
      </c>
      <c r="M58">
        <v>30.88</v>
      </c>
      <c r="N58">
        <v>14.137</v>
      </c>
      <c r="O58">
        <v>6.0590000000000002</v>
      </c>
      <c r="P58">
        <v>22.245000000000001</v>
      </c>
      <c r="Q58">
        <v>8.9760000000000009</v>
      </c>
    </row>
    <row r="59" spans="1:17" x14ac:dyDescent="0.2">
      <c r="A59">
        <v>-314</v>
      </c>
      <c r="B59">
        <v>115.7</v>
      </c>
      <c r="C59">
        <v>0.63200000000000001</v>
      </c>
      <c r="D59">
        <v>0.67200000000000004</v>
      </c>
      <c r="E59">
        <v>0.61</v>
      </c>
      <c r="F59">
        <v>0.63100000000000001</v>
      </c>
      <c r="G59">
        <v>0.61399999999999999</v>
      </c>
      <c r="K59" t="s">
        <v>826</v>
      </c>
      <c r="L59" t="s">
        <v>742</v>
      </c>
      <c r="M59">
        <v>99.99</v>
      </c>
      <c r="N59">
        <v>99.99</v>
      </c>
      <c r="O59">
        <v>99.99</v>
      </c>
      <c r="P59">
        <v>99.99</v>
      </c>
      <c r="Q59">
        <v>99.99</v>
      </c>
    </row>
    <row r="60" spans="1:17" x14ac:dyDescent="0.2">
      <c r="A60">
        <v>-313</v>
      </c>
      <c r="B60">
        <v>118.76</v>
      </c>
      <c r="C60">
        <v>0.622</v>
      </c>
      <c r="D60">
        <v>0.65300000000000002</v>
      </c>
      <c r="E60">
        <v>0.60799999999999998</v>
      </c>
      <c r="F60">
        <v>0.61299999999999999</v>
      </c>
      <c r="G60">
        <v>0.61199999999999999</v>
      </c>
      <c r="K60" t="s">
        <v>827</v>
      </c>
      <c r="L60" t="s">
        <v>828</v>
      </c>
      <c r="M60">
        <v>2400.9</v>
      </c>
      <c r="N60">
        <v>2399</v>
      </c>
      <c r="O60">
        <v>2441.6</v>
      </c>
      <c r="P60">
        <v>2399.1999999999998</v>
      </c>
      <c r="Q60">
        <v>2363.8000000000002</v>
      </c>
    </row>
    <row r="61" spans="1:17" x14ac:dyDescent="0.2">
      <c r="A61">
        <v>-312</v>
      </c>
      <c r="B61">
        <v>121.85</v>
      </c>
      <c r="C61">
        <v>0.63600000000000001</v>
      </c>
      <c r="D61">
        <v>0.67400000000000004</v>
      </c>
      <c r="E61">
        <v>0.61099999999999999</v>
      </c>
      <c r="F61">
        <v>0.60699999999999998</v>
      </c>
      <c r="G61">
        <v>0.65</v>
      </c>
      <c r="K61" t="s">
        <v>829</v>
      </c>
      <c r="L61" t="s">
        <v>828</v>
      </c>
      <c r="M61">
        <v>2436.9180000000001</v>
      </c>
      <c r="N61">
        <v>2432.8829999999998</v>
      </c>
      <c r="O61">
        <v>2480.982</v>
      </c>
      <c r="P61">
        <v>2434.0700000000002</v>
      </c>
      <c r="Q61">
        <v>2399.7359999999999</v>
      </c>
    </row>
    <row r="62" spans="1:17" x14ac:dyDescent="0.2">
      <c r="A62">
        <v>-311</v>
      </c>
      <c r="B62">
        <v>124.99</v>
      </c>
      <c r="C62">
        <v>0.63100000000000001</v>
      </c>
      <c r="D62">
        <v>0.64900000000000002</v>
      </c>
      <c r="E62">
        <v>0.61</v>
      </c>
      <c r="F62">
        <v>0.60899999999999999</v>
      </c>
      <c r="G62">
        <v>0.65600000000000003</v>
      </c>
      <c r="K62" t="s">
        <v>830</v>
      </c>
      <c r="L62" t="s">
        <v>828</v>
      </c>
      <c r="M62">
        <v>59.076000000000001</v>
      </c>
      <c r="N62">
        <v>50.595999999999997</v>
      </c>
      <c r="O62">
        <v>45.176000000000002</v>
      </c>
      <c r="P62">
        <v>44.003999999999998</v>
      </c>
      <c r="Q62">
        <v>64.016999999999996</v>
      </c>
    </row>
    <row r="63" spans="1:17" x14ac:dyDescent="0.2">
      <c r="A63">
        <v>-310</v>
      </c>
      <c r="B63">
        <v>128.16</v>
      </c>
      <c r="C63">
        <v>0.628</v>
      </c>
      <c r="D63">
        <v>0.65</v>
      </c>
      <c r="E63">
        <v>0.60899999999999999</v>
      </c>
      <c r="F63">
        <v>0.61</v>
      </c>
      <c r="G63">
        <v>0.64300000000000002</v>
      </c>
      <c r="K63" t="s">
        <v>831</v>
      </c>
      <c r="L63" t="s">
        <v>828</v>
      </c>
      <c r="M63">
        <v>2610.1999999999998</v>
      </c>
      <c r="N63">
        <v>2610.1999999999998</v>
      </c>
      <c r="O63">
        <v>2598.4</v>
      </c>
      <c r="P63">
        <v>2573.6</v>
      </c>
      <c r="Q63">
        <v>2585.6</v>
      </c>
    </row>
    <row r="64" spans="1:17" x14ac:dyDescent="0.2">
      <c r="A64">
        <v>-309</v>
      </c>
      <c r="B64">
        <v>131.37</v>
      </c>
      <c r="C64">
        <v>0.627</v>
      </c>
      <c r="D64">
        <v>0.65</v>
      </c>
      <c r="E64">
        <v>0.60499999999999998</v>
      </c>
      <c r="F64">
        <v>0.61499999999999999</v>
      </c>
      <c r="G64">
        <v>0.63900000000000001</v>
      </c>
      <c r="K64" t="s">
        <v>832</v>
      </c>
      <c r="L64" t="s">
        <v>828</v>
      </c>
      <c r="M64">
        <v>2188.4</v>
      </c>
      <c r="N64">
        <v>2308</v>
      </c>
      <c r="O64">
        <v>2335.6</v>
      </c>
      <c r="P64">
        <v>2314.6</v>
      </c>
      <c r="Q64">
        <v>2188.4</v>
      </c>
    </row>
    <row r="65" spans="1:17" x14ac:dyDescent="0.2">
      <c r="A65">
        <v>-308</v>
      </c>
      <c r="B65">
        <v>134.61000000000001</v>
      </c>
      <c r="C65">
        <v>0.63400000000000001</v>
      </c>
      <c r="D65">
        <v>0.64300000000000002</v>
      </c>
      <c r="E65">
        <v>0.60699999999999998</v>
      </c>
      <c r="F65">
        <v>0.60899999999999999</v>
      </c>
      <c r="G65">
        <v>0.67700000000000005</v>
      </c>
      <c r="K65" t="s">
        <v>833</v>
      </c>
      <c r="L65" t="s">
        <v>742</v>
      </c>
      <c r="M65">
        <v>2.4239999999999999</v>
      </c>
      <c r="N65">
        <v>2.08</v>
      </c>
      <c r="O65">
        <v>1.821</v>
      </c>
      <c r="P65">
        <v>1.8080000000000001</v>
      </c>
      <c r="Q65">
        <v>2.6680000000000001</v>
      </c>
    </row>
    <row r="66" spans="1:17" x14ac:dyDescent="0.2">
      <c r="A66">
        <v>-307</v>
      </c>
      <c r="B66">
        <v>137.88999999999999</v>
      </c>
      <c r="C66">
        <v>0.628</v>
      </c>
      <c r="D66">
        <v>0.63900000000000001</v>
      </c>
      <c r="E66">
        <v>0.60299999999999998</v>
      </c>
      <c r="F66">
        <v>0.59899999999999998</v>
      </c>
      <c r="G66">
        <v>0.67</v>
      </c>
      <c r="K66" t="s">
        <v>834</v>
      </c>
      <c r="L66" t="s">
        <v>742</v>
      </c>
      <c r="M66">
        <v>89.802000000000007</v>
      </c>
      <c r="N66">
        <v>94.867000000000004</v>
      </c>
      <c r="O66">
        <v>94.14</v>
      </c>
      <c r="P66">
        <v>95.091999999999999</v>
      </c>
      <c r="Q66">
        <v>91.192999999999998</v>
      </c>
    </row>
    <row r="67" spans="1:17" x14ac:dyDescent="0.2">
      <c r="A67">
        <v>-306</v>
      </c>
      <c r="B67">
        <v>141.19</v>
      </c>
      <c r="C67">
        <v>0.61699999999999999</v>
      </c>
      <c r="D67">
        <v>0.63200000000000001</v>
      </c>
      <c r="E67">
        <v>0.6</v>
      </c>
      <c r="F67">
        <v>0.59399999999999997</v>
      </c>
      <c r="G67">
        <v>0.64</v>
      </c>
      <c r="K67" t="s">
        <v>835</v>
      </c>
      <c r="L67" t="s">
        <v>745</v>
      </c>
      <c r="M67">
        <v>24.65</v>
      </c>
      <c r="N67">
        <v>26</v>
      </c>
      <c r="O67">
        <v>22</v>
      </c>
      <c r="P67">
        <v>24.6</v>
      </c>
      <c r="Q67">
        <v>26</v>
      </c>
    </row>
    <row r="68" spans="1:17" x14ac:dyDescent="0.2">
      <c r="A68">
        <v>-305</v>
      </c>
      <c r="B68">
        <v>144.53</v>
      </c>
      <c r="C68">
        <v>0.625</v>
      </c>
      <c r="D68">
        <v>0.63800000000000001</v>
      </c>
      <c r="E68">
        <v>0.6</v>
      </c>
      <c r="F68">
        <v>0.59199999999999997</v>
      </c>
      <c r="G68">
        <v>0.67100000000000004</v>
      </c>
      <c r="K68" t="s">
        <v>836</v>
      </c>
      <c r="L68" t="s">
        <v>745</v>
      </c>
      <c r="M68">
        <v>24.114999999999998</v>
      </c>
      <c r="N68">
        <v>25.605</v>
      </c>
      <c r="O68">
        <v>21.736000000000001</v>
      </c>
      <c r="P68">
        <v>23.669</v>
      </c>
      <c r="Q68">
        <v>25.449000000000002</v>
      </c>
    </row>
    <row r="69" spans="1:17" x14ac:dyDescent="0.2">
      <c r="A69">
        <v>-304</v>
      </c>
      <c r="B69">
        <v>147.9</v>
      </c>
      <c r="C69">
        <v>0.65600000000000003</v>
      </c>
      <c r="D69">
        <v>0.626</v>
      </c>
      <c r="E69">
        <v>0.60199999999999998</v>
      </c>
      <c r="F69">
        <v>0.58799999999999997</v>
      </c>
      <c r="G69">
        <v>0.81</v>
      </c>
      <c r="K69" t="s">
        <v>837</v>
      </c>
      <c r="L69" t="s">
        <v>745</v>
      </c>
      <c r="M69">
        <v>3.8370000000000002</v>
      </c>
      <c r="N69">
        <v>3.6869999999999998</v>
      </c>
      <c r="O69">
        <v>3.2160000000000002</v>
      </c>
      <c r="P69">
        <v>3.379</v>
      </c>
      <c r="Q69">
        <v>3.7120000000000002</v>
      </c>
    </row>
    <row r="70" spans="1:17" x14ac:dyDescent="0.2">
      <c r="A70">
        <v>-303</v>
      </c>
      <c r="B70">
        <v>151.30000000000001</v>
      </c>
      <c r="C70">
        <v>0.66700000000000004</v>
      </c>
      <c r="D70">
        <v>0.624</v>
      </c>
      <c r="E70">
        <v>0.60399999999999998</v>
      </c>
      <c r="F70">
        <v>0.59</v>
      </c>
      <c r="G70">
        <v>0.84899999999999998</v>
      </c>
      <c r="K70" t="s">
        <v>838</v>
      </c>
      <c r="L70" t="s">
        <v>745</v>
      </c>
      <c r="M70">
        <v>37.200000000000003</v>
      </c>
      <c r="N70">
        <v>35.396000000000001</v>
      </c>
      <c r="O70">
        <v>33.396000000000001</v>
      </c>
      <c r="P70">
        <v>32.6</v>
      </c>
      <c r="Q70">
        <v>37.200000000000003</v>
      </c>
    </row>
    <row r="71" spans="1:17" x14ac:dyDescent="0.2">
      <c r="A71">
        <v>-302</v>
      </c>
      <c r="B71">
        <v>154.72</v>
      </c>
      <c r="C71">
        <v>0.66200000000000003</v>
      </c>
      <c r="D71">
        <v>0.628</v>
      </c>
      <c r="E71">
        <v>0.60599999999999998</v>
      </c>
      <c r="F71">
        <v>0.59</v>
      </c>
      <c r="G71">
        <v>0.82299999999999995</v>
      </c>
      <c r="K71" t="s">
        <v>839</v>
      </c>
      <c r="L71" t="s">
        <v>745</v>
      </c>
      <c r="M71">
        <v>14</v>
      </c>
      <c r="N71">
        <v>14</v>
      </c>
      <c r="O71">
        <v>14.2</v>
      </c>
      <c r="P71">
        <v>15.396000000000001</v>
      </c>
      <c r="Q71">
        <v>16.396000000000001</v>
      </c>
    </row>
    <row r="72" spans="1:17" x14ac:dyDescent="0.2">
      <c r="A72">
        <v>-301</v>
      </c>
      <c r="B72">
        <v>158.16</v>
      </c>
      <c r="C72">
        <v>0.68</v>
      </c>
      <c r="D72">
        <v>0.63</v>
      </c>
      <c r="E72">
        <v>0.60699999999999998</v>
      </c>
      <c r="F72">
        <v>0.59699999999999998</v>
      </c>
      <c r="G72">
        <v>0.88500000000000001</v>
      </c>
      <c r="K72" t="s">
        <v>840</v>
      </c>
      <c r="L72" t="s">
        <v>742</v>
      </c>
      <c r="M72">
        <v>15.91</v>
      </c>
      <c r="N72">
        <v>14.4</v>
      </c>
      <c r="O72">
        <v>14.795999999999999</v>
      </c>
      <c r="P72">
        <v>14.278</v>
      </c>
      <c r="Q72">
        <v>14.587</v>
      </c>
    </row>
    <row r="73" spans="1:17" x14ac:dyDescent="0.2">
      <c r="A73">
        <v>-300</v>
      </c>
      <c r="B73">
        <v>161.63</v>
      </c>
      <c r="C73">
        <v>0.68400000000000005</v>
      </c>
      <c r="D73">
        <v>0.628</v>
      </c>
      <c r="E73">
        <v>0.60899999999999999</v>
      </c>
      <c r="F73">
        <v>0.60099999999999998</v>
      </c>
      <c r="G73">
        <v>0.9</v>
      </c>
      <c r="K73" t="s">
        <v>841</v>
      </c>
      <c r="L73" t="s">
        <v>742</v>
      </c>
      <c r="M73">
        <v>58.055999999999997</v>
      </c>
      <c r="N73">
        <v>54.677</v>
      </c>
      <c r="O73">
        <v>65.328999999999994</v>
      </c>
      <c r="P73">
        <v>65.046999999999997</v>
      </c>
      <c r="Q73">
        <v>64.427000000000007</v>
      </c>
    </row>
    <row r="74" spans="1:17" x14ac:dyDescent="0.2">
      <c r="A74">
        <v>-299</v>
      </c>
      <c r="B74">
        <v>165.12</v>
      </c>
      <c r="C74">
        <v>0.66500000000000004</v>
      </c>
      <c r="D74">
        <v>0.625</v>
      </c>
      <c r="E74">
        <v>0.60899999999999999</v>
      </c>
      <c r="F74">
        <v>0.60199999999999998</v>
      </c>
      <c r="G74">
        <v>0.82499999999999996</v>
      </c>
      <c r="K74" t="s">
        <v>744</v>
      </c>
      <c r="L74" t="s">
        <v>745</v>
      </c>
      <c r="M74">
        <v>-3.5659999999999998</v>
      </c>
      <c r="N74">
        <v>-3.883</v>
      </c>
      <c r="O74">
        <v>-3.9340000000000002</v>
      </c>
      <c r="P74">
        <v>-3.3769999999999998</v>
      </c>
      <c r="Q74">
        <v>-3.0710000000000002</v>
      </c>
    </row>
    <row r="75" spans="1:17" x14ac:dyDescent="0.2">
      <c r="A75">
        <v>-298</v>
      </c>
      <c r="B75">
        <v>168.63</v>
      </c>
      <c r="C75">
        <v>0.64800000000000002</v>
      </c>
      <c r="D75">
        <v>0.63500000000000001</v>
      </c>
      <c r="E75">
        <v>0.61</v>
      </c>
      <c r="F75">
        <v>0.60199999999999998</v>
      </c>
      <c r="G75">
        <v>0.74399999999999999</v>
      </c>
      <c r="K75" t="s">
        <v>746</v>
      </c>
      <c r="L75" t="s">
        <v>745</v>
      </c>
      <c r="M75">
        <v>-3.2</v>
      </c>
      <c r="N75">
        <v>-3.54</v>
      </c>
      <c r="O75">
        <v>-3.669</v>
      </c>
      <c r="P75">
        <v>-2.9860000000000002</v>
      </c>
      <c r="Q75">
        <v>-2.6059999999999999</v>
      </c>
    </row>
    <row r="76" spans="1:17" x14ac:dyDescent="0.2">
      <c r="A76">
        <v>-297</v>
      </c>
      <c r="B76">
        <v>172.16</v>
      </c>
      <c r="C76">
        <v>0.64300000000000002</v>
      </c>
      <c r="D76">
        <v>0.63100000000000001</v>
      </c>
      <c r="E76">
        <v>0.61399999999999999</v>
      </c>
      <c r="F76">
        <v>0.59799999999999998</v>
      </c>
      <c r="G76">
        <v>0.72699999999999998</v>
      </c>
      <c r="K76" t="s">
        <v>747</v>
      </c>
      <c r="L76" t="s">
        <v>745</v>
      </c>
      <c r="M76">
        <v>1.4419999999999999</v>
      </c>
      <c r="N76">
        <v>1.3260000000000001</v>
      </c>
      <c r="O76">
        <v>1.228</v>
      </c>
      <c r="P76">
        <v>1.4239999999999999</v>
      </c>
      <c r="Q76">
        <v>1.5189999999999999</v>
      </c>
    </row>
    <row r="77" spans="1:17" x14ac:dyDescent="0.2">
      <c r="A77">
        <v>-296</v>
      </c>
      <c r="B77">
        <v>175.7</v>
      </c>
      <c r="C77">
        <v>0.63700000000000001</v>
      </c>
      <c r="D77">
        <v>0.63200000000000001</v>
      </c>
      <c r="E77">
        <v>0.61899999999999999</v>
      </c>
      <c r="F77">
        <v>0.60499999999999998</v>
      </c>
      <c r="G77">
        <v>0.69099999999999995</v>
      </c>
      <c r="K77" t="s">
        <v>748</v>
      </c>
      <c r="L77" t="s">
        <v>745</v>
      </c>
      <c r="M77">
        <v>2.3490000000000002</v>
      </c>
      <c r="N77">
        <v>7.6999999999999999E-2</v>
      </c>
      <c r="O77">
        <v>0.67700000000000005</v>
      </c>
      <c r="P77">
        <v>1.5629999999999999</v>
      </c>
      <c r="Q77">
        <v>2.3490000000000002</v>
      </c>
    </row>
    <row r="78" spans="1:17" x14ac:dyDescent="0.2">
      <c r="A78">
        <v>-295</v>
      </c>
      <c r="B78">
        <v>179.26</v>
      </c>
      <c r="C78">
        <v>0.63500000000000001</v>
      </c>
      <c r="D78">
        <v>0.63400000000000001</v>
      </c>
      <c r="E78">
        <v>0.622</v>
      </c>
      <c r="F78">
        <v>0.60799999999999998</v>
      </c>
      <c r="G78">
        <v>0.67300000000000004</v>
      </c>
      <c r="K78" t="s">
        <v>749</v>
      </c>
      <c r="L78" t="s">
        <v>745</v>
      </c>
      <c r="M78">
        <v>-7.6429999999999998</v>
      </c>
      <c r="N78">
        <v>-7.6429999999999998</v>
      </c>
      <c r="O78">
        <v>-6.1340000000000003</v>
      </c>
      <c r="P78">
        <v>-6.8109999999999999</v>
      </c>
      <c r="Q78">
        <v>-5.9660000000000002</v>
      </c>
    </row>
    <row r="79" spans="1:17" x14ac:dyDescent="0.2">
      <c r="A79">
        <v>-294</v>
      </c>
      <c r="B79">
        <v>182.83</v>
      </c>
      <c r="C79">
        <v>0.63100000000000001</v>
      </c>
      <c r="D79">
        <v>0.64500000000000002</v>
      </c>
      <c r="E79">
        <v>0.628</v>
      </c>
      <c r="F79">
        <v>0.61099999999999999</v>
      </c>
      <c r="G79">
        <v>0.64100000000000001</v>
      </c>
      <c r="K79" t="s">
        <v>750</v>
      </c>
      <c r="L79" t="s">
        <v>742</v>
      </c>
      <c r="M79">
        <v>45.064999999999998</v>
      </c>
      <c r="N79">
        <v>37.463999999999999</v>
      </c>
      <c r="O79">
        <v>33.481999999999999</v>
      </c>
      <c r="P79">
        <v>47.695999999999998</v>
      </c>
      <c r="Q79">
        <v>58.293999999999997</v>
      </c>
    </row>
    <row r="80" spans="1:17" x14ac:dyDescent="0.2">
      <c r="A80">
        <v>-293</v>
      </c>
      <c r="B80">
        <v>186.42</v>
      </c>
      <c r="C80">
        <v>0.63400000000000001</v>
      </c>
      <c r="D80">
        <v>0.64600000000000002</v>
      </c>
      <c r="E80">
        <v>0.63400000000000001</v>
      </c>
      <c r="F80">
        <v>0.61499999999999999</v>
      </c>
      <c r="G80">
        <v>0.64100000000000001</v>
      </c>
      <c r="K80" t="s">
        <v>751</v>
      </c>
      <c r="L80" t="s">
        <v>742</v>
      </c>
      <c r="M80">
        <v>99.99</v>
      </c>
      <c r="N80">
        <v>99.99</v>
      </c>
      <c r="O80">
        <v>99.99</v>
      </c>
      <c r="P80">
        <v>99.99</v>
      </c>
      <c r="Q80">
        <v>99.99</v>
      </c>
    </row>
    <row r="81" spans="1:17" x14ac:dyDescent="0.2">
      <c r="A81">
        <v>-292</v>
      </c>
      <c r="B81">
        <v>190.02</v>
      </c>
      <c r="C81">
        <v>0.65200000000000002</v>
      </c>
      <c r="D81">
        <v>0.64500000000000002</v>
      </c>
      <c r="E81">
        <v>0.63900000000000001</v>
      </c>
      <c r="F81">
        <v>0.624</v>
      </c>
      <c r="G81">
        <v>0.70199999999999996</v>
      </c>
      <c r="K81" t="s">
        <v>752</v>
      </c>
      <c r="L81" t="s">
        <v>745</v>
      </c>
      <c r="M81">
        <v>-1.177</v>
      </c>
      <c r="N81">
        <v>-1.2629999999999999</v>
      </c>
      <c r="O81">
        <v>-1.7689999999999999</v>
      </c>
      <c r="P81">
        <v>-1.014</v>
      </c>
      <c r="Q81">
        <v>-0.66300000000000003</v>
      </c>
    </row>
    <row r="82" spans="1:17" x14ac:dyDescent="0.2">
      <c r="A82">
        <v>-291</v>
      </c>
      <c r="B82">
        <v>193.62</v>
      </c>
      <c r="C82">
        <v>0.66700000000000004</v>
      </c>
      <c r="D82">
        <v>0.65200000000000002</v>
      </c>
      <c r="E82">
        <v>0.64400000000000002</v>
      </c>
      <c r="F82">
        <v>0.63300000000000001</v>
      </c>
      <c r="G82">
        <v>0.73899999999999999</v>
      </c>
      <c r="K82" t="s">
        <v>753</v>
      </c>
      <c r="L82" t="s">
        <v>745</v>
      </c>
      <c r="M82">
        <v>-0.79900000000000004</v>
      </c>
      <c r="N82">
        <v>-0.90800000000000003</v>
      </c>
      <c r="O82">
        <v>-1.4730000000000001</v>
      </c>
      <c r="P82">
        <v>-0.628</v>
      </c>
      <c r="Q82">
        <v>-0.188</v>
      </c>
    </row>
    <row r="83" spans="1:17" x14ac:dyDescent="0.2">
      <c r="A83">
        <v>-290</v>
      </c>
      <c r="B83">
        <v>197.24</v>
      </c>
      <c r="C83">
        <v>0.66600000000000004</v>
      </c>
      <c r="D83">
        <v>0.65700000000000003</v>
      </c>
      <c r="E83">
        <v>0.65</v>
      </c>
      <c r="F83">
        <v>0.63600000000000001</v>
      </c>
      <c r="G83">
        <v>0.72099999999999997</v>
      </c>
      <c r="K83" t="s">
        <v>754</v>
      </c>
      <c r="L83" t="s">
        <v>745</v>
      </c>
      <c r="M83">
        <v>1.5760000000000001</v>
      </c>
      <c r="N83">
        <v>1.5109999999999999</v>
      </c>
      <c r="O83">
        <v>1.387</v>
      </c>
      <c r="P83">
        <v>1.599</v>
      </c>
      <c r="Q83">
        <v>1.5229999999999999</v>
      </c>
    </row>
    <row r="84" spans="1:17" x14ac:dyDescent="0.2">
      <c r="A84">
        <v>-289</v>
      </c>
      <c r="B84">
        <v>200.86</v>
      </c>
      <c r="C84">
        <v>0.66600000000000004</v>
      </c>
      <c r="D84">
        <v>0.66100000000000003</v>
      </c>
      <c r="E84">
        <v>0.65800000000000003</v>
      </c>
      <c r="F84">
        <v>0.64</v>
      </c>
      <c r="G84">
        <v>0.70599999999999996</v>
      </c>
      <c r="K84" t="s">
        <v>755</v>
      </c>
      <c r="L84" t="s">
        <v>745</v>
      </c>
      <c r="M84">
        <v>4.3630000000000004</v>
      </c>
      <c r="N84">
        <v>4.0060000000000002</v>
      </c>
      <c r="O84">
        <v>3.5539999999999998</v>
      </c>
      <c r="P84">
        <v>4.1710000000000003</v>
      </c>
      <c r="Q84">
        <v>4.3630000000000004</v>
      </c>
    </row>
    <row r="85" spans="1:17" x14ac:dyDescent="0.2">
      <c r="A85">
        <v>-288</v>
      </c>
      <c r="B85">
        <v>204.49</v>
      </c>
      <c r="C85">
        <v>0.67500000000000004</v>
      </c>
      <c r="D85">
        <v>0.66400000000000003</v>
      </c>
      <c r="E85">
        <v>0.66700000000000004</v>
      </c>
      <c r="F85">
        <v>0.64900000000000002</v>
      </c>
      <c r="G85">
        <v>0.72</v>
      </c>
      <c r="K85" t="s">
        <v>756</v>
      </c>
      <c r="L85" t="s">
        <v>745</v>
      </c>
      <c r="M85">
        <v>-5.6230000000000002</v>
      </c>
      <c r="N85">
        <v>-5.6230000000000002</v>
      </c>
      <c r="O85">
        <v>-3.9889999999999999</v>
      </c>
      <c r="P85">
        <v>-4.7110000000000003</v>
      </c>
      <c r="Q85">
        <v>-3.22</v>
      </c>
    </row>
    <row r="86" spans="1:17" x14ac:dyDescent="0.2">
      <c r="A86">
        <v>-287</v>
      </c>
      <c r="B86">
        <v>208.12</v>
      </c>
      <c r="C86">
        <v>0.68600000000000005</v>
      </c>
      <c r="D86">
        <v>0.67400000000000004</v>
      </c>
      <c r="E86">
        <v>0.67600000000000005</v>
      </c>
      <c r="F86">
        <v>0.65700000000000003</v>
      </c>
      <c r="G86">
        <v>0.73699999999999999</v>
      </c>
      <c r="K86" t="s">
        <v>757</v>
      </c>
      <c r="L86" t="s">
        <v>742</v>
      </c>
      <c r="M86">
        <v>99.99</v>
      </c>
      <c r="N86">
        <v>99.99</v>
      </c>
      <c r="O86">
        <v>94.168000000000006</v>
      </c>
      <c r="P86">
        <v>99.99</v>
      </c>
      <c r="Q86">
        <v>99.99</v>
      </c>
    </row>
    <row r="87" spans="1:17" x14ac:dyDescent="0.2">
      <c r="A87">
        <v>-286</v>
      </c>
      <c r="B87">
        <v>211.75</v>
      </c>
      <c r="C87">
        <v>0.68899999999999995</v>
      </c>
      <c r="D87">
        <v>0.67800000000000005</v>
      </c>
      <c r="E87">
        <v>0.68300000000000005</v>
      </c>
      <c r="F87">
        <v>0.66300000000000003</v>
      </c>
      <c r="G87">
        <v>0.73199999999999998</v>
      </c>
      <c r="K87" t="s">
        <v>758</v>
      </c>
      <c r="L87" t="s">
        <v>742</v>
      </c>
      <c r="M87">
        <v>99.99</v>
      </c>
      <c r="N87">
        <v>99.99</v>
      </c>
      <c r="O87">
        <v>99.99</v>
      </c>
      <c r="P87">
        <v>99.99</v>
      </c>
      <c r="Q87">
        <v>99.99</v>
      </c>
    </row>
    <row r="88" spans="1:17" x14ac:dyDescent="0.2">
      <c r="A88">
        <v>-285</v>
      </c>
      <c r="B88">
        <v>215.38</v>
      </c>
      <c r="C88">
        <v>0.69399999999999995</v>
      </c>
      <c r="D88">
        <v>0.68200000000000005</v>
      </c>
      <c r="E88">
        <v>0.68899999999999995</v>
      </c>
      <c r="F88">
        <v>0.67100000000000004</v>
      </c>
      <c r="G88">
        <v>0.73399999999999999</v>
      </c>
      <c r="K88" t="s">
        <v>759</v>
      </c>
      <c r="L88" t="s">
        <v>745</v>
      </c>
      <c r="M88">
        <v>1.1419999999999999</v>
      </c>
      <c r="N88">
        <v>1.2370000000000001</v>
      </c>
      <c r="O88">
        <v>0.35099999999999998</v>
      </c>
      <c r="P88">
        <v>1.294</v>
      </c>
      <c r="Q88">
        <v>1.6859999999999999</v>
      </c>
    </row>
    <row r="89" spans="1:17" x14ac:dyDescent="0.2">
      <c r="A89">
        <v>-284</v>
      </c>
      <c r="B89">
        <v>219.02</v>
      </c>
      <c r="C89">
        <v>0.70499999999999996</v>
      </c>
      <c r="D89">
        <v>0.68600000000000005</v>
      </c>
      <c r="E89">
        <v>0.69599999999999995</v>
      </c>
      <c r="F89">
        <v>0.67900000000000005</v>
      </c>
      <c r="G89">
        <v>0.75700000000000001</v>
      </c>
      <c r="K89" t="s">
        <v>760</v>
      </c>
      <c r="L89" t="s">
        <v>745</v>
      </c>
      <c r="M89">
        <v>1.5029999999999999</v>
      </c>
      <c r="N89">
        <v>1.575</v>
      </c>
      <c r="O89">
        <v>0.64600000000000002</v>
      </c>
      <c r="P89">
        <v>1.69</v>
      </c>
      <c r="Q89">
        <v>2.1030000000000002</v>
      </c>
    </row>
    <row r="90" spans="1:17" x14ac:dyDescent="0.2">
      <c r="A90">
        <v>-283</v>
      </c>
      <c r="B90">
        <v>222.65</v>
      </c>
      <c r="C90">
        <v>0.71099999999999997</v>
      </c>
      <c r="D90">
        <v>0.69399999999999995</v>
      </c>
      <c r="E90">
        <v>0.70499999999999996</v>
      </c>
      <c r="F90">
        <v>0.68799999999999994</v>
      </c>
      <c r="G90">
        <v>0.75800000000000001</v>
      </c>
      <c r="K90" t="s">
        <v>761</v>
      </c>
      <c r="L90" t="s">
        <v>745</v>
      </c>
      <c r="M90">
        <v>1.744</v>
      </c>
      <c r="N90">
        <v>1.6719999999999999</v>
      </c>
      <c r="O90">
        <v>1.532</v>
      </c>
      <c r="P90">
        <v>1.7849999999999999</v>
      </c>
      <c r="Q90">
        <v>1.651</v>
      </c>
    </row>
    <row r="91" spans="1:17" x14ac:dyDescent="0.2">
      <c r="A91">
        <v>-282</v>
      </c>
      <c r="B91">
        <v>226.27</v>
      </c>
      <c r="C91">
        <v>0.70299999999999996</v>
      </c>
      <c r="D91">
        <v>0.69799999999999995</v>
      </c>
      <c r="E91">
        <v>0.71199999999999997</v>
      </c>
      <c r="F91">
        <v>0.69399999999999995</v>
      </c>
      <c r="G91">
        <v>0.70799999999999996</v>
      </c>
      <c r="K91" t="s">
        <v>762</v>
      </c>
      <c r="L91" t="s">
        <v>745</v>
      </c>
      <c r="M91">
        <v>7.1289999999999996</v>
      </c>
      <c r="N91">
        <v>7.1289999999999996</v>
      </c>
      <c r="O91">
        <v>6.4969999999999999</v>
      </c>
      <c r="P91">
        <v>7.1230000000000002</v>
      </c>
      <c r="Q91">
        <v>6.9539999999999997</v>
      </c>
    </row>
    <row r="92" spans="1:17" x14ac:dyDescent="0.2">
      <c r="A92">
        <v>-281</v>
      </c>
      <c r="B92">
        <v>229.9</v>
      </c>
      <c r="C92">
        <v>0.69299999999999995</v>
      </c>
      <c r="D92">
        <v>0.70099999999999996</v>
      </c>
      <c r="E92">
        <v>0.72099999999999997</v>
      </c>
      <c r="F92">
        <v>0.70099999999999996</v>
      </c>
      <c r="G92">
        <v>0.65</v>
      </c>
      <c r="K92" t="s">
        <v>763</v>
      </c>
      <c r="L92" t="s">
        <v>745</v>
      </c>
      <c r="M92">
        <v>-3.5510000000000002</v>
      </c>
      <c r="N92">
        <v>-3.5510000000000002</v>
      </c>
      <c r="O92">
        <v>-2.077</v>
      </c>
      <c r="P92">
        <v>-2.7770000000000001</v>
      </c>
      <c r="Q92">
        <v>-1.2889999999999999</v>
      </c>
    </row>
    <row r="93" spans="1:17" x14ac:dyDescent="0.2">
      <c r="A93">
        <v>-280</v>
      </c>
      <c r="B93">
        <v>233.51</v>
      </c>
      <c r="C93">
        <v>0.68899999999999995</v>
      </c>
      <c r="D93">
        <v>0.70599999999999996</v>
      </c>
      <c r="E93">
        <v>0.72899999999999998</v>
      </c>
      <c r="F93">
        <v>0.70899999999999996</v>
      </c>
      <c r="G93">
        <v>0.61299999999999999</v>
      </c>
      <c r="K93" t="s">
        <v>764</v>
      </c>
      <c r="L93" t="s">
        <v>742</v>
      </c>
      <c r="M93">
        <v>99.99</v>
      </c>
      <c r="N93">
        <v>99.99</v>
      </c>
      <c r="O93">
        <v>99.99</v>
      </c>
      <c r="P93">
        <v>99.99</v>
      </c>
      <c r="Q93">
        <v>78.531999999999996</v>
      </c>
    </row>
    <row r="94" spans="1:17" x14ac:dyDescent="0.2">
      <c r="A94">
        <v>-279</v>
      </c>
      <c r="B94">
        <v>237.12</v>
      </c>
      <c r="C94">
        <v>0.69199999999999995</v>
      </c>
      <c r="D94">
        <v>0.71399999999999997</v>
      </c>
      <c r="E94">
        <v>0.73799999999999999</v>
      </c>
      <c r="F94">
        <v>0.71599999999999997</v>
      </c>
      <c r="G94">
        <v>0.59899999999999998</v>
      </c>
      <c r="K94" t="s">
        <v>765</v>
      </c>
      <c r="L94" t="s">
        <v>742</v>
      </c>
      <c r="M94">
        <v>-99.99</v>
      </c>
      <c r="N94">
        <v>-99.99</v>
      </c>
      <c r="O94">
        <v>-99.99</v>
      </c>
      <c r="P94">
        <v>-99.99</v>
      </c>
      <c r="Q94">
        <v>-61.280999999999999</v>
      </c>
    </row>
    <row r="95" spans="1:17" x14ac:dyDescent="0.2">
      <c r="A95">
        <v>-278</v>
      </c>
      <c r="B95">
        <v>240.73</v>
      </c>
      <c r="C95">
        <v>0.69099999999999995</v>
      </c>
      <c r="D95">
        <v>0.71899999999999997</v>
      </c>
      <c r="E95">
        <v>0.746</v>
      </c>
      <c r="F95">
        <v>0.72399999999999998</v>
      </c>
      <c r="G95">
        <v>0.57299999999999995</v>
      </c>
      <c r="K95" t="s">
        <v>766</v>
      </c>
      <c r="L95" t="s">
        <v>745</v>
      </c>
      <c r="M95">
        <v>10.510999999999999</v>
      </c>
      <c r="N95">
        <v>11.292</v>
      </c>
      <c r="O95">
        <v>8.9879999999999995</v>
      </c>
      <c r="P95">
        <v>10.836</v>
      </c>
      <c r="Q95">
        <v>10.928000000000001</v>
      </c>
    </row>
    <row r="96" spans="1:17" x14ac:dyDescent="0.2">
      <c r="A96">
        <v>-277</v>
      </c>
      <c r="B96">
        <v>244.32</v>
      </c>
      <c r="C96">
        <v>0.68899999999999995</v>
      </c>
      <c r="D96">
        <v>0.72399999999999998</v>
      </c>
      <c r="E96">
        <v>0.755</v>
      </c>
      <c r="F96">
        <v>0.73</v>
      </c>
      <c r="G96">
        <v>0.54600000000000004</v>
      </c>
      <c r="K96" t="s">
        <v>767</v>
      </c>
      <c r="L96" t="s">
        <v>745</v>
      </c>
      <c r="M96">
        <v>10.667999999999999</v>
      </c>
      <c r="N96">
        <v>11.407</v>
      </c>
      <c r="O96">
        <v>9.141</v>
      </c>
      <c r="P96">
        <v>10.967000000000001</v>
      </c>
      <c r="Q96">
        <v>11.157</v>
      </c>
    </row>
    <row r="97" spans="1:17" x14ac:dyDescent="0.2">
      <c r="A97">
        <v>-276</v>
      </c>
      <c r="B97">
        <v>247.9</v>
      </c>
      <c r="C97">
        <v>0.69599999999999995</v>
      </c>
      <c r="D97">
        <v>0.73299999999999998</v>
      </c>
      <c r="E97">
        <v>0.76200000000000001</v>
      </c>
      <c r="F97">
        <v>0.73599999999999999</v>
      </c>
      <c r="G97">
        <v>0.55200000000000005</v>
      </c>
      <c r="K97" t="s">
        <v>768</v>
      </c>
      <c r="L97" t="s">
        <v>745</v>
      </c>
      <c r="M97">
        <v>2.5510000000000002</v>
      </c>
      <c r="N97">
        <v>2.5270000000000001</v>
      </c>
      <c r="O97">
        <v>2.1549999999999998</v>
      </c>
      <c r="P97">
        <v>2.5059999999999998</v>
      </c>
      <c r="Q97">
        <v>2.359</v>
      </c>
    </row>
    <row r="98" spans="1:17" x14ac:dyDescent="0.2">
      <c r="A98">
        <v>-275</v>
      </c>
      <c r="B98">
        <v>251.47</v>
      </c>
      <c r="C98">
        <v>0.71</v>
      </c>
      <c r="D98">
        <v>0.74</v>
      </c>
      <c r="E98">
        <v>0.76700000000000002</v>
      </c>
      <c r="F98">
        <v>0.745</v>
      </c>
      <c r="G98">
        <v>0.58899999999999997</v>
      </c>
      <c r="K98" t="s">
        <v>769</v>
      </c>
      <c r="L98" t="s">
        <v>745</v>
      </c>
      <c r="M98">
        <v>19.108000000000001</v>
      </c>
      <c r="N98">
        <v>18.335999999999999</v>
      </c>
      <c r="O98">
        <v>17.579999999999998</v>
      </c>
      <c r="P98">
        <v>17.696000000000002</v>
      </c>
      <c r="Q98">
        <v>19.108000000000001</v>
      </c>
    </row>
    <row r="99" spans="1:17" x14ac:dyDescent="0.2">
      <c r="A99">
        <v>-274</v>
      </c>
      <c r="B99">
        <v>255.03</v>
      </c>
      <c r="C99">
        <v>0.73</v>
      </c>
      <c r="D99">
        <v>0.745</v>
      </c>
      <c r="E99">
        <v>0.77600000000000002</v>
      </c>
      <c r="F99">
        <v>0.753</v>
      </c>
      <c r="G99">
        <v>0.64700000000000002</v>
      </c>
      <c r="K99" t="s">
        <v>770</v>
      </c>
      <c r="L99" t="s">
        <v>745</v>
      </c>
      <c r="M99">
        <v>4.3920000000000003</v>
      </c>
      <c r="N99">
        <v>4.3920000000000003</v>
      </c>
      <c r="O99">
        <v>5.3520000000000003</v>
      </c>
      <c r="P99">
        <v>5.1360000000000001</v>
      </c>
      <c r="Q99">
        <v>6.016</v>
      </c>
    </row>
    <row r="100" spans="1:17" x14ac:dyDescent="0.2">
      <c r="A100">
        <v>-273</v>
      </c>
      <c r="B100">
        <v>258.57</v>
      </c>
      <c r="C100">
        <v>0.751</v>
      </c>
      <c r="D100">
        <v>0.751</v>
      </c>
      <c r="E100">
        <v>0.78600000000000003</v>
      </c>
      <c r="F100">
        <v>0.76500000000000001</v>
      </c>
      <c r="G100">
        <v>0.70299999999999996</v>
      </c>
      <c r="K100" t="s">
        <v>771</v>
      </c>
      <c r="L100" t="s">
        <v>742</v>
      </c>
      <c r="M100">
        <v>23.911999999999999</v>
      </c>
      <c r="N100">
        <v>22.154</v>
      </c>
      <c r="O100">
        <v>23.577000000000002</v>
      </c>
      <c r="P100">
        <v>22.85</v>
      </c>
      <c r="Q100">
        <v>21.143999999999998</v>
      </c>
    </row>
    <row r="101" spans="1:17" x14ac:dyDescent="0.2">
      <c r="A101">
        <v>-272</v>
      </c>
      <c r="B101">
        <v>262.08999999999997</v>
      </c>
      <c r="C101">
        <v>0.77400000000000002</v>
      </c>
      <c r="D101">
        <v>0.75900000000000001</v>
      </c>
      <c r="E101">
        <v>0.79500000000000004</v>
      </c>
      <c r="F101">
        <v>0.77100000000000002</v>
      </c>
      <c r="G101">
        <v>0.76900000000000002</v>
      </c>
      <c r="K101" t="s">
        <v>772</v>
      </c>
      <c r="L101" t="s">
        <v>742</v>
      </c>
      <c r="M101">
        <v>41.170999999999999</v>
      </c>
      <c r="N101">
        <v>38.503</v>
      </c>
      <c r="O101">
        <v>58.551000000000002</v>
      </c>
      <c r="P101">
        <v>46.83</v>
      </c>
      <c r="Q101">
        <v>53.923999999999999</v>
      </c>
    </row>
    <row r="102" spans="1:17" x14ac:dyDescent="0.2">
      <c r="A102">
        <v>-271</v>
      </c>
      <c r="B102">
        <v>265.60000000000002</v>
      </c>
      <c r="C102">
        <v>0.79300000000000004</v>
      </c>
      <c r="D102">
        <v>0.76300000000000001</v>
      </c>
      <c r="E102">
        <v>0.80100000000000005</v>
      </c>
      <c r="F102">
        <v>0.77800000000000002</v>
      </c>
      <c r="G102">
        <v>0.83</v>
      </c>
      <c r="K102" t="s">
        <v>773</v>
      </c>
      <c r="L102" t="s">
        <v>745</v>
      </c>
      <c r="M102">
        <v>21.59</v>
      </c>
      <c r="N102">
        <v>23.4</v>
      </c>
      <c r="O102">
        <v>19.024999999999999</v>
      </c>
      <c r="P102">
        <v>22</v>
      </c>
      <c r="Q102">
        <v>21.934999999999999</v>
      </c>
    </row>
    <row r="103" spans="1:17" x14ac:dyDescent="0.2">
      <c r="A103">
        <v>-270</v>
      </c>
      <c r="B103">
        <v>269.08999999999997</v>
      </c>
      <c r="C103">
        <v>0.80500000000000005</v>
      </c>
      <c r="D103">
        <v>0.76600000000000001</v>
      </c>
      <c r="E103">
        <v>0.80700000000000005</v>
      </c>
      <c r="F103">
        <v>0.78500000000000003</v>
      </c>
      <c r="G103">
        <v>0.86299999999999999</v>
      </c>
      <c r="K103" t="s">
        <v>774</v>
      </c>
      <c r="L103" t="s">
        <v>745</v>
      </c>
      <c r="M103">
        <v>21.036000000000001</v>
      </c>
      <c r="N103">
        <v>22.696999999999999</v>
      </c>
      <c r="O103">
        <v>18.651</v>
      </c>
      <c r="P103">
        <v>21.207999999999998</v>
      </c>
      <c r="Q103">
        <v>21.588999999999999</v>
      </c>
    </row>
    <row r="104" spans="1:17" x14ac:dyDescent="0.2">
      <c r="A104">
        <v>-269</v>
      </c>
      <c r="B104">
        <v>272.57</v>
      </c>
      <c r="C104">
        <v>0.80800000000000005</v>
      </c>
      <c r="D104">
        <v>0.77</v>
      </c>
      <c r="E104">
        <v>0.81</v>
      </c>
      <c r="F104">
        <v>0.79100000000000004</v>
      </c>
      <c r="G104">
        <v>0.86099999999999999</v>
      </c>
      <c r="K104" t="s">
        <v>775</v>
      </c>
      <c r="L104" t="s">
        <v>745</v>
      </c>
      <c r="M104">
        <v>3.4239999999999999</v>
      </c>
      <c r="N104">
        <v>3.3639999999999999</v>
      </c>
      <c r="O104">
        <v>2.7850000000000001</v>
      </c>
      <c r="P104">
        <v>2.98</v>
      </c>
      <c r="Q104">
        <v>3.1989999999999998</v>
      </c>
    </row>
    <row r="105" spans="1:17" x14ac:dyDescent="0.2">
      <c r="A105">
        <v>-268</v>
      </c>
      <c r="B105">
        <v>276.02</v>
      </c>
      <c r="C105">
        <v>0.80900000000000005</v>
      </c>
      <c r="D105">
        <v>0.77900000000000003</v>
      </c>
      <c r="E105">
        <v>0.81499999999999995</v>
      </c>
      <c r="F105">
        <v>0.79500000000000004</v>
      </c>
      <c r="G105">
        <v>0.84699999999999998</v>
      </c>
      <c r="K105" t="s">
        <v>776</v>
      </c>
      <c r="L105" t="s">
        <v>745</v>
      </c>
      <c r="M105">
        <v>34.83</v>
      </c>
      <c r="N105">
        <v>32.03</v>
      </c>
      <c r="O105">
        <v>29.57</v>
      </c>
      <c r="P105">
        <v>29.87</v>
      </c>
      <c r="Q105">
        <v>34.83</v>
      </c>
    </row>
    <row r="106" spans="1:17" x14ac:dyDescent="0.2">
      <c r="A106">
        <v>-267</v>
      </c>
      <c r="B106">
        <v>279.45</v>
      </c>
      <c r="C106">
        <v>0.80900000000000005</v>
      </c>
      <c r="D106">
        <v>0.78700000000000003</v>
      </c>
      <c r="E106">
        <v>0.81899999999999995</v>
      </c>
      <c r="F106">
        <v>0.80200000000000005</v>
      </c>
      <c r="G106">
        <v>0.83</v>
      </c>
      <c r="K106" t="s">
        <v>777</v>
      </c>
      <c r="L106" t="s">
        <v>745</v>
      </c>
      <c r="M106">
        <v>12.67</v>
      </c>
      <c r="N106">
        <v>12.67</v>
      </c>
      <c r="O106">
        <v>13.05</v>
      </c>
      <c r="P106">
        <v>13.45</v>
      </c>
      <c r="Q106">
        <v>14.54</v>
      </c>
    </row>
    <row r="107" spans="1:17" x14ac:dyDescent="0.2">
      <c r="A107">
        <v>-266</v>
      </c>
      <c r="B107">
        <v>282.86</v>
      </c>
      <c r="C107">
        <v>0.81699999999999995</v>
      </c>
      <c r="D107">
        <v>0.79500000000000004</v>
      </c>
      <c r="E107">
        <v>0.82199999999999995</v>
      </c>
      <c r="F107">
        <v>0.81100000000000005</v>
      </c>
      <c r="G107">
        <v>0.84</v>
      </c>
      <c r="K107" t="s">
        <v>778</v>
      </c>
      <c r="L107" t="s">
        <v>742</v>
      </c>
      <c r="M107">
        <v>16.276</v>
      </c>
      <c r="N107">
        <v>14.823</v>
      </c>
      <c r="O107">
        <v>14.930999999999999</v>
      </c>
      <c r="P107">
        <v>14.052</v>
      </c>
      <c r="Q107">
        <v>14.82</v>
      </c>
    </row>
    <row r="108" spans="1:17" x14ac:dyDescent="0.2">
      <c r="A108">
        <v>-265</v>
      </c>
      <c r="B108">
        <v>286.24</v>
      </c>
      <c r="C108">
        <v>0.82899999999999996</v>
      </c>
      <c r="D108">
        <v>0.8</v>
      </c>
      <c r="E108">
        <v>0.83199999999999996</v>
      </c>
      <c r="F108">
        <v>0.81599999999999995</v>
      </c>
      <c r="G108">
        <v>0.86899999999999999</v>
      </c>
      <c r="K108" t="s">
        <v>779</v>
      </c>
      <c r="L108" t="s">
        <v>742</v>
      </c>
      <c r="M108">
        <v>60.228999999999999</v>
      </c>
      <c r="N108">
        <v>55.822000000000003</v>
      </c>
      <c r="O108">
        <v>69.971000000000004</v>
      </c>
      <c r="P108">
        <v>63.42</v>
      </c>
      <c r="Q108">
        <v>67.349000000000004</v>
      </c>
    </row>
    <row r="109" spans="1:17" x14ac:dyDescent="0.2">
      <c r="A109">
        <v>-264</v>
      </c>
      <c r="B109">
        <v>289.61</v>
      </c>
      <c r="C109">
        <v>0.84399999999999997</v>
      </c>
      <c r="D109">
        <v>0.80500000000000005</v>
      </c>
      <c r="E109">
        <v>0.83799999999999997</v>
      </c>
      <c r="F109">
        <v>0.82199999999999995</v>
      </c>
      <c r="G109">
        <v>0.90900000000000003</v>
      </c>
      <c r="K109" t="s">
        <v>842</v>
      </c>
      <c r="L109" t="s">
        <v>843</v>
      </c>
      <c r="M109">
        <v>1228.75</v>
      </c>
      <c r="N109">
        <v>1261.2</v>
      </c>
      <c r="O109">
        <v>1203.5999999999999</v>
      </c>
      <c r="P109">
        <v>1250</v>
      </c>
      <c r="Q109">
        <v>1200.2</v>
      </c>
    </row>
    <row r="110" spans="1:17" x14ac:dyDescent="0.2">
      <c r="A110">
        <v>-263</v>
      </c>
      <c r="B110">
        <v>292.95</v>
      </c>
      <c r="C110">
        <v>0.85799999999999998</v>
      </c>
      <c r="D110">
        <v>0.80900000000000005</v>
      </c>
      <c r="E110">
        <v>0.84699999999999998</v>
      </c>
      <c r="F110">
        <v>0.83199999999999996</v>
      </c>
      <c r="G110">
        <v>0.94299999999999995</v>
      </c>
      <c r="K110" t="s">
        <v>844</v>
      </c>
      <c r="L110" t="s">
        <v>843</v>
      </c>
      <c r="M110">
        <v>1227.731</v>
      </c>
      <c r="N110">
        <v>1260.4280000000001</v>
      </c>
      <c r="O110">
        <v>1202.807</v>
      </c>
      <c r="P110">
        <v>1248.374</v>
      </c>
      <c r="Q110">
        <v>1199.317</v>
      </c>
    </row>
    <row r="111" spans="1:17" x14ac:dyDescent="0.2">
      <c r="A111">
        <v>-262</v>
      </c>
      <c r="B111">
        <v>296.26</v>
      </c>
      <c r="C111">
        <v>0.86699999999999999</v>
      </c>
      <c r="D111">
        <v>0.81499999999999995</v>
      </c>
      <c r="E111">
        <v>0.85699999999999998</v>
      </c>
      <c r="F111">
        <v>0.83899999999999997</v>
      </c>
      <c r="G111">
        <v>0.95599999999999996</v>
      </c>
      <c r="K111" t="s">
        <v>845</v>
      </c>
      <c r="L111" t="s">
        <v>843</v>
      </c>
      <c r="M111">
        <v>29.507999999999999</v>
      </c>
      <c r="N111">
        <v>11.045999999999999</v>
      </c>
      <c r="O111">
        <v>7.0490000000000004</v>
      </c>
      <c r="P111">
        <v>8.8940000000000001</v>
      </c>
      <c r="Q111">
        <v>17.527000000000001</v>
      </c>
    </row>
    <row r="112" spans="1:17" x14ac:dyDescent="0.2">
      <c r="A112">
        <v>-261</v>
      </c>
      <c r="B112">
        <v>299.54000000000002</v>
      </c>
      <c r="C112">
        <v>0.86499999999999999</v>
      </c>
      <c r="D112">
        <v>0.82399999999999995</v>
      </c>
      <c r="E112">
        <v>0.85899999999999999</v>
      </c>
      <c r="F112">
        <v>0.84599999999999997</v>
      </c>
      <c r="G112">
        <v>0.93100000000000005</v>
      </c>
      <c r="K112" t="s">
        <v>846</v>
      </c>
      <c r="L112" t="s">
        <v>843</v>
      </c>
      <c r="M112">
        <v>1288.2</v>
      </c>
      <c r="N112">
        <v>1288.2</v>
      </c>
      <c r="O112">
        <v>1226.8</v>
      </c>
      <c r="P112">
        <v>1272</v>
      </c>
      <c r="Q112">
        <v>1251.5999999999999</v>
      </c>
    </row>
    <row r="113" spans="1:17" x14ac:dyDescent="0.2">
      <c r="A113">
        <v>-260</v>
      </c>
      <c r="B113">
        <v>302.8</v>
      </c>
      <c r="C113">
        <v>0.86399999999999999</v>
      </c>
      <c r="D113">
        <v>0.83199999999999996</v>
      </c>
      <c r="E113">
        <v>0.86199999999999999</v>
      </c>
      <c r="F113">
        <v>0.85099999999999998</v>
      </c>
      <c r="G113">
        <v>0.91300000000000003</v>
      </c>
      <c r="K113" t="s">
        <v>847</v>
      </c>
      <c r="L113" t="s">
        <v>843</v>
      </c>
      <c r="M113">
        <v>1156.4000000000001</v>
      </c>
      <c r="N113">
        <v>1216.2</v>
      </c>
      <c r="O113">
        <v>1179.8</v>
      </c>
      <c r="P113">
        <v>1213.5999999999999</v>
      </c>
      <c r="Q113">
        <v>1156.4000000000001</v>
      </c>
    </row>
    <row r="114" spans="1:17" x14ac:dyDescent="0.2">
      <c r="A114">
        <v>-259</v>
      </c>
      <c r="B114">
        <v>306.02999999999997</v>
      </c>
      <c r="C114">
        <v>0.86599999999999999</v>
      </c>
      <c r="D114">
        <v>0.83599999999999997</v>
      </c>
      <c r="E114">
        <v>0.871</v>
      </c>
      <c r="F114">
        <v>0.85699999999999998</v>
      </c>
      <c r="G114">
        <v>0.90100000000000002</v>
      </c>
      <c r="K114" t="s">
        <v>848</v>
      </c>
      <c r="L114" t="s">
        <v>742</v>
      </c>
      <c r="M114">
        <v>2.403</v>
      </c>
      <c r="N114">
        <v>0.876</v>
      </c>
      <c r="O114">
        <v>0.58599999999999997</v>
      </c>
      <c r="P114">
        <v>0.71199999999999997</v>
      </c>
      <c r="Q114">
        <v>1.4610000000000001</v>
      </c>
    </row>
    <row r="115" spans="1:17" x14ac:dyDescent="0.2">
      <c r="A115">
        <v>-258</v>
      </c>
      <c r="B115">
        <v>309.23</v>
      </c>
      <c r="C115">
        <v>0.86699999999999999</v>
      </c>
      <c r="D115">
        <v>0.84</v>
      </c>
      <c r="E115">
        <v>0.873</v>
      </c>
      <c r="F115">
        <v>0.86299999999999999</v>
      </c>
      <c r="G115">
        <v>0.89</v>
      </c>
      <c r="K115" t="s">
        <v>849</v>
      </c>
      <c r="L115" t="s">
        <v>742</v>
      </c>
      <c r="M115">
        <v>94.19</v>
      </c>
      <c r="N115">
        <v>96.491</v>
      </c>
      <c r="O115">
        <v>98.087000000000003</v>
      </c>
      <c r="P115">
        <v>97.213999999999999</v>
      </c>
      <c r="Q115">
        <v>96.421999999999997</v>
      </c>
    </row>
    <row r="116" spans="1:17" x14ac:dyDescent="0.2">
      <c r="A116">
        <v>-257</v>
      </c>
      <c r="B116">
        <v>312.39999999999998</v>
      </c>
      <c r="C116">
        <v>0.86699999999999999</v>
      </c>
      <c r="D116">
        <v>0.84499999999999997</v>
      </c>
      <c r="E116">
        <v>0.88100000000000001</v>
      </c>
      <c r="F116">
        <v>0.87</v>
      </c>
      <c r="G116">
        <v>0.873</v>
      </c>
      <c r="K116" t="s">
        <v>850</v>
      </c>
      <c r="L116" t="s">
        <v>745</v>
      </c>
      <c r="M116">
        <v>10.722</v>
      </c>
      <c r="N116">
        <v>11.532</v>
      </c>
      <c r="O116">
        <v>9.1639999999999997</v>
      </c>
      <c r="P116">
        <v>11.012</v>
      </c>
      <c r="Q116">
        <v>11.18</v>
      </c>
    </row>
    <row r="117" spans="1:17" x14ac:dyDescent="0.2">
      <c r="A117">
        <v>-256</v>
      </c>
      <c r="B117">
        <v>315.54000000000002</v>
      </c>
      <c r="C117">
        <v>0.86399999999999999</v>
      </c>
      <c r="D117">
        <v>0.85299999999999998</v>
      </c>
      <c r="E117">
        <v>0.88800000000000001</v>
      </c>
      <c r="F117">
        <v>0.877</v>
      </c>
      <c r="G117">
        <v>0.84</v>
      </c>
      <c r="K117" t="s">
        <v>851</v>
      </c>
      <c r="L117" t="s">
        <v>745</v>
      </c>
      <c r="M117">
        <v>10.784000000000001</v>
      </c>
      <c r="N117">
        <v>11.57</v>
      </c>
      <c r="O117">
        <v>9.2260000000000009</v>
      </c>
      <c r="P117">
        <v>11.031000000000001</v>
      </c>
      <c r="Q117">
        <v>11.31</v>
      </c>
    </row>
    <row r="118" spans="1:17" x14ac:dyDescent="0.2">
      <c r="A118">
        <v>-255</v>
      </c>
      <c r="B118">
        <v>318.64999999999998</v>
      </c>
      <c r="C118">
        <v>0.85599999999999998</v>
      </c>
      <c r="D118">
        <v>0.86</v>
      </c>
      <c r="E118">
        <v>0.89500000000000002</v>
      </c>
      <c r="F118">
        <v>0.88300000000000001</v>
      </c>
      <c r="G118">
        <v>0.78800000000000003</v>
      </c>
      <c r="K118" t="s">
        <v>852</v>
      </c>
      <c r="L118" t="s">
        <v>745</v>
      </c>
      <c r="M118">
        <v>2.508</v>
      </c>
      <c r="N118">
        <v>2.4430000000000001</v>
      </c>
      <c r="O118">
        <v>2.1160000000000001</v>
      </c>
      <c r="P118">
        <v>2.4380000000000002</v>
      </c>
      <c r="Q118">
        <v>2.33</v>
      </c>
    </row>
    <row r="119" spans="1:17" x14ac:dyDescent="0.2">
      <c r="A119">
        <v>-254</v>
      </c>
      <c r="B119">
        <v>321.73</v>
      </c>
      <c r="C119">
        <v>0.84899999999999998</v>
      </c>
      <c r="D119">
        <v>0.86399999999999999</v>
      </c>
      <c r="E119">
        <v>0.90300000000000002</v>
      </c>
      <c r="F119">
        <v>0.88900000000000001</v>
      </c>
      <c r="G119">
        <v>0.73899999999999999</v>
      </c>
      <c r="K119" t="s">
        <v>853</v>
      </c>
      <c r="L119" t="s">
        <v>745</v>
      </c>
      <c r="M119">
        <v>19.692</v>
      </c>
      <c r="N119">
        <v>18.167999999999999</v>
      </c>
      <c r="O119">
        <v>17.603999999999999</v>
      </c>
      <c r="P119">
        <v>17.771999999999998</v>
      </c>
      <c r="Q119">
        <v>19.692</v>
      </c>
    </row>
    <row r="120" spans="1:17" x14ac:dyDescent="0.2">
      <c r="A120">
        <v>-253</v>
      </c>
      <c r="B120">
        <v>324.77</v>
      </c>
      <c r="C120">
        <v>0.84899999999999998</v>
      </c>
      <c r="D120">
        <v>0.874</v>
      </c>
      <c r="E120">
        <v>0.90900000000000003</v>
      </c>
      <c r="F120">
        <v>0.89600000000000002</v>
      </c>
      <c r="G120">
        <v>0.71599999999999997</v>
      </c>
      <c r="K120" t="s">
        <v>854</v>
      </c>
      <c r="L120" t="s">
        <v>745</v>
      </c>
      <c r="M120">
        <v>4.532</v>
      </c>
      <c r="N120">
        <v>4.532</v>
      </c>
      <c r="O120">
        <v>5.36</v>
      </c>
      <c r="P120">
        <v>5.2880000000000003</v>
      </c>
      <c r="Q120">
        <v>6.3520000000000003</v>
      </c>
    </row>
    <row r="121" spans="1:17" x14ac:dyDescent="0.2">
      <c r="A121">
        <v>-252</v>
      </c>
      <c r="B121">
        <v>327.79</v>
      </c>
      <c r="C121">
        <v>0.85699999999999998</v>
      </c>
      <c r="D121">
        <v>0.878</v>
      </c>
      <c r="E121">
        <v>0.91900000000000004</v>
      </c>
      <c r="F121">
        <v>0.90500000000000003</v>
      </c>
      <c r="G121">
        <v>0.72499999999999998</v>
      </c>
      <c r="K121" t="s">
        <v>855</v>
      </c>
      <c r="L121" t="s">
        <v>742</v>
      </c>
      <c r="M121">
        <v>23.251999999999999</v>
      </c>
      <c r="N121">
        <v>21.119</v>
      </c>
      <c r="O121">
        <v>22.937999999999999</v>
      </c>
      <c r="P121">
        <v>22.105</v>
      </c>
      <c r="Q121">
        <v>20.597999999999999</v>
      </c>
    </row>
    <row r="122" spans="1:17" x14ac:dyDescent="0.2">
      <c r="A122">
        <v>-251</v>
      </c>
      <c r="B122">
        <v>330.76</v>
      </c>
      <c r="C122">
        <v>0.87</v>
      </c>
      <c r="D122">
        <v>0.879</v>
      </c>
      <c r="E122">
        <v>0.92500000000000004</v>
      </c>
      <c r="F122">
        <v>0.91200000000000003</v>
      </c>
      <c r="G122">
        <v>0.76200000000000001</v>
      </c>
      <c r="K122" t="s">
        <v>856</v>
      </c>
      <c r="L122" t="s">
        <v>742</v>
      </c>
      <c r="M122">
        <v>42.024999999999999</v>
      </c>
      <c r="N122">
        <v>39.170999999999999</v>
      </c>
      <c r="O122">
        <v>58.095999999999997</v>
      </c>
      <c r="P122">
        <v>47.939</v>
      </c>
      <c r="Q122">
        <v>56.162999999999997</v>
      </c>
    </row>
    <row r="123" spans="1:17" x14ac:dyDescent="0.2">
      <c r="A123">
        <v>-250</v>
      </c>
      <c r="B123">
        <v>333.71</v>
      </c>
      <c r="C123">
        <v>0.89</v>
      </c>
      <c r="D123">
        <v>0.88400000000000001</v>
      </c>
      <c r="E123">
        <v>0.93</v>
      </c>
      <c r="F123">
        <v>0.91500000000000004</v>
      </c>
      <c r="G123">
        <v>0.83199999999999996</v>
      </c>
      <c r="K123" t="s">
        <v>857</v>
      </c>
      <c r="L123" t="s">
        <v>745</v>
      </c>
      <c r="M123">
        <v>10.25</v>
      </c>
      <c r="N123">
        <v>11</v>
      </c>
      <c r="O123">
        <v>9</v>
      </c>
      <c r="P123">
        <v>11</v>
      </c>
      <c r="Q123">
        <v>10</v>
      </c>
    </row>
    <row r="124" spans="1:17" x14ac:dyDescent="0.2">
      <c r="A124">
        <v>-249</v>
      </c>
      <c r="B124">
        <v>336.61</v>
      </c>
      <c r="C124">
        <v>0.91600000000000004</v>
      </c>
      <c r="D124">
        <v>0.88900000000000001</v>
      </c>
      <c r="E124">
        <v>0.94099999999999995</v>
      </c>
      <c r="F124">
        <v>0.92100000000000004</v>
      </c>
      <c r="G124">
        <v>0.91100000000000003</v>
      </c>
      <c r="K124" t="s">
        <v>858</v>
      </c>
      <c r="L124" t="s">
        <v>745</v>
      </c>
      <c r="M124">
        <v>11.138999999999999</v>
      </c>
      <c r="N124">
        <v>11.743</v>
      </c>
      <c r="O124">
        <v>9.6340000000000003</v>
      </c>
      <c r="P124">
        <v>11.561999999999999</v>
      </c>
      <c r="Q124">
        <v>11.615</v>
      </c>
    </row>
    <row r="125" spans="1:17" x14ac:dyDescent="0.2">
      <c r="A125">
        <v>-248</v>
      </c>
      <c r="B125">
        <v>339.49</v>
      </c>
      <c r="C125">
        <v>0.94</v>
      </c>
      <c r="D125">
        <v>0.89700000000000002</v>
      </c>
      <c r="E125">
        <v>0.94599999999999995</v>
      </c>
      <c r="F125">
        <v>0.92700000000000005</v>
      </c>
      <c r="G125">
        <v>0.99</v>
      </c>
      <c r="K125" t="s">
        <v>859</v>
      </c>
      <c r="L125" t="s">
        <v>745</v>
      </c>
      <c r="M125">
        <v>3.089</v>
      </c>
      <c r="N125">
        <v>3.1280000000000001</v>
      </c>
      <c r="O125">
        <v>2.7229999999999999</v>
      </c>
      <c r="P125">
        <v>3.0219999999999998</v>
      </c>
      <c r="Q125">
        <v>2.98</v>
      </c>
    </row>
    <row r="126" spans="1:17" x14ac:dyDescent="0.2">
      <c r="A126">
        <v>-247</v>
      </c>
      <c r="B126">
        <v>342.32</v>
      </c>
      <c r="C126">
        <v>0.96</v>
      </c>
      <c r="D126">
        <v>0.9</v>
      </c>
      <c r="E126">
        <v>0.95099999999999996</v>
      </c>
      <c r="F126">
        <v>0.93500000000000005</v>
      </c>
      <c r="G126">
        <v>1.054</v>
      </c>
      <c r="K126" t="s">
        <v>860</v>
      </c>
      <c r="L126" t="s">
        <v>745</v>
      </c>
      <c r="M126">
        <v>20.8</v>
      </c>
      <c r="N126">
        <v>20.8</v>
      </c>
      <c r="O126">
        <v>19.8</v>
      </c>
      <c r="P126">
        <v>20</v>
      </c>
      <c r="Q126">
        <v>20.8</v>
      </c>
    </row>
    <row r="127" spans="1:17" x14ac:dyDescent="0.2">
      <c r="A127">
        <v>-246</v>
      </c>
      <c r="B127">
        <v>345.12</v>
      </c>
      <c r="C127">
        <v>0.97399999999999998</v>
      </c>
      <c r="D127">
        <v>0.90800000000000003</v>
      </c>
      <c r="E127">
        <v>0.95399999999999996</v>
      </c>
      <c r="F127">
        <v>0.93899999999999995</v>
      </c>
      <c r="G127">
        <v>1.0960000000000001</v>
      </c>
      <c r="K127" t="s">
        <v>861</v>
      </c>
      <c r="L127" t="s">
        <v>745</v>
      </c>
      <c r="M127">
        <v>4</v>
      </c>
      <c r="N127">
        <v>4</v>
      </c>
      <c r="O127">
        <v>4.3970000000000002</v>
      </c>
      <c r="P127">
        <v>4.8</v>
      </c>
      <c r="Q127">
        <v>5</v>
      </c>
    </row>
    <row r="128" spans="1:17" x14ac:dyDescent="0.2">
      <c r="A128">
        <v>-245</v>
      </c>
      <c r="B128">
        <v>347.89</v>
      </c>
      <c r="C128">
        <v>0.98299999999999998</v>
      </c>
      <c r="D128">
        <v>0.91600000000000004</v>
      </c>
      <c r="E128">
        <v>0.96299999999999997</v>
      </c>
      <c r="F128">
        <v>0.94599999999999995</v>
      </c>
      <c r="G128">
        <v>1.109</v>
      </c>
      <c r="K128" t="s">
        <v>862</v>
      </c>
      <c r="L128" t="s">
        <v>742</v>
      </c>
      <c r="M128">
        <v>27.73</v>
      </c>
      <c r="N128">
        <v>26.640999999999998</v>
      </c>
      <c r="O128">
        <v>28.26</v>
      </c>
      <c r="P128">
        <v>26.137</v>
      </c>
      <c r="Q128">
        <v>25.652999999999999</v>
      </c>
    </row>
    <row r="129" spans="1:17" x14ac:dyDescent="0.2">
      <c r="A129">
        <v>-244</v>
      </c>
      <c r="B129">
        <v>350.61</v>
      </c>
      <c r="C129">
        <v>0.98499999999999999</v>
      </c>
      <c r="D129">
        <v>0.92300000000000004</v>
      </c>
      <c r="E129">
        <v>0.97199999999999998</v>
      </c>
      <c r="F129">
        <v>0.95199999999999996</v>
      </c>
      <c r="G129">
        <v>1.095</v>
      </c>
      <c r="K129" t="s">
        <v>863</v>
      </c>
      <c r="L129" t="s">
        <v>742</v>
      </c>
      <c r="M129">
        <v>35.911000000000001</v>
      </c>
      <c r="N129">
        <v>34.064</v>
      </c>
      <c r="O129">
        <v>45.640999999999998</v>
      </c>
      <c r="P129">
        <v>41.515000000000001</v>
      </c>
      <c r="Q129">
        <v>43.045999999999999</v>
      </c>
    </row>
    <row r="130" spans="1:17" x14ac:dyDescent="0.2">
      <c r="A130">
        <v>-243</v>
      </c>
      <c r="B130">
        <v>353.3</v>
      </c>
      <c r="C130">
        <v>0.98399999999999999</v>
      </c>
      <c r="D130">
        <v>0.92500000000000004</v>
      </c>
      <c r="E130">
        <v>0.97799999999999998</v>
      </c>
      <c r="F130">
        <v>0.95899999999999996</v>
      </c>
      <c r="G130">
        <v>1.0740000000000001</v>
      </c>
      <c r="K130" t="s">
        <v>864</v>
      </c>
      <c r="L130" t="s">
        <v>745</v>
      </c>
      <c r="M130">
        <v>40.1</v>
      </c>
      <c r="N130">
        <v>41.6</v>
      </c>
      <c r="O130">
        <v>37.6</v>
      </c>
      <c r="P130">
        <v>39.6</v>
      </c>
      <c r="Q130">
        <v>41.6</v>
      </c>
    </row>
    <row r="131" spans="1:17" x14ac:dyDescent="0.2">
      <c r="A131">
        <v>-242</v>
      </c>
      <c r="B131">
        <v>355.95</v>
      </c>
      <c r="C131">
        <v>0.98199999999999998</v>
      </c>
      <c r="D131">
        <v>0.93</v>
      </c>
      <c r="E131">
        <v>0.98199999999999998</v>
      </c>
      <c r="F131">
        <v>0.96599999999999997</v>
      </c>
      <c r="G131">
        <v>1.0509999999999999</v>
      </c>
      <c r="K131" t="s">
        <v>865</v>
      </c>
      <c r="L131" t="s">
        <v>745</v>
      </c>
      <c r="M131">
        <v>38.936999999999998</v>
      </c>
      <c r="N131">
        <v>40.677</v>
      </c>
      <c r="O131">
        <v>36.267000000000003</v>
      </c>
      <c r="P131">
        <v>38.292999999999999</v>
      </c>
      <c r="Q131">
        <v>40.512999999999998</v>
      </c>
    </row>
    <row r="132" spans="1:17" x14ac:dyDescent="0.2">
      <c r="A132">
        <v>-241</v>
      </c>
      <c r="B132">
        <v>358.56</v>
      </c>
      <c r="C132">
        <v>0.98199999999999998</v>
      </c>
      <c r="D132">
        <v>0.93899999999999995</v>
      </c>
      <c r="E132">
        <v>0.99099999999999999</v>
      </c>
      <c r="F132">
        <v>0.97199999999999998</v>
      </c>
      <c r="G132">
        <v>1.026</v>
      </c>
      <c r="K132" t="s">
        <v>866</v>
      </c>
      <c r="L132" t="s">
        <v>745</v>
      </c>
      <c r="M132">
        <v>4.1440000000000001</v>
      </c>
      <c r="N132">
        <v>4.1050000000000004</v>
      </c>
      <c r="O132">
        <v>3.419</v>
      </c>
      <c r="P132">
        <v>3.488</v>
      </c>
      <c r="Q132">
        <v>3.88</v>
      </c>
    </row>
    <row r="133" spans="1:17" x14ac:dyDescent="0.2">
      <c r="A133">
        <v>-240</v>
      </c>
      <c r="B133">
        <v>361.13</v>
      </c>
      <c r="C133">
        <v>0.98</v>
      </c>
      <c r="D133">
        <v>0.94099999999999995</v>
      </c>
      <c r="E133">
        <v>0.997</v>
      </c>
      <c r="F133">
        <v>0.97899999999999998</v>
      </c>
      <c r="G133">
        <v>1.0029999999999999</v>
      </c>
      <c r="K133" t="s">
        <v>867</v>
      </c>
      <c r="L133" t="s">
        <v>745</v>
      </c>
      <c r="M133">
        <v>57.6</v>
      </c>
      <c r="N133">
        <v>52.6</v>
      </c>
      <c r="O133">
        <v>48.6</v>
      </c>
      <c r="P133">
        <v>47.6</v>
      </c>
      <c r="Q133">
        <v>57.6</v>
      </c>
    </row>
    <row r="134" spans="1:17" x14ac:dyDescent="0.2">
      <c r="A134">
        <v>-239</v>
      </c>
      <c r="B134">
        <v>363.66</v>
      </c>
      <c r="C134">
        <v>0.98599999999999999</v>
      </c>
      <c r="D134">
        <v>0.94499999999999995</v>
      </c>
      <c r="E134">
        <v>1.002</v>
      </c>
      <c r="F134">
        <v>0.99</v>
      </c>
      <c r="G134">
        <v>1.008</v>
      </c>
      <c r="K134" t="s">
        <v>868</v>
      </c>
      <c r="L134" t="s">
        <v>745</v>
      </c>
      <c r="M134">
        <v>29.6</v>
      </c>
      <c r="N134">
        <v>29.6</v>
      </c>
      <c r="O134">
        <v>29.6</v>
      </c>
      <c r="P134">
        <v>29.6</v>
      </c>
      <c r="Q134">
        <v>31.6</v>
      </c>
    </row>
    <row r="135" spans="1:17" x14ac:dyDescent="0.2">
      <c r="A135">
        <v>-238</v>
      </c>
      <c r="B135">
        <v>366.16</v>
      </c>
      <c r="C135">
        <v>0.99399999999999999</v>
      </c>
      <c r="D135">
        <v>0.95299999999999996</v>
      </c>
      <c r="E135">
        <v>1.0049999999999999</v>
      </c>
      <c r="F135">
        <v>0.98899999999999999</v>
      </c>
      <c r="G135">
        <v>1.0289999999999999</v>
      </c>
      <c r="K135" t="s">
        <v>869</v>
      </c>
      <c r="L135" t="s">
        <v>742</v>
      </c>
      <c r="M135">
        <v>10.641999999999999</v>
      </c>
      <c r="N135">
        <v>10.090999999999999</v>
      </c>
      <c r="O135">
        <v>9.4269999999999996</v>
      </c>
      <c r="P135">
        <v>9.109</v>
      </c>
      <c r="Q135">
        <v>9.5779999999999994</v>
      </c>
    </row>
    <row r="136" spans="1:17" x14ac:dyDescent="0.2">
      <c r="A136">
        <v>-237</v>
      </c>
      <c r="B136">
        <v>368.61</v>
      </c>
      <c r="C136">
        <v>1.004</v>
      </c>
      <c r="D136">
        <v>0.96199999999999997</v>
      </c>
      <c r="E136">
        <v>1.01</v>
      </c>
      <c r="F136">
        <v>0.996</v>
      </c>
      <c r="G136">
        <v>1.0489999999999999</v>
      </c>
      <c r="K136" t="s">
        <v>870</v>
      </c>
      <c r="L136" t="s">
        <v>742</v>
      </c>
      <c r="M136">
        <v>76.019000000000005</v>
      </c>
      <c r="N136">
        <v>72.769000000000005</v>
      </c>
      <c r="O136">
        <v>81.617999999999995</v>
      </c>
      <c r="P136">
        <v>77.298000000000002</v>
      </c>
      <c r="Q136">
        <v>77.998999999999995</v>
      </c>
    </row>
    <row r="137" spans="1:17" x14ac:dyDescent="0.2">
      <c r="A137">
        <v>-236</v>
      </c>
      <c r="B137">
        <v>371.02</v>
      </c>
      <c r="C137">
        <v>1.0129999999999999</v>
      </c>
      <c r="D137">
        <v>0.96599999999999997</v>
      </c>
      <c r="E137">
        <v>1.0149999999999999</v>
      </c>
      <c r="F137">
        <v>1.0029999999999999</v>
      </c>
      <c r="G137">
        <v>1.0680000000000001</v>
      </c>
      <c r="K137" t="s">
        <v>871</v>
      </c>
      <c r="L137" t="s">
        <v>745</v>
      </c>
      <c r="M137">
        <v>180</v>
      </c>
      <c r="N137">
        <v>180</v>
      </c>
      <c r="O137">
        <v>180</v>
      </c>
      <c r="P137">
        <v>180</v>
      </c>
      <c r="Q137">
        <v>180</v>
      </c>
    </row>
    <row r="138" spans="1:17" x14ac:dyDescent="0.2">
      <c r="A138">
        <v>-235</v>
      </c>
      <c r="B138">
        <v>373.39</v>
      </c>
      <c r="C138">
        <v>1.0189999999999999</v>
      </c>
      <c r="D138">
        <v>0.97299999999999998</v>
      </c>
      <c r="E138">
        <v>1.0249999999999999</v>
      </c>
      <c r="F138">
        <v>1.006</v>
      </c>
      <c r="G138">
        <v>1.073</v>
      </c>
      <c r="K138" t="s">
        <v>872</v>
      </c>
      <c r="L138" t="s">
        <v>745</v>
      </c>
      <c r="M138">
        <v>180</v>
      </c>
      <c r="N138">
        <v>180</v>
      </c>
      <c r="O138">
        <v>180</v>
      </c>
      <c r="P138">
        <v>180</v>
      </c>
      <c r="Q138">
        <v>180</v>
      </c>
    </row>
    <row r="139" spans="1:17" x14ac:dyDescent="0.2">
      <c r="A139">
        <v>-234</v>
      </c>
      <c r="B139">
        <v>375.72</v>
      </c>
      <c r="C139">
        <v>1.02</v>
      </c>
      <c r="D139">
        <v>0.98099999999999998</v>
      </c>
      <c r="E139">
        <v>1.028</v>
      </c>
      <c r="F139">
        <v>1.0109999999999999</v>
      </c>
      <c r="G139">
        <v>1.0609999999999999</v>
      </c>
      <c r="K139" t="s">
        <v>873</v>
      </c>
      <c r="L139" t="s">
        <v>745</v>
      </c>
      <c r="M139">
        <v>180</v>
      </c>
      <c r="N139">
        <v>180</v>
      </c>
      <c r="O139">
        <v>180</v>
      </c>
      <c r="P139">
        <v>180</v>
      </c>
      <c r="Q139">
        <v>180</v>
      </c>
    </row>
    <row r="140" spans="1:17" x14ac:dyDescent="0.2">
      <c r="A140">
        <v>-233</v>
      </c>
      <c r="B140">
        <v>378.01</v>
      </c>
      <c r="C140">
        <v>1.014</v>
      </c>
      <c r="D140">
        <v>0.99099999999999999</v>
      </c>
      <c r="E140">
        <v>1.032</v>
      </c>
      <c r="F140">
        <v>1.018</v>
      </c>
      <c r="G140">
        <v>1.0129999999999999</v>
      </c>
      <c r="K140" t="s">
        <v>874</v>
      </c>
      <c r="L140" t="s">
        <v>745</v>
      </c>
      <c r="M140">
        <v>180</v>
      </c>
      <c r="N140">
        <v>180</v>
      </c>
      <c r="O140">
        <v>180</v>
      </c>
      <c r="P140">
        <v>180</v>
      </c>
      <c r="Q140">
        <v>180</v>
      </c>
    </row>
    <row r="141" spans="1:17" x14ac:dyDescent="0.2">
      <c r="A141">
        <v>-232</v>
      </c>
      <c r="B141">
        <v>380.26</v>
      </c>
      <c r="C141">
        <v>1.002</v>
      </c>
      <c r="D141">
        <v>0.99399999999999999</v>
      </c>
      <c r="E141">
        <v>1.042</v>
      </c>
      <c r="F141">
        <v>1.0269999999999999</v>
      </c>
      <c r="G141">
        <v>0.94399999999999995</v>
      </c>
      <c r="K141" t="s">
        <v>875</v>
      </c>
      <c r="L141" t="s">
        <v>745</v>
      </c>
      <c r="M141">
        <v>180</v>
      </c>
      <c r="N141">
        <v>180</v>
      </c>
      <c r="O141">
        <v>180</v>
      </c>
      <c r="P141">
        <v>180</v>
      </c>
      <c r="Q141">
        <v>180</v>
      </c>
    </row>
    <row r="142" spans="1:17" x14ac:dyDescent="0.2">
      <c r="A142">
        <v>-231</v>
      </c>
      <c r="B142">
        <v>382.47</v>
      </c>
      <c r="C142">
        <v>0.999</v>
      </c>
      <c r="D142">
        <v>1.0009999999999999</v>
      </c>
      <c r="E142">
        <v>1.0469999999999999</v>
      </c>
      <c r="F142">
        <v>1.03</v>
      </c>
      <c r="G142">
        <v>0.91700000000000004</v>
      </c>
      <c r="K142" t="s">
        <v>876</v>
      </c>
      <c r="L142" t="s">
        <v>742</v>
      </c>
      <c r="M142">
        <v>0</v>
      </c>
      <c r="N142">
        <v>0</v>
      </c>
      <c r="O142">
        <v>0</v>
      </c>
      <c r="P142">
        <v>0</v>
      </c>
      <c r="Q142">
        <v>0</v>
      </c>
    </row>
    <row r="143" spans="1:17" x14ac:dyDescent="0.2">
      <c r="A143">
        <v>-230</v>
      </c>
      <c r="B143">
        <v>384.63</v>
      </c>
      <c r="C143">
        <v>1.004</v>
      </c>
      <c r="D143">
        <v>1.0069999999999999</v>
      </c>
      <c r="E143">
        <v>1.05</v>
      </c>
      <c r="F143">
        <v>1.0329999999999999</v>
      </c>
      <c r="G143">
        <v>0.92500000000000004</v>
      </c>
      <c r="K143" t="s">
        <v>877</v>
      </c>
      <c r="L143" t="s">
        <v>742</v>
      </c>
      <c r="M143">
        <v>0</v>
      </c>
      <c r="N143">
        <v>0</v>
      </c>
      <c r="O143">
        <v>0</v>
      </c>
      <c r="P143">
        <v>0</v>
      </c>
      <c r="Q143">
        <v>0</v>
      </c>
    </row>
    <row r="144" spans="1:17" x14ac:dyDescent="0.2">
      <c r="A144">
        <v>-229</v>
      </c>
      <c r="B144">
        <v>386.76</v>
      </c>
      <c r="C144">
        <v>1.014</v>
      </c>
      <c r="D144">
        <v>1.0129999999999999</v>
      </c>
      <c r="E144">
        <v>1.0589999999999999</v>
      </c>
      <c r="F144">
        <v>1.04</v>
      </c>
      <c r="G144">
        <v>0.94299999999999995</v>
      </c>
      <c r="K144" t="s">
        <v>878</v>
      </c>
      <c r="L144" t="s">
        <v>745</v>
      </c>
      <c r="M144">
        <v>180</v>
      </c>
      <c r="N144">
        <v>180</v>
      </c>
      <c r="O144">
        <v>180</v>
      </c>
      <c r="P144">
        <v>180</v>
      </c>
      <c r="Q144">
        <v>180</v>
      </c>
    </row>
    <row r="145" spans="1:17" x14ac:dyDescent="0.2">
      <c r="A145">
        <v>-228</v>
      </c>
      <c r="B145">
        <v>388.84</v>
      </c>
      <c r="C145">
        <v>1.028</v>
      </c>
      <c r="D145">
        <v>1.0149999999999999</v>
      </c>
      <c r="E145">
        <v>1.0620000000000001</v>
      </c>
      <c r="F145">
        <v>1.0469999999999999</v>
      </c>
      <c r="G145">
        <v>0.98699999999999999</v>
      </c>
      <c r="K145" t="s">
        <v>879</v>
      </c>
      <c r="L145" t="s">
        <v>745</v>
      </c>
      <c r="M145">
        <v>180</v>
      </c>
      <c r="N145">
        <v>180</v>
      </c>
      <c r="O145">
        <v>180</v>
      </c>
      <c r="P145">
        <v>180</v>
      </c>
      <c r="Q145">
        <v>180</v>
      </c>
    </row>
    <row r="146" spans="1:17" x14ac:dyDescent="0.2">
      <c r="A146">
        <v>-227</v>
      </c>
      <c r="B146">
        <v>390.88</v>
      </c>
      <c r="C146">
        <v>1.0449999999999999</v>
      </c>
      <c r="D146">
        <v>1.026</v>
      </c>
      <c r="E146">
        <v>1.0660000000000001</v>
      </c>
      <c r="F146">
        <v>1.048</v>
      </c>
      <c r="G146">
        <v>1.04</v>
      </c>
      <c r="K146" t="s">
        <v>880</v>
      </c>
      <c r="L146" t="s">
        <v>745</v>
      </c>
      <c r="M146">
        <v>180</v>
      </c>
      <c r="N146">
        <v>180</v>
      </c>
      <c r="O146">
        <v>180</v>
      </c>
      <c r="P146">
        <v>180</v>
      </c>
      <c r="Q146">
        <v>180</v>
      </c>
    </row>
    <row r="147" spans="1:17" x14ac:dyDescent="0.2">
      <c r="A147">
        <v>-226</v>
      </c>
      <c r="B147">
        <v>392.87</v>
      </c>
      <c r="C147">
        <v>1.056</v>
      </c>
      <c r="D147">
        <v>1.0349999999999999</v>
      </c>
      <c r="E147">
        <v>1.0740000000000001</v>
      </c>
      <c r="F147">
        <v>1.052</v>
      </c>
      <c r="G147">
        <v>1.0649999999999999</v>
      </c>
      <c r="K147" t="s">
        <v>881</v>
      </c>
      <c r="L147" t="s">
        <v>745</v>
      </c>
      <c r="M147">
        <v>180</v>
      </c>
      <c r="N147">
        <v>180</v>
      </c>
      <c r="O147">
        <v>180</v>
      </c>
      <c r="P147">
        <v>180</v>
      </c>
      <c r="Q147">
        <v>180</v>
      </c>
    </row>
    <row r="148" spans="1:17" x14ac:dyDescent="0.2">
      <c r="A148">
        <v>-225</v>
      </c>
      <c r="B148">
        <v>394.83</v>
      </c>
      <c r="C148">
        <v>1.0609999999999999</v>
      </c>
      <c r="D148">
        <v>1.034</v>
      </c>
      <c r="E148">
        <v>1.083</v>
      </c>
      <c r="F148">
        <v>1.0609999999999999</v>
      </c>
      <c r="G148">
        <v>1.0669999999999999</v>
      </c>
      <c r="K148" t="s">
        <v>882</v>
      </c>
      <c r="L148" t="s">
        <v>745</v>
      </c>
      <c r="M148">
        <v>180</v>
      </c>
      <c r="N148">
        <v>180</v>
      </c>
      <c r="O148">
        <v>180</v>
      </c>
      <c r="P148">
        <v>180</v>
      </c>
      <c r="Q148">
        <v>180</v>
      </c>
    </row>
    <row r="149" spans="1:17" x14ac:dyDescent="0.2">
      <c r="A149">
        <v>-224</v>
      </c>
      <c r="B149">
        <v>396.74</v>
      </c>
      <c r="C149">
        <v>1.0669999999999999</v>
      </c>
      <c r="D149">
        <v>1.04</v>
      </c>
      <c r="E149">
        <v>1.0840000000000001</v>
      </c>
      <c r="F149">
        <v>1.0680000000000001</v>
      </c>
      <c r="G149">
        <v>1.0780000000000001</v>
      </c>
      <c r="K149" t="s">
        <v>883</v>
      </c>
      <c r="L149" t="s">
        <v>742</v>
      </c>
      <c r="M149">
        <v>0</v>
      </c>
      <c r="N149">
        <v>0</v>
      </c>
      <c r="O149">
        <v>0</v>
      </c>
      <c r="P149">
        <v>0</v>
      </c>
      <c r="Q149">
        <v>0</v>
      </c>
    </row>
    <row r="150" spans="1:17" x14ac:dyDescent="0.2">
      <c r="A150">
        <v>-223</v>
      </c>
      <c r="B150">
        <v>398.61</v>
      </c>
      <c r="C150">
        <v>1.0780000000000001</v>
      </c>
      <c r="D150">
        <v>1.0469999999999999</v>
      </c>
      <c r="E150">
        <v>1.0940000000000001</v>
      </c>
      <c r="F150">
        <v>1.073</v>
      </c>
      <c r="G150">
        <v>1.099</v>
      </c>
      <c r="K150" t="s">
        <v>884</v>
      </c>
      <c r="L150" t="s">
        <v>742</v>
      </c>
      <c r="M150">
        <v>0</v>
      </c>
      <c r="N150">
        <v>0</v>
      </c>
      <c r="O150">
        <v>0</v>
      </c>
      <c r="P150">
        <v>0</v>
      </c>
      <c r="Q150">
        <v>0</v>
      </c>
    </row>
    <row r="151" spans="1:17" x14ac:dyDescent="0.2">
      <c r="A151">
        <v>-222</v>
      </c>
      <c r="B151">
        <v>400.43</v>
      </c>
      <c r="C151">
        <v>1.0880000000000001</v>
      </c>
      <c r="D151">
        <v>1.056</v>
      </c>
      <c r="E151">
        <v>1.0980000000000001</v>
      </c>
      <c r="F151">
        <v>1.073</v>
      </c>
      <c r="G151">
        <v>1.125</v>
      </c>
      <c r="K151" t="s">
        <v>885</v>
      </c>
      <c r="L151" t="s">
        <v>745</v>
      </c>
      <c r="M151">
        <v>180</v>
      </c>
      <c r="N151">
        <v>180</v>
      </c>
      <c r="O151">
        <v>180</v>
      </c>
      <c r="P151">
        <v>180</v>
      </c>
      <c r="Q151">
        <v>180</v>
      </c>
    </row>
    <row r="152" spans="1:17" x14ac:dyDescent="0.2">
      <c r="A152">
        <v>-221</v>
      </c>
      <c r="B152">
        <v>402.22</v>
      </c>
      <c r="C152">
        <v>1.101</v>
      </c>
      <c r="D152">
        <v>1.0580000000000001</v>
      </c>
      <c r="E152">
        <v>1.101</v>
      </c>
      <c r="F152">
        <v>1.081</v>
      </c>
      <c r="G152">
        <v>1.165</v>
      </c>
      <c r="K152" t="s">
        <v>886</v>
      </c>
      <c r="L152" t="s">
        <v>745</v>
      </c>
      <c r="M152">
        <v>180</v>
      </c>
      <c r="N152">
        <v>180</v>
      </c>
      <c r="O152">
        <v>180</v>
      </c>
      <c r="P152">
        <v>180</v>
      </c>
      <c r="Q152">
        <v>180</v>
      </c>
    </row>
    <row r="153" spans="1:17" x14ac:dyDescent="0.2">
      <c r="A153">
        <v>-220</v>
      </c>
      <c r="B153">
        <v>403.96</v>
      </c>
      <c r="C153">
        <v>1.1180000000000001</v>
      </c>
      <c r="D153">
        <v>1.0620000000000001</v>
      </c>
      <c r="E153">
        <v>1.1060000000000001</v>
      </c>
      <c r="F153">
        <v>1.0900000000000001</v>
      </c>
      <c r="G153">
        <v>1.214</v>
      </c>
      <c r="K153" t="s">
        <v>887</v>
      </c>
      <c r="L153" t="s">
        <v>745</v>
      </c>
      <c r="M153">
        <v>180</v>
      </c>
      <c r="N153">
        <v>180</v>
      </c>
      <c r="O153">
        <v>180</v>
      </c>
      <c r="P153">
        <v>180</v>
      </c>
      <c r="Q153">
        <v>180</v>
      </c>
    </row>
    <row r="154" spans="1:17" x14ac:dyDescent="0.2">
      <c r="A154">
        <v>-219</v>
      </c>
      <c r="B154">
        <v>405.66</v>
      </c>
      <c r="C154">
        <v>1.1319999999999999</v>
      </c>
      <c r="D154">
        <v>1.0720000000000001</v>
      </c>
      <c r="E154">
        <v>1.1080000000000001</v>
      </c>
      <c r="F154">
        <v>1.0920000000000001</v>
      </c>
      <c r="G154">
        <v>1.2569999999999999</v>
      </c>
      <c r="K154" t="s">
        <v>888</v>
      </c>
      <c r="L154" t="s">
        <v>745</v>
      </c>
      <c r="M154">
        <v>180</v>
      </c>
      <c r="N154">
        <v>180</v>
      </c>
      <c r="O154">
        <v>180</v>
      </c>
      <c r="P154">
        <v>180</v>
      </c>
      <c r="Q154">
        <v>180</v>
      </c>
    </row>
    <row r="155" spans="1:17" x14ac:dyDescent="0.2">
      <c r="A155">
        <v>-218</v>
      </c>
      <c r="B155">
        <v>407.31</v>
      </c>
      <c r="C155">
        <v>1.145</v>
      </c>
      <c r="D155">
        <v>1.081</v>
      </c>
      <c r="E155">
        <v>1.1160000000000001</v>
      </c>
      <c r="F155">
        <v>1.097</v>
      </c>
      <c r="G155">
        <v>1.2849999999999999</v>
      </c>
      <c r="K155" t="s">
        <v>889</v>
      </c>
      <c r="L155" t="s">
        <v>745</v>
      </c>
      <c r="M155">
        <v>180</v>
      </c>
      <c r="N155">
        <v>180</v>
      </c>
      <c r="O155">
        <v>180</v>
      </c>
      <c r="P155">
        <v>180</v>
      </c>
      <c r="Q155">
        <v>180</v>
      </c>
    </row>
    <row r="156" spans="1:17" x14ac:dyDescent="0.2">
      <c r="A156">
        <v>-217</v>
      </c>
      <c r="B156">
        <v>408.92</v>
      </c>
      <c r="C156">
        <v>1.149</v>
      </c>
      <c r="D156">
        <v>1.081</v>
      </c>
      <c r="E156">
        <v>1.1220000000000001</v>
      </c>
      <c r="F156">
        <v>1.105</v>
      </c>
      <c r="G156">
        <v>1.288</v>
      </c>
      <c r="K156" t="s">
        <v>890</v>
      </c>
      <c r="L156" t="s">
        <v>742</v>
      </c>
      <c r="M156">
        <v>0</v>
      </c>
      <c r="N156">
        <v>0</v>
      </c>
      <c r="O156">
        <v>0</v>
      </c>
      <c r="P156">
        <v>0</v>
      </c>
      <c r="Q156">
        <v>0</v>
      </c>
    </row>
    <row r="157" spans="1:17" x14ac:dyDescent="0.2">
      <c r="A157">
        <v>-216</v>
      </c>
      <c r="B157">
        <v>410.49</v>
      </c>
      <c r="C157">
        <v>1.147</v>
      </c>
      <c r="D157">
        <v>1.0880000000000001</v>
      </c>
      <c r="E157">
        <v>1.1220000000000001</v>
      </c>
      <c r="F157">
        <v>1.1080000000000001</v>
      </c>
      <c r="G157">
        <v>1.27</v>
      </c>
      <c r="K157" t="s">
        <v>891</v>
      </c>
      <c r="L157" t="s">
        <v>742</v>
      </c>
      <c r="M157">
        <v>0</v>
      </c>
      <c r="N157">
        <v>0</v>
      </c>
      <c r="O157">
        <v>0</v>
      </c>
      <c r="P157">
        <v>0</v>
      </c>
      <c r="Q157">
        <v>0</v>
      </c>
    </row>
    <row r="158" spans="1:17" x14ac:dyDescent="0.2">
      <c r="A158">
        <v>-215</v>
      </c>
      <c r="B158">
        <v>412.02</v>
      </c>
      <c r="C158">
        <v>1.147</v>
      </c>
      <c r="D158">
        <v>1.0920000000000001</v>
      </c>
      <c r="E158">
        <v>1.123</v>
      </c>
      <c r="F158">
        <v>1.1120000000000001</v>
      </c>
      <c r="G158">
        <v>1.2589999999999999</v>
      </c>
      <c r="K158" t="s">
        <v>892</v>
      </c>
      <c r="L158" t="s">
        <v>745</v>
      </c>
      <c r="M158">
        <v>180</v>
      </c>
      <c r="N158">
        <v>180</v>
      </c>
      <c r="O158">
        <v>180</v>
      </c>
      <c r="P158">
        <v>180</v>
      </c>
      <c r="Q158">
        <v>180</v>
      </c>
    </row>
    <row r="159" spans="1:17" x14ac:dyDescent="0.2">
      <c r="A159">
        <v>-214</v>
      </c>
      <c r="B159">
        <v>413.5</v>
      </c>
      <c r="C159">
        <v>1.149</v>
      </c>
      <c r="D159">
        <v>1.097</v>
      </c>
      <c r="E159">
        <v>1.1299999999999999</v>
      </c>
      <c r="F159">
        <v>1.1140000000000001</v>
      </c>
      <c r="G159">
        <v>1.254</v>
      </c>
      <c r="K159" t="s">
        <v>893</v>
      </c>
      <c r="L159" t="s">
        <v>745</v>
      </c>
      <c r="M159">
        <v>180</v>
      </c>
      <c r="N159">
        <v>180</v>
      </c>
      <c r="O159">
        <v>180</v>
      </c>
      <c r="P159">
        <v>180</v>
      </c>
      <c r="Q159">
        <v>180</v>
      </c>
    </row>
    <row r="160" spans="1:17" x14ac:dyDescent="0.2">
      <c r="A160">
        <v>-213</v>
      </c>
      <c r="B160">
        <v>414.94</v>
      </c>
      <c r="C160">
        <v>1.153</v>
      </c>
      <c r="D160">
        <v>1.105</v>
      </c>
      <c r="E160">
        <v>1.135</v>
      </c>
      <c r="F160">
        <v>1.1200000000000001</v>
      </c>
      <c r="G160">
        <v>1.254</v>
      </c>
      <c r="K160" t="s">
        <v>894</v>
      </c>
      <c r="L160" t="s">
        <v>745</v>
      </c>
      <c r="M160">
        <v>180</v>
      </c>
      <c r="N160">
        <v>180</v>
      </c>
      <c r="O160">
        <v>180</v>
      </c>
      <c r="P160">
        <v>180</v>
      </c>
      <c r="Q160">
        <v>180</v>
      </c>
    </row>
    <row r="161" spans="1:17" x14ac:dyDescent="0.2">
      <c r="A161">
        <v>-212</v>
      </c>
      <c r="B161">
        <v>416.33</v>
      </c>
      <c r="C161">
        <v>1.159</v>
      </c>
      <c r="D161">
        <v>1.1100000000000001</v>
      </c>
      <c r="E161">
        <v>1.139</v>
      </c>
      <c r="F161">
        <v>1.1220000000000001</v>
      </c>
      <c r="G161">
        <v>1.2649999999999999</v>
      </c>
      <c r="K161" t="s">
        <v>895</v>
      </c>
      <c r="L161" t="s">
        <v>745</v>
      </c>
      <c r="M161">
        <v>180</v>
      </c>
      <c r="N161">
        <v>180</v>
      </c>
      <c r="O161">
        <v>180</v>
      </c>
      <c r="P161">
        <v>180</v>
      </c>
      <c r="Q161">
        <v>180</v>
      </c>
    </row>
    <row r="162" spans="1:17" x14ac:dyDescent="0.2">
      <c r="A162">
        <v>-211</v>
      </c>
      <c r="B162">
        <v>417.69</v>
      </c>
      <c r="C162">
        <v>1.1679999999999999</v>
      </c>
      <c r="D162">
        <v>1.1140000000000001</v>
      </c>
      <c r="E162">
        <v>1.1399999999999999</v>
      </c>
      <c r="F162">
        <v>1.127</v>
      </c>
      <c r="G162">
        <v>1.2909999999999999</v>
      </c>
      <c r="K162" t="s">
        <v>896</v>
      </c>
      <c r="L162" t="s">
        <v>745</v>
      </c>
      <c r="M162">
        <v>180</v>
      </c>
      <c r="N162">
        <v>180</v>
      </c>
      <c r="O162">
        <v>180</v>
      </c>
      <c r="P162">
        <v>180</v>
      </c>
      <c r="Q162">
        <v>180</v>
      </c>
    </row>
    <row r="163" spans="1:17" x14ac:dyDescent="0.2">
      <c r="A163">
        <v>-210</v>
      </c>
      <c r="B163">
        <v>419</v>
      </c>
      <c r="C163">
        <v>1.177</v>
      </c>
      <c r="D163">
        <v>1.1200000000000001</v>
      </c>
      <c r="E163">
        <v>1.145</v>
      </c>
      <c r="F163">
        <v>1.1339999999999999</v>
      </c>
      <c r="G163">
        <v>1.3080000000000001</v>
      </c>
      <c r="K163" t="s">
        <v>897</v>
      </c>
      <c r="L163" t="s">
        <v>742</v>
      </c>
      <c r="M163">
        <v>0</v>
      </c>
      <c r="N163">
        <v>0</v>
      </c>
      <c r="O163">
        <v>0</v>
      </c>
      <c r="P163">
        <v>0</v>
      </c>
      <c r="Q163">
        <v>0</v>
      </c>
    </row>
    <row r="164" spans="1:17" x14ac:dyDescent="0.2">
      <c r="A164">
        <v>-209</v>
      </c>
      <c r="B164">
        <v>420.26</v>
      </c>
      <c r="C164">
        <v>1.1779999999999999</v>
      </c>
      <c r="D164">
        <v>1.127</v>
      </c>
      <c r="E164">
        <v>1.151</v>
      </c>
      <c r="F164">
        <v>1.137</v>
      </c>
      <c r="G164">
        <v>1.2969999999999999</v>
      </c>
      <c r="K164" t="s">
        <v>898</v>
      </c>
      <c r="L164" t="s">
        <v>742</v>
      </c>
      <c r="M164">
        <v>0</v>
      </c>
      <c r="N164">
        <v>0</v>
      </c>
      <c r="O164">
        <v>0</v>
      </c>
      <c r="P164">
        <v>0</v>
      </c>
      <c r="Q164">
        <v>0</v>
      </c>
    </row>
    <row r="165" spans="1:17" x14ac:dyDescent="0.2">
      <c r="A165">
        <v>-208</v>
      </c>
      <c r="B165">
        <v>421.49</v>
      </c>
      <c r="C165">
        <v>1.181</v>
      </c>
      <c r="D165">
        <v>1.1339999999999999</v>
      </c>
      <c r="E165">
        <v>1.151</v>
      </c>
      <c r="F165">
        <v>1.1399999999999999</v>
      </c>
      <c r="G165">
        <v>1.3</v>
      </c>
      <c r="K165" t="s">
        <v>899</v>
      </c>
      <c r="L165" t="s">
        <v>745</v>
      </c>
      <c r="M165">
        <v>25.158999999999999</v>
      </c>
      <c r="N165">
        <v>27.285</v>
      </c>
      <c r="O165">
        <v>22.96</v>
      </c>
      <c r="P165">
        <v>25.38</v>
      </c>
      <c r="Q165">
        <v>25.01</v>
      </c>
    </row>
    <row r="166" spans="1:17" x14ac:dyDescent="0.2">
      <c r="A166">
        <v>-207</v>
      </c>
      <c r="B166">
        <v>422.67</v>
      </c>
      <c r="C166">
        <v>1.1850000000000001</v>
      </c>
      <c r="D166">
        <v>1.1379999999999999</v>
      </c>
      <c r="E166">
        <v>1.1559999999999999</v>
      </c>
      <c r="F166">
        <v>1.1439999999999999</v>
      </c>
      <c r="G166">
        <v>1.3009999999999999</v>
      </c>
      <c r="K166" t="s">
        <v>900</v>
      </c>
      <c r="L166" t="s">
        <v>745</v>
      </c>
      <c r="M166">
        <v>24.238</v>
      </c>
      <c r="N166">
        <v>26.239000000000001</v>
      </c>
      <c r="O166">
        <v>22.321000000000002</v>
      </c>
      <c r="P166">
        <v>24.196000000000002</v>
      </c>
      <c r="Q166">
        <v>24.196000000000002</v>
      </c>
    </row>
    <row r="167" spans="1:17" x14ac:dyDescent="0.2">
      <c r="A167">
        <v>-206</v>
      </c>
      <c r="B167">
        <v>423.8</v>
      </c>
      <c r="C167">
        <v>1.1850000000000001</v>
      </c>
      <c r="D167">
        <v>1.143</v>
      </c>
      <c r="E167">
        <v>1.1619999999999999</v>
      </c>
      <c r="F167">
        <v>1.1479999999999999</v>
      </c>
      <c r="G167">
        <v>1.286</v>
      </c>
      <c r="K167" t="s">
        <v>901</v>
      </c>
      <c r="L167" t="s">
        <v>745</v>
      </c>
      <c r="M167">
        <v>2.6059999999999999</v>
      </c>
      <c r="N167">
        <v>2.4889999999999999</v>
      </c>
      <c r="O167">
        <v>1.8640000000000001</v>
      </c>
      <c r="P167">
        <v>1.9490000000000001</v>
      </c>
      <c r="Q167">
        <v>2.4609999999999999</v>
      </c>
    </row>
    <row r="168" spans="1:17" x14ac:dyDescent="0.2">
      <c r="A168">
        <v>-205</v>
      </c>
      <c r="B168">
        <v>424.9</v>
      </c>
      <c r="C168">
        <v>1.196</v>
      </c>
      <c r="D168">
        <v>1.147</v>
      </c>
      <c r="E168">
        <v>1.163</v>
      </c>
      <c r="F168">
        <v>1.153</v>
      </c>
      <c r="G168">
        <v>1.323</v>
      </c>
      <c r="K168" t="s">
        <v>902</v>
      </c>
      <c r="L168" t="s">
        <v>745</v>
      </c>
      <c r="M168">
        <v>33.844999999999999</v>
      </c>
      <c r="N168">
        <v>33.384999999999998</v>
      </c>
      <c r="O168">
        <v>29.05</v>
      </c>
      <c r="P168">
        <v>31.2</v>
      </c>
      <c r="Q168">
        <v>33.844999999999999</v>
      </c>
    </row>
    <row r="169" spans="1:17" x14ac:dyDescent="0.2">
      <c r="A169">
        <v>-204</v>
      </c>
      <c r="B169">
        <v>425.95</v>
      </c>
      <c r="C169">
        <v>1.2090000000000001</v>
      </c>
      <c r="D169">
        <v>1.155</v>
      </c>
      <c r="E169">
        <v>1.1639999999999999</v>
      </c>
      <c r="F169">
        <v>1.1539999999999999</v>
      </c>
      <c r="G169">
        <v>1.363</v>
      </c>
      <c r="K169" t="s">
        <v>903</v>
      </c>
      <c r="L169" t="s">
        <v>745</v>
      </c>
      <c r="M169">
        <v>18.28</v>
      </c>
      <c r="N169">
        <v>19.835000000000001</v>
      </c>
      <c r="O169">
        <v>18.28</v>
      </c>
      <c r="P169">
        <v>19.420000000000002</v>
      </c>
      <c r="Q169">
        <v>18.914999999999999</v>
      </c>
    </row>
    <row r="170" spans="1:17" x14ac:dyDescent="0.2">
      <c r="A170">
        <v>-203</v>
      </c>
      <c r="B170">
        <v>426.96</v>
      </c>
      <c r="C170">
        <v>1.214</v>
      </c>
      <c r="D170">
        <v>1.1599999999999999</v>
      </c>
      <c r="E170">
        <v>1.169</v>
      </c>
      <c r="F170">
        <v>1.1579999999999999</v>
      </c>
      <c r="G170">
        <v>1.369</v>
      </c>
      <c r="K170" t="s">
        <v>904</v>
      </c>
      <c r="L170" t="s">
        <v>742</v>
      </c>
      <c r="M170">
        <v>10.752000000000001</v>
      </c>
      <c r="N170">
        <v>9.4860000000000007</v>
      </c>
      <c r="O170">
        <v>8.3490000000000002</v>
      </c>
      <c r="P170">
        <v>8.0549999999999997</v>
      </c>
      <c r="Q170">
        <v>10.173</v>
      </c>
    </row>
    <row r="171" spans="1:17" x14ac:dyDescent="0.2">
      <c r="A171">
        <v>-202</v>
      </c>
      <c r="B171">
        <v>427.92</v>
      </c>
      <c r="C171">
        <v>1.224</v>
      </c>
      <c r="D171">
        <v>1.1619999999999999</v>
      </c>
      <c r="E171">
        <v>1.1759999999999999</v>
      </c>
      <c r="F171">
        <v>1.1619999999999999</v>
      </c>
      <c r="G171">
        <v>1.3939999999999999</v>
      </c>
      <c r="K171" t="s">
        <v>905</v>
      </c>
      <c r="L171" t="s">
        <v>742</v>
      </c>
      <c r="M171">
        <v>75.418999999999997</v>
      </c>
      <c r="N171">
        <v>75.594999999999999</v>
      </c>
      <c r="O171">
        <v>81.897000000000006</v>
      </c>
      <c r="P171">
        <v>80.262</v>
      </c>
      <c r="Q171">
        <v>78.173000000000002</v>
      </c>
    </row>
    <row r="172" spans="1:17" x14ac:dyDescent="0.2">
      <c r="A172">
        <v>-201</v>
      </c>
      <c r="B172">
        <v>428.84</v>
      </c>
      <c r="C172">
        <v>1.2250000000000001</v>
      </c>
      <c r="D172">
        <v>1.1679999999999999</v>
      </c>
      <c r="E172">
        <v>1.177</v>
      </c>
      <c r="F172">
        <v>1.1659999999999999</v>
      </c>
      <c r="G172">
        <v>1.387</v>
      </c>
      <c r="K172" t="s">
        <v>906</v>
      </c>
      <c r="L172" t="s">
        <v>745</v>
      </c>
      <c r="M172">
        <v>22.768999999999998</v>
      </c>
      <c r="N172">
        <v>24.664999999999999</v>
      </c>
      <c r="O172">
        <v>20.795000000000002</v>
      </c>
      <c r="P172">
        <v>23.015000000000001</v>
      </c>
      <c r="Q172">
        <v>22.6</v>
      </c>
    </row>
    <row r="173" spans="1:17" x14ac:dyDescent="0.2">
      <c r="A173">
        <v>-200</v>
      </c>
      <c r="B173">
        <v>429.72</v>
      </c>
      <c r="C173">
        <v>1.2170000000000001</v>
      </c>
      <c r="D173">
        <v>1.1759999999999999</v>
      </c>
      <c r="E173">
        <v>1.181</v>
      </c>
      <c r="F173">
        <v>1.169</v>
      </c>
      <c r="G173">
        <v>1.345</v>
      </c>
      <c r="K173" t="s">
        <v>907</v>
      </c>
      <c r="L173" t="s">
        <v>745</v>
      </c>
      <c r="M173">
        <v>21.835999999999999</v>
      </c>
      <c r="N173">
        <v>23.606999999999999</v>
      </c>
      <c r="O173">
        <v>20.125</v>
      </c>
      <c r="P173">
        <v>21.835999999999999</v>
      </c>
      <c r="Q173">
        <v>21.777999999999999</v>
      </c>
    </row>
    <row r="174" spans="1:17" x14ac:dyDescent="0.2">
      <c r="A174">
        <v>-199</v>
      </c>
      <c r="B174">
        <v>430.55</v>
      </c>
      <c r="C174">
        <v>1.212</v>
      </c>
      <c r="D174">
        <v>1.181</v>
      </c>
      <c r="E174">
        <v>1.1859999999999999</v>
      </c>
      <c r="F174">
        <v>1.1739999999999999</v>
      </c>
      <c r="G174">
        <v>1.306</v>
      </c>
      <c r="K174" t="s">
        <v>908</v>
      </c>
      <c r="L174" t="s">
        <v>745</v>
      </c>
      <c r="M174">
        <v>2.3639999999999999</v>
      </c>
      <c r="N174">
        <v>2.3239999999999998</v>
      </c>
      <c r="O174">
        <v>1.7270000000000001</v>
      </c>
      <c r="P174">
        <v>1.7829999999999999</v>
      </c>
      <c r="Q174">
        <v>2.1829999999999998</v>
      </c>
    </row>
    <row r="175" spans="1:17" x14ac:dyDescent="0.2">
      <c r="A175">
        <v>-198</v>
      </c>
      <c r="B175">
        <v>431.35</v>
      </c>
      <c r="C175">
        <v>1.2010000000000001</v>
      </c>
      <c r="D175">
        <v>1.1859999999999999</v>
      </c>
      <c r="E175">
        <v>1.1890000000000001</v>
      </c>
      <c r="F175">
        <v>1.177</v>
      </c>
      <c r="G175">
        <v>1.252</v>
      </c>
      <c r="K175" t="s">
        <v>909</v>
      </c>
      <c r="L175" t="s">
        <v>745</v>
      </c>
      <c r="M175">
        <v>30.71</v>
      </c>
      <c r="N175">
        <v>30.265000000000001</v>
      </c>
      <c r="O175">
        <v>26.015000000000001</v>
      </c>
      <c r="P175">
        <v>28.18</v>
      </c>
      <c r="Q175">
        <v>30.71</v>
      </c>
    </row>
    <row r="176" spans="1:17" x14ac:dyDescent="0.2">
      <c r="A176">
        <v>-197</v>
      </c>
      <c r="B176">
        <v>432.1</v>
      </c>
      <c r="C176">
        <v>1.196</v>
      </c>
      <c r="D176">
        <v>1.1919999999999999</v>
      </c>
      <c r="E176">
        <v>1.194</v>
      </c>
      <c r="F176">
        <v>1.177</v>
      </c>
      <c r="G176">
        <v>1.2210000000000001</v>
      </c>
      <c r="K176" t="s">
        <v>910</v>
      </c>
      <c r="L176" t="s">
        <v>745</v>
      </c>
      <c r="M176">
        <v>16.475000000000001</v>
      </c>
      <c r="N176">
        <v>17.565000000000001</v>
      </c>
      <c r="O176">
        <v>16.475000000000001</v>
      </c>
      <c r="P176">
        <v>17.61</v>
      </c>
      <c r="Q176">
        <v>17.024999999999999</v>
      </c>
    </row>
    <row r="177" spans="1:17" x14ac:dyDescent="0.2">
      <c r="A177">
        <v>-196</v>
      </c>
      <c r="B177">
        <v>432.8</v>
      </c>
      <c r="C177">
        <v>1.202</v>
      </c>
      <c r="D177">
        <v>1.196</v>
      </c>
      <c r="E177">
        <v>1.1970000000000001</v>
      </c>
      <c r="F177">
        <v>1.175</v>
      </c>
      <c r="G177">
        <v>1.24</v>
      </c>
      <c r="K177" t="s">
        <v>911</v>
      </c>
      <c r="L177" t="s">
        <v>742</v>
      </c>
      <c r="M177">
        <v>10.827</v>
      </c>
      <c r="N177">
        <v>9.8450000000000006</v>
      </c>
      <c r="O177">
        <v>8.5820000000000007</v>
      </c>
      <c r="P177">
        <v>8.1639999999999997</v>
      </c>
      <c r="Q177">
        <v>10.023999999999999</v>
      </c>
    </row>
    <row r="178" spans="1:17" x14ac:dyDescent="0.2">
      <c r="A178">
        <v>-195</v>
      </c>
      <c r="B178">
        <v>433.47</v>
      </c>
      <c r="C178">
        <v>1.208</v>
      </c>
      <c r="D178">
        <v>1.2</v>
      </c>
      <c r="E178">
        <v>1.2050000000000001</v>
      </c>
      <c r="F178">
        <v>1.18</v>
      </c>
      <c r="G178">
        <v>1.248</v>
      </c>
      <c r="K178" t="s">
        <v>912</v>
      </c>
      <c r="L178" t="s">
        <v>742</v>
      </c>
      <c r="M178">
        <v>75.447999999999993</v>
      </c>
      <c r="N178">
        <v>74.406999999999996</v>
      </c>
      <c r="O178">
        <v>81.864000000000004</v>
      </c>
      <c r="P178">
        <v>80.646000000000001</v>
      </c>
      <c r="Q178">
        <v>78.176000000000002</v>
      </c>
    </row>
    <row r="179" spans="1:17" x14ac:dyDescent="0.2">
      <c r="A179">
        <v>-194</v>
      </c>
      <c r="B179">
        <v>434.09</v>
      </c>
      <c r="C179">
        <v>1.216</v>
      </c>
      <c r="D179">
        <v>1.2030000000000001</v>
      </c>
      <c r="E179">
        <v>1.204</v>
      </c>
      <c r="F179">
        <v>1.181</v>
      </c>
      <c r="G179">
        <v>1.2749999999999999</v>
      </c>
      <c r="K179" t="s">
        <v>913</v>
      </c>
      <c r="L179" t="s">
        <v>745</v>
      </c>
      <c r="M179">
        <v>20.446999999999999</v>
      </c>
      <c r="N179">
        <v>22.16</v>
      </c>
      <c r="O179">
        <v>18.672000000000001</v>
      </c>
      <c r="P179">
        <v>20.704000000000001</v>
      </c>
      <c r="Q179">
        <v>20.251999999999999</v>
      </c>
    </row>
    <row r="180" spans="1:17" x14ac:dyDescent="0.2">
      <c r="A180">
        <v>-193</v>
      </c>
      <c r="B180">
        <v>434.66</v>
      </c>
      <c r="C180">
        <v>1.226</v>
      </c>
      <c r="D180">
        <v>1.2050000000000001</v>
      </c>
      <c r="E180">
        <v>1.2</v>
      </c>
      <c r="F180">
        <v>1.1819999999999999</v>
      </c>
      <c r="G180">
        <v>1.3169999999999999</v>
      </c>
      <c r="K180" t="s">
        <v>914</v>
      </c>
      <c r="L180" t="s">
        <v>745</v>
      </c>
      <c r="M180">
        <v>19.533000000000001</v>
      </c>
      <c r="N180">
        <v>21.122</v>
      </c>
      <c r="O180">
        <v>18.004999999999999</v>
      </c>
      <c r="P180">
        <v>19.518000000000001</v>
      </c>
      <c r="Q180">
        <v>19.486000000000001</v>
      </c>
    </row>
    <row r="181" spans="1:17" x14ac:dyDescent="0.2">
      <c r="A181">
        <v>-192</v>
      </c>
      <c r="B181">
        <v>435.2</v>
      </c>
      <c r="C181">
        <v>1.232</v>
      </c>
      <c r="D181">
        <v>1.2090000000000001</v>
      </c>
      <c r="E181">
        <v>1.212</v>
      </c>
      <c r="F181">
        <v>1.1830000000000001</v>
      </c>
      <c r="G181">
        <v>1.325</v>
      </c>
      <c r="K181" t="s">
        <v>915</v>
      </c>
      <c r="L181" t="s">
        <v>745</v>
      </c>
      <c r="M181">
        <v>2.161</v>
      </c>
      <c r="N181">
        <v>2.157</v>
      </c>
      <c r="O181">
        <v>1.6</v>
      </c>
      <c r="P181">
        <v>1.621</v>
      </c>
      <c r="Q181">
        <v>2.004</v>
      </c>
    </row>
    <row r="182" spans="1:17" x14ac:dyDescent="0.2">
      <c r="A182">
        <v>-191</v>
      </c>
      <c r="B182">
        <v>435.69</v>
      </c>
      <c r="C182">
        <v>1.2350000000000001</v>
      </c>
      <c r="D182">
        <v>1.21</v>
      </c>
      <c r="E182">
        <v>1.214</v>
      </c>
      <c r="F182">
        <v>1.1910000000000001</v>
      </c>
      <c r="G182">
        <v>1.325</v>
      </c>
      <c r="K182" t="s">
        <v>916</v>
      </c>
      <c r="L182" t="s">
        <v>745</v>
      </c>
      <c r="M182">
        <v>27.876000000000001</v>
      </c>
      <c r="N182">
        <v>27.32</v>
      </c>
      <c r="O182">
        <v>23.071999999999999</v>
      </c>
      <c r="P182">
        <v>25.04</v>
      </c>
      <c r="Q182">
        <v>27.876000000000001</v>
      </c>
    </row>
    <row r="183" spans="1:17" x14ac:dyDescent="0.2">
      <c r="A183">
        <v>-190</v>
      </c>
      <c r="B183">
        <v>436.14</v>
      </c>
      <c r="C183">
        <v>1.2350000000000001</v>
      </c>
      <c r="D183">
        <v>1.2150000000000001</v>
      </c>
      <c r="E183">
        <v>1.214</v>
      </c>
      <c r="F183">
        <v>1.194</v>
      </c>
      <c r="G183">
        <v>1.3169999999999999</v>
      </c>
      <c r="K183" t="s">
        <v>917</v>
      </c>
      <c r="L183" t="s">
        <v>745</v>
      </c>
      <c r="M183">
        <v>14.66</v>
      </c>
      <c r="N183">
        <v>15.512</v>
      </c>
      <c r="O183">
        <v>14.66</v>
      </c>
      <c r="P183">
        <v>15.82</v>
      </c>
      <c r="Q183">
        <v>15.192</v>
      </c>
    </row>
    <row r="184" spans="1:17" x14ac:dyDescent="0.2">
      <c r="A184">
        <v>-189</v>
      </c>
      <c r="B184">
        <v>436.54</v>
      </c>
      <c r="C184">
        <v>1.2370000000000001</v>
      </c>
      <c r="D184">
        <v>1.222</v>
      </c>
      <c r="E184">
        <v>1.22</v>
      </c>
      <c r="F184">
        <v>1.198</v>
      </c>
      <c r="G184">
        <v>1.3089999999999999</v>
      </c>
      <c r="K184" t="s">
        <v>918</v>
      </c>
      <c r="L184" t="s">
        <v>742</v>
      </c>
      <c r="M184">
        <v>11.066000000000001</v>
      </c>
      <c r="N184">
        <v>10.212999999999999</v>
      </c>
      <c r="O184">
        <v>8.8840000000000003</v>
      </c>
      <c r="P184">
        <v>8.3030000000000008</v>
      </c>
      <c r="Q184">
        <v>10.287000000000001</v>
      </c>
    </row>
    <row r="185" spans="1:17" x14ac:dyDescent="0.2">
      <c r="A185">
        <v>-188</v>
      </c>
      <c r="B185">
        <v>436.91</v>
      </c>
      <c r="C185">
        <v>1.2410000000000001</v>
      </c>
      <c r="D185">
        <v>1.226</v>
      </c>
      <c r="E185">
        <v>1.2230000000000001</v>
      </c>
      <c r="F185">
        <v>1.2030000000000001</v>
      </c>
      <c r="G185">
        <v>1.3129999999999999</v>
      </c>
      <c r="K185" t="s">
        <v>919</v>
      </c>
      <c r="L185" t="s">
        <v>742</v>
      </c>
      <c r="M185">
        <v>75.054000000000002</v>
      </c>
      <c r="N185">
        <v>73.44</v>
      </c>
      <c r="O185">
        <v>81.421000000000006</v>
      </c>
      <c r="P185">
        <v>81.055000000000007</v>
      </c>
      <c r="Q185">
        <v>77.965000000000003</v>
      </c>
    </row>
    <row r="186" spans="1:17" x14ac:dyDescent="0.2">
      <c r="A186">
        <v>-187</v>
      </c>
      <c r="B186">
        <v>437.23</v>
      </c>
      <c r="C186">
        <v>1.2390000000000001</v>
      </c>
      <c r="D186">
        <v>1.2270000000000001</v>
      </c>
      <c r="E186">
        <v>1.224</v>
      </c>
      <c r="F186">
        <v>1.202</v>
      </c>
      <c r="G186">
        <v>1.302</v>
      </c>
      <c r="K186" t="s">
        <v>920</v>
      </c>
      <c r="L186" t="s">
        <v>711</v>
      </c>
      <c r="M186">
        <v>0</v>
      </c>
      <c r="N186">
        <v>0</v>
      </c>
      <c r="O186">
        <v>0</v>
      </c>
      <c r="P186">
        <v>0</v>
      </c>
      <c r="Q186">
        <v>0</v>
      </c>
    </row>
    <row r="187" spans="1:17" x14ac:dyDescent="0.2">
      <c r="A187">
        <v>-186</v>
      </c>
      <c r="B187">
        <v>437.51</v>
      </c>
      <c r="C187">
        <v>1.2390000000000001</v>
      </c>
      <c r="D187">
        <v>1.2330000000000001</v>
      </c>
      <c r="E187">
        <v>1.226</v>
      </c>
      <c r="F187">
        <v>1.206</v>
      </c>
      <c r="G187">
        <v>1.2909999999999999</v>
      </c>
      <c r="K187" t="s">
        <v>921</v>
      </c>
      <c r="L187" t="s">
        <v>711</v>
      </c>
      <c r="M187">
        <v>0</v>
      </c>
      <c r="N187">
        <v>0</v>
      </c>
      <c r="O187">
        <v>0</v>
      </c>
      <c r="P187">
        <v>0</v>
      </c>
      <c r="Q187">
        <v>0</v>
      </c>
    </row>
    <row r="188" spans="1:17" x14ac:dyDescent="0.2">
      <c r="A188">
        <v>-185</v>
      </c>
      <c r="B188">
        <v>437.74</v>
      </c>
      <c r="C188">
        <v>1.24</v>
      </c>
      <c r="D188">
        <v>1.238</v>
      </c>
      <c r="E188">
        <v>1.2270000000000001</v>
      </c>
      <c r="F188">
        <v>1.208</v>
      </c>
      <c r="G188">
        <v>1.2849999999999999</v>
      </c>
      <c r="K188" t="s">
        <v>922</v>
      </c>
      <c r="L188" t="s">
        <v>711</v>
      </c>
      <c r="M188">
        <v>0</v>
      </c>
      <c r="N188">
        <v>0</v>
      </c>
      <c r="O188">
        <v>0</v>
      </c>
      <c r="P188">
        <v>0</v>
      </c>
      <c r="Q188">
        <v>0</v>
      </c>
    </row>
    <row r="189" spans="1:17" x14ac:dyDescent="0.2">
      <c r="A189">
        <v>-184</v>
      </c>
      <c r="B189">
        <v>437.93</v>
      </c>
      <c r="C189">
        <v>1.242</v>
      </c>
      <c r="D189">
        <v>1.2410000000000001</v>
      </c>
      <c r="E189">
        <v>1.2330000000000001</v>
      </c>
      <c r="F189">
        <v>1.212</v>
      </c>
      <c r="G189">
        <v>1.282</v>
      </c>
      <c r="K189" t="s">
        <v>923</v>
      </c>
      <c r="L189" t="s">
        <v>711</v>
      </c>
      <c r="M189">
        <v>0</v>
      </c>
      <c r="N189">
        <v>0</v>
      </c>
      <c r="O189">
        <v>0</v>
      </c>
      <c r="P189">
        <v>0</v>
      </c>
      <c r="Q189">
        <v>0</v>
      </c>
    </row>
    <row r="190" spans="1:17" x14ac:dyDescent="0.2">
      <c r="A190">
        <v>-183</v>
      </c>
      <c r="B190">
        <v>438.08</v>
      </c>
      <c r="C190">
        <v>1.246</v>
      </c>
      <c r="D190">
        <v>1.246</v>
      </c>
      <c r="E190">
        <v>1.2330000000000001</v>
      </c>
      <c r="F190">
        <v>1.2130000000000001</v>
      </c>
      <c r="G190">
        <v>1.2909999999999999</v>
      </c>
      <c r="K190" t="s">
        <v>924</v>
      </c>
      <c r="L190" t="s">
        <v>711</v>
      </c>
      <c r="M190">
        <v>0</v>
      </c>
      <c r="N190">
        <v>0</v>
      </c>
      <c r="O190">
        <v>0</v>
      </c>
      <c r="P190">
        <v>0</v>
      </c>
      <c r="Q190">
        <v>0</v>
      </c>
    </row>
    <row r="191" spans="1:17" x14ac:dyDescent="0.2">
      <c r="A191">
        <v>-182</v>
      </c>
      <c r="B191">
        <v>438.19</v>
      </c>
      <c r="C191">
        <v>1.252</v>
      </c>
      <c r="D191">
        <v>1.25</v>
      </c>
      <c r="E191">
        <v>1.234</v>
      </c>
      <c r="F191">
        <v>1.214</v>
      </c>
      <c r="G191">
        <v>1.3080000000000001</v>
      </c>
      <c r="K191" t="s">
        <v>925</v>
      </c>
      <c r="L191" t="s">
        <v>742</v>
      </c>
      <c r="M191">
        <v>0</v>
      </c>
      <c r="N191">
        <v>0</v>
      </c>
      <c r="O191">
        <v>0</v>
      </c>
      <c r="P191">
        <v>0</v>
      </c>
      <c r="Q191">
        <v>0</v>
      </c>
    </row>
    <row r="192" spans="1:17" x14ac:dyDescent="0.2">
      <c r="A192">
        <v>-181</v>
      </c>
      <c r="B192">
        <v>438.25</v>
      </c>
      <c r="C192">
        <v>1.258</v>
      </c>
      <c r="D192">
        <v>1.26</v>
      </c>
      <c r="E192">
        <v>1.2370000000000001</v>
      </c>
      <c r="F192">
        <v>1.2170000000000001</v>
      </c>
      <c r="G192">
        <v>1.3169999999999999</v>
      </c>
      <c r="K192" t="s">
        <v>926</v>
      </c>
      <c r="L192" t="s">
        <v>742</v>
      </c>
      <c r="M192">
        <v>0</v>
      </c>
      <c r="N192">
        <v>0</v>
      </c>
      <c r="O192">
        <v>0</v>
      </c>
      <c r="P192">
        <v>0</v>
      </c>
      <c r="Q192">
        <v>0</v>
      </c>
    </row>
    <row r="193" spans="1:17" x14ac:dyDescent="0.2">
      <c r="A193">
        <v>-180</v>
      </c>
      <c r="B193">
        <v>438.28</v>
      </c>
      <c r="C193">
        <v>1.2589999999999999</v>
      </c>
      <c r="D193">
        <v>1.26</v>
      </c>
      <c r="E193">
        <v>1.24</v>
      </c>
      <c r="F193">
        <v>1.222</v>
      </c>
      <c r="G193">
        <v>1.3129999999999999</v>
      </c>
      <c r="K193" t="s">
        <v>927</v>
      </c>
      <c r="L193" t="s">
        <v>928</v>
      </c>
      <c r="M193">
        <v>1.2949999999999999</v>
      </c>
      <c r="N193">
        <v>1.304</v>
      </c>
      <c r="O193">
        <v>1.3029999999999999</v>
      </c>
      <c r="P193">
        <v>1.3069999999999999</v>
      </c>
      <c r="Q193">
        <v>1.2649999999999999</v>
      </c>
    </row>
    <row r="194" spans="1:17" x14ac:dyDescent="0.2">
      <c r="A194">
        <v>-179</v>
      </c>
      <c r="B194">
        <v>438.25</v>
      </c>
      <c r="C194">
        <v>1.254</v>
      </c>
      <c r="D194">
        <v>1.264</v>
      </c>
      <c r="E194">
        <v>1.238</v>
      </c>
      <c r="F194">
        <v>1.218</v>
      </c>
      <c r="G194">
        <v>1.296</v>
      </c>
      <c r="K194" t="s">
        <v>929</v>
      </c>
      <c r="L194" t="s">
        <v>928</v>
      </c>
      <c r="M194">
        <v>1.2949999999999999</v>
      </c>
      <c r="N194">
        <v>1.304</v>
      </c>
      <c r="O194">
        <v>1.3029999999999999</v>
      </c>
      <c r="P194">
        <v>1.3069999999999999</v>
      </c>
      <c r="Q194">
        <v>1.266</v>
      </c>
    </row>
    <row r="195" spans="1:17" x14ac:dyDescent="0.2">
      <c r="A195">
        <v>-178</v>
      </c>
      <c r="B195">
        <v>438.19</v>
      </c>
      <c r="C195">
        <v>1.248</v>
      </c>
      <c r="D195">
        <v>1.2689999999999999</v>
      </c>
      <c r="E195">
        <v>1.24</v>
      </c>
      <c r="F195">
        <v>1.218</v>
      </c>
      <c r="G195">
        <v>1.2629999999999999</v>
      </c>
      <c r="K195" t="s">
        <v>930</v>
      </c>
      <c r="L195" t="s">
        <v>928</v>
      </c>
      <c r="M195">
        <v>2.5000000000000001E-2</v>
      </c>
      <c r="N195">
        <v>5.0000000000000001E-3</v>
      </c>
      <c r="O195">
        <v>4.0000000000000001E-3</v>
      </c>
      <c r="P195">
        <v>8.0000000000000002E-3</v>
      </c>
      <c r="Q195">
        <v>3.4000000000000002E-2</v>
      </c>
    </row>
    <row r="196" spans="1:17" x14ac:dyDescent="0.2">
      <c r="A196">
        <v>-177</v>
      </c>
      <c r="B196">
        <v>438.08</v>
      </c>
      <c r="C196">
        <v>1.24</v>
      </c>
      <c r="D196">
        <v>1.2749999999999999</v>
      </c>
      <c r="E196">
        <v>1.2430000000000001</v>
      </c>
      <c r="F196">
        <v>1.22</v>
      </c>
      <c r="G196">
        <v>1.2230000000000001</v>
      </c>
      <c r="K196" t="s">
        <v>931</v>
      </c>
      <c r="L196" t="s">
        <v>928</v>
      </c>
      <c r="M196">
        <v>1.359</v>
      </c>
      <c r="N196">
        <v>1.3169999999999999</v>
      </c>
      <c r="O196">
        <v>1.3140000000000001</v>
      </c>
      <c r="P196">
        <v>1.3280000000000001</v>
      </c>
      <c r="Q196">
        <v>1.359</v>
      </c>
    </row>
    <row r="197" spans="1:17" x14ac:dyDescent="0.2">
      <c r="A197">
        <v>-176</v>
      </c>
      <c r="B197">
        <v>437.93</v>
      </c>
      <c r="C197">
        <v>1.234</v>
      </c>
      <c r="D197">
        <v>1.28</v>
      </c>
      <c r="E197">
        <v>1.244</v>
      </c>
      <c r="F197">
        <v>1.2250000000000001</v>
      </c>
      <c r="G197">
        <v>1.1859999999999999</v>
      </c>
      <c r="K197" t="s">
        <v>932</v>
      </c>
      <c r="L197" t="s">
        <v>928</v>
      </c>
      <c r="M197">
        <v>1.1679999999999999</v>
      </c>
      <c r="N197">
        <v>1.29</v>
      </c>
      <c r="O197">
        <v>1.2929999999999999</v>
      </c>
      <c r="P197">
        <v>1.29</v>
      </c>
      <c r="Q197">
        <v>1.1679999999999999</v>
      </c>
    </row>
    <row r="198" spans="1:17" x14ac:dyDescent="0.2">
      <c r="A198">
        <v>-175</v>
      </c>
      <c r="B198">
        <v>437.74</v>
      </c>
      <c r="C198">
        <v>1.2250000000000001</v>
      </c>
      <c r="D198">
        <v>1.2809999999999999</v>
      </c>
      <c r="E198">
        <v>1.246</v>
      </c>
      <c r="F198">
        <v>1.2210000000000001</v>
      </c>
      <c r="G198">
        <v>1.1519999999999999</v>
      </c>
      <c r="K198" t="s">
        <v>933</v>
      </c>
      <c r="L198" t="s">
        <v>742</v>
      </c>
      <c r="M198">
        <v>1.9039999999999999</v>
      </c>
      <c r="N198">
        <v>0.379</v>
      </c>
      <c r="O198">
        <v>0.32100000000000001</v>
      </c>
      <c r="P198">
        <v>0.58499999999999996</v>
      </c>
      <c r="Q198">
        <v>2.7229999999999999</v>
      </c>
    </row>
    <row r="199" spans="1:17" x14ac:dyDescent="0.2">
      <c r="A199">
        <v>-174</v>
      </c>
      <c r="B199">
        <v>437.51</v>
      </c>
      <c r="C199">
        <v>1.218</v>
      </c>
      <c r="D199">
        <v>1.2849999999999999</v>
      </c>
      <c r="E199">
        <v>1.2430000000000001</v>
      </c>
      <c r="F199">
        <v>1.218</v>
      </c>
      <c r="G199">
        <v>1.1259999999999999</v>
      </c>
      <c r="K199" t="s">
        <v>934</v>
      </c>
      <c r="L199" t="s">
        <v>742</v>
      </c>
      <c r="M199">
        <v>90.191999999999993</v>
      </c>
      <c r="N199">
        <v>98.918999999999997</v>
      </c>
      <c r="O199">
        <v>99.241</v>
      </c>
      <c r="P199">
        <v>98.691000000000003</v>
      </c>
      <c r="Q199">
        <v>92.274000000000001</v>
      </c>
    </row>
    <row r="200" spans="1:17" x14ac:dyDescent="0.2">
      <c r="A200">
        <v>-173</v>
      </c>
      <c r="B200">
        <v>437.23</v>
      </c>
      <c r="C200">
        <v>1.2150000000000001</v>
      </c>
      <c r="D200">
        <v>1.29</v>
      </c>
      <c r="E200">
        <v>1.248</v>
      </c>
      <c r="F200">
        <v>1.2170000000000001</v>
      </c>
      <c r="G200">
        <v>1.107</v>
      </c>
      <c r="K200" t="s">
        <v>935</v>
      </c>
      <c r="L200" t="s">
        <v>928</v>
      </c>
      <c r="M200">
        <v>1.31</v>
      </c>
      <c r="N200">
        <v>1.3160000000000001</v>
      </c>
      <c r="O200">
        <v>1.3009999999999999</v>
      </c>
      <c r="P200">
        <v>1.343</v>
      </c>
      <c r="Q200">
        <v>1.28</v>
      </c>
    </row>
    <row r="201" spans="1:17" x14ac:dyDescent="0.2">
      <c r="A201">
        <v>-172</v>
      </c>
      <c r="B201">
        <v>436.91</v>
      </c>
      <c r="C201">
        <v>1.212</v>
      </c>
      <c r="D201">
        <v>1.3</v>
      </c>
      <c r="E201">
        <v>1.2470000000000001</v>
      </c>
      <c r="F201">
        <v>1.222</v>
      </c>
      <c r="G201">
        <v>1.08</v>
      </c>
      <c r="K201" t="s">
        <v>936</v>
      </c>
      <c r="L201" t="s">
        <v>928</v>
      </c>
      <c r="M201">
        <v>1.31</v>
      </c>
      <c r="N201">
        <v>1.3169999999999999</v>
      </c>
      <c r="O201">
        <v>1.302</v>
      </c>
      <c r="P201">
        <v>1.3440000000000001</v>
      </c>
      <c r="Q201">
        <v>1.2789999999999999</v>
      </c>
    </row>
    <row r="202" spans="1:17" x14ac:dyDescent="0.2">
      <c r="A202">
        <v>-171</v>
      </c>
      <c r="B202">
        <v>436.54</v>
      </c>
      <c r="C202">
        <v>1.2050000000000001</v>
      </c>
      <c r="D202">
        <v>1.306</v>
      </c>
      <c r="E202">
        <v>1.242</v>
      </c>
      <c r="F202">
        <v>1.2250000000000001</v>
      </c>
      <c r="G202">
        <v>1.046</v>
      </c>
      <c r="K202" t="s">
        <v>937</v>
      </c>
      <c r="L202" t="s">
        <v>928</v>
      </c>
      <c r="M202">
        <v>2.5000000000000001E-2</v>
      </c>
      <c r="N202">
        <v>6.0000000000000001E-3</v>
      </c>
      <c r="O202">
        <v>5.0000000000000001E-3</v>
      </c>
      <c r="P202">
        <v>8.0000000000000002E-3</v>
      </c>
      <c r="Q202">
        <v>1.4E-2</v>
      </c>
    </row>
    <row r="203" spans="1:17" x14ac:dyDescent="0.2">
      <c r="A203">
        <v>-170</v>
      </c>
      <c r="B203">
        <v>436.14</v>
      </c>
      <c r="C203">
        <v>1.1930000000000001</v>
      </c>
      <c r="D203">
        <v>1.3109999999999999</v>
      </c>
      <c r="E203">
        <v>1.248</v>
      </c>
      <c r="F203">
        <v>1.22</v>
      </c>
      <c r="G203">
        <v>0.99199999999999999</v>
      </c>
      <c r="K203" t="s">
        <v>938</v>
      </c>
      <c r="L203" t="s">
        <v>928</v>
      </c>
      <c r="M203">
        <v>1.375</v>
      </c>
      <c r="N203">
        <v>1.3380000000000001</v>
      </c>
      <c r="O203">
        <v>1.3180000000000001</v>
      </c>
      <c r="P203">
        <v>1.375</v>
      </c>
      <c r="Q203">
        <v>1.3140000000000001</v>
      </c>
    </row>
    <row r="204" spans="1:17" x14ac:dyDescent="0.2">
      <c r="A204">
        <v>-169</v>
      </c>
      <c r="B204">
        <v>435.69</v>
      </c>
      <c r="C204">
        <v>1.179</v>
      </c>
      <c r="D204">
        <v>1.3160000000000001</v>
      </c>
      <c r="E204">
        <v>1.2549999999999999</v>
      </c>
      <c r="F204">
        <v>1.226</v>
      </c>
      <c r="G204">
        <v>0.91700000000000004</v>
      </c>
      <c r="K204" t="s">
        <v>939</v>
      </c>
      <c r="L204" t="s">
        <v>928</v>
      </c>
      <c r="M204">
        <v>1.236</v>
      </c>
      <c r="N204">
        <v>1.304</v>
      </c>
      <c r="O204">
        <v>1.2889999999999999</v>
      </c>
      <c r="P204">
        <v>1.323</v>
      </c>
      <c r="Q204">
        <v>1.236</v>
      </c>
    </row>
    <row r="205" spans="1:17" x14ac:dyDescent="0.2">
      <c r="A205">
        <v>-168</v>
      </c>
      <c r="B205">
        <v>435.2</v>
      </c>
      <c r="C205">
        <v>1.163</v>
      </c>
      <c r="D205">
        <v>1.3240000000000001</v>
      </c>
      <c r="E205">
        <v>1.25</v>
      </c>
      <c r="F205">
        <v>1.2290000000000001</v>
      </c>
      <c r="G205">
        <v>0.84899999999999998</v>
      </c>
      <c r="K205" t="s">
        <v>940</v>
      </c>
      <c r="L205" t="s">
        <v>742</v>
      </c>
      <c r="M205">
        <v>1.9179999999999999</v>
      </c>
      <c r="N205">
        <v>0.44900000000000001</v>
      </c>
      <c r="O205">
        <v>0.374</v>
      </c>
      <c r="P205">
        <v>0.59</v>
      </c>
      <c r="Q205">
        <v>1.0589999999999999</v>
      </c>
    </row>
    <row r="206" spans="1:17" x14ac:dyDescent="0.2">
      <c r="A206">
        <v>-167</v>
      </c>
      <c r="B206">
        <v>434.66</v>
      </c>
      <c r="C206">
        <v>1.147</v>
      </c>
      <c r="D206">
        <v>1.329</v>
      </c>
      <c r="E206">
        <v>1.25</v>
      </c>
      <c r="F206">
        <v>1.2290000000000001</v>
      </c>
      <c r="G206">
        <v>0.78</v>
      </c>
      <c r="K206" t="s">
        <v>941</v>
      </c>
      <c r="L206" t="s">
        <v>742</v>
      </c>
      <c r="M206">
        <v>94.349000000000004</v>
      </c>
      <c r="N206">
        <v>98.998000000000005</v>
      </c>
      <c r="O206">
        <v>99.04</v>
      </c>
      <c r="P206">
        <v>98.44</v>
      </c>
      <c r="Q206">
        <v>96.656999999999996</v>
      </c>
    </row>
    <row r="207" spans="1:17" x14ac:dyDescent="0.2">
      <c r="A207">
        <v>-166</v>
      </c>
      <c r="B207">
        <v>434.09</v>
      </c>
      <c r="C207">
        <v>1.1359999999999999</v>
      </c>
      <c r="D207">
        <v>1.33</v>
      </c>
      <c r="E207">
        <v>1.258</v>
      </c>
      <c r="F207">
        <v>1.2290000000000001</v>
      </c>
      <c r="G207">
        <v>0.72899999999999998</v>
      </c>
      <c r="K207" t="s">
        <v>942</v>
      </c>
      <c r="L207" t="s">
        <v>736</v>
      </c>
      <c r="M207">
        <v>1.3260000000000001</v>
      </c>
      <c r="N207">
        <v>1.3620000000000001</v>
      </c>
      <c r="O207">
        <v>1.294</v>
      </c>
      <c r="P207">
        <v>1.288</v>
      </c>
      <c r="Q207">
        <v>1.359</v>
      </c>
    </row>
    <row r="208" spans="1:17" x14ac:dyDescent="0.2">
      <c r="A208">
        <v>-165</v>
      </c>
      <c r="B208">
        <v>433.47</v>
      </c>
      <c r="C208">
        <v>1.1359999999999999</v>
      </c>
      <c r="D208">
        <v>1.3360000000000001</v>
      </c>
      <c r="E208">
        <v>1.262</v>
      </c>
      <c r="F208">
        <v>1.2330000000000001</v>
      </c>
      <c r="G208">
        <v>0.71199999999999997</v>
      </c>
      <c r="K208" t="s">
        <v>943</v>
      </c>
      <c r="L208" t="s">
        <v>736</v>
      </c>
      <c r="M208">
        <v>1.3260000000000001</v>
      </c>
      <c r="N208">
        <v>1.3620000000000001</v>
      </c>
      <c r="O208">
        <v>1.294</v>
      </c>
      <c r="P208">
        <v>1.288</v>
      </c>
      <c r="Q208">
        <v>1.359</v>
      </c>
    </row>
    <row r="209" spans="1:17" x14ac:dyDescent="0.2">
      <c r="A209">
        <v>-164</v>
      </c>
      <c r="B209">
        <v>432.8</v>
      </c>
      <c r="C209">
        <v>1.139</v>
      </c>
      <c r="D209">
        <v>1.337</v>
      </c>
      <c r="E209">
        <v>1.256</v>
      </c>
      <c r="F209">
        <v>1.236</v>
      </c>
      <c r="G209">
        <v>0.72699999999999998</v>
      </c>
      <c r="K209" t="s">
        <v>944</v>
      </c>
      <c r="L209" t="s">
        <v>736</v>
      </c>
      <c r="M209">
        <v>8.4000000000000005E-2</v>
      </c>
      <c r="N209">
        <v>1.7000000000000001E-2</v>
      </c>
      <c r="O209">
        <v>1.0999999999999999E-2</v>
      </c>
      <c r="P209">
        <v>2.7E-2</v>
      </c>
      <c r="Q209">
        <v>0.14899999999999999</v>
      </c>
    </row>
    <row r="210" spans="1:17" x14ac:dyDescent="0.2">
      <c r="A210">
        <v>-163</v>
      </c>
      <c r="B210">
        <v>432.1</v>
      </c>
      <c r="C210">
        <v>1.149</v>
      </c>
      <c r="D210">
        <v>1.3380000000000001</v>
      </c>
      <c r="E210">
        <v>1.2589999999999999</v>
      </c>
      <c r="F210">
        <v>1.2330000000000001</v>
      </c>
      <c r="G210">
        <v>0.76600000000000001</v>
      </c>
      <c r="K210" t="s">
        <v>945</v>
      </c>
      <c r="L210" t="s">
        <v>736</v>
      </c>
      <c r="M210">
        <v>1.7270000000000001</v>
      </c>
      <c r="N210">
        <v>1.421</v>
      </c>
      <c r="O210">
        <v>1.327</v>
      </c>
      <c r="P210">
        <v>1.3640000000000001</v>
      </c>
      <c r="Q210">
        <v>1.7270000000000001</v>
      </c>
    </row>
    <row r="211" spans="1:17" x14ac:dyDescent="0.2">
      <c r="A211">
        <v>-162</v>
      </c>
      <c r="B211">
        <v>431.35</v>
      </c>
      <c r="C211">
        <v>1.1679999999999999</v>
      </c>
      <c r="D211">
        <v>1.341</v>
      </c>
      <c r="E211">
        <v>1.2669999999999999</v>
      </c>
      <c r="F211">
        <v>1.232</v>
      </c>
      <c r="G211">
        <v>0.83099999999999996</v>
      </c>
      <c r="K211" t="s">
        <v>946</v>
      </c>
      <c r="L211" t="s">
        <v>736</v>
      </c>
      <c r="M211">
        <v>0.83399999999999996</v>
      </c>
      <c r="N211">
        <v>1.3180000000000001</v>
      </c>
      <c r="O211">
        <v>1.2629999999999999</v>
      </c>
      <c r="P211">
        <v>1.2050000000000001</v>
      </c>
      <c r="Q211">
        <v>0.83399999999999996</v>
      </c>
    </row>
    <row r="212" spans="1:17" x14ac:dyDescent="0.2">
      <c r="A212">
        <v>-161</v>
      </c>
      <c r="B212">
        <v>430.55</v>
      </c>
      <c r="C212">
        <v>1.19</v>
      </c>
      <c r="D212">
        <v>1.3380000000000001</v>
      </c>
      <c r="E212">
        <v>1.268</v>
      </c>
      <c r="F212">
        <v>1.24</v>
      </c>
      <c r="G212">
        <v>0.91300000000000003</v>
      </c>
      <c r="K212" t="s">
        <v>947</v>
      </c>
      <c r="L212" t="s">
        <v>742</v>
      </c>
      <c r="M212">
        <v>6.3280000000000003</v>
      </c>
      <c r="N212">
        <v>1.236</v>
      </c>
      <c r="O212">
        <v>0.81899999999999995</v>
      </c>
      <c r="P212">
        <v>2.1230000000000002</v>
      </c>
      <c r="Q212">
        <v>10.964</v>
      </c>
    </row>
    <row r="213" spans="1:17" x14ac:dyDescent="0.2">
      <c r="A213">
        <v>-160</v>
      </c>
      <c r="B213">
        <v>429.72</v>
      </c>
      <c r="C213">
        <v>1.2090000000000001</v>
      </c>
      <c r="D213">
        <v>1.3420000000000001</v>
      </c>
      <c r="E213">
        <v>1.26</v>
      </c>
      <c r="F213">
        <v>1.2450000000000001</v>
      </c>
      <c r="G213">
        <v>0.99</v>
      </c>
      <c r="K213" t="s">
        <v>948</v>
      </c>
      <c r="L213" t="s">
        <v>742</v>
      </c>
      <c r="M213">
        <v>62.91</v>
      </c>
      <c r="N213">
        <v>96.751000000000005</v>
      </c>
      <c r="O213">
        <v>97.617000000000004</v>
      </c>
      <c r="P213">
        <v>93.558000000000007</v>
      </c>
      <c r="Q213">
        <v>61.378999999999998</v>
      </c>
    </row>
    <row r="214" spans="1:17" x14ac:dyDescent="0.2">
      <c r="A214">
        <v>-159</v>
      </c>
      <c r="B214">
        <v>428.84</v>
      </c>
      <c r="C214">
        <v>1.232</v>
      </c>
      <c r="D214">
        <v>1.343</v>
      </c>
      <c r="E214">
        <v>1.2629999999999999</v>
      </c>
      <c r="F214">
        <v>1.2470000000000001</v>
      </c>
      <c r="G214">
        <v>1.0740000000000001</v>
      </c>
      <c r="K214" t="s">
        <v>949</v>
      </c>
      <c r="L214" t="s">
        <v>736</v>
      </c>
      <c r="M214">
        <v>0.54600000000000004</v>
      </c>
      <c r="N214">
        <v>0.53800000000000003</v>
      </c>
      <c r="O214">
        <v>0.57799999999999996</v>
      </c>
      <c r="P214">
        <v>0.53300000000000003</v>
      </c>
      <c r="Q214">
        <v>0.53500000000000003</v>
      </c>
    </row>
    <row r="215" spans="1:17" x14ac:dyDescent="0.2">
      <c r="A215">
        <v>-158</v>
      </c>
      <c r="B215">
        <v>427.92</v>
      </c>
      <c r="C215">
        <v>1.2529999999999999</v>
      </c>
      <c r="D215">
        <v>1.341</v>
      </c>
      <c r="E215">
        <v>1.2689999999999999</v>
      </c>
      <c r="F215">
        <v>1.2509999999999999</v>
      </c>
      <c r="G215">
        <v>1.151</v>
      </c>
      <c r="K215" t="s">
        <v>950</v>
      </c>
      <c r="L215" t="s">
        <v>736</v>
      </c>
      <c r="M215">
        <v>0.56499999999999995</v>
      </c>
      <c r="N215">
        <v>0.53100000000000003</v>
      </c>
      <c r="O215">
        <v>0.58499999999999996</v>
      </c>
      <c r="P215">
        <v>0.53400000000000003</v>
      </c>
      <c r="Q215">
        <v>0.60799999999999998</v>
      </c>
    </row>
    <row r="216" spans="1:17" x14ac:dyDescent="0.2">
      <c r="A216">
        <v>-157</v>
      </c>
      <c r="B216">
        <v>426.96</v>
      </c>
      <c r="C216">
        <v>1.2709999999999999</v>
      </c>
      <c r="D216">
        <v>1.347</v>
      </c>
      <c r="E216">
        <v>1.2689999999999999</v>
      </c>
      <c r="F216">
        <v>1.258</v>
      </c>
      <c r="G216">
        <v>1.21</v>
      </c>
      <c r="K216" t="s">
        <v>951</v>
      </c>
      <c r="L216" t="s">
        <v>736</v>
      </c>
      <c r="M216">
        <v>5.3999999999999999E-2</v>
      </c>
      <c r="N216">
        <v>2.1000000000000001E-2</v>
      </c>
      <c r="O216">
        <v>1.2999999999999999E-2</v>
      </c>
      <c r="P216">
        <v>0.03</v>
      </c>
      <c r="Q216">
        <v>7.6999999999999999E-2</v>
      </c>
    </row>
    <row r="217" spans="1:17" x14ac:dyDescent="0.2">
      <c r="A217">
        <v>-156</v>
      </c>
      <c r="B217">
        <v>425.95</v>
      </c>
      <c r="C217">
        <v>1.286</v>
      </c>
      <c r="D217">
        <v>1.349</v>
      </c>
      <c r="E217">
        <v>1.266</v>
      </c>
      <c r="F217">
        <v>1.258</v>
      </c>
      <c r="G217">
        <v>1.2729999999999999</v>
      </c>
      <c r="K217" t="s">
        <v>952</v>
      </c>
      <c r="L217" t="s">
        <v>736</v>
      </c>
      <c r="M217">
        <v>0.83299999999999996</v>
      </c>
      <c r="N217">
        <v>0.59299999999999997</v>
      </c>
      <c r="O217">
        <v>0.63</v>
      </c>
      <c r="P217">
        <v>0.63900000000000001</v>
      </c>
      <c r="Q217">
        <v>0.83299999999999996</v>
      </c>
    </row>
    <row r="218" spans="1:17" x14ac:dyDescent="0.2">
      <c r="A218">
        <v>-155</v>
      </c>
      <c r="B218">
        <v>424.9</v>
      </c>
      <c r="C218">
        <v>1.304</v>
      </c>
      <c r="D218">
        <v>1.35</v>
      </c>
      <c r="E218">
        <v>1.2749999999999999</v>
      </c>
      <c r="F218">
        <v>1.262</v>
      </c>
      <c r="G218">
        <v>1.3280000000000001</v>
      </c>
      <c r="K218" t="s">
        <v>953</v>
      </c>
      <c r="L218" t="s">
        <v>736</v>
      </c>
      <c r="M218">
        <v>0.38700000000000001</v>
      </c>
      <c r="N218">
        <v>0.46800000000000003</v>
      </c>
      <c r="O218">
        <v>0.54900000000000004</v>
      </c>
      <c r="P218">
        <v>0.433</v>
      </c>
      <c r="Q218">
        <v>0.38700000000000001</v>
      </c>
    </row>
    <row r="219" spans="1:17" x14ac:dyDescent="0.2">
      <c r="A219">
        <v>-154</v>
      </c>
      <c r="B219">
        <v>423.8</v>
      </c>
      <c r="C219">
        <v>1.319</v>
      </c>
      <c r="D219">
        <v>1.355</v>
      </c>
      <c r="E219">
        <v>1.2829999999999999</v>
      </c>
      <c r="F219">
        <v>1.272</v>
      </c>
      <c r="G219">
        <v>1.3660000000000001</v>
      </c>
      <c r="K219" t="s">
        <v>954</v>
      </c>
      <c r="L219" t="s">
        <v>742</v>
      </c>
      <c r="M219">
        <v>9.625</v>
      </c>
      <c r="N219">
        <v>3.964</v>
      </c>
      <c r="O219">
        <v>2.226</v>
      </c>
      <c r="P219">
        <v>5.625</v>
      </c>
      <c r="Q219">
        <v>12.666</v>
      </c>
    </row>
    <row r="220" spans="1:17" x14ac:dyDescent="0.2">
      <c r="A220">
        <v>-153</v>
      </c>
      <c r="B220">
        <v>422.67</v>
      </c>
      <c r="C220">
        <v>1.331</v>
      </c>
      <c r="D220">
        <v>1.359</v>
      </c>
      <c r="E220">
        <v>1.28</v>
      </c>
      <c r="F220">
        <v>1.28</v>
      </c>
      <c r="G220">
        <v>1.4059999999999999</v>
      </c>
      <c r="K220" t="s">
        <v>955</v>
      </c>
      <c r="L220" t="s">
        <v>742</v>
      </c>
      <c r="M220">
        <v>68.543999999999997</v>
      </c>
      <c r="N220">
        <v>88.153000000000006</v>
      </c>
      <c r="O220">
        <v>93.867999999999995</v>
      </c>
      <c r="P220">
        <v>81.036000000000001</v>
      </c>
      <c r="Q220">
        <v>63.618000000000002</v>
      </c>
    </row>
    <row r="221" spans="1:17" x14ac:dyDescent="0.2">
      <c r="A221">
        <v>-152</v>
      </c>
      <c r="B221">
        <v>421.49</v>
      </c>
      <c r="C221">
        <v>1.339</v>
      </c>
      <c r="D221">
        <v>1.363</v>
      </c>
      <c r="E221">
        <v>1.2829999999999999</v>
      </c>
      <c r="F221">
        <v>1.28</v>
      </c>
      <c r="G221">
        <v>1.43</v>
      </c>
      <c r="K221" t="s">
        <v>956</v>
      </c>
      <c r="L221" t="s">
        <v>745</v>
      </c>
      <c r="M221">
        <v>180</v>
      </c>
      <c r="N221">
        <v>180</v>
      </c>
      <c r="O221">
        <v>180</v>
      </c>
      <c r="P221">
        <v>180</v>
      </c>
      <c r="Q221">
        <v>180</v>
      </c>
    </row>
    <row r="222" spans="1:17" x14ac:dyDescent="0.2">
      <c r="A222">
        <v>-151</v>
      </c>
      <c r="B222">
        <v>420.26</v>
      </c>
      <c r="C222">
        <v>1.341</v>
      </c>
      <c r="D222">
        <v>1.3620000000000001</v>
      </c>
      <c r="E222">
        <v>1.29</v>
      </c>
      <c r="F222">
        <v>1.282</v>
      </c>
      <c r="G222">
        <v>1.4319999999999999</v>
      </c>
      <c r="K222" t="s">
        <v>957</v>
      </c>
      <c r="L222" t="s">
        <v>745</v>
      </c>
      <c r="M222">
        <v>180</v>
      </c>
      <c r="N222">
        <v>180</v>
      </c>
      <c r="O222">
        <v>180</v>
      </c>
      <c r="P222">
        <v>180</v>
      </c>
      <c r="Q222">
        <v>180</v>
      </c>
    </row>
    <row r="223" spans="1:17" x14ac:dyDescent="0.2">
      <c r="A223">
        <v>-150</v>
      </c>
      <c r="B223">
        <v>419</v>
      </c>
      <c r="C223">
        <v>1.345</v>
      </c>
      <c r="D223">
        <v>1.363</v>
      </c>
      <c r="E223">
        <v>1.298</v>
      </c>
      <c r="F223">
        <v>1.2889999999999999</v>
      </c>
      <c r="G223">
        <v>1.429</v>
      </c>
      <c r="K223" t="s">
        <v>958</v>
      </c>
      <c r="L223" t="s">
        <v>745</v>
      </c>
      <c r="M223">
        <v>180</v>
      </c>
      <c r="N223">
        <v>180</v>
      </c>
      <c r="O223">
        <v>180</v>
      </c>
      <c r="P223">
        <v>180</v>
      </c>
      <c r="Q223">
        <v>180</v>
      </c>
    </row>
    <row r="224" spans="1:17" x14ac:dyDescent="0.2">
      <c r="A224">
        <v>-149</v>
      </c>
      <c r="B224">
        <v>417.69</v>
      </c>
      <c r="C224">
        <v>1.339</v>
      </c>
      <c r="D224">
        <v>1.367</v>
      </c>
      <c r="E224">
        <v>1.2969999999999999</v>
      </c>
      <c r="F224">
        <v>1.2949999999999999</v>
      </c>
      <c r="G224">
        <v>1.4</v>
      </c>
      <c r="K224" t="s">
        <v>959</v>
      </c>
      <c r="L224" t="s">
        <v>745</v>
      </c>
      <c r="M224">
        <v>180</v>
      </c>
      <c r="N224">
        <v>180</v>
      </c>
      <c r="O224">
        <v>180</v>
      </c>
      <c r="P224">
        <v>180</v>
      </c>
      <c r="Q224">
        <v>180</v>
      </c>
    </row>
    <row r="225" spans="1:17" x14ac:dyDescent="0.2">
      <c r="A225">
        <v>-148</v>
      </c>
      <c r="B225">
        <v>416.33</v>
      </c>
      <c r="C225">
        <v>1.33</v>
      </c>
      <c r="D225">
        <v>1.369</v>
      </c>
      <c r="E225">
        <v>1.302</v>
      </c>
      <c r="F225">
        <v>1.2989999999999999</v>
      </c>
      <c r="G225">
        <v>1.349</v>
      </c>
      <c r="K225" t="s">
        <v>960</v>
      </c>
      <c r="L225" t="s">
        <v>745</v>
      </c>
      <c r="M225">
        <v>180</v>
      </c>
      <c r="N225">
        <v>180</v>
      </c>
      <c r="O225">
        <v>180</v>
      </c>
      <c r="P225">
        <v>180</v>
      </c>
      <c r="Q225">
        <v>180</v>
      </c>
    </row>
    <row r="226" spans="1:17" x14ac:dyDescent="0.2">
      <c r="A226">
        <v>-147</v>
      </c>
      <c r="B226">
        <v>414.94</v>
      </c>
      <c r="C226">
        <v>1.321</v>
      </c>
      <c r="D226">
        <v>1.37</v>
      </c>
      <c r="E226">
        <v>1.31</v>
      </c>
      <c r="F226">
        <v>1.3009999999999999</v>
      </c>
      <c r="G226">
        <v>1.3029999999999999</v>
      </c>
      <c r="K226" t="s">
        <v>961</v>
      </c>
      <c r="L226" t="s">
        <v>742</v>
      </c>
      <c r="M226">
        <v>0</v>
      </c>
      <c r="N226">
        <v>0</v>
      </c>
      <c r="O226">
        <v>0</v>
      </c>
      <c r="P226">
        <v>0</v>
      </c>
      <c r="Q226">
        <v>0</v>
      </c>
    </row>
    <row r="227" spans="1:17" x14ac:dyDescent="0.2">
      <c r="A227">
        <v>-146</v>
      </c>
      <c r="B227">
        <v>413.5</v>
      </c>
      <c r="C227">
        <v>1.3140000000000001</v>
      </c>
      <c r="D227">
        <v>1.369</v>
      </c>
      <c r="E227">
        <v>1.3149999999999999</v>
      </c>
      <c r="F227">
        <v>1.3089999999999999</v>
      </c>
      <c r="G227">
        <v>1.264</v>
      </c>
      <c r="K227" t="s">
        <v>962</v>
      </c>
      <c r="L227" t="s">
        <v>742</v>
      </c>
      <c r="M227">
        <v>0</v>
      </c>
      <c r="N227">
        <v>0</v>
      </c>
      <c r="O227">
        <v>0</v>
      </c>
      <c r="P227">
        <v>0</v>
      </c>
      <c r="Q227">
        <v>0</v>
      </c>
    </row>
    <row r="228" spans="1:17" x14ac:dyDescent="0.2">
      <c r="A228">
        <v>-145</v>
      </c>
      <c r="B228">
        <v>412.02</v>
      </c>
      <c r="C228">
        <v>1.3089999999999999</v>
      </c>
      <c r="D228">
        <v>1.369</v>
      </c>
      <c r="E228">
        <v>1.3160000000000001</v>
      </c>
      <c r="F228">
        <v>1.3149999999999999</v>
      </c>
      <c r="G228">
        <v>1.236</v>
      </c>
      <c r="K228" t="s">
        <v>963</v>
      </c>
      <c r="L228" t="s">
        <v>736</v>
      </c>
      <c r="M228">
        <v>0</v>
      </c>
      <c r="N228">
        <v>0</v>
      </c>
      <c r="O228">
        <v>0</v>
      </c>
      <c r="P228">
        <v>0</v>
      </c>
      <c r="Q228">
        <v>0</v>
      </c>
    </row>
    <row r="229" spans="1:17" x14ac:dyDescent="0.2">
      <c r="A229">
        <v>-144</v>
      </c>
      <c r="B229">
        <v>410.49</v>
      </c>
      <c r="C229">
        <v>1.31</v>
      </c>
      <c r="D229">
        <v>1.3759999999999999</v>
      </c>
      <c r="E229">
        <v>1.325</v>
      </c>
      <c r="F229">
        <v>1.3149999999999999</v>
      </c>
      <c r="G229">
        <v>1.222</v>
      </c>
      <c r="K229" t="s">
        <v>964</v>
      </c>
      <c r="L229" t="s">
        <v>736</v>
      </c>
      <c r="M229">
        <v>4.1000000000000002E-2</v>
      </c>
      <c r="N229">
        <v>3.5999999999999997E-2</v>
      </c>
      <c r="O229">
        <v>4.1000000000000002E-2</v>
      </c>
      <c r="P229">
        <v>3.2000000000000001E-2</v>
      </c>
      <c r="Q229">
        <v>5.6000000000000001E-2</v>
      </c>
    </row>
    <row r="230" spans="1:17" x14ac:dyDescent="0.2">
      <c r="A230">
        <v>-143</v>
      </c>
      <c r="B230">
        <v>408.92</v>
      </c>
      <c r="C230">
        <v>1.3129999999999999</v>
      </c>
      <c r="D230">
        <v>1.381</v>
      </c>
      <c r="E230">
        <v>1.337</v>
      </c>
      <c r="F230">
        <v>1.32</v>
      </c>
      <c r="G230">
        <v>1.216</v>
      </c>
      <c r="K230" t="s">
        <v>965</v>
      </c>
      <c r="L230" t="s">
        <v>736</v>
      </c>
      <c r="M230">
        <v>0.23699999999999999</v>
      </c>
      <c r="N230">
        <v>0.253</v>
      </c>
      <c r="O230">
        <v>0.20200000000000001</v>
      </c>
      <c r="P230">
        <v>0.186</v>
      </c>
      <c r="Q230">
        <v>0.29299999999999998</v>
      </c>
    </row>
    <row r="231" spans="1:17" x14ac:dyDescent="0.2">
      <c r="A231">
        <v>-142</v>
      </c>
      <c r="B231">
        <v>407.31</v>
      </c>
      <c r="C231">
        <v>1.3169999999999999</v>
      </c>
      <c r="D231">
        <v>1.385</v>
      </c>
      <c r="E231">
        <v>1.337</v>
      </c>
      <c r="F231">
        <v>1.333</v>
      </c>
      <c r="G231">
        <v>1.214</v>
      </c>
      <c r="K231" t="s">
        <v>966</v>
      </c>
      <c r="L231" t="s">
        <v>736</v>
      </c>
      <c r="M231">
        <v>3.1160000000000001</v>
      </c>
      <c r="N231">
        <v>2.964</v>
      </c>
      <c r="O231">
        <v>2.3119999999999998</v>
      </c>
      <c r="P231">
        <v>1.968</v>
      </c>
      <c r="Q231">
        <v>3.1160000000000001</v>
      </c>
    </row>
    <row r="232" spans="1:17" x14ac:dyDescent="0.2">
      <c r="A232">
        <v>-141</v>
      </c>
      <c r="B232">
        <v>405.66</v>
      </c>
      <c r="C232">
        <v>1.3169999999999999</v>
      </c>
      <c r="D232">
        <v>1.39</v>
      </c>
      <c r="E232">
        <v>1.339</v>
      </c>
      <c r="F232">
        <v>1.3360000000000001</v>
      </c>
      <c r="G232">
        <v>1.204</v>
      </c>
      <c r="K232" t="s">
        <v>967</v>
      </c>
      <c r="L232" t="s">
        <v>736</v>
      </c>
      <c r="M232">
        <v>0</v>
      </c>
      <c r="N232">
        <v>0</v>
      </c>
      <c r="O232">
        <v>0</v>
      </c>
      <c r="P232">
        <v>0</v>
      </c>
      <c r="Q232">
        <v>0</v>
      </c>
    </row>
    <row r="233" spans="1:17" x14ac:dyDescent="0.2">
      <c r="A233">
        <v>-140</v>
      </c>
      <c r="B233">
        <v>403.96</v>
      </c>
      <c r="C233">
        <v>1.321</v>
      </c>
      <c r="D233">
        <v>1.3959999999999999</v>
      </c>
      <c r="E233">
        <v>1.353</v>
      </c>
      <c r="F233">
        <v>1.343</v>
      </c>
      <c r="G233">
        <v>1.1910000000000001</v>
      </c>
      <c r="K233" t="s">
        <v>968</v>
      </c>
      <c r="L233" t="s">
        <v>742</v>
      </c>
      <c r="M233">
        <v>99.99</v>
      </c>
      <c r="N233">
        <v>99.99</v>
      </c>
      <c r="O233">
        <v>99.99</v>
      </c>
      <c r="P233">
        <v>99.99</v>
      </c>
      <c r="Q233">
        <v>99.99</v>
      </c>
    </row>
    <row r="234" spans="1:17" x14ac:dyDescent="0.2">
      <c r="A234">
        <v>-139</v>
      </c>
      <c r="B234">
        <v>402.22</v>
      </c>
      <c r="C234">
        <v>1.331</v>
      </c>
      <c r="D234">
        <v>1.4039999999999999</v>
      </c>
      <c r="E234">
        <v>1.36</v>
      </c>
      <c r="F234">
        <v>1.35</v>
      </c>
      <c r="G234">
        <v>1.2110000000000001</v>
      </c>
      <c r="K234" t="s">
        <v>969</v>
      </c>
      <c r="L234" t="s">
        <v>742</v>
      </c>
      <c r="M234">
        <v>0</v>
      </c>
      <c r="N234">
        <v>0</v>
      </c>
      <c r="O234">
        <v>0</v>
      </c>
      <c r="P234">
        <v>0</v>
      </c>
      <c r="Q234">
        <v>0</v>
      </c>
    </row>
    <row r="235" spans="1:17" x14ac:dyDescent="0.2">
      <c r="A235">
        <v>-138</v>
      </c>
      <c r="B235">
        <v>400.43</v>
      </c>
      <c r="C235">
        <v>1.341</v>
      </c>
      <c r="D235">
        <v>1.41</v>
      </c>
      <c r="E235">
        <v>1.3640000000000001</v>
      </c>
      <c r="F235">
        <v>1.363</v>
      </c>
      <c r="G235">
        <v>1.2270000000000001</v>
      </c>
      <c r="K235" t="s">
        <v>970</v>
      </c>
      <c r="L235" t="s">
        <v>745</v>
      </c>
      <c r="M235">
        <v>0</v>
      </c>
      <c r="N235">
        <v>0</v>
      </c>
      <c r="O235">
        <v>0</v>
      </c>
      <c r="P235">
        <v>0</v>
      </c>
      <c r="Q235">
        <v>0</v>
      </c>
    </row>
    <row r="236" spans="1:17" x14ac:dyDescent="0.2">
      <c r="A236">
        <v>-137</v>
      </c>
      <c r="B236">
        <v>398.61</v>
      </c>
      <c r="C236">
        <v>1.3520000000000001</v>
      </c>
      <c r="D236">
        <v>1.417</v>
      </c>
      <c r="E236">
        <v>1.373</v>
      </c>
      <c r="F236">
        <v>1.369</v>
      </c>
      <c r="G236">
        <v>1.25</v>
      </c>
      <c r="K236" t="s">
        <v>971</v>
      </c>
      <c r="L236" t="s">
        <v>745</v>
      </c>
      <c r="M236">
        <v>16.821000000000002</v>
      </c>
      <c r="N236">
        <v>16.904</v>
      </c>
      <c r="O236">
        <v>16.347000000000001</v>
      </c>
      <c r="P236">
        <v>16.63</v>
      </c>
      <c r="Q236">
        <v>17.401</v>
      </c>
    </row>
    <row r="237" spans="1:17" x14ac:dyDescent="0.2">
      <c r="A237">
        <v>-136</v>
      </c>
      <c r="B237">
        <v>396.74</v>
      </c>
      <c r="C237">
        <v>1.3740000000000001</v>
      </c>
      <c r="D237">
        <v>1.423</v>
      </c>
      <c r="E237">
        <v>1.3839999999999999</v>
      </c>
      <c r="F237">
        <v>1.3779999999999999</v>
      </c>
      <c r="G237">
        <v>1.31</v>
      </c>
      <c r="K237" t="s">
        <v>972</v>
      </c>
      <c r="L237" t="s">
        <v>745</v>
      </c>
      <c r="M237">
        <v>3.5009999999999999</v>
      </c>
      <c r="N237">
        <v>3.427</v>
      </c>
      <c r="O237">
        <v>3.7170000000000001</v>
      </c>
      <c r="P237">
        <v>2.9929999999999999</v>
      </c>
      <c r="Q237">
        <v>3.7450000000000001</v>
      </c>
    </row>
    <row r="238" spans="1:17" x14ac:dyDescent="0.2">
      <c r="A238">
        <v>-135</v>
      </c>
      <c r="B238">
        <v>394.83</v>
      </c>
      <c r="C238">
        <v>1.389</v>
      </c>
      <c r="D238">
        <v>1.431</v>
      </c>
      <c r="E238">
        <v>1.3879999999999999</v>
      </c>
      <c r="F238">
        <v>1.391</v>
      </c>
      <c r="G238">
        <v>1.3460000000000001</v>
      </c>
      <c r="K238" t="s">
        <v>973</v>
      </c>
      <c r="L238" t="s">
        <v>745</v>
      </c>
      <c r="M238">
        <v>30.2</v>
      </c>
      <c r="N238">
        <v>28.396999999999998</v>
      </c>
      <c r="O238">
        <v>25.8</v>
      </c>
      <c r="P238">
        <v>25.2</v>
      </c>
      <c r="Q238">
        <v>30.2</v>
      </c>
    </row>
    <row r="239" spans="1:17" x14ac:dyDescent="0.2">
      <c r="A239">
        <v>-134</v>
      </c>
      <c r="B239">
        <v>392.87</v>
      </c>
      <c r="C239">
        <v>1.409</v>
      </c>
      <c r="D239">
        <v>1.4379999999999999</v>
      </c>
      <c r="E239">
        <v>1.395</v>
      </c>
      <c r="F239">
        <v>1.399</v>
      </c>
      <c r="G239">
        <v>1.405</v>
      </c>
      <c r="K239" t="s">
        <v>974</v>
      </c>
      <c r="L239" t="s">
        <v>745</v>
      </c>
      <c r="M239">
        <v>0.2</v>
      </c>
      <c r="N239">
        <v>0.6</v>
      </c>
      <c r="O239">
        <v>0.2</v>
      </c>
      <c r="P239">
        <v>9.1999999999999993</v>
      </c>
      <c r="Q239">
        <v>3</v>
      </c>
    </row>
    <row r="240" spans="1:17" x14ac:dyDescent="0.2">
      <c r="A240">
        <v>-133</v>
      </c>
      <c r="B240">
        <v>390.88</v>
      </c>
      <c r="C240">
        <v>1.43</v>
      </c>
      <c r="D240">
        <v>1.4490000000000001</v>
      </c>
      <c r="E240">
        <v>1.4139999999999999</v>
      </c>
      <c r="F240">
        <v>1.403</v>
      </c>
      <c r="G240">
        <v>1.454</v>
      </c>
      <c r="K240" t="s">
        <v>975</v>
      </c>
      <c r="L240" t="s">
        <v>742</v>
      </c>
      <c r="M240">
        <v>20.815000000000001</v>
      </c>
      <c r="N240">
        <v>20.276</v>
      </c>
      <c r="O240">
        <v>22.741</v>
      </c>
      <c r="P240">
        <v>17.995999999999999</v>
      </c>
      <c r="Q240">
        <v>21.521999999999998</v>
      </c>
    </row>
    <row r="241" spans="1:17" x14ac:dyDescent="0.2">
      <c r="A241">
        <v>-132</v>
      </c>
      <c r="B241">
        <v>388.84</v>
      </c>
      <c r="C241">
        <v>1.444</v>
      </c>
      <c r="D241">
        <v>1.456</v>
      </c>
      <c r="E241">
        <v>1.427</v>
      </c>
      <c r="F241">
        <v>1.415</v>
      </c>
      <c r="G241">
        <v>1.4770000000000001</v>
      </c>
      <c r="K241" t="s">
        <v>976</v>
      </c>
      <c r="L241" t="s">
        <v>742</v>
      </c>
      <c r="M241">
        <v>1.1890000000000001</v>
      </c>
      <c r="N241">
        <v>3.5489999999999999</v>
      </c>
      <c r="O241">
        <v>1.2230000000000001</v>
      </c>
      <c r="P241">
        <v>55.322000000000003</v>
      </c>
      <c r="Q241">
        <v>17.239999999999998</v>
      </c>
    </row>
    <row r="242" spans="1:17" x14ac:dyDescent="0.2">
      <c r="A242">
        <v>-131</v>
      </c>
      <c r="B242">
        <v>386.76</v>
      </c>
      <c r="C242">
        <v>1.4570000000000001</v>
      </c>
      <c r="D242">
        <v>1.4650000000000001</v>
      </c>
      <c r="E242">
        <v>1.4279999999999999</v>
      </c>
      <c r="F242">
        <v>1.4219999999999999</v>
      </c>
      <c r="G242">
        <v>1.5129999999999999</v>
      </c>
      <c r="K242" t="s">
        <v>977</v>
      </c>
      <c r="L242" t="s">
        <v>736</v>
      </c>
      <c r="M242">
        <v>0</v>
      </c>
      <c r="N242">
        <v>13.593999999999999</v>
      </c>
      <c r="O242">
        <v>13.492000000000001</v>
      </c>
      <c r="P242">
        <v>13.079000000000001</v>
      </c>
      <c r="Q242">
        <v>13.648999999999999</v>
      </c>
    </row>
    <row r="243" spans="1:17" x14ac:dyDescent="0.2">
      <c r="A243">
        <v>-130</v>
      </c>
      <c r="B243">
        <v>384.63</v>
      </c>
      <c r="C243">
        <v>1.4610000000000001</v>
      </c>
      <c r="D243">
        <v>1.476</v>
      </c>
      <c r="E243">
        <v>1.4359999999999999</v>
      </c>
      <c r="F243">
        <v>1.4219999999999999</v>
      </c>
      <c r="G243">
        <v>1.5089999999999999</v>
      </c>
      <c r="K243" t="s">
        <v>978</v>
      </c>
      <c r="L243" t="s">
        <v>736</v>
      </c>
      <c r="M243">
        <v>0</v>
      </c>
      <c r="N243">
        <v>-0.432</v>
      </c>
      <c r="O243">
        <v>-0.56399999999999995</v>
      </c>
      <c r="P243">
        <v>-0.42399999999999999</v>
      </c>
      <c r="Q243">
        <v>-0.622</v>
      </c>
    </row>
    <row r="244" spans="1:17" x14ac:dyDescent="0.2">
      <c r="A244">
        <v>-129</v>
      </c>
      <c r="B244">
        <v>382.47</v>
      </c>
      <c r="C244">
        <v>1.4690000000000001</v>
      </c>
      <c r="D244">
        <v>1.486</v>
      </c>
      <c r="E244">
        <v>1.4530000000000001</v>
      </c>
      <c r="F244">
        <v>1.427</v>
      </c>
      <c r="G244">
        <v>1.51</v>
      </c>
      <c r="K244" t="s">
        <v>979</v>
      </c>
      <c r="L244" t="s">
        <v>736</v>
      </c>
      <c r="M244">
        <v>0</v>
      </c>
      <c r="N244">
        <v>0.02</v>
      </c>
      <c r="O244">
        <v>1.9E-2</v>
      </c>
      <c r="P244">
        <v>1.7999999999999999E-2</v>
      </c>
      <c r="Q244">
        <v>1.7000000000000001E-2</v>
      </c>
    </row>
    <row r="245" spans="1:17" x14ac:dyDescent="0.2">
      <c r="A245">
        <v>-128</v>
      </c>
      <c r="B245">
        <v>380.26</v>
      </c>
      <c r="C245">
        <v>1.4890000000000001</v>
      </c>
      <c r="D245">
        <v>1.494</v>
      </c>
      <c r="E245">
        <v>1.4670000000000001</v>
      </c>
      <c r="F245">
        <v>1.448</v>
      </c>
      <c r="G245">
        <v>1.546</v>
      </c>
      <c r="K245" t="s">
        <v>980</v>
      </c>
      <c r="L245" t="s">
        <v>736</v>
      </c>
      <c r="M245">
        <v>0</v>
      </c>
      <c r="N245">
        <v>2.8000000000000001E-2</v>
      </c>
      <c r="O245">
        <v>2.5000000000000001E-2</v>
      </c>
      <c r="P245">
        <v>2.5999999999999999E-2</v>
      </c>
      <c r="Q245">
        <v>8.9999999999999993E-3</v>
      </c>
    </row>
    <row r="246" spans="1:17" x14ac:dyDescent="0.2">
      <c r="A246">
        <v>-127</v>
      </c>
      <c r="B246">
        <v>378.01</v>
      </c>
      <c r="C246">
        <v>1.5149999999999999</v>
      </c>
      <c r="D246">
        <v>1.504</v>
      </c>
      <c r="E246">
        <v>1.4710000000000001</v>
      </c>
      <c r="F246">
        <v>1.468</v>
      </c>
      <c r="G246">
        <v>1.6180000000000001</v>
      </c>
      <c r="K246" t="s">
        <v>981</v>
      </c>
      <c r="L246" t="s">
        <v>736</v>
      </c>
      <c r="M246">
        <v>79.626999999999995</v>
      </c>
      <c r="N246">
        <v>79.307000000000002</v>
      </c>
      <c r="O246">
        <v>80.942999999999998</v>
      </c>
      <c r="P246">
        <v>80.161000000000001</v>
      </c>
      <c r="Q246">
        <v>78.097999999999999</v>
      </c>
    </row>
    <row r="247" spans="1:17" x14ac:dyDescent="0.2">
      <c r="A247">
        <v>-126</v>
      </c>
      <c r="B247">
        <v>375.72</v>
      </c>
      <c r="C247">
        <v>1.538</v>
      </c>
      <c r="D247">
        <v>1.52</v>
      </c>
      <c r="E247">
        <v>1.4850000000000001</v>
      </c>
      <c r="F247">
        <v>1.4870000000000001</v>
      </c>
      <c r="G247">
        <v>1.663</v>
      </c>
      <c r="K247" t="s">
        <v>982</v>
      </c>
      <c r="L247" t="s">
        <v>792</v>
      </c>
      <c r="M247">
        <v>4.4370000000000003</v>
      </c>
      <c r="N247">
        <v>4.2110000000000003</v>
      </c>
      <c r="O247">
        <v>4.7039999999999997</v>
      </c>
      <c r="P247">
        <v>4.3170000000000002</v>
      </c>
      <c r="Q247">
        <v>4.5170000000000003</v>
      </c>
    </row>
    <row r="248" spans="1:17" x14ac:dyDescent="0.2">
      <c r="A248">
        <v>-125</v>
      </c>
      <c r="B248">
        <v>373.39</v>
      </c>
      <c r="C248">
        <v>1.5589999999999999</v>
      </c>
      <c r="D248">
        <v>1.5309999999999999</v>
      </c>
      <c r="E248">
        <v>1.5</v>
      </c>
      <c r="F248">
        <v>1.506</v>
      </c>
      <c r="G248">
        <v>1.7</v>
      </c>
      <c r="K248" t="s">
        <v>983</v>
      </c>
      <c r="L248" t="s">
        <v>742</v>
      </c>
      <c r="M248">
        <v>0</v>
      </c>
      <c r="N248">
        <v>0</v>
      </c>
      <c r="O248">
        <v>0</v>
      </c>
      <c r="P248">
        <v>0</v>
      </c>
      <c r="Q248">
        <v>0</v>
      </c>
    </row>
    <row r="249" spans="1:17" x14ac:dyDescent="0.2">
      <c r="A249">
        <v>-124</v>
      </c>
      <c r="B249">
        <v>371.02</v>
      </c>
      <c r="C249">
        <v>1.5860000000000001</v>
      </c>
      <c r="D249">
        <v>1.544</v>
      </c>
      <c r="E249">
        <v>1.5129999999999999</v>
      </c>
      <c r="F249">
        <v>1.5209999999999999</v>
      </c>
      <c r="G249">
        <v>1.7669999999999999</v>
      </c>
      <c r="K249" t="s">
        <v>984</v>
      </c>
      <c r="L249" t="s">
        <v>742</v>
      </c>
      <c r="M249">
        <v>45.5</v>
      </c>
      <c r="N249">
        <v>44.667000000000002</v>
      </c>
      <c r="O249">
        <v>47</v>
      </c>
      <c r="P249">
        <v>46.332999999999998</v>
      </c>
      <c r="Q249">
        <v>44</v>
      </c>
    </row>
    <row r="250" spans="1:17" x14ac:dyDescent="0.2">
      <c r="A250">
        <v>-123</v>
      </c>
      <c r="B250">
        <v>368.61</v>
      </c>
      <c r="C250">
        <v>1.6060000000000001</v>
      </c>
      <c r="D250">
        <v>1.56</v>
      </c>
      <c r="E250">
        <v>1.524</v>
      </c>
      <c r="F250">
        <v>1.538</v>
      </c>
      <c r="G250">
        <v>1.8009999999999999</v>
      </c>
      <c r="K250" t="s">
        <v>985</v>
      </c>
      <c r="L250" t="s">
        <v>742</v>
      </c>
      <c r="M250">
        <v>0</v>
      </c>
      <c r="N250">
        <v>0</v>
      </c>
      <c r="O250">
        <v>0</v>
      </c>
      <c r="P250">
        <v>0</v>
      </c>
      <c r="Q250">
        <v>0</v>
      </c>
    </row>
    <row r="251" spans="1:17" x14ac:dyDescent="0.2">
      <c r="A251">
        <v>-122</v>
      </c>
      <c r="B251">
        <v>366.16</v>
      </c>
      <c r="C251">
        <v>1.6120000000000001</v>
      </c>
      <c r="D251">
        <v>1.5740000000000001</v>
      </c>
      <c r="E251">
        <v>1.5389999999999999</v>
      </c>
      <c r="F251">
        <v>1.5529999999999999</v>
      </c>
      <c r="G251">
        <v>1.7809999999999999</v>
      </c>
      <c r="K251" t="s">
        <v>986</v>
      </c>
      <c r="L251" t="s">
        <v>742</v>
      </c>
      <c r="M251">
        <v>0</v>
      </c>
      <c r="N251">
        <v>0</v>
      </c>
      <c r="O251">
        <v>0</v>
      </c>
      <c r="P251">
        <v>0</v>
      </c>
      <c r="Q251">
        <v>0</v>
      </c>
    </row>
    <row r="252" spans="1:17" x14ac:dyDescent="0.2">
      <c r="A252">
        <v>-121</v>
      </c>
      <c r="B252">
        <v>363.66</v>
      </c>
      <c r="C252">
        <v>1.6040000000000001</v>
      </c>
      <c r="D252">
        <v>1.589</v>
      </c>
      <c r="E252">
        <v>1.5509999999999999</v>
      </c>
      <c r="F252">
        <v>1.571</v>
      </c>
      <c r="G252">
        <v>1.706</v>
      </c>
      <c r="K252" t="s">
        <v>987</v>
      </c>
      <c r="L252" t="s">
        <v>928</v>
      </c>
      <c r="M252">
        <v>123.45</v>
      </c>
      <c r="N252">
        <v>123.45</v>
      </c>
      <c r="O252">
        <v>123.45</v>
      </c>
      <c r="P252">
        <v>123.45</v>
      </c>
      <c r="Q252">
        <v>123.45</v>
      </c>
    </row>
    <row r="253" spans="1:17" x14ac:dyDescent="0.2">
      <c r="A253">
        <v>-120</v>
      </c>
      <c r="B253">
        <v>361.13</v>
      </c>
      <c r="C253">
        <v>1.603</v>
      </c>
      <c r="D253">
        <v>1.605</v>
      </c>
      <c r="E253">
        <v>1.5620000000000001</v>
      </c>
      <c r="F253">
        <v>1.601</v>
      </c>
      <c r="G253">
        <v>1.643</v>
      </c>
    </row>
    <row r="254" spans="1:17" x14ac:dyDescent="0.2">
      <c r="A254">
        <v>-119</v>
      </c>
      <c r="B254">
        <v>358.56</v>
      </c>
      <c r="C254">
        <v>1.609</v>
      </c>
      <c r="D254">
        <v>1.613</v>
      </c>
      <c r="E254">
        <v>1.577</v>
      </c>
      <c r="F254">
        <v>1.6140000000000001</v>
      </c>
      <c r="G254">
        <v>1.6319999999999999</v>
      </c>
    </row>
    <row r="255" spans="1:17" x14ac:dyDescent="0.2">
      <c r="A255">
        <v>-118</v>
      </c>
      <c r="B255">
        <v>355.95</v>
      </c>
      <c r="C255">
        <v>1.637</v>
      </c>
      <c r="D255">
        <v>1.6359999999999999</v>
      </c>
      <c r="E255">
        <v>1.6080000000000001</v>
      </c>
      <c r="F255">
        <v>1.631</v>
      </c>
      <c r="G255">
        <v>1.673</v>
      </c>
    </row>
    <row r="256" spans="1:17" x14ac:dyDescent="0.2">
      <c r="A256">
        <v>-117</v>
      </c>
      <c r="B256">
        <v>353.3</v>
      </c>
      <c r="C256">
        <v>1.655</v>
      </c>
      <c r="D256">
        <v>1.651</v>
      </c>
      <c r="E256">
        <v>1.625</v>
      </c>
      <c r="F256">
        <v>1.65</v>
      </c>
      <c r="G256">
        <v>1.696</v>
      </c>
    </row>
    <row r="257" spans="1:7" x14ac:dyDescent="0.2">
      <c r="A257">
        <v>-116</v>
      </c>
      <c r="B257">
        <v>350.61</v>
      </c>
      <c r="C257">
        <v>1.663</v>
      </c>
      <c r="D257">
        <v>1.669</v>
      </c>
      <c r="E257">
        <v>1.6579999999999999</v>
      </c>
      <c r="F257">
        <v>1.6619999999999999</v>
      </c>
      <c r="G257">
        <v>1.6619999999999999</v>
      </c>
    </row>
    <row r="258" spans="1:7" x14ac:dyDescent="0.2">
      <c r="A258">
        <v>-115</v>
      </c>
      <c r="B258">
        <v>347.89</v>
      </c>
      <c r="C258">
        <v>1.659</v>
      </c>
      <c r="D258">
        <v>1.6870000000000001</v>
      </c>
      <c r="E258">
        <v>1.6659999999999999</v>
      </c>
      <c r="F258">
        <v>1.6739999999999999</v>
      </c>
      <c r="G258">
        <v>1.61</v>
      </c>
    </row>
    <row r="259" spans="1:7" x14ac:dyDescent="0.2">
      <c r="A259">
        <v>-114</v>
      </c>
      <c r="B259">
        <v>345.12</v>
      </c>
      <c r="C259">
        <v>1.6679999999999999</v>
      </c>
      <c r="D259">
        <v>1.708</v>
      </c>
      <c r="E259">
        <v>1.6839999999999999</v>
      </c>
      <c r="F259">
        <v>1.6879999999999999</v>
      </c>
      <c r="G259">
        <v>1.5940000000000001</v>
      </c>
    </row>
    <row r="260" spans="1:7" x14ac:dyDescent="0.2">
      <c r="A260">
        <v>-113</v>
      </c>
      <c r="B260">
        <v>342.32</v>
      </c>
      <c r="C260">
        <v>1.679</v>
      </c>
      <c r="D260">
        <v>1.72</v>
      </c>
      <c r="E260">
        <v>1.6930000000000001</v>
      </c>
      <c r="F260">
        <v>1.7</v>
      </c>
      <c r="G260">
        <v>1.6020000000000001</v>
      </c>
    </row>
    <row r="261" spans="1:7" x14ac:dyDescent="0.2">
      <c r="A261">
        <v>-112</v>
      </c>
      <c r="B261">
        <v>339.49</v>
      </c>
      <c r="C261">
        <v>1.6970000000000001</v>
      </c>
      <c r="D261">
        <v>1.738</v>
      </c>
      <c r="E261">
        <v>1.7130000000000001</v>
      </c>
      <c r="F261">
        <v>1.718</v>
      </c>
      <c r="G261">
        <v>1.621</v>
      </c>
    </row>
    <row r="262" spans="1:7" x14ac:dyDescent="0.2">
      <c r="A262">
        <v>-111</v>
      </c>
      <c r="B262">
        <v>336.61</v>
      </c>
      <c r="C262">
        <v>1.72</v>
      </c>
      <c r="D262">
        <v>1.76</v>
      </c>
      <c r="E262">
        <v>1.7450000000000001</v>
      </c>
      <c r="F262">
        <v>1.74</v>
      </c>
      <c r="G262">
        <v>1.633</v>
      </c>
    </row>
    <row r="263" spans="1:7" x14ac:dyDescent="0.2">
      <c r="A263">
        <v>-110</v>
      </c>
      <c r="B263">
        <v>333.71</v>
      </c>
      <c r="C263">
        <v>1.74</v>
      </c>
      <c r="D263">
        <v>1.7809999999999999</v>
      </c>
      <c r="E263">
        <v>1.7589999999999999</v>
      </c>
      <c r="F263">
        <v>1.764</v>
      </c>
      <c r="G263">
        <v>1.657</v>
      </c>
    </row>
    <row r="264" spans="1:7" x14ac:dyDescent="0.2">
      <c r="A264">
        <v>-109</v>
      </c>
      <c r="B264">
        <v>330.76</v>
      </c>
      <c r="C264">
        <v>1.766</v>
      </c>
      <c r="D264">
        <v>1.804</v>
      </c>
      <c r="E264">
        <v>1.774</v>
      </c>
      <c r="F264">
        <v>1.79</v>
      </c>
      <c r="G264">
        <v>1.6970000000000001</v>
      </c>
    </row>
    <row r="265" spans="1:7" x14ac:dyDescent="0.2">
      <c r="A265">
        <v>-108</v>
      </c>
      <c r="B265">
        <v>327.79</v>
      </c>
      <c r="C265">
        <v>1.786</v>
      </c>
      <c r="D265">
        <v>1.82</v>
      </c>
      <c r="E265">
        <v>1.7869999999999999</v>
      </c>
      <c r="F265">
        <v>1.81</v>
      </c>
      <c r="G265">
        <v>1.728</v>
      </c>
    </row>
    <row r="266" spans="1:7" x14ac:dyDescent="0.2">
      <c r="A266">
        <v>-107</v>
      </c>
      <c r="B266">
        <v>324.77</v>
      </c>
      <c r="C266">
        <v>1.8109999999999999</v>
      </c>
      <c r="D266">
        <v>1.841</v>
      </c>
      <c r="E266">
        <v>1.8089999999999999</v>
      </c>
      <c r="F266">
        <v>1.8260000000000001</v>
      </c>
      <c r="G266">
        <v>1.766</v>
      </c>
    </row>
    <row r="267" spans="1:7" x14ac:dyDescent="0.2">
      <c r="A267">
        <v>-106</v>
      </c>
      <c r="B267">
        <v>321.73</v>
      </c>
      <c r="C267">
        <v>1.843</v>
      </c>
      <c r="D267">
        <v>1.8640000000000001</v>
      </c>
      <c r="E267">
        <v>1.841</v>
      </c>
      <c r="F267">
        <v>1.851</v>
      </c>
      <c r="G267">
        <v>1.8149999999999999</v>
      </c>
    </row>
    <row r="268" spans="1:7" x14ac:dyDescent="0.2">
      <c r="A268">
        <v>-105</v>
      </c>
      <c r="B268">
        <v>318.64999999999998</v>
      </c>
      <c r="C268">
        <v>1.875</v>
      </c>
      <c r="D268">
        <v>1.8919999999999999</v>
      </c>
      <c r="E268">
        <v>1.8580000000000001</v>
      </c>
      <c r="F268">
        <v>1.8740000000000001</v>
      </c>
      <c r="G268">
        <v>1.877</v>
      </c>
    </row>
    <row r="269" spans="1:7" x14ac:dyDescent="0.2">
      <c r="A269">
        <v>-104</v>
      </c>
      <c r="B269">
        <v>315.54000000000002</v>
      </c>
      <c r="C269">
        <v>1.907</v>
      </c>
      <c r="D269">
        <v>1.92</v>
      </c>
      <c r="E269">
        <v>1.881</v>
      </c>
      <c r="F269">
        <v>1.897</v>
      </c>
      <c r="G269">
        <v>1.93</v>
      </c>
    </row>
    <row r="270" spans="1:7" x14ac:dyDescent="0.2">
      <c r="A270">
        <v>-103</v>
      </c>
      <c r="B270">
        <v>312.39999999999998</v>
      </c>
      <c r="C270">
        <v>1.9370000000000001</v>
      </c>
      <c r="D270">
        <v>1.9430000000000001</v>
      </c>
      <c r="E270">
        <v>1.907</v>
      </c>
      <c r="F270">
        <v>1.925</v>
      </c>
      <c r="G270">
        <v>1.9730000000000001</v>
      </c>
    </row>
    <row r="271" spans="1:7" x14ac:dyDescent="0.2">
      <c r="A271">
        <v>-102</v>
      </c>
      <c r="B271">
        <v>309.23</v>
      </c>
      <c r="C271">
        <v>1.966</v>
      </c>
      <c r="D271">
        <v>1.966</v>
      </c>
      <c r="E271">
        <v>1.9339999999999999</v>
      </c>
      <c r="F271">
        <v>1.952</v>
      </c>
      <c r="G271">
        <v>2.0129999999999999</v>
      </c>
    </row>
    <row r="272" spans="1:7" x14ac:dyDescent="0.2">
      <c r="A272">
        <v>-101</v>
      </c>
      <c r="B272">
        <v>306.02999999999997</v>
      </c>
      <c r="C272">
        <v>1.9990000000000001</v>
      </c>
      <c r="D272">
        <v>1.992</v>
      </c>
      <c r="E272">
        <v>1.9590000000000001</v>
      </c>
      <c r="F272">
        <v>1.9730000000000001</v>
      </c>
      <c r="G272">
        <v>2.0699999999999998</v>
      </c>
    </row>
    <row r="273" spans="1:7" x14ac:dyDescent="0.2">
      <c r="A273">
        <v>-100</v>
      </c>
      <c r="B273">
        <v>302.8</v>
      </c>
      <c r="C273">
        <v>2.0329999999999999</v>
      </c>
      <c r="D273">
        <v>2.016</v>
      </c>
      <c r="E273">
        <v>1.986</v>
      </c>
      <c r="F273">
        <v>1.9970000000000001</v>
      </c>
      <c r="G273">
        <v>2.1339999999999999</v>
      </c>
    </row>
    <row r="274" spans="1:7" x14ac:dyDescent="0.2">
      <c r="A274">
        <v>-99</v>
      </c>
      <c r="B274">
        <v>299.54000000000002</v>
      </c>
      <c r="C274">
        <v>2.0680000000000001</v>
      </c>
      <c r="D274">
        <v>2.0430000000000001</v>
      </c>
      <c r="E274">
        <v>2.0150000000000001</v>
      </c>
      <c r="F274">
        <v>2.0289999999999999</v>
      </c>
      <c r="G274">
        <v>2.1840000000000002</v>
      </c>
    </row>
    <row r="275" spans="1:7" x14ac:dyDescent="0.2">
      <c r="A275">
        <v>-98</v>
      </c>
      <c r="B275">
        <v>296.26</v>
      </c>
      <c r="C275">
        <v>2.1</v>
      </c>
      <c r="D275">
        <v>2.0710000000000002</v>
      </c>
      <c r="E275">
        <v>2.0419999999999998</v>
      </c>
      <c r="F275">
        <v>2.0659999999999998</v>
      </c>
      <c r="G275">
        <v>2.2189999999999999</v>
      </c>
    </row>
    <row r="276" spans="1:7" x14ac:dyDescent="0.2">
      <c r="A276">
        <v>-97</v>
      </c>
      <c r="B276">
        <v>292.95</v>
      </c>
      <c r="C276">
        <v>2.1309999999999998</v>
      </c>
      <c r="D276">
        <v>2.11</v>
      </c>
      <c r="E276">
        <v>2.0739999999999998</v>
      </c>
      <c r="F276">
        <v>2.097</v>
      </c>
      <c r="G276">
        <v>2.2429999999999999</v>
      </c>
    </row>
    <row r="277" spans="1:7" x14ac:dyDescent="0.2">
      <c r="A277">
        <v>-96</v>
      </c>
      <c r="B277">
        <v>289.61</v>
      </c>
      <c r="C277">
        <v>2.157</v>
      </c>
      <c r="D277">
        <v>2.14</v>
      </c>
      <c r="E277">
        <v>2.1040000000000001</v>
      </c>
      <c r="F277">
        <v>2.121</v>
      </c>
      <c r="G277">
        <v>2.2610000000000001</v>
      </c>
    </row>
    <row r="278" spans="1:7" x14ac:dyDescent="0.2">
      <c r="A278">
        <v>-95</v>
      </c>
      <c r="B278">
        <v>286.24</v>
      </c>
      <c r="C278">
        <v>2.1869999999999998</v>
      </c>
      <c r="D278">
        <v>2.1720000000000002</v>
      </c>
      <c r="E278">
        <v>2.1379999999999999</v>
      </c>
      <c r="F278">
        <v>2.1579999999999999</v>
      </c>
      <c r="G278">
        <v>2.278</v>
      </c>
    </row>
    <row r="279" spans="1:7" x14ac:dyDescent="0.2">
      <c r="A279">
        <v>-94</v>
      </c>
      <c r="B279">
        <v>282.86</v>
      </c>
      <c r="C279">
        <v>2.214</v>
      </c>
      <c r="D279">
        <v>2.2029999999999998</v>
      </c>
      <c r="E279">
        <v>2.169</v>
      </c>
      <c r="F279">
        <v>2.194</v>
      </c>
      <c r="G279">
        <v>2.2890000000000001</v>
      </c>
    </row>
    <row r="280" spans="1:7" x14ac:dyDescent="0.2">
      <c r="A280">
        <v>-93</v>
      </c>
      <c r="B280">
        <v>279.45</v>
      </c>
      <c r="C280">
        <v>2.2429999999999999</v>
      </c>
      <c r="D280">
        <v>2.2410000000000001</v>
      </c>
      <c r="E280">
        <v>2.2029999999999998</v>
      </c>
      <c r="F280">
        <v>2.2320000000000002</v>
      </c>
      <c r="G280">
        <v>2.2949999999999999</v>
      </c>
    </row>
    <row r="281" spans="1:7" x14ac:dyDescent="0.2">
      <c r="A281">
        <v>-92</v>
      </c>
      <c r="B281">
        <v>276.02</v>
      </c>
      <c r="C281">
        <v>2.2759999999999998</v>
      </c>
      <c r="D281">
        <v>2.2789999999999999</v>
      </c>
      <c r="E281">
        <v>2.2410000000000001</v>
      </c>
      <c r="F281">
        <v>2.27</v>
      </c>
      <c r="G281">
        <v>2.3130000000000002</v>
      </c>
    </row>
    <row r="282" spans="1:7" x14ac:dyDescent="0.2">
      <c r="A282">
        <v>-91</v>
      </c>
      <c r="B282">
        <v>272.57</v>
      </c>
      <c r="C282">
        <v>2.3140000000000001</v>
      </c>
      <c r="D282">
        <v>2.3250000000000002</v>
      </c>
      <c r="E282">
        <v>2.2799999999999998</v>
      </c>
      <c r="F282">
        <v>2.3119999999999998</v>
      </c>
      <c r="G282">
        <v>2.3410000000000002</v>
      </c>
    </row>
    <row r="283" spans="1:7" x14ac:dyDescent="0.2">
      <c r="A283">
        <v>-90</v>
      </c>
      <c r="B283">
        <v>269.08999999999997</v>
      </c>
      <c r="C283">
        <v>2.3540000000000001</v>
      </c>
      <c r="D283">
        <v>2.3650000000000002</v>
      </c>
      <c r="E283">
        <v>2.3170000000000002</v>
      </c>
      <c r="F283">
        <v>2.3540000000000001</v>
      </c>
      <c r="G283">
        <v>2.3780000000000001</v>
      </c>
    </row>
    <row r="284" spans="1:7" x14ac:dyDescent="0.2">
      <c r="A284">
        <v>-89</v>
      </c>
      <c r="B284">
        <v>265.60000000000002</v>
      </c>
      <c r="C284">
        <v>2.3919999999999999</v>
      </c>
      <c r="D284">
        <v>2.4020000000000001</v>
      </c>
      <c r="E284">
        <v>2.3610000000000002</v>
      </c>
      <c r="F284">
        <v>2.391</v>
      </c>
      <c r="G284">
        <v>2.415</v>
      </c>
    </row>
    <row r="285" spans="1:7" x14ac:dyDescent="0.2">
      <c r="A285">
        <v>-88</v>
      </c>
      <c r="B285">
        <v>262.08999999999997</v>
      </c>
      <c r="C285">
        <v>2.4319999999999999</v>
      </c>
      <c r="D285">
        <v>2.44</v>
      </c>
      <c r="E285">
        <v>2.407</v>
      </c>
      <c r="F285">
        <v>2.4319999999999999</v>
      </c>
      <c r="G285">
        <v>2.4500000000000002</v>
      </c>
    </row>
    <row r="286" spans="1:7" x14ac:dyDescent="0.2">
      <c r="A286">
        <v>-87</v>
      </c>
      <c r="B286">
        <v>258.57</v>
      </c>
      <c r="C286">
        <v>2.4790000000000001</v>
      </c>
      <c r="D286">
        <v>2.4870000000000001</v>
      </c>
      <c r="E286">
        <v>2.4500000000000002</v>
      </c>
      <c r="F286">
        <v>2.4769999999999999</v>
      </c>
      <c r="G286">
        <v>2.5019999999999998</v>
      </c>
    </row>
    <row r="287" spans="1:7" x14ac:dyDescent="0.2">
      <c r="A287">
        <v>-86</v>
      </c>
      <c r="B287">
        <v>255.03</v>
      </c>
      <c r="C287">
        <v>2.5289999999999999</v>
      </c>
      <c r="D287">
        <v>2.5390000000000001</v>
      </c>
      <c r="E287">
        <v>2.4950000000000001</v>
      </c>
      <c r="F287">
        <v>2.5249999999999999</v>
      </c>
      <c r="G287">
        <v>2.556</v>
      </c>
    </row>
    <row r="288" spans="1:7" x14ac:dyDescent="0.2">
      <c r="A288">
        <v>-85</v>
      </c>
      <c r="B288">
        <v>251.47</v>
      </c>
      <c r="C288">
        <v>2.58</v>
      </c>
      <c r="D288">
        <v>2.5840000000000001</v>
      </c>
      <c r="E288">
        <v>2.5459999999999998</v>
      </c>
      <c r="F288">
        <v>2.5649999999999999</v>
      </c>
      <c r="G288">
        <v>2.6240000000000001</v>
      </c>
    </row>
    <row r="289" spans="1:7" x14ac:dyDescent="0.2">
      <c r="A289">
        <v>-84</v>
      </c>
      <c r="B289">
        <v>247.9</v>
      </c>
      <c r="C289">
        <v>2.6379999999999999</v>
      </c>
      <c r="D289">
        <v>2.6309999999999998</v>
      </c>
      <c r="E289">
        <v>2.5979999999999999</v>
      </c>
      <c r="F289">
        <v>2.6150000000000002</v>
      </c>
      <c r="G289">
        <v>2.7080000000000002</v>
      </c>
    </row>
    <row r="290" spans="1:7" x14ac:dyDescent="0.2">
      <c r="A290">
        <v>-83</v>
      </c>
      <c r="B290">
        <v>244.32</v>
      </c>
      <c r="C290">
        <v>2.6989999999999998</v>
      </c>
      <c r="D290">
        <v>2.681</v>
      </c>
      <c r="E290">
        <v>2.6469999999999998</v>
      </c>
      <c r="F290">
        <v>2.6669999999999998</v>
      </c>
      <c r="G290">
        <v>2.8029999999999999</v>
      </c>
    </row>
    <row r="291" spans="1:7" x14ac:dyDescent="0.2">
      <c r="A291">
        <v>-82</v>
      </c>
      <c r="B291">
        <v>240.73</v>
      </c>
      <c r="C291">
        <v>2.762</v>
      </c>
      <c r="D291">
        <v>2.7360000000000002</v>
      </c>
      <c r="E291">
        <v>2.6960000000000002</v>
      </c>
      <c r="F291">
        <v>2.718</v>
      </c>
      <c r="G291">
        <v>2.9</v>
      </c>
    </row>
    <row r="292" spans="1:7" x14ac:dyDescent="0.2">
      <c r="A292">
        <v>-81</v>
      </c>
      <c r="B292">
        <v>237.12</v>
      </c>
      <c r="C292">
        <v>2.8239999999999998</v>
      </c>
      <c r="D292">
        <v>2.794</v>
      </c>
      <c r="E292">
        <v>2.7509999999999999</v>
      </c>
      <c r="F292">
        <v>2.766</v>
      </c>
      <c r="G292">
        <v>2.9860000000000002</v>
      </c>
    </row>
    <row r="293" spans="1:7" x14ac:dyDescent="0.2">
      <c r="A293">
        <v>-80</v>
      </c>
      <c r="B293">
        <v>233.51</v>
      </c>
      <c r="C293">
        <v>2.8860000000000001</v>
      </c>
      <c r="D293">
        <v>2.8490000000000002</v>
      </c>
      <c r="E293">
        <v>2.8090000000000002</v>
      </c>
      <c r="F293">
        <v>2.8239999999999998</v>
      </c>
      <c r="G293">
        <v>3.0619999999999998</v>
      </c>
    </row>
    <row r="294" spans="1:7" x14ac:dyDescent="0.2">
      <c r="A294">
        <v>-79</v>
      </c>
      <c r="B294">
        <v>229.9</v>
      </c>
      <c r="C294">
        <v>2.9470000000000001</v>
      </c>
      <c r="D294">
        <v>2.9079999999999999</v>
      </c>
      <c r="E294">
        <v>2.8650000000000002</v>
      </c>
      <c r="F294">
        <v>2.8820000000000001</v>
      </c>
      <c r="G294">
        <v>3.1339999999999999</v>
      </c>
    </row>
    <row r="295" spans="1:7" x14ac:dyDescent="0.2">
      <c r="A295">
        <v>-78</v>
      </c>
      <c r="B295">
        <v>226.27</v>
      </c>
      <c r="C295">
        <v>3.0089999999999999</v>
      </c>
      <c r="D295">
        <v>2.968</v>
      </c>
      <c r="E295">
        <v>2.923</v>
      </c>
      <c r="F295">
        <v>2.9430000000000001</v>
      </c>
      <c r="G295">
        <v>3.2010000000000001</v>
      </c>
    </row>
    <row r="296" spans="1:7" x14ac:dyDescent="0.2">
      <c r="A296">
        <v>-77</v>
      </c>
      <c r="B296">
        <v>222.65</v>
      </c>
      <c r="C296">
        <v>3.0739999999999998</v>
      </c>
      <c r="D296">
        <v>3.0350000000000001</v>
      </c>
      <c r="E296">
        <v>2.9870000000000001</v>
      </c>
      <c r="F296">
        <v>3.0049999999999999</v>
      </c>
      <c r="G296">
        <v>3.2679999999999998</v>
      </c>
    </row>
    <row r="297" spans="1:7" x14ac:dyDescent="0.2">
      <c r="A297">
        <v>-76</v>
      </c>
      <c r="B297">
        <v>219.02</v>
      </c>
      <c r="C297">
        <v>3.1440000000000001</v>
      </c>
      <c r="D297">
        <v>3.1059999999999999</v>
      </c>
      <c r="E297">
        <v>3.0529999999999999</v>
      </c>
      <c r="F297">
        <v>3.073</v>
      </c>
      <c r="G297">
        <v>3.3420000000000001</v>
      </c>
    </row>
    <row r="298" spans="1:7" x14ac:dyDescent="0.2">
      <c r="A298">
        <v>-75</v>
      </c>
      <c r="B298">
        <v>215.38</v>
      </c>
      <c r="C298">
        <v>3.214</v>
      </c>
      <c r="D298">
        <v>3.1739999999999999</v>
      </c>
      <c r="E298">
        <v>3.1179999999999999</v>
      </c>
      <c r="F298">
        <v>3.1389999999999998</v>
      </c>
      <c r="G298">
        <v>3.4239999999999999</v>
      </c>
    </row>
    <row r="299" spans="1:7" x14ac:dyDescent="0.2">
      <c r="A299">
        <v>-74</v>
      </c>
      <c r="B299">
        <v>211.75</v>
      </c>
      <c r="C299">
        <v>3.286</v>
      </c>
      <c r="D299">
        <v>3.2410000000000001</v>
      </c>
      <c r="E299">
        <v>3.1909999999999998</v>
      </c>
      <c r="F299">
        <v>3.2090000000000001</v>
      </c>
      <c r="G299">
        <v>3.5019999999999998</v>
      </c>
    </row>
    <row r="300" spans="1:7" x14ac:dyDescent="0.2">
      <c r="A300">
        <v>-73</v>
      </c>
      <c r="B300">
        <v>208.12</v>
      </c>
      <c r="C300">
        <v>3.3610000000000002</v>
      </c>
      <c r="D300">
        <v>3.3170000000000002</v>
      </c>
      <c r="E300">
        <v>3.2650000000000001</v>
      </c>
      <c r="F300">
        <v>3.2869999999999999</v>
      </c>
      <c r="G300">
        <v>3.577</v>
      </c>
    </row>
    <row r="301" spans="1:7" x14ac:dyDescent="0.2">
      <c r="A301">
        <v>-72</v>
      </c>
      <c r="B301">
        <v>204.49</v>
      </c>
      <c r="C301">
        <v>3.4359999999999999</v>
      </c>
      <c r="D301">
        <v>3.3980000000000001</v>
      </c>
      <c r="E301">
        <v>3.3450000000000002</v>
      </c>
      <c r="F301">
        <v>3.367</v>
      </c>
      <c r="G301">
        <v>3.6320000000000001</v>
      </c>
    </row>
    <row r="302" spans="1:7" x14ac:dyDescent="0.2">
      <c r="A302">
        <v>-71</v>
      </c>
      <c r="B302">
        <v>200.86</v>
      </c>
      <c r="C302">
        <v>3.5049999999999999</v>
      </c>
      <c r="D302">
        <v>3.48</v>
      </c>
      <c r="E302">
        <v>3.4180000000000001</v>
      </c>
      <c r="F302">
        <v>3.4460000000000002</v>
      </c>
      <c r="G302">
        <v>3.6739999999999999</v>
      </c>
    </row>
    <row r="303" spans="1:7" x14ac:dyDescent="0.2">
      <c r="A303">
        <v>-70</v>
      </c>
      <c r="B303">
        <v>197.24</v>
      </c>
      <c r="C303">
        <v>3.577</v>
      </c>
      <c r="D303">
        <v>3.5569999999999999</v>
      </c>
      <c r="E303">
        <v>3.5</v>
      </c>
      <c r="F303">
        <v>3.5259999999999998</v>
      </c>
      <c r="G303">
        <v>3.7229999999999999</v>
      </c>
    </row>
    <row r="304" spans="1:7" x14ac:dyDescent="0.2">
      <c r="A304">
        <v>-69</v>
      </c>
      <c r="B304">
        <v>193.62</v>
      </c>
      <c r="C304">
        <v>3.6589999999999998</v>
      </c>
      <c r="D304">
        <v>3.641</v>
      </c>
      <c r="E304">
        <v>3.5859999999999999</v>
      </c>
      <c r="F304">
        <v>3.6150000000000002</v>
      </c>
      <c r="G304">
        <v>3.7949999999999999</v>
      </c>
    </row>
    <row r="305" spans="1:7" x14ac:dyDescent="0.2">
      <c r="A305">
        <v>-68</v>
      </c>
      <c r="B305">
        <v>190.02</v>
      </c>
      <c r="C305">
        <v>3.7519999999999998</v>
      </c>
      <c r="D305">
        <v>3.7320000000000002</v>
      </c>
      <c r="E305">
        <v>3.6749999999999998</v>
      </c>
      <c r="F305">
        <v>3.71</v>
      </c>
      <c r="G305">
        <v>3.891</v>
      </c>
    </row>
    <row r="306" spans="1:7" x14ac:dyDescent="0.2">
      <c r="A306">
        <v>-67</v>
      </c>
      <c r="B306">
        <v>186.42</v>
      </c>
      <c r="C306">
        <v>3.8460000000000001</v>
      </c>
      <c r="D306">
        <v>3.8359999999999999</v>
      </c>
      <c r="E306">
        <v>3.766</v>
      </c>
      <c r="F306">
        <v>3.8010000000000002</v>
      </c>
      <c r="G306">
        <v>3.9820000000000002</v>
      </c>
    </row>
    <row r="307" spans="1:7" x14ac:dyDescent="0.2">
      <c r="A307">
        <v>-66</v>
      </c>
      <c r="B307">
        <v>182.83</v>
      </c>
      <c r="C307">
        <v>3.9369999999999998</v>
      </c>
      <c r="D307">
        <v>3.9409999999999998</v>
      </c>
      <c r="E307">
        <v>3.8650000000000002</v>
      </c>
      <c r="F307">
        <v>3.9</v>
      </c>
      <c r="G307">
        <v>4.0410000000000004</v>
      </c>
    </row>
    <row r="308" spans="1:7" x14ac:dyDescent="0.2">
      <c r="A308">
        <v>-65</v>
      </c>
      <c r="B308">
        <v>179.26</v>
      </c>
      <c r="C308">
        <v>4.0250000000000004</v>
      </c>
      <c r="D308">
        <v>4.0439999999999996</v>
      </c>
      <c r="E308">
        <v>3.964</v>
      </c>
      <c r="F308">
        <v>4.016</v>
      </c>
      <c r="G308">
        <v>4.077</v>
      </c>
    </row>
    <row r="309" spans="1:7" x14ac:dyDescent="0.2">
      <c r="A309">
        <v>-64</v>
      </c>
      <c r="B309">
        <v>175.7</v>
      </c>
      <c r="C309">
        <v>4.1109999999999998</v>
      </c>
      <c r="D309">
        <v>4.149</v>
      </c>
      <c r="E309">
        <v>4.0720000000000001</v>
      </c>
      <c r="F309">
        <v>4.1260000000000003</v>
      </c>
      <c r="G309">
        <v>4.0960000000000001</v>
      </c>
    </row>
    <row r="310" spans="1:7" x14ac:dyDescent="0.2">
      <c r="A310">
        <v>-63</v>
      </c>
      <c r="B310">
        <v>172.16</v>
      </c>
      <c r="C310">
        <v>4.2</v>
      </c>
      <c r="D310">
        <v>4.2619999999999996</v>
      </c>
      <c r="E310">
        <v>4.1909999999999998</v>
      </c>
      <c r="F310">
        <v>4.2370000000000001</v>
      </c>
      <c r="G310">
        <v>4.1079999999999997</v>
      </c>
    </row>
    <row r="311" spans="1:7" x14ac:dyDescent="0.2">
      <c r="A311">
        <v>-62</v>
      </c>
      <c r="B311">
        <v>168.63</v>
      </c>
      <c r="C311">
        <v>4.2949999999999999</v>
      </c>
      <c r="D311">
        <v>4.3760000000000003</v>
      </c>
      <c r="E311">
        <v>4.3040000000000003</v>
      </c>
      <c r="F311">
        <v>4.3529999999999998</v>
      </c>
      <c r="G311">
        <v>4.1470000000000002</v>
      </c>
    </row>
    <row r="312" spans="1:7" x14ac:dyDescent="0.2">
      <c r="A312">
        <v>-61</v>
      </c>
      <c r="B312">
        <v>165.12</v>
      </c>
      <c r="C312">
        <v>4.4059999999999997</v>
      </c>
      <c r="D312">
        <v>4.4939999999999998</v>
      </c>
      <c r="E312">
        <v>4.4210000000000003</v>
      </c>
      <c r="F312">
        <v>4.47</v>
      </c>
      <c r="G312">
        <v>4.2389999999999999</v>
      </c>
    </row>
    <row r="313" spans="1:7" x14ac:dyDescent="0.2">
      <c r="A313">
        <v>-60</v>
      </c>
      <c r="B313">
        <v>161.63</v>
      </c>
      <c r="C313">
        <v>4.5339999999999998</v>
      </c>
      <c r="D313">
        <v>4.6180000000000003</v>
      </c>
      <c r="E313">
        <v>4.5469999999999997</v>
      </c>
      <c r="F313">
        <v>4.5970000000000004</v>
      </c>
      <c r="G313">
        <v>4.3730000000000002</v>
      </c>
    </row>
    <row r="314" spans="1:7" x14ac:dyDescent="0.2">
      <c r="A314">
        <v>-59</v>
      </c>
      <c r="B314">
        <v>158.16</v>
      </c>
      <c r="C314">
        <v>4.6760000000000002</v>
      </c>
      <c r="D314">
        <v>4.7560000000000002</v>
      </c>
      <c r="E314">
        <v>4.681</v>
      </c>
      <c r="F314">
        <v>4.7279999999999998</v>
      </c>
      <c r="G314">
        <v>4.5389999999999997</v>
      </c>
    </row>
    <row r="315" spans="1:7" x14ac:dyDescent="0.2">
      <c r="A315">
        <v>-58</v>
      </c>
      <c r="B315">
        <v>154.72</v>
      </c>
      <c r="C315">
        <v>4.8250000000000002</v>
      </c>
      <c r="D315">
        <v>4.8940000000000001</v>
      </c>
      <c r="E315">
        <v>4.8120000000000003</v>
      </c>
      <c r="F315">
        <v>4.867</v>
      </c>
      <c r="G315">
        <v>4.726</v>
      </c>
    </row>
    <row r="316" spans="1:7" x14ac:dyDescent="0.2">
      <c r="A316">
        <v>-57</v>
      </c>
      <c r="B316">
        <v>151.30000000000001</v>
      </c>
      <c r="C316">
        <v>4.984</v>
      </c>
      <c r="D316">
        <v>5.0330000000000004</v>
      </c>
      <c r="E316">
        <v>4.9580000000000002</v>
      </c>
      <c r="F316">
        <v>5.0110000000000001</v>
      </c>
      <c r="G316">
        <v>4.9320000000000004</v>
      </c>
    </row>
    <row r="317" spans="1:7" x14ac:dyDescent="0.2">
      <c r="A317">
        <v>-56</v>
      </c>
      <c r="B317">
        <v>147.9</v>
      </c>
      <c r="C317">
        <v>5.1529999999999996</v>
      </c>
      <c r="D317">
        <v>5.1769999999999996</v>
      </c>
      <c r="E317">
        <v>5.1059999999999999</v>
      </c>
      <c r="F317">
        <v>5.1580000000000004</v>
      </c>
      <c r="G317">
        <v>5.1710000000000003</v>
      </c>
    </row>
    <row r="318" spans="1:7" x14ac:dyDescent="0.2">
      <c r="A318">
        <v>-55</v>
      </c>
      <c r="B318">
        <v>144.53</v>
      </c>
      <c r="C318">
        <v>5.3319999999999999</v>
      </c>
      <c r="D318">
        <v>5.335</v>
      </c>
      <c r="E318">
        <v>5.2629999999999999</v>
      </c>
      <c r="F318">
        <v>5.3179999999999996</v>
      </c>
      <c r="G318">
        <v>5.4130000000000003</v>
      </c>
    </row>
    <row r="319" spans="1:7" x14ac:dyDescent="0.2">
      <c r="A319">
        <v>-54</v>
      </c>
      <c r="B319">
        <v>141.19</v>
      </c>
      <c r="C319">
        <v>5.51</v>
      </c>
      <c r="D319">
        <v>5.4980000000000002</v>
      </c>
      <c r="E319">
        <v>5.4210000000000003</v>
      </c>
      <c r="F319">
        <v>5.4809999999999999</v>
      </c>
      <c r="G319">
        <v>5.6390000000000002</v>
      </c>
    </row>
    <row r="320" spans="1:7" x14ac:dyDescent="0.2">
      <c r="A320">
        <v>-53</v>
      </c>
      <c r="B320">
        <v>137.88999999999999</v>
      </c>
      <c r="C320">
        <v>5.6890000000000001</v>
      </c>
      <c r="D320">
        <v>5.673</v>
      </c>
      <c r="E320">
        <v>5.5910000000000002</v>
      </c>
      <c r="F320">
        <v>5.6479999999999997</v>
      </c>
      <c r="G320">
        <v>5.8449999999999998</v>
      </c>
    </row>
    <row r="321" spans="1:7" x14ac:dyDescent="0.2">
      <c r="A321">
        <v>-52</v>
      </c>
      <c r="B321">
        <v>134.61000000000001</v>
      </c>
      <c r="C321">
        <v>5.8719999999999999</v>
      </c>
      <c r="D321">
        <v>5.8579999999999997</v>
      </c>
      <c r="E321">
        <v>5.766</v>
      </c>
      <c r="F321">
        <v>5.8380000000000001</v>
      </c>
      <c r="G321">
        <v>6.0279999999999996</v>
      </c>
    </row>
    <row r="322" spans="1:7" x14ac:dyDescent="0.2">
      <c r="A322">
        <v>-51</v>
      </c>
      <c r="B322">
        <v>131.37</v>
      </c>
      <c r="C322">
        <v>6.0609999999999999</v>
      </c>
      <c r="D322">
        <v>6.0410000000000004</v>
      </c>
      <c r="E322">
        <v>5.9569999999999999</v>
      </c>
      <c r="F322">
        <v>6.0209999999999999</v>
      </c>
      <c r="G322">
        <v>6.226</v>
      </c>
    </row>
    <row r="323" spans="1:7" x14ac:dyDescent="0.2">
      <c r="A323">
        <v>-50</v>
      </c>
      <c r="B323">
        <v>128.16</v>
      </c>
      <c r="C323">
        <v>6.2519999999999998</v>
      </c>
      <c r="D323">
        <v>6.2409999999999997</v>
      </c>
      <c r="E323">
        <v>6.1520000000000001</v>
      </c>
      <c r="F323">
        <v>6.2130000000000001</v>
      </c>
      <c r="G323">
        <v>6.4</v>
      </c>
    </row>
    <row r="324" spans="1:7" x14ac:dyDescent="0.2">
      <c r="A324">
        <v>-49</v>
      </c>
      <c r="B324">
        <v>124.99</v>
      </c>
      <c r="C324">
        <v>6.4409999999999998</v>
      </c>
      <c r="D324">
        <v>6.4379999999999997</v>
      </c>
      <c r="E324">
        <v>6.3529999999999998</v>
      </c>
      <c r="F324">
        <v>6.4169999999999998</v>
      </c>
      <c r="G324">
        <v>6.5579999999999998</v>
      </c>
    </row>
    <row r="325" spans="1:7" x14ac:dyDescent="0.2">
      <c r="A325">
        <v>-48</v>
      </c>
      <c r="B325">
        <v>121.85</v>
      </c>
      <c r="C325">
        <v>6.6550000000000002</v>
      </c>
      <c r="D325">
        <v>6.6609999999999996</v>
      </c>
      <c r="E325">
        <v>6.5679999999999996</v>
      </c>
      <c r="F325">
        <v>6.6360000000000001</v>
      </c>
      <c r="G325">
        <v>6.7549999999999999</v>
      </c>
    </row>
    <row r="326" spans="1:7" x14ac:dyDescent="0.2">
      <c r="A326">
        <v>-47</v>
      </c>
      <c r="B326">
        <v>118.76</v>
      </c>
      <c r="C326">
        <v>6.88</v>
      </c>
      <c r="D326">
        <v>6.8890000000000002</v>
      </c>
      <c r="E326">
        <v>6.7880000000000003</v>
      </c>
      <c r="F326">
        <v>6.859</v>
      </c>
      <c r="G326">
        <v>6.9859999999999998</v>
      </c>
    </row>
    <row r="327" spans="1:7" x14ac:dyDescent="0.2">
      <c r="A327">
        <v>-46</v>
      </c>
      <c r="B327">
        <v>115.7</v>
      </c>
      <c r="C327">
        <v>7.109</v>
      </c>
      <c r="D327">
        <v>7.1159999999999997</v>
      </c>
      <c r="E327">
        <v>7.016</v>
      </c>
      <c r="F327">
        <v>7.0919999999999996</v>
      </c>
      <c r="G327">
        <v>7.21</v>
      </c>
    </row>
    <row r="328" spans="1:7" x14ac:dyDescent="0.2">
      <c r="A328">
        <v>-45</v>
      </c>
      <c r="B328">
        <v>112.69</v>
      </c>
      <c r="C328">
        <v>7.3540000000000001</v>
      </c>
      <c r="D328">
        <v>7.3650000000000002</v>
      </c>
      <c r="E328">
        <v>7.2560000000000002</v>
      </c>
      <c r="F328">
        <v>7.3390000000000004</v>
      </c>
      <c r="G328">
        <v>7.4550000000000001</v>
      </c>
    </row>
    <row r="329" spans="1:7" x14ac:dyDescent="0.2">
      <c r="A329">
        <v>-44</v>
      </c>
      <c r="B329">
        <v>109.72</v>
      </c>
      <c r="C329">
        <v>7.6260000000000003</v>
      </c>
      <c r="D329">
        <v>7.6360000000000001</v>
      </c>
      <c r="E329">
        <v>7.5110000000000001</v>
      </c>
      <c r="F329">
        <v>7.5990000000000002</v>
      </c>
      <c r="G329">
        <v>7.7590000000000003</v>
      </c>
    </row>
    <row r="330" spans="1:7" x14ac:dyDescent="0.2">
      <c r="A330">
        <v>-43</v>
      </c>
      <c r="B330">
        <v>106.8</v>
      </c>
      <c r="C330">
        <v>7.9029999999999996</v>
      </c>
      <c r="D330">
        <v>7.9039999999999999</v>
      </c>
      <c r="E330">
        <v>7.782</v>
      </c>
      <c r="F330">
        <v>7.8630000000000004</v>
      </c>
      <c r="G330">
        <v>8.0649999999999995</v>
      </c>
    </row>
    <row r="331" spans="1:7" x14ac:dyDescent="0.2">
      <c r="A331">
        <v>-42</v>
      </c>
      <c r="B331">
        <v>103.92</v>
      </c>
      <c r="C331">
        <v>8.1790000000000003</v>
      </c>
      <c r="D331">
        <v>8.1790000000000003</v>
      </c>
      <c r="E331">
        <v>8.0570000000000004</v>
      </c>
      <c r="F331">
        <v>8.1440000000000001</v>
      </c>
      <c r="G331">
        <v>8.3369999999999997</v>
      </c>
    </row>
    <row r="332" spans="1:7" x14ac:dyDescent="0.2">
      <c r="A332">
        <v>-41</v>
      </c>
      <c r="B332">
        <v>101.09</v>
      </c>
      <c r="C332">
        <v>8.4719999999999995</v>
      </c>
      <c r="D332">
        <v>8.4830000000000005</v>
      </c>
      <c r="E332">
        <v>8.3510000000000009</v>
      </c>
      <c r="F332">
        <v>8.4429999999999996</v>
      </c>
      <c r="G332">
        <v>8.6129999999999995</v>
      </c>
    </row>
    <row r="333" spans="1:7" x14ac:dyDescent="0.2">
      <c r="A333">
        <v>-40</v>
      </c>
      <c r="B333">
        <v>98.3</v>
      </c>
      <c r="C333">
        <v>8.7609999999999992</v>
      </c>
      <c r="D333">
        <v>8.7919999999999998</v>
      </c>
      <c r="E333">
        <v>8.6489999999999991</v>
      </c>
      <c r="F333">
        <v>8.7420000000000009</v>
      </c>
      <c r="G333">
        <v>8.8620000000000001</v>
      </c>
    </row>
    <row r="334" spans="1:7" x14ac:dyDescent="0.2">
      <c r="A334">
        <v>-39</v>
      </c>
      <c r="B334">
        <v>95.57</v>
      </c>
      <c r="C334">
        <v>9.0630000000000006</v>
      </c>
      <c r="D334">
        <v>9.1170000000000009</v>
      </c>
      <c r="E334">
        <v>8.9640000000000004</v>
      </c>
      <c r="F334">
        <v>9.0649999999999995</v>
      </c>
      <c r="G334">
        <v>9.1080000000000005</v>
      </c>
    </row>
    <row r="335" spans="1:7" x14ac:dyDescent="0.2">
      <c r="A335">
        <v>-38</v>
      </c>
      <c r="B335">
        <v>92.89</v>
      </c>
      <c r="C335">
        <v>9.3889999999999993</v>
      </c>
      <c r="D335">
        <v>9.452</v>
      </c>
      <c r="E335">
        <v>9.3000000000000007</v>
      </c>
      <c r="F335">
        <v>9.4090000000000007</v>
      </c>
      <c r="G335">
        <v>9.3940000000000001</v>
      </c>
    </row>
    <row r="336" spans="1:7" x14ac:dyDescent="0.2">
      <c r="A336">
        <v>-37</v>
      </c>
      <c r="B336">
        <v>90.26</v>
      </c>
      <c r="C336">
        <v>9.7469999999999999</v>
      </c>
      <c r="D336">
        <v>9.82</v>
      </c>
      <c r="E336">
        <v>9.6630000000000003</v>
      </c>
      <c r="F336">
        <v>9.766</v>
      </c>
      <c r="G336">
        <v>9.7379999999999995</v>
      </c>
    </row>
    <row r="337" spans="1:7" x14ac:dyDescent="0.2">
      <c r="A337">
        <v>-36</v>
      </c>
      <c r="B337">
        <v>87.69</v>
      </c>
      <c r="C337">
        <v>10.103999999999999</v>
      </c>
      <c r="D337">
        <v>10.189</v>
      </c>
      <c r="E337">
        <v>10.019</v>
      </c>
      <c r="F337">
        <v>10.119</v>
      </c>
      <c r="G337">
        <v>10.089</v>
      </c>
    </row>
    <row r="338" spans="1:7" x14ac:dyDescent="0.2">
      <c r="A338">
        <v>-35</v>
      </c>
      <c r="B338">
        <v>85.17</v>
      </c>
      <c r="C338">
        <v>10.5</v>
      </c>
      <c r="D338">
        <v>10.576000000000001</v>
      </c>
      <c r="E338">
        <v>10.409000000000001</v>
      </c>
      <c r="F338">
        <v>10.505000000000001</v>
      </c>
      <c r="G338">
        <v>10.51</v>
      </c>
    </row>
    <row r="339" spans="1:7" x14ac:dyDescent="0.2">
      <c r="A339">
        <v>-34</v>
      </c>
      <c r="B339">
        <v>82.71</v>
      </c>
      <c r="C339">
        <v>10.914999999999999</v>
      </c>
      <c r="D339">
        <v>10.991</v>
      </c>
      <c r="E339">
        <v>10.808999999999999</v>
      </c>
      <c r="F339">
        <v>10.91</v>
      </c>
      <c r="G339">
        <v>10.952</v>
      </c>
    </row>
    <row r="340" spans="1:7" x14ac:dyDescent="0.2">
      <c r="A340">
        <v>-33</v>
      </c>
      <c r="B340">
        <v>80.31</v>
      </c>
      <c r="C340">
        <v>11.352</v>
      </c>
      <c r="D340">
        <v>11.425000000000001</v>
      </c>
      <c r="E340">
        <v>11.244</v>
      </c>
      <c r="F340">
        <v>11.334</v>
      </c>
      <c r="G340">
        <v>11.404999999999999</v>
      </c>
    </row>
    <row r="341" spans="1:7" x14ac:dyDescent="0.2">
      <c r="A341">
        <v>-32</v>
      </c>
      <c r="B341">
        <v>77.959999999999994</v>
      </c>
      <c r="C341">
        <v>11.789</v>
      </c>
      <c r="D341">
        <v>11.864000000000001</v>
      </c>
      <c r="E341">
        <v>11.676</v>
      </c>
      <c r="F341">
        <v>11.763</v>
      </c>
      <c r="G341">
        <v>11.853999999999999</v>
      </c>
    </row>
    <row r="342" spans="1:7" x14ac:dyDescent="0.2">
      <c r="A342">
        <v>-31</v>
      </c>
      <c r="B342">
        <v>75.67</v>
      </c>
      <c r="C342">
        <v>12.263</v>
      </c>
      <c r="D342">
        <v>12.329000000000001</v>
      </c>
      <c r="E342">
        <v>12.15</v>
      </c>
      <c r="F342">
        <v>12.236000000000001</v>
      </c>
      <c r="G342">
        <v>12.336</v>
      </c>
    </row>
    <row r="343" spans="1:7" x14ac:dyDescent="0.2">
      <c r="A343">
        <v>-30</v>
      </c>
      <c r="B343">
        <v>73.45</v>
      </c>
      <c r="C343">
        <v>12.742000000000001</v>
      </c>
      <c r="D343">
        <v>12.821999999999999</v>
      </c>
      <c r="E343">
        <v>12.616</v>
      </c>
      <c r="F343">
        <v>12.712</v>
      </c>
      <c r="G343">
        <v>12.817</v>
      </c>
    </row>
    <row r="344" spans="1:7" x14ac:dyDescent="0.2">
      <c r="A344">
        <v>-29</v>
      </c>
      <c r="B344">
        <v>71.290000000000006</v>
      </c>
      <c r="C344">
        <v>13.244999999999999</v>
      </c>
      <c r="D344">
        <v>13.329000000000001</v>
      </c>
      <c r="E344">
        <v>13.131</v>
      </c>
      <c r="F344">
        <v>13.209</v>
      </c>
      <c r="G344">
        <v>13.311999999999999</v>
      </c>
    </row>
    <row r="345" spans="1:7" x14ac:dyDescent="0.2">
      <c r="A345">
        <v>-28</v>
      </c>
      <c r="B345">
        <v>69.19</v>
      </c>
      <c r="C345">
        <v>13.757999999999999</v>
      </c>
      <c r="D345">
        <v>13.846</v>
      </c>
      <c r="E345">
        <v>13.643000000000001</v>
      </c>
      <c r="F345">
        <v>13.724</v>
      </c>
      <c r="G345">
        <v>13.821</v>
      </c>
    </row>
    <row r="346" spans="1:7" x14ac:dyDescent="0.2">
      <c r="A346">
        <v>-27</v>
      </c>
      <c r="B346">
        <v>67.150000000000006</v>
      </c>
      <c r="C346">
        <v>14.304</v>
      </c>
      <c r="D346">
        <v>14.412000000000001</v>
      </c>
      <c r="E346">
        <v>14.189</v>
      </c>
      <c r="F346">
        <v>14.275</v>
      </c>
      <c r="G346">
        <v>14.337999999999999</v>
      </c>
    </row>
    <row r="347" spans="1:7" x14ac:dyDescent="0.2">
      <c r="A347">
        <v>-26</v>
      </c>
      <c r="B347">
        <v>65.180000000000007</v>
      </c>
      <c r="C347">
        <v>14.846</v>
      </c>
      <c r="D347">
        <v>14.974</v>
      </c>
      <c r="E347">
        <v>14.742000000000001</v>
      </c>
      <c r="F347">
        <v>14.823</v>
      </c>
      <c r="G347">
        <v>14.845000000000001</v>
      </c>
    </row>
    <row r="348" spans="1:7" x14ac:dyDescent="0.2">
      <c r="A348">
        <v>-25</v>
      </c>
      <c r="B348">
        <v>63.28</v>
      </c>
      <c r="C348">
        <v>15.417</v>
      </c>
      <c r="D348">
        <v>15.565</v>
      </c>
      <c r="E348">
        <v>15.317</v>
      </c>
      <c r="F348">
        <v>15.401</v>
      </c>
      <c r="G348">
        <v>15.385999999999999</v>
      </c>
    </row>
    <row r="349" spans="1:7" x14ac:dyDescent="0.2">
      <c r="A349">
        <v>-24</v>
      </c>
      <c r="B349">
        <v>61.44</v>
      </c>
      <c r="C349">
        <v>15.999000000000001</v>
      </c>
      <c r="D349">
        <v>16.172999999999998</v>
      </c>
      <c r="E349">
        <v>15.909000000000001</v>
      </c>
      <c r="F349">
        <v>16.001000000000001</v>
      </c>
      <c r="G349">
        <v>15.912000000000001</v>
      </c>
    </row>
    <row r="350" spans="1:7" x14ac:dyDescent="0.2">
      <c r="A350">
        <v>-23</v>
      </c>
      <c r="B350">
        <v>59.67</v>
      </c>
      <c r="C350">
        <v>16.606999999999999</v>
      </c>
      <c r="D350">
        <v>16.812000000000001</v>
      </c>
      <c r="E350">
        <v>16.536999999999999</v>
      </c>
      <c r="F350">
        <v>16.626000000000001</v>
      </c>
      <c r="G350">
        <v>16.454000000000001</v>
      </c>
    </row>
    <row r="351" spans="1:7" x14ac:dyDescent="0.2">
      <c r="A351">
        <v>-22</v>
      </c>
      <c r="B351">
        <v>57.97</v>
      </c>
      <c r="C351">
        <v>17.222999999999999</v>
      </c>
      <c r="D351">
        <v>17.443000000000001</v>
      </c>
      <c r="E351">
        <v>17.158000000000001</v>
      </c>
      <c r="F351">
        <v>17.248999999999999</v>
      </c>
      <c r="G351">
        <v>17.042999999999999</v>
      </c>
    </row>
    <row r="352" spans="1:7" x14ac:dyDescent="0.2">
      <c r="A352">
        <v>-21</v>
      </c>
      <c r="B352">
        <v>56.34</v>
      </c>
      <c r="C352">
        <v>17.881</v>
      </c>
      <c r="D352">
        <v>18.126000000000001</v>
      </c>
      <c r="E352">
        <v>17.800999999999998</v>
      </c>
      <c r="F352">
        <v>17.91</v>
      </c>
      <c r="G352">
        <v>17.684999999999999</v>
      </c>
    </row>
    <row r="353" spans="1:7" x14ac:dyDescent="0.2">
      <c r="A353">
        <v>-20</v>
      </c>
      <c r="B353">
        <v>54.78</v>
      </c>
      <c r="C353">
        <v>18.556000000000001</v>
      </c>
      <c r="D353">
        <v>18.8</v>
      </c>
      <c r="E353">
        <v>18.484999999999999</v>
      </c>
      <c r="F353">
        <v>18.582000000000001</v>
      </c>
      <c r="G353">
        <v>18.356999999999999</v>
      </c>
    </row>
    <row r="354" spans="1:7" x14ac:dyDescent="0.2">
      <c r="A354">
        <v>-19</v>
      </c>
      <c r="B354">
        <v>53.29</v>
      </c>
      <c r="C354">
        <v>19.239000000000001</v>
      </c>
      <c r="D354">
        <v>19.48</v>
      </c>
      <c r="E354">
        <v>19.145</v>
      </c>
      <c r="F354">
        <v>19.239000000000001</v>
      </c>
      <c r="G354">
        <v>19.09</v>
      </c>
    </row>
    <row r="355" spans="1:7" x14ac:dyDescent="0.2">
      <c r="A355">
        <v>-18</v>
      </c>
      <c r="B355">
        <v>51.87</v>
      </c>
      <c r="C355">
        <v>19.95</v>
      </c>
      <c r="D355">
        <v>20.183</v>
      </c>
      <c r="E355">
        <v>19.835999999999999</v>
      </c>
      <c r="F355">
        <v>19.939</v>
      </c>
      <c r="G355">
        <v>19.841000000000001</v>
      </c>
    </row>
    <row r="356" spans="1:7" x14ac:dyDescent="0.2">
      <c r="A356">
        <v>-17</v>
      </c>
      <c r="B356">
        <v>50.53</v>
      </c>
      <c r="C356">
        <v>20.648</v>
      </c>
      <c r="D356">
        <v>20.876999999999999</v>
      </c>
      <c r="E356">
        <v>20.518000000000001</v>
      </c>
      <c r="F356">
        <v>20.626999999999999</v>
      </c>
      <c r="G356">
        <v>20.57</v>
      </c>
    </row>
    <row r="357" spans="1:7" x14ac:dyDescent="0.2">
      <c r="A357">
        <v>-16</v>
      </c>
      <c r="B357">
        <v>49.26</v>
      </c>
      <c r="C357">
        <v>21.347000000000001</v>
      </c>
      <c r="D357">
        <v>21.58</v>
      </c>
      <c r="E357">
        <v>21.2</v>
      </c>
      <c r="F357">
        <v>21.308</v>
      </c>
      <c r="G357">
        <v>21.297999999999998</v>
      </c>
    </row>
    <row r="358" spans="1:7" x14ac:dyDescent="0.2">
      <c r="A358">
        <v>-15</v>
      </c>
      <c r="B358">
        <v>48.06</v>
      </c>
      <c r="C358">
        <v>22.042999999999999</v>
      </c>
      <c r="D358">
        <v>22.268999999999998</v>
      </c>
      <c r="E358">
        <v>21.890999999999998</v>
      </c>
      <c r="F358">
        <v>21.998999999999999</v>
      </c>
      <c r="G358">
        <v>22.012</v>
      </c>
    </row>
    <row r="359" spans="1:7" x14ac:dyDescent="0.2">
      <c r="A359">
        <v>-14</v>
      </c>
      <c r="B359">
        <v>46.93</v>
      </c>
      <c r="C359">
        <v>22.716999999999999</v>
      </c>
      <c r="D359">
        <v>22.962</v>
      </c>
      <c r="E359">
        <v>22.553999999999998</v>
      </c>
      <c r="F359">
        <v>22.67</v>
      </c>
      <c r="G359">
        <v>22.681000000000001</v>
      </c>
    </row>
    <row r="360" spans="1:7" x14ac:dyDescent="0.2">
      <c r="A360">
        <v>-13</v>
      </c>
      <c r="B360">
        <v>45.89</v>
      </c>
      <c r="C360">
        <v>23.393000000000001</v>
      </c>
      <c r="D360">
        <v>23.64</v>
      </c>
      <c r="E360">
        <v>23.215</v>
      </c>
      <c r="F360">
        <v>23.36</v>
      </c>
      <c r="G360">
        <v>23.355</v>
      </c>
    </row>
    <row r="361" spans="1:7" x14ac:dyDescent="0.2">
      <c r="A361">
        <v>-12</v>
      </c>
      <c r="B361">
        <v>44.91</v>
      </c>
      <c r="C361">
        <v>24.065999999999999</v>
      </c>
      <c r="D361">
        <v>24.315999999999999</v>
      </c>
      <c r="E361">
        <v>23.872</v>
      </c>
      <c r="F361">
        <v>24.035</v>
      </c>
      <c r="G361">
        <v>24.041</v>
      </c>
    </row>
    <row r="362" spans="1:7" x14ac:dyDescent="0.2">
      <c r="A362">
        <v>-11</v>
      </c>
      <c r="B362">
        <v>44.02</v>
      </c>
      <c r="C362">
        <v>24.719000000000001</v>
      </c>
      <c r="D362">
        <v>24.983000000000001</v>
      </c>
      <c r="E362">
        <v>24.503</v>
      </c>
      <c r="F362">
        <v>24.695</v>
      </c>
      <c r="G362">
        <v>24.695</v>
      </c>
    </row>
    <row r="363" spans="1:7" x14ac:dyDescent="0.2">
      <c r="A363">
        <v>-10</v>
      </c>
      <c r="B363">
        <v>43.2</v>
      </c>
      <c r="C363">
        <v>25.36</v>
      </c>
      <c r="D363">
        <v>25.646000000000001</v>
      </c>
      <c r="E363">
        <v>25.123000000000001</v>
      </c>
      <c r="F363">
        <v>25.332000000000001</v>
      </c>
      <c r="G363">
        <v>25.34</v>
      </c>
    </row>
    <row r="364" spans="1:7" x14ac:dyDescent="0.2">
      <c r="A364">
        <v>-9</v>
      </c>
      <c r="B364">
        <v>42.45</v>
      </c>
      <c r="C364">
        <v>25.998000000000001</v>
      </c>
      <c r="D364">
        <v>26.306999999999999</v>
      </c>
      <c r="E364">
        <v>25.754999999999999</v>
      </c>
      <c r="F364">
        <v>25.992999999999999</v>
      </c>
      <c r="G364">
        <v>25.934999999999999</v>
      </c>
    </row>
    <row r="365" spans="1:7" x14ac:dyDescent="0.2">
      <c r="A365">
        <v>-8</v>
      </c>
      <c r="B365">
        <v>41.79</v>
      </c>
      <c r="C365">
        <v>26.623000000000001</v>
      </c>
      <c r="D365">
        <v>26.989000000000001</v>
      </c>
      <c r="E365">
        <v>26.38</v>
      </c>
      <c r="F365">
        <v>26.635000000000002</v>
      </c>
      <c r="G365">
        <v>26.49</v>
      </c>
    </row>
    <row r="366" spans="1:7" x14ac:dyDescent="0.2">
      <c r="A366">
        <v>-7</v>
      </c>
      <c r="B366">
        <v>41.2</v>
      </c>
      <c r="C366">
        <v>27.242000000000001</v>
      </c>
      <c r="D366">
        <v>27.664000000000001</v>
      </c>
      <c r="E366">
        <v>27.032</v>
      </c>
      <c r="F366">
        <v>27.277999999999999</v>
      </c>
      <c r="G366">
        <v>26.992999999999999</v>
      </c>
    </row>
    <row r="367" spans="1:7" x14ac:dyDescent="0.2">
      <c r="A367">
        <v>-6</v>
      </c>
      <c r="B367">
        <v>40.69</v>
      </c>
      <c r="C367">
        <v>27.922000000000001</v>
      </c>
      <c r="D367">
        <v>28.408999999999999</v>
      </c>
      <c r="E367">
        <v>27.768999999999998</v>
      </c>
      <c r="F367">
        <v>27.981999999999999</v>
      </c>
      <c r="G367">
        <v>27.527999999999999</v>
      </c>
    </row>
    <row r="368" spans="1:7" x14ac:dyDescent="0.2">
      <c r="A368">
        <v>-5</v>
      </c>
      <c r="B368">
        <v>40.26</v>
      </c>
      <c r="C368">
        <v>28.664999999999999</v>
      </c>
      <c r="D368">
        <v>29.210999999999999</v>
      </c>
      <c r="E368">
        <v>28.588000000000001</v>
      </c>
      <c r="F368">
        <v>28.747</v>
      </c>
      <c r="G368">
        <v>28.114000000000001</v>
      </c>
    </row>
    <row r="369" spans="1:7" x14ac:dyDescent="0.2">
      <c r="A369">
        <v>-4</v>
      </c>
      <c r="B369">
        <v>39.9</v>
      </c>
      <c r="C369">
        <v>29.521000000000001</v>
      </c>
      <c r="D369">
        <v>30.100999999999999</v>
      </c>
      <c r="E369">
        <v>29.562999999999999</v>
      </c>
      <c r="F369">
        <v>29.597000000000001</v>
      </c>
      <c r="G369">
        <v>28.821999999999999</v>
      </c>
    </row>
    <row r="370" spans="1:7" x14ac:dyDescent="0.2">
      <c r="A370">
        <v>-3</v>
      </c>
      <c r="B370">
        <v>39.630000000000003</v>
      </c>
      <c r="C370">
        <v>30.542000000000002</v>
      </c>
      <c r="D370">
        <v>31.117000000000001</v>
      </c>
      <c r="E370">
        <v>30.751999999999999</v>
      </c>
      <c r="F370">
        <v>30.613</v>
      </c>
      <c r="G370">
        <v>29.684999999999999</v>
      </c>
    </row>
    <row r="371" spans="1:7" x14ac:dyDescent="0.2">
      <c r="A371">
        <v>-2</v>
      </c>
      <c r="B371">
        <v>39.43</v>
      </c>
      <c r="C371">
        <v>31.747</v>
      </c>
      <c r="D371">
        <v>32.311</v>
      </c>
      <c r="E371">
        <v>32.167999999999999</v>
      </c>
      <c r="F371">
        <v>31.806999999999999</v>
      </c>
      <c r="G371">
        <v>30.701000000000001</v>
      </c>
    </row>
    <row r="372" spans="1:7" x14ac:dyDescent="0.2">
      <c r="A372">
        <v>-1</v>
      </c>
      <c r="B372">
        <v>39.31</v>
      </c>
      <c r="C372">
        <v>33.177999999999997</v>
      </c>
      <c r="D372">
        <v>33.680999999999997</v>
      </c>
      <c r="E372">
        <v>33.889000000000003</v>
      </c>
      <c r="F372">
        <v>33.207999999999998</v>
      </c>
      <c r="G372">
        <v>31.934999999999999</v>
      </c>
    </row>
    <row r="373" spans="1:7" x14ac:dyDescent="0.2">
      <c r="A373">
        <v>0</v>
      </c>
      <c r="B373">
        <v>39.270000000000003</v>
      </c>
      <c r="C373">
        <v>34.868000000000002</v>
      </c>
      <c r="D373">
        <v>35.28</v>
      </c>
      <c r="E373">
        <v>35.945</v>
      </c>
      <c r="F373">
        <v>34.856999999999999</v>
      </c>
      <c r="G373">
        <v>33.389000000000003</v>
      </c>
    </row>
    <row r="374" spans="1:7" x14ac:dyDescent="0.2">
      <c r="A374">
        <v>1</v>
      </c>
      <c r="B374">
        <v>39.31</v>
      </c>
      <c r="C374">
        <v>36.817</v>
      </c>
      <c r="D374">
        <v>37.106000000000002</v>
      </c>
      <c r="E374">
        <v>38.325000000000003</v>
      </c>
      <c r="F374">
        <v>36.758000000000003</v>
      </c>
      <c r="G374">
        <v>35.078000000000003</v>
      </c>
    </row>
    <row r="375" spans="1:7" x14ac:dyDescent="0.2">
      <c r="A375">
        <v>2</v>
      </c>
      <c r="B375">
        <v>39.43</v>
      </c>
      <c r="C375">
        <v>39.026000000000003</v>
      </c>
      <c r="D375">
        <v>39.161999999999999</v>
      </c>
      <c r="E375">
        <v>41.031999999999996</v>
      </c>
      <c r="F375">
        <v>38.889000000000003</v>
      </c>
      <c r="G375">
        <v>37.018999999999998</v>
      </c>
    </row>
    <row r="376" spans="1:7" x14ac:dyDescent="0.2">
      <c r="A376">
        <v>3</v>
      </c>
      <c r="B376">
        <v>39.630000000000003</v>
      </c>
      <c r="C376">
        <v>41.481000000000002</v>
      </c>
      <c r="D376">
        <v>41.448</v>
      </c>
      <c r="E376">
        <v>43.994</v>
      </c>
      <c r="F376">
        <v>41.246000000000002</v>
      </c>
      <c r="G376">
        <v>39.234000000000002</v>
      </c>
    </row>
    <row r="377" spans="1:7" x14ac:dyDescent="0.2">
      <c r="A377">
        <v>4</v>
      </c>
      <c r="B377">
        <v>39.9</v>
      </c>
      <c r="C377">
        <v>44.128999999999998</v>
      </c>
      <c r="D377">
        <v>43.911999999999999</v>
      </c>
      <c r="E377">
        <v>47.155999999999999</v>
      </c>
      <c r="F377">
        <v>43.786999999999999</v>
      </c>
      <c r="G377">
        <v>41.661999999999999</v>
      </c>
    </row>
    <row r="378" spans="1:7" x14ac:dyDescent="0.2">
      <c r="A378">
        <v>5</v>
      </c>
      <c r="B378">
        <v>40.26</v>
      </c>
      <c r="C378">
        <v>46.926000000000002</v>
      </c>
      <c r="D378">
        <v>46.488999999999997</v>
      </c>
      <c r="E378">
        <v>50.445</v>
      </c>
      <c r="F378">
        <v>46.469000000000001</v>
      </c>
      <c r="G378">
        <v>44.302</v>
      </c>
    </row>
    <row r="379" spans="1:7" x14ac:dyDescent="0.2">
      <c r="A379">
        <v>6</v>
      </c>
      <c r="B379">
        <v>40.69</v>
      </c>
      <c r="C379">
        <v>49.808</v>
      </c>
      <c r="D379">
        <v>49.134999999999998</v>
      </c>
      <c r="E379">
        <v>53.771000000000001</v>
      </c>
      <c r="F379">
        <v>49.24</v>
      </c>
      <c r="G379">
        <v>47.087000000000003</v>
      </c>
    </row>
    <row r="380" spans="1:7" x14ac:dyDescent="0.2">
      <c r="A380">
        <v>7</v>
      </c>
      <c r="B380">
        <v>41.2</v>
      </c>
      <c r="C380">
        <v>52.720999999999997</v>
      </c>
      <c r="D380">
        <v>51.786999999999999</v>
      </c>
      <c r="E380">
        <v>57.070999999999998</v>
      </c>
      <c r="F380">
        <v>52.055999999999997</v>
      </c>
      <c r="G380">
        <v>49.969000000000001</v>
      </c>
    </row>
    <row r="381" spans="1:7" x14ac:dyDescent="0.2">
      <c r="A381">
        <v>8</v>
      </c>
      <c r="B381">
        <v>41.79</v>
      </c>
      <c r="C381">
        <v>55.582999999999998</v>
      </c>
      <c r="D381">
        <v>54.405000000000001</v>
      </c>
      <c r="E381">
        <v>60.228000000000002</v>
      </c>
      <c r="F381">
        <v>54.866</v>
      </c>
      <c r="G381">
        <v>52.832999999999998</v>
      </c>
    </row>
    <row r="382" spans="1:7" x14ac:dyDescent="0.2">
      <c r="A382">
        <v>9</v>
      </c>
      <c r="B382">
        <v>42.45</v>
      </c>
      <c r="C382">
        <v>58.325000000000003</v>
      </c>
      <c r="D382">
        <v>56.912999999999997</v>
      </c>
      <c r="E382">
        <v>63.173000000000002</v>
      </c>
      <c r="F382">
        <v>57.579000000000001</v>
      </c>
      <c r="G382">
        <v>55.637</v>
      </c>
    </row>
    <row r="383" spans="1:7" x14ac:dyDescent="0.2">
      <c r="A383">
        <v>10</v>
      </c>
      <c r="B383">
        <v>43.2</v>
      </c>
      <c r="C383">
        <v>60.874000000000002</v>
      </c>
      <c r="D383">
        <v>59.27</v>
      </c>
      <c r="E383">
        <v>65.822000000000003</v>
      </c>
      <c r="F383">
        <v>60.137999999999998</v>
      </c>
      <c r="G383">
        <v>58.268000000000001</v>
      </c>
    </row>
    <row r="384" spans="1:7" x14ac:dyDescent="0.2">
      <c r="A384">
        <v>11</v>
      </c>
      <c r="B384">
        <v>44.02</v>
      </c>
      <c r="C384">
        <v>63.152000000000001</v>
      </c>
      <c r="D384">
        <v>61.41</v>
      </c>
      <c r="E384">
        <v>68.076999999999998</v>
      </c>
      <c r="F384">
        <v>62.469000000000001</v>
      </c>
      <c r="G384">
        <v>60.654000000000003</v>
      </c>
    </row>
    <row r="385" spans="1:7" x14ac:dyDescent="0.2">
      <c r="A385">
        <v>12</v>
      </c>
      <c r="B385">
        <v>44.91</v>
      </c>
      <c r="C385">
        <v>65.103999999999999</v>
      </c>
      <c r="D385">
        <v>63.280999999999999</v>
      </c>
      <c r="E385">
        <v>69.891999999999996</v>
      </c>
      <c r="F385">
        <v>64.512</v>
      </c>
      <c r="G385">
        <v>62.731000000000002</v>
      </c>
    </row>
    <row r="386" spans="1:7" x14ac:dyDescent="0.2">
      <c r="A386">
        <v>13</v>
      </c>
      <c r="B386">
        <v>45.89</v>
      </c>
      <c r="C386">
        <v>66.680000000000007</v>
      </c>
      <c r="D386">
        <v>64.858000000000004</v>
      </c>
      <c r="E386">
        <v>71.216999999999999</v>
      </c>
      <c r="F386">
        <v>66.19</v>
      </c>
      <c r="G386">
        <v>64.453999999999994</v>
      </c>
    </row>
    <row r="387" spans="1:7" x14ac:dyDescent="0.2">
      <c r="A387">
        <v>14</v>
      </c>
      <c r="B387">
        <v>46.93</v>
      </c>
      <c r="C387">
        <v>67.867999999999995</v>
      </c>
      <c r="D387">
        <v>66.096000000000004</v>
      </c>
      <c r="E387">
        <v>72.070999999999998</v>
      </c>
      <c r="F387">
        <v>67.516000000000005</v>
      </c>
      <c r="G387">
        <v>65.790000000000006</v>
      </c>
    </row>
    <row r="388" spans="1:7" x14ac:dyDescent="0.2">
      <c r="A388">
        <v>15</v>
      </c>
      <c r="B388">
        <v>48.06</v>
      </c>
      <c r="C388">
        <v>68.641999999999996</v>
      </c>
      <c r="D388">
        <v>66.981999999999999</v>
      </c>
      <c r="E388">
        <v>72.465000000000003</v>
      </c>
      <c r="F388">
        <v>68.415999999999997</v>
      </c>
      <c r="G388">
        <v>66.703999999999994</v>
      </c>
    </row>
    <row r="389" spans="1:7" x14ac:dyDescent="0.2">
      <c r="A389">
        <v>16</v>
      </c>
      <c r="B389">
        <v>49.26</v>
      </c>
      <c r="C389">
        <v>69.027000000000001</v>
      </c>
      <c r="D389">
        <v>67.527000000000001</v>
      </c>
      <c r="E389">
        <v>72.459999999999994</v>
      </c>
      <c r="F389">
        <v>68.900999999999996</v>
      </c>
      <c r="G389">
        <v>67.221000000000004</v>
      </c>
    </row>
    <row r="390" spans="1:7" x14ac:dyDescent="0.2">
      <c r="A390">
        <v>17</v>
      </c>
      <c r="B390">
        <v>50.53</v>
      </c>
      <c r="C390">
        <v>69.034999999999997</v>
      </c>
      <c r="D390">
        <v>67.715000000000003</v>
      </c>
      <c r="E390">
        <v>72.040000000000006</v>
      </c>
      <c r="F390">
        <v>69.004999999999995</v>
      </c>
      <c r="G390">
        <v>67.379000000000005</v>
      </c>
    </row>
    <row r="391" spans="1:7" x14ac:dyDescent="0.2">
      <c r="A391">
        <v>18</v>
      </c>
      <c r="B391">
        <v>51.87</v>
      </c>
      <c r="C391">
        <v>68.667000000000002</v>
      </c>
      <c r="D391">
        <v>67.567999999999998</v>
      </c>
      <c r="E391">
        <v>71.198999999999998</v>
      </c>
      <c r="F391">
        <v>68.688999999999993</v>
      </c>
      <c r="G391">
        <v>67.213999999999999</v>
      </c>
    </row>
    <row r="392" spans="1:7" x14ac:dyDescent="0.2">
      <c r="A392">
        <v>19</v>
      </c>
      <c r="B392">
        <v>53.29</v>
      </c>
      <c r="C392">
        <v>68.010000000000005</v>
      </c>
      <c r="D392">
        <v>67.156000000000006</v>
      </c>
      <c r="E392">
        <v>70.119</v>
      </c>
      <c r="F392">
        <v>68.043000000000006</v>
      </c>
      <c r="G392">
        <v>66.721000000000004</v>
      </c>
    </row>
    <row r="393" spans="1:7" x14ac:dyDescent="0.2">
      <c r="A393">
        <v>20</v>
      </c>
      <c r="B393">
        <v>54.78</v>
      </c>
      <c r="C393">
        <v>67.063999999999993</v>
      </c>
      <c r="D393">
        <v>66.453999999999994</v>
      </c>
      <c r="E393">
        <v>68.683000000000007</v>
      </c>
      <c r="F393">
        <v>67.113</v>
      </c>
      <c r="G393">
        <v>66.007000000000005</v>
      </c>
    </row>
    <row r="394" spans="1:7" x14ac:dyDescent="0.2">
      <c r="A394">
        <v>21</v>
      </c>
      <c r="B394">
        <v>56.34</v>
      </c>
      <c r="C394">
        <v>65.831000000000003</v>
      </c>
      <c r="D394">
        <v>65.444999999999993</v>
      </c>
      <c r="E394">
        <v>67.007000000000005</v>
      </c>
      <c r="F394">
        <v>65.869</v>
      </c>
      <c r="G394">
        <v>65.004999999999995</v>
      </c>
    </row>
    <row r="395" spans="1:7" x14ac:dyDescent="0.2">
      <c r="A395">
        <v>22</v>
      </c>
      <c r="B395">
        <v>57.97</v>
      </c>
      <c r="C395">
        <v>64.448999999999998</v>
      </c>
      <c r="D395">
        <v>64.242000000000004</v>
      </c>
      <c r="E395">
        <v>65.287000000000006</v>
      </c>
      <c r="F395">
        <v>64.471999999999994</v>
      </c>
      <c r="G395">
        <v>63.795000000000002</v>
      </c>
    </row>
    <row r="396" spans="1:7" x14ac:dyDescent="0.2">
      <c r="A396">
        <v>23</v>
      </c>
      <c r="B396">
        <v>59.67</v>
      </c>
      <c r="C396">
        <v>62.898000000000003</v>
      </c>
      <c r="D396">
        <v>62.854999999999997</v>
      </c>
      <c r="E396">
        <v>63.356999999999999</v>
      </c>
      <c r="F396">
        <v>62.887999999999998</v>
      </c>
      <c r="G396">
        <v>62.491</v>
      </c>
    </row>
    <row r="397" spans="1:7" x14ac:dyDescent="0.2">
      <c r="A397">
        <v>24</v>
      </c>
      <c r="B397">
        <v>61.44</v>
      </c>
      <c r="C397">
        <v>61.209000000000003</v>
      </c>
      <c r="D397">
        <v>61.323999999999998</v>
      </c>
      <c r="E397">
        <v>61.4</v>
      </c>
      <c r="F397">
        <v>61.177999999999997</v>
      </c>
      <c r="G397">
        <v>60.936</v>
      </c>
    </row>
    <row r="398" spans="1:7" x14ac:dyDescent="0.2">
      <c r="A398">
        <v>25</v>
      </c>
      <c r="B398">
        <v>63.28</v>
      </c>
      <c r="C398">
        <v>59.466999999999999</v>
      </c>
      <c r="D398">
        <v>59.703000000000003</v>
      </c>
      <c r="E398">
        <v>59.42</v>
      </c>
      <c r="F398">
        <v>59.405999999999999</v>
      </c>
      <c r="G398">
        <v>59.337000000000003</v>
      </c>
    </row>
    <row r="399" spans="1:7" x14ac:dyDescent="0.2">
      <c r="A399">
        <v>26</v>
      </c>
      <c r="B399">
        <v>65.180000000000007</v>
      </c>
      <c r="C399">
        <v>57.661000000000001</v>
      </c>
      <c r="D399">
        <v>57.991999999999997</v>
      </c>
      <c r="E399">
        <v>57.423999999999999</v>
      </c>
      <c r="F399">
        <v>57.552</v>
      </c>
      <c r="G399">
        <v>57.673999999999999</v>
      </c>
    </row>
    <row r="400" spans="1:7" x14ac:dyDescent="0.2">
      <c r="A400">
        <v>27</v>
      </c>
      <c r="B400">
        <v>67.150000000000006</v>
      </c>
      <c r="C400">
        <v>55.841000000000001</v>
      </c>
      <c r="D400">
        <v>56.265999999999998</v>
      </c>
      <c r="E400">
        <v>55.5</v>
      </c>
      <c r="F400">
        <v>55.713000000000001</v>
      </c>
      <c r="G400">
        <v>55.884</v>
      </c>
    </row>
    <row r="401" spans="1:7" x14ac:dyDescent="0.2">
      <c r="A401">
        <v>28</v>
      </c>
      <c r="B401">
        <v>69.19</v>
      </c>
      <c r="C401">
        <v>54.012</v>
      </c>
      <c r="D401">
        <v>54.500999999999998</v>
      </c>
      <c r="E401">
        <v>53.534999999999997</v>
      </c>
      <c r="F401">
        <v>53.863</v>
      </c>
      <c r="G401">
        <v>54.149000000000001</v>
      </c>
    </row>
    <row r="402" spans="1:7" x14ac:dyDescent="0.2">
      <c r="A402">
        <v>29</v>
      </c>
      <c r="B402">
        <v>71.290000000000006</v>
      </c>
      <c r="C402">
        <v>52.206000000000003</v>
      </c>
      <c r="D402">
        <v>52.747</v>
      </c>
      <c r="E402">
        <v>51.692999999999998</v>
      </c>
      <c r="F402">
        <v>52.015999999999998</v>
      </c>
      <c r="G402">
        <v>52.366999999999997</v>
      </c>
    </row>
    <row r="403" spans="1:7" x14ac:dyDescent="0.2">
      <c r="A403">
        <v>30</v>
      </c>
      <c r="B403">
        <v>73.45</v>
      </c>
      <c r="C403">
        <v>50.414000000000001</v>
      </c>
      <c r="D403">
        <v>51.008000000000003</v>
      </c>
      <c r="E403">
        <v>49.835000000000001</v>
      </c>
      <c r="F403">
        <v>50.216999999999999</v>
      </c>
      <c r="G403">
        <v>50.597999999999999</v>
      </c>
    </row>
    <row r="404" spans="1:7" x14ac:dyDescent="0.2">
      <c r="A404">
        <v>31</v>
      </c>
      <c r="B404">
        <v>75.67</v>
      </c>
      <c r="C404">
        <v>48.655999999999999</v>
      </c>
      <c r="D404">
        <v>49.271000000000001</v>
      </c>
      <c r="E404">
        <v>48.029000000000003</v>
      </c>
      <c r="F404">
        <v>48.432000000000002</v>
      </c>
      <c r="G404">
        <v>48.893999999999998</v>
      </c>
    </row>
    <row r="405" spans="1:7" x14ac:dyDescent="0.2">
      <c r="A405">
        <v>32</v>
      </c>
      <c r="B405">
        <v>77.959999999999994</v>
      </c>
      <c r="C405">
        <v>46.951999999999998</v>
      </c>
      <c r="D405">
        <v>47.578000000000003</v>
      </c>
      <c r="E405">
        <v>46.32</v>
      </c>
      <c r="F405">
        <v>46.701000000000001</v>
      </c>
      <c r="G405">
        <v>47.21</v>
      </c>
    </row>
    <row r="406" spans="1:7" x14ac:dyDescent="0.2">
      <c r="A406">
        <v>33</v>
      </c>
      <c r="B406">
        <v>80.31</v>
      </c>
      <c r="C406">
        <v>45.287999999999997</v>
      </c>
      <c r="D406">
        <v>45.926000000000002</v>
      </c>
      <c r="E406">
        <v>44.616</v>
      </c>
      <c r="F406">
        <v>45.006</v>
      </c>
      <c r="G406">
        <v>45.603000000000002</v>
      </c>
    </row>
    <row r="407" spans="1:7" x14ac:dyDescent="0.2">
      <c r="A407">
        <v>34</v>
      </c>
      <c r="B407">
        <v>82.71</v>
      </c>
      <c r="C407">
        <v>43.677999999999997</v>
      </c>
      <c r="D407">
        <v>44.316000000000003</v>
      </c>
      <c r="E407">
        <v>42.999000000000002</v>
      </c>
      <c r="F407">
        <v>43.375999999999998</v>
      </c>
      <c r="G407">
        <v>44.023000000000003</v>
      </c>
    </row>
    <row r="408" spans="1:7" x14ac:dyDescent="0.2">
      <c r="A408">
        <v>35</v>
      </c>
      <c r="B408">
        <v>85.17</v>
      </c>
      <c r="C408">
        <v>42.11</v>
      </c>
      <c r="D408">
        <v>42.768999999999998</v>
      </c>
      <c r="E408">
        <v>41.429000000000002</v>
      </c>
      <c r="F408">
        <v>41.798999999999999</v>
      </c>
      <c r="G408">
        <v>42.442999999999998</v>
      </c>
    </row>
    <row r="409" spans="1:7" x14ac:dyDescent="0.2">
      <c r="A409">
        <v>36</v>
      </c>
      <c r="B409">
        <v>87.69</v>
      </c>
      <c r="C409">
        <v>40.597999999999999</v>
      </c>
      <c r="D409">
        <v>41.259</v>
      </c>
      <c r="E409">
        <v>39.924999999999997</v>
      </c>
      <c r="F409">
        <v>40.26</v>
      </c>
      <c r="G409">
        <v>40.948999999999998</v>
      </c>
    </row>
    <row r="410" spans="1:7" x14ac:dyDescent="0.2">
      <c r="A410">
        <v>37</v>
      </c>
      <c r="B410">
        <v>90.26</v>
      </c>
      <c r="C410">
        <v>39.137999999999998</v>
      </c>
      <c r="D410">
        <v>39.814999999999998</v>
      </c>
      <c r="E410">
        <v>38.508000000000003</v>
      </c>
      <c r="F410">
        <v>38.811</v>
      </c>
      <c r="G410">
        <v>39.417999999999999</v>
      </c>
    </row>
    <row r="411" spans="1:7" x14ac:dyDescent="0.2">
      <c r="A411">
        <v>38</v>
      </c>
      <c r="B411">
        <v>92.89</v>
      </c>
      <c r="C411">
        <v>37.722000000000001</v>
      </c>
      <c r="D411">
        <v>38.424999999999997</v>
      </c>
      <c r="E411">
        <v>37.097000000000001</v>
      </c>
      <c r="F411">
        <v>37.384</v>
      </c>
      <c r="G411">
        <v>37.981000000000002</v>
      </c>
    </row>
    <row r="412" spans="1:7" x14ac:dyDescent="0.2">
      <c r="A412">
        <v>39</v>
      </c>
      <c r="B412">
        <v>95.57</v>
      </c>
      <c r="C412">
        <v>36.378</v>
      </c>
      <c r="D412">
        <v>37.076000000000001</v>
      </c>
      <c r="E412">
        <v>35.79</v>
      </c>
      <c r="F412">
        <v>36.021999999999998</v>
      </c>
      <c r="G412">
        <v>36.625</v>
      </c>
    </row>
    <row r="413" spans="1:7" x14ac:dyDescent="0.2">
      <c r="A413">
        <v>40</v>
      </c>
      <c r="B413">
        <v>98.3</v>
      </c>
      <c r="C413">
        <v>35.088000000000001</v>
      </c>
      <c r="D413">
        <v>35.784999999999997</v>
      </c>
      <c r="E413">
        <v>34.515999999999998</v>
      </c>
      <c r="F413">
        <v>34.728000000000002</v>
      </c>
      <c r="G413">
        <v>35.323</v>
      </c>
    </row>
    <row r="414" spans="1:7" x14ac:dyDescent="0.2">
      <c r="A414">
        <v>41</v>
      </c>
      <c r="B414">
        <v>101.09</v>
      </c>
      <c r="C414">
        <v>33.854999999999997</v>
      </c>
      <c r="D414">
        <v>34.542000000000002</v>
      </c>
      <c r="E414">
        <v>33.304000000000002</v>
      </c>
      <c r="F414">
        <v>33.465000000000003</v>
      </c>
      <c r="G414">
        <v>34.109000000000002</v>
      </c>
    </row>
    <row r="415" spans="1:7" x14ac:dyDescent="0.2">
      <c r="A415">
        <v>42</v>
      </c>
      <c r="B415">
        <v>103.92</v>
      </c>
      <c r="C415">
        <v>32.68</v>
      </c>
      <c r="D415">
        <v>33.351999999999997</v>
      </c>
      <c r="E415">
        <v>32.164999999999999</v>
      </c>
      <c r="F415">
        <v>32.274999999999999</v>
      </c>
      <c r="G415">
        <v>32.927</v>
      </c>
    </row>
    <row r="416" spans="1:7" x14ac:dyDescent="0.2">
      <c r="A416">
        <v>43</v>
      </c>
      <c r="B416">
        <v>106.8</v>
      </c>
      <c r="C416">
        <v>31.547999999999998</v>
      </c>
      <c r="D416">
        <v>32.200000000000003</v>
      </c>
      <c r="E416">
        <v>31.041</v>
      </c>
      <c r="F416">
        <v>31.114000000000001</v>
      </c>
      <c r="G416">
        <v>31.838999999999999</v>
      </c>
    </row>
    <row r="417" spans="1:7" x14ac:dyDescent="0.2">
      <c r="A417">
        <v>44</v>
      </c>
      <c r="B417">
        <v>109.72</v>
      </c>
      <c r="C417">
        <v>30.478000000000002</v>
      </c>
      <c r="D417">
        <v>31.097999999999999</v>
      </c>
      <c r="E417">
        <v>29.998999999999999</v>
      </c>
      <c r="F417">
        <v>30.026</v>
      </c>
      <c r="G417">
        <v>30.788</v>
      </c>
    </row>
    <row r="418" spans="1:7" x14ac:dyDescent="0.2">
      <c r="A418">
        <v>45</v>
      </c>
      <c r="B418">
        <v>112.69</v>
      </c>
      <c r="C418">
        <v>29.446999999999999</v>
      </c>
      <c r="D418">
        <v>30.044</v>
      </c>
      <c r="E418">
        <v>28.966999999999999</v>
      </c>
      <c r="F418">
        <v>28.983000000000001</v>
      </c>
      <c r="G418">
        <v>29.792000000000002</v>
      </c>
    </row>
    <row r="419" spans="1:7" x14ac:dyDescent="0.2">
      <c r="A419">
        <v>46</v>
      </c>
      <c r="B419">
        <v>115.7</v>
      </c>
      <c r="C419">
        <v>28.466999999999999</v>
      </c>
      <c r="D419">
        <v>29.036000000000001</v>
      </c>
      <c r="E419">
        <v>28.007000000000001</v>
      </c>
      <c r="F419">
        <v>27.986000000000001</v>
      </c>
      <c r="G419">
        <v>28.838999999999999</v>
      </c>
    </row>
    <row r="420" spans="1:7" x14ac:dyDescent="0.2">
      <c r="A420">
        <v>47</v>
      </c>
      <c r="B420">
        <v>118.76</v>
      </c>
      <c r="C420">
        <v>27.524999999999999</v>
      </c>
      <c r="D420">
        <v>28.065999999999999</v>
      </c>
      <c r="E420">
        <v>27.091000000000001</v>
      </c>
      <c r="F420">
        <v>27.039000000000001</v>
      </c>
      <c r="G420">
        <v>27.902999999999999</v>
      </c>
    </row>
    <row r="421" spans="1:7" x14ac:dyDescent="0.2">
      <c r="A421">
        <v>48</v>
      </c>
      <c r="B421">
        <v>121.85</v>
      </c>
      <c r="C421">
        <v>26.616</v>
      </c>
      <c r="D421">
        <v>27.141999999999999</v>
      </c>
      <c r="E421">
        <v>26.183</v>
      </c>
      <c r="F421">
        <v>26.114000000000001</v>
      </c>
      <c r="G421">
        <v>27.024999999999999</v>
      </c>
    </row>
    <row r="422" spans="1:7" x14ac:dyDescent="0.2">
      <c r="A422">
        <v>49</v>
      </c>
      <c r="B422">
        <v>124.99</v>
      </c>
      <c r="C422">
        <v>25.753</v>
      </c>
      <c r="D422">
        <v>26.263000000000002</v>
      </c>
      <c r="E422">
        <v>25.344000000000001</v>
      </c>
      <c r="F422">
        <v>25.248999999999999</v>
      </c>
      <c r="G422">
        <v>26.157</v>
      </c>
    </row>
    <row r="423" spans="1:7" x14ac:dyDescent="0.2">
      <c r="A423">
        <v>50</v>
      </c>
      <c r="B423">
        <v>128.16</v>
      </c>
      <c r="C423">
        <v>24.920999999999999</v>
      </c>
      <c r="D423">
        <v>25.416</v>
      </c>
      <c r="E423">
        <v>24.51</v>
      </c>
      <c r="F423">
        <v>24.41</v>
      </c>
      <c r="G423">
        <v>25.347000000000001</v>
      </c>
    </row>
    <row r="424" spans="1:7" x14ac:dyDescent="0.2">
      <c r="A424">
        <v>51</v>
      </c>
      <c r="B424">
        <v>131.37</v>
      </c>
      <c r="C424">
        <v>24.132000000000001</v>
      </c>
      <c r="D424">
        <v>24.613</v>
      </c>
      <c r="E424">
        <v>23.751000000000001</v>
      </c>
      <c r="F424">
        <v>23.61</v>
      </c>
      <c r="G424">
        <v>24.553999999999998</v>
      </c>
    </row>
    <row r="425" spans="1:7" x14ac:dyDescent="0.2">
      <c r="A425">
        <v>52</v>
      </c>
      <c r="B425">
        <v>134.61000000000001</v>
      </c>
      <c r="C425">
        <v>23.369</v>
      </c>
      <c r="D425">
        <v>23.85</v>
      </c>
      <c r="E425">
        <v>22.992000000000001</v>
      </c>
      <c r="F425">
        <v>22.844000000000001</v>
      </c>
      <c r="G425">
        <v>23.791</v>
      </c>
    </row>
    <row r="426" spans="1:7" x14ac:dyDescent="0.2">
      <c r="A426">
        <v>53</v>
      </c>
      <c r="B426">
        <v>137.88999999999999</v>
      </c>
      <c r="C426">
        <v>22.640999999999998</v>
      </c>
      <c r="D426">
        <v>23.117999999999999</v>
      </c>
      <c r="E426">
        <v>22.288</v>
      </c>
      <c r="F426">
        <v>22.1</v>
      </c>
      <c r="G426">
        <v>23.059000000000001</v>
      </c>
    </row>
    <row r="427" spans="1:7" x14ac:dyDescent="0.2">
      <c r="A427">
        <v>54</v>
      </c>
      <c r="B427">
        <v>141.19</v>
      </c>
      <c r="C427">
        <v>21.948</v>
      </c>
      <c r="D427">
        <v>22.408999999999999</v>
      </c>
      <c r="E427">
        <v>21.620999999999999</v>
      </c>
      <c r="F427">
        <v>21.402000000000001</v>
      </c>
      <c r="G427">
        <v>22.361999999999998</v>
      </c>
    </row>
    <row r="428" spans="1:7" x14ac:dyDescent="0.2">
      <c r="A428">
        <v>55</v>
      </c>
      <c r="B428">
        <v>144.53</v>
      </c>
      <c r="C428">
        <v>21.280999999999999</v>
      </c>
      <c r="D428">
        <v>21.739000000000001</v>
      </c>
      <c r="E428">
        <v>20.951000000000001</v>
      </c>
      <c r="F428">
        <v>20.725000000000001</v>
      </c>
      <c r="G428">
        <v>21.709</v>
      </c>
    </row>
    <row r="429" spans="1:7" x14ac:dyDescent="0.2">
      <c r="A429">
        <v>56</v>
      </c>
      <c r="B429">
        <v>147.9</v>
      </c>
      <c r="C429">
        <v>20.65</v>
      </c>
      <c r="D429">
        <v>21.088999999999999</v>
      </c>
      <c r="E429">
        <v>20.344999999999999</v>
      </c>
      <c r="F429">
        <v>20.094999999999999</v>
      </c>
      <c r="G429">
        <v>21.073</v>
      </c>
    </row>
    <row r="430" spans="1:7" x14ac:dyDescent="0.2">
      <c r="A430">
        <v>57</v>
      </c>
      <c r="B430">
        <v>151.30000000000001</v>
      </c>
      <c r="C430">
        <v>20.047000000000001</v>
      </c>
      <c r="D430">
        <v>20.466999999999999</v>
      </c>
      <c r="E430">
        <v>19.733000000000001</v>
      </c>
      <c r="F430">
        <v>19.481999999999999</v>
      </c>
      <c r="G430">
        <v>20.506</v>
      </c>
    </row>
    <row r="431" spans="1:7" x14ac:dyDescent="0.2">
      <c r="A431">
        <v>58</v>
      </c>
      <c r="B431">
        <v>154.72</v>
      </c>
      <c r="C431">
        <v>19.48</v>
      </c>
      <c r="D431">
        <v>19.876000000000001</v>
      </c>
      <c r="E431">
        <v>19.175999999999998</v>
      </c>
      <c r="F431">
        <v>18.901</v>
      </c>
      <c r="G431">
        <v>19.966000000000001</v>
      </c>
    </row>
    <row r="432" spans="1:7" x14ac:dyDescent="0.2">
      <c r="A432">
        <v>59</v>
      </c>
      <c r="B432">
        <v>158.16</v>
      </c>
      <c r="C432">
        <v>18.934999999999999</v>
      </c>
      <c r="D432">
        <v>19.303999999999998</v>
      </c>
      <c r="E432">
        <v>18.626000000000001</v>
      </c>
      <c r="F432">
        <v>18.347999999999999</v>
      </c>
      <c r="G432">
        <v>19.463000000000001</v>
      </c>
    </row>
    <row r="433" spans="1:7" x14ac:dyDescent="0.2">
      <c r="A433">
        <v>60</v>
      </c>
      <c r="B433">
        <v>161.63</v>
      </c>
      <c r="C433">
        <v>18.405999999999999</v>
      </c>
      <c r="D433">
        <v>18.757000000000001</v>
      </c>
      <c r="E433">
        <v>18.111999999999998</v>
      </c>
      <c r="F433">
        <v>17.818000000000001</v>
      </c>
      <c r="G433">
        <v>18.936</v>
      </c>
    </row>
    <row r="434" spans="1:7" x14ac:dyDescent="0.2">
      <c r="A434">
        <v>61</v>
      </c>
      <c r="B434">
        <v>165.12</v>
      </c>
      <c r="C434">
        <v>17.896000000000001</v>
      </c>
      <c r="D434">
        <v>18.231999999999999</v>
      </c>
      <c r="E434">
        <v>17.605</v>
      </c>
      <c r="F434">
        <v>17.309999999999999</v>
      </c>
      <c r="G434">
        <v>18.436</v>
      </c>
    </row>
    <row r="435" spans="1:7" x14ac:dyDescent="0.2">
      <c r="A435">
        <v>62</v>
      </c>
      <c r="B435">
        <v>168.63</v>
      </c>
      <c r="C435">
        <v>17.405000000000001</v>
      </c>
      <c r="D435">
        <v>17.728000000000002</v>
      </c>
      <c r="E435">
        <v>17.135000000000002</v>
      </c>
      <c r="F435">
        <v>16.829999999999998</v>
      </c>
      <c r="G435">
        <v>17.928999999999998</v>
      </c>
    </row>
    <row r="436" spans="1:7" x14ac:dyDescent="0.2">
      <c r="A436">
        <v>63</v>
      </c>
      <c r="B436">
        <v>172.16</v>
      </c>
      <c r="C436">
        <v>16.934000000000001</v>
      </c>
      <c r="D436">
        <v>17.244</v>
      </c>
      <c r="E436">
        <v>16.672999999999998</v>
      </c>
      <c r="F436">
        <v>16.376999999999999</v>
      </c>
      <c r="G436">
        <v>17.443999999999999</v>
      </c>
    </row>
    <row r="437" spans="1:7" x14ac:dyDescent="0.2">
      <c r="A437">
        <v>64</v>
      </c>
      <c r="B437">
        <v>175.7</v>
      </c>
      <c r="C437">
        <v>16.481000000000002</v>
      </c>
      <c r="D437">
        <v>16.789000000000001</v>
      </c>
      <c r="E437">
        <v>16.242999999999999</v>
      </c>
      <c r="F437">
        <v>15.930999999999999</v>
      </c>
      <c r="G437">
        <v>16.963000000000001</v>
      </c>
    </row>
    <row r="438" spans="1:7" x14ac:dyDescent="0.2">
      <c r="A438">
        <v>65</v>
      </c>
      <c r="B438">
        <v>179.26</v>
      </c>
      <c r="C438">
        <v>16.045999999999999</v>
      </c>
      <c r="D438">
        <v>16.347000000000001</v>
      </c>
      <c r="E438">
        <v>15.818</v>
      </c>
      <c r="F438">
        <v>15.512</v>
      </c>
      <c r="G438">
        <v>16.506</v>
      </c>
    </row>
    <row r="439" spans="1:7" x14ac:dyDescent="0.2">
      <c r="A439">
        <v>66</v>
      </c>
      <c r="B439">
        <v>182.83</v>
      </c>
      <c r="C439">
        <v>15.634</v>
      </c>
      <c r="D439">
        <v>15.929</v>
      </c>
      <c r="E439">
        <v>15.425000000000001</v>
      </c>
      <c r="F439">
        <v>15.11</v>
      </c>
      <c r="G439">
        <v>16.071999999999999</v>
      </c>
    </row>
    <row r="440" spans="1:7" x14ac:dyDescent="0.2">
      <c r="A440">
        <v>67</v>
      </c>
      <c r="B440">
        <v>186.42</v>
      </c>
      <c r="C440">
        <v>15.237</v>
      </c>
      <c r="D440">
        <v>15.522</v>
      </c>
      <c r="E440">
        <v>15.032999999999999</v>
      </c>
      <c r="F440">
        <v>14.723000000000001</v>
      </c>
      <c r="G440">
        <v>15.669</v>
      </c>
    </row>
    <row r="441" spans="1:7" x14ac:dyDescent="0.2">
      <c r="A441">
        <v>68</v>
      </c>
      <c r="B441">
        <v>190.02</v>
      </c>
      <c r="C441">
        <v>14.86</v>
      </c>
      <c r="D441">
        <v>15.137</v>
      </c>
      <c r="E441">
        <v>14.675000000000001</v>
      </c>
      <c r="F441">
        <v>14.349</v>
      </c>
      <c r="G441">
        <v>15.278</v>
      </c>
    </row>
    <row r="442" spans="1:7" x14ac:dyDescent="0.2">
      <c r="A442">
        <v>69</v>
      </c>
      <c r="B442">
        <v>193.62</v>
      </c>
      <c r="C442">
        <v>14.493</v>
      </c>
      <c r="D442">
        <v>14.766999999999999</v>
      </c>
      <c r="E442">
        <v>14.31</v>
      </c>
      <c r="F442">
        <v>13.99</v>
      </c>
      <c r="G442">
        <v>14.904</v>
      </c>
    </row>
    <row r="443" spans="1:7" x14ac:dyDescent="0.2">
      <c r="A443">
        <v>70</v>
      </c>
      <c r="B443">
        <v>197.24</v>
      </c>
      <c r="C443">
        <v>14.146000000000001</v>
      </c>
      <c r="D443">
        <v>14.404</v>
      </c>
      <c r="E443">
        <v>13.983000000000001</v>
      </c>
      <c r="F443">
        <v>13.651</v>
      </c>
      <c r="G443">
        <v>14.547000000000001</v>
      </c>
    </row>
    <row r="444" spans="1:7" x14ac:dyDescent="0.2">
      <c r="A444">
        <v>71</v>
      </c>
      <c r="B444">
        <v>200.86</v>
      </c>
      <c r="C444">
        <v>13.818</v>
      </c>
      <c r="D444">
        <v>14.065</v>
      </c>
      <c r="E444">
        <v>13.651999999999999</v>
      </c>
      <c r="F444">
        <v>13.321999999999999</v>
      </c>
      <c r="G444">
        <v>14.231999999999999</v>
      </c>
    </row>
    <row r="445" spans="1:7" x14ac:dyDescent="0.2">
      <c r="A445">
        <v>72</v>
      </c>
      <c r="B445">
        <v>204.49</v>
      </c>
      <c r="C445">
        <v>13.507</v>
      </c>
      <c r="D445">
        <v>13.733000000000001</v>
      </c>
      <c r="E445">
        <v>13.339</v>
      </c>
      <c r="F445">
        <v>13.012</v>
      </c>
      <c r="G445">
        <v>13.945</v>
      </c>
    </row>
    <row r="446" spans="1:7" x14ac:dyDescent="0.2">
      <c r="A446">
        <v>73</v>
      </c>
      <c r="B446">
        <v>208.12</v>
      </c>
      <c r="C446">
        <v>13.206</v>
      </c>
      <c r="D446">
        <v>13.414</v>
      </c>
      <c r="E446">
        <v>13.038</v>
      </c>
      <c r="F446">
        <v>12.708</v>
      </c>
      <c r="G446">
        <v>13.664</v>
      </c>
    </row>
    <row r="447" spans="1:7" x14ac:dyDescent="0.2">
      <c r="A447">
        <v>74</v>
      </c>
      <c r="B447">
        <v>211.75</v>
      </c>
      <c r="C447">
        <v>12.914</v>
      </c>
      <c r="D447">
        <v>13.115</v>
      </c>
      <c r="E447">
        <v>12.742000000000001</v>
      </c>
      <c r="F447">
        <v>12.414999999999999</v>
      </c>
      <c r="G447">
        <v>13.382999999999999</v>
      </c>
    </row>
    <row r="448" spans="1:7" x14ac:dyDescent="0.2">
      <c r="A448">
        <v>75</v>
      </c>
      <c r="B448">
        <v>215.38</v>
      </c>
      <c r="C448">
        <v>12.635</v>
      </c>
      <c r="D448">
        <v>12.821999999999999</v>
      </c>
      <c r="E448">
        <v>12.465</v>
      </c>
      <c r="F448">
        <v>12.137</v>
      </c>
      <c r="G448">
        <v>13.117000000000001</v>
      </c>
    </row>
    <row r="449" spans="1:7" x14ac:dyDescent="0.2">
      <c r="A449">
        <v>76</v>
      </c>
      <c r="B449">
        <v>219.02</v>
      </c>
      <c r="C449">
        <v>12.365</v>
      </c>
      <c r="D449">
        <v>12.534000000000001</v>
      </c>
      <c r="E449">
        <v>12.2</v>
      </c>
      <c r="F449">
        <v>11.868</v>
      </c>
      <c r="G449">
        <v>12.858000000000001</v>
      </c>
    </row>
    <row r="450" spans="1:7" x14ac:dyDescent="0.2">
      <c r="A450">
        <v>77</v>
      </c>
      <c r="B450">
        <v>222.65</v>
      </c>
      <c r="C450">
        <v>12.105</v>
      </c>
      <c r="D450">
        <v>12.263</v>
      </c>
      <c r="E450">
        <v>11.94</v>
      </c>
      <c r="F450">
        <v>11.613</v>
      </c>
      <c r="G450">
        <v>12.602</v>
      </c>
    </row>
    <row r="451" spans="1:7" x14ac:dyDescent="0.2">
      <c r="A451">
        <v>78</v>
      </c>
      <c r="B451">
        <v>226.27</v>
      </c>
      <c r="C451">
        <v>11.852</v>
      </c>
      <c r="D451">
        <v>12.007</v>
      </c>
      <c r="E451">
        <v>11.693</v>
      </c>
      <c r="F451">
        <v>11.365</v>
      </c>
      <c r="G451">
        <v>12.343999999999999</v>
      </c>
    </row>
    <row r="452" spans="1:7" x14ac:dyDescent="0.2">
      <c r="A452">
        <v>79</v>
      </c>
      <c r="B452">
        <v>229.9</v>
      </c>
      <c r="C452">
        <v>11.606</v>
      </c>
      <c r="D452">
        <v>11.759</v>
      </c>
      <c r="E452">
        <v>11.458</v>
      </c>
      <c r="F452">
        <v>11.124000000000001</v>
      </c>
      <c r="G452">
        <v>12.082000000000001</v>
      </c>
    </row>
    <row r="453" spans="1:7" x14ac:dyDescent="0.2">
      <c r="A453">
        <v>80</v>
      </c>
      <c r="B453">
        <v>233.51</v>
      </c>
      <c r="C453">
        <v>11.367000000000001</v>
      </c>
      <c r="D453">
        <v>11.519</v>
      </c>
      <c r="E453">
        <v>11.227</v>
      </c>
      <c r="F453">
        <v>10.891999999999999</v>
      </c>
      <c r="G453">
        <v>11.831</v>
      </c>
    </row>
    <row r="454" spans="1:7" x14ac:dyDescent="0.2">
      <c r="A454">
        <v>81</v>
      </c>
      <c r="B454">
        <v>237.12</v>
      </c>
      <c r="C454">
        <v>11.135999999999999</v>
      </c>
      <c r="D454">
        <v>11.292</v>
      </c>
      <c r="E454">
        <v>11.000999999999999</v>
      </c>
      <c r="F454">
        <v>10.666</v>
      </c>
      <c r="G454">
        <v>11.584</v>
      </c>
    </row>
    <row r="455" spans="1:7" x14ac:dyDescent="0.2">
      <c r="A455">
        <v>82</v>
      </c>
      <c r="B455">
        <v>240.73</v>
      </c>
      <c r="C455">
        <v>10.913</v>
      </c>
      <c r="D455">
        <v>11.073</v>
      </c>
      <c r="E455">
        <v>10.786</v>
      </c>
      <c r="F455">
        <v>10.452</v>
      </c>
      <c r="G455">
        <v>11.34</v>
      </c>
    </row>
    <row r="456" spans="1:7" x14ac:dyDescent="0.2">
      <c r="A456">
        <v>83</v>
      </c>
      <c r="B456">
        <v>244.32</v>
      </c>
      <c r="C456">
        <v>10.696</v>
      </c>
      <c r="D456">
        <v>10.856</v>
      </c>
      <c r="E456">
        <v>10.582000000000001</v>
      </c>
      <c r="F456">
        <v>10.247</v>
      </c>
      <c r="G456">
        <v>11.1</v>
      </c>
    </row>
    <row r="457" spans="1:7" x14ac:dyDescent="0.2">
      <c r="A457">
        <v>84</v>
      </c>
      <c r="B457">
        <v>247.9</v>
      </c>
      <c r="C457">
        <v>10.488</v>
      </c>
      <c r="D457">
        <v>10.647</v>
      </c>
      <c r="E457">
        <v>10.382999999999999</v>
      </c>
      <c r="F457">
        <v>10.048</v>
      </c>
      <c r="G457">
        <v>10.874000000000001</v>
      </c>
    </row>
    <row r="458" spans="1:7" x14ac:dyDescent="0.2">
      <c r="A458">
        <v>85</v>
      </c>
      <c r="B458">
        <v>251.47</v>
      </c>
      <c r="C458">
        <v>10.29</v>
      </c>
      <c r="D458">
        <v>10.452</v>
      </c>
      <c r="E458">
        <v>10.19</v>
      </c>
      <c r="F458">
        <v>9.8529999999999998</v>
      </c>
      <c r="G458">
        <v>10.664999999999999</v>
      </c>
    </row>
    <row r="459" spans="1:7" x14ac:dyDescent="0.2">
      <c r="A459">
        <v>86</v>
      </c>
      <c r="B459">
        <v>255.03</v>
      </c>
      <c r="C459">
        <v>10.1</v>
      </c>
      <c r="D459">
        <v>10.26</v>
      </c>
      <c r="E459">
        <v>10.004</v>
      </c>
      <c r="F459">
        <v>9.6720000000000006</v>
      </c>
      <c r="G459">
        <v>10.465</v>
      </c>
    </row>
    <row r="460" spans="1:7" x14ac:dyDescent="0.2">
      <c r="A460">
        <v>87</v>
      </c>
      <c r="B460">
        <v>258.57</v>
      </c>
      <c r="C460">
        <v>9.9160000000000004</v>
      </c>
      <c r="D460">
        <v>10.073</v>
      </c>
      <c r="E460">
        <v>9.827</v>
      </c>
      <c r="F460">
        <v>9.4909999999999997</v>
      </c>
      <c r="G460">
        <v>10.275</v>
      </c>
    </row>
    <row r="461" spans="1:7" x14ac:dyDescent="0.2">
      <c r="A461">
        <v>88</v>
      </c>
      <c r="B461">
        <v>262.08999999999997</v>
      </c>
      <c r="C461">
        <v>9.7420000000000009</v>
      </c>
      <c r="D461">
        <v>9.891</v>
      </c>
      <c r="E461">
        <v>9.65</v>
      </c>
      <c r="F461">
        <v>9.3209999999999997</v>
      </c>
      <c r="G461">
        <v>10.105</v>
      </c>
    </row>
    <row r="462" spans="1:7" x14ac:dyDescent="0.2">
      <c r="A462">
        <v>89</v>
      </c>
      <c r="B462">
        <v>265.60000000000002</v>
      </c>
      <c r="C462">
        <v>9.5690000000000008</v>
      </c>
      <c r="D462">
        <v>9.7189999999999994</v>
      </c>
      <c r="E462">
        <v>9.4779999999999998</v>
      </c>
      <c r="F462">
        <v>9.1479999999999997</v>
      </c>
      <c r="G462">
        <v>9.9329999999999998</v>
      </c>
    </row>
    <row r="463" spans="1:7" x14ac:dyDescent="0.2">
      <c r="A463">
        <v>90</v>
      </c>
      <c r="B463">
        <v>269.08999999999997</v>
      </c>
      <c r="C463">
        <v>9.4039999999999999</v>
      </c>
      <c r="D463">
        <v>9.548</v>
      </c>
      <c r="E463">
        <v>9.3070000000000004</v>
      </c>
      <c r="F463">
        <v>8.9890000000000008</v>
      </c>
      <c r="G463">
        <v>9.77</v>
      </c>
    </row>
    <row r="464" spans="1:7" x14ac:dyDescent="0.2">
      <c r="A464">
        <v>91</v>
      </c>
      <c r="B464">
        <v>272.57</v>
      </c>
      <c r="C464">
        <v>9.2430000000000003</v>
      </c>
      <c r="D464">
        <v>9.3849999999999998</v>
      </c>
      <c r="E464">
        <v>9.1549999999999994</v>
      </c>
      <c r="F464">
        <v>8.8320000000000007</v>
      </c>
      <c r="G464">
        <v>9.6</v>
      </c>
    </row>
    <row r="465" spans="1:7" x14ac:dyDescent="0.2">
      <c r="A465">
        <v>92</v>
      </c>
      <c r="B465">
        <v>276.02</v>
      </c>
      <c r="C465">
        <v>9.0869999999999997</v>
      </c>
      <c r="D465">
        <v>9.2289999999999992</v>
      </c>
      <c r="E465">
        <v>8.9939999999999998</v>
      </c>
      <c r="F465">
        <v>8.6829999999999998</v>
      </c>
      <c r="G465">
        <v>9.4429999999999996</v>
      </c>
    </row>
    <row r="466" spans="1:7" x14ac:dyDescent="0.2">
      <c r="A466">
        <v>93</v>
      </c>
      <c r="B466">
        <v>279.45</v>
      </c>
      <c r="C466">
        <v>8.9369999999999994</v>
      </c>
      <c r="D466">
        <v>9.0749999999999993</v>
      </c>
      <c r="E466">
        <v>8.8520000000000003</v>
      </c>
      <c r="F466">
        <v>8.5399999999999991</v>
      </c>
      <c r="G466">
        <v>9.282</v>
      </c>
    </row>
    <row r="467" spans="1:7" x14ac:dyDescent="0.2">
      <c r="A467">
        <v>94</v>
      </c>
      <c r="B467">
        <v>282.86</v>
      </c>
      <c r="C467">
        <v>8.7899999999999991</v>
      </c>
      <c r="D467">
        <v>8.9250000000000007</v>
      </c>
      <c r="E467">
        <v>8.7100000000000009</v>
      </c>
      <c r="F467">
        <v>8.4009999999999998</v>
      </c>
      <c r="G467">
        <v>9.1240000000000006</v>
      </c>
    </row>
    <row r="468" spans="1:7" x14ac:dyDescent="0.2">
      <c r="A468">
        <v>95</v>
      </c>
      <c r="B468">
        <v>286.24</v>
      </c>
      <c r="C468">
        <v>8.6470000000000002</v>
      </c>
      <c r="D468">
        <v>8.7799999999999994</v>
      </c>
      <c r="E468">
        <v>8.5749999999999993</v>
      </c>
      <c r="F468">
        <v>8.2650000000000006</v>
      </c>
      <c r="G468">
        <v>8.9670000000000005</v>
      </c>
    </row>
    <row r="469" spans="1:7" x14ac:dyDescent="0.2">
      <c r="A469">
        <v>96</v>
      </c>
      <c r="B469">
        <v>289.61</v>
      </c>
      <c r="C469">
        <v>8.51</v>
      </c>
      <c r="D469">
        <v>8.6479999999999997</v>
      </c>
      <c r="E469">
        <v>8.44</v>
      </c>
      <c r="F469">
        <v>8.1329999999999991</v>
      </c>
      <c r="G469">
        <v>8.8179999999999996</v>
      </c>
    </row>
    <row r="470" spans="1:7" x14ac:dyDescent="0.2">
      <c r="A470">
        <v>97</v>
      </c>
      <c r="B470">
        <v>292.95</v>
      </c>
      <c r="C470">
        <v>8.3789999999999996</v>
      </c>
      <c r="D470">
        <v>8.5180000000000007</v>
      </c>
      <c r="E470">
        <v>8.3179999999999996</v>
      </c>
      <c r="F470">
        <v>8.0079999999999991</v>
      </c>
      <c r="G470">
        <v>8.6720000000000006</v>
      </c>
    </row>
    <row r="471" spans="1:7" x14ac:dyDescent="0.2">
      <c r="A471">
        <v>98</v>
      </c>
      <c r="B471">
        <v>296.26</v>
      </c>
      <c r="C471">
        <v>8.2550000000000008</v>
      </c>
      <c r="D471">
        <v>8.39</v>
      </c>
      <c r="E471">
        <v>8.1929999999999996</v>
      </c>
      <c r="F471">
        <v>7.8860000000000001</v>
      </c>
      <c r="G471">
        <v>8.5519999999999996</v>
      </c>
    </row>
    <row r="472" spans="1:7" x14ac:dyDescent="0.2">
      <c r="A472">
        <v>99</v>
      </c>
      <c r="B472">
        <v>299.54000000000002</v>
      </c>
      <c r="C472">
        <v>8.1340000000000003</v>
      </c>
      <c r="D472">
        <v>8.2609999999999992</v>
      </c>
      <c r="E472">
        <v>8.0739999999999998</v>
      </c>
      <c r="F472">
        <v>7.7649999999999997</v>
      </c>
      <c r="G472">
        <v>8.4359999999999999</v>
      </c>
    </row>
    <row r="473" spans="1:7" x14ac:dyDescent="0.2">
      <c r="A473">
        <v>100</v>
      </c>
      <c r="B473">
        <v>302.8</v>
      </c>
      <c r="C473">
        <v>8.0250000000000004</v>
      </c>
      <c r="D473">
        <v>8.1460000000000008</v>
      </c>
      <c r="E473">
        <v>7.9580000000000002</v>
      </c>
      <c r="F473">
        <v>7.65</v>
      </c>
      <c r="G473">
        <v>8.3439999999999994</v>
      </c>
    </row>
    <row r="474" spans="1:7" x14ac:dyDescent="0.2">
      <c r="A474">
        <v>101</v>
      </c>
      <c r="B474">
        <v>306.02999999999997</v>
      </c>
      <c r="C474">
        <v>7.9210000000000003</v>
      </c>
      <c r="D474">
        <v>8.0299999999999994</v>
      </c>
      <c r="E474">
        <v>7.8529999999999998</v>
      </c>
      <c r="F474">
        <v>7.5369999999999999</v>
      </c>
      <c r="G474">
        <v>8.2629999999999999</v>
      </c>
    </row>
    <row r="475" spans="1:7" x14ac:dyDescent="0.2">
      <c r="A475">
        <v>102</v>
      </c>
      <c r="B475">
        <v>309.23</v>
      </c>
      <c r="C475">
        <v>7.819</v>
      </c>
      <c r="D475">
        <v>7.9189999999999996</v>
      </c>
      <c r="E475">
        <v>7.7439999999999998</v>
      </c>
      <c r="F475">
        <v>7.4260000000000002</v>
      </c>
      <c r="G475">
        <v>8.1880000000000006</v>
      </c>
    </row>
    <row r="476" spans="1:7" x14ac:dyDescent="0.2">
      <c r="A476">
        <v>103</v>
      </c>
      <c r="B476">
        <v>312.39999999999998</v>
      </c>
      <c r="C476">
        <v>7.7220000000000004</v>
      </c>
      <c r="D476">
        <v>7.806</v>
      </c>
      <c r="E476">
        <v>7.6369999999999996</v>
      </c>
      <c r="F476">
        <v>7.319</v>
      </c>
      <c r="G476">
        <v>8.1280000000000001</v>
      </c>
    </row>
    <row r="477" spans="1:7" x14ac:dyDescent="0.2">
      <c r="A477">
        <v>104</v>
      </c>
      <c r="B477">
        <v>315.54000000000002</v>
      </c>
      <c r="C477">
        <v>7.6239999999999997</v>
      </c>
      <c r="D477">
        <v>7.7080000000000002</v>
      </c>
      <c r="E477">
        <v>7.5330000000000004</v>
      </c>
      <c r="F477">
        <v>7.22</v>
      </c>
      <c r="G477">
        <v>8.0350000000000001</v>
      </c>
    </row>
    <row r="478" spans="1:7" x14ac:dyDescent="0.2">
      <c r="A478">
        <v>105</v>
      </c>
      <c r="B478">
        <v>318.64999999999998</v>
      </c>
      <c r="C478">
        <v>7.5170000000000003</v>
      </c>
      <c r="D478">
        <v>7.601</v>
      </c>
      <c r="E478">
        <v>7.4390000000000001</v>
      </c>
      <c r="F478">
        <v>7.12</v>
      </c>
      <c r="G478">
        <v>7.9089999999999998</v>
      </c>
    </row>
    <row r="479" spans="1:7" x14ac:dyDescent="0.2">
      <c r="A479">
        <v>106</v>
      </c>
      <c r="B479">
        <v>321.73</v>
      </c>
      <c r="C479">
        <v>7.4180000000000001</v>
      </c>
      <c r="D479">
        <v>7.4980000000000002</v>
      </c>
      <c r="E479">
        <v>7.3440000000000003</v>
      </c>
      <c r="F479">
        <v>7.0250000000000004</v>
      </c>
      <c r="G479">
        <v>7.806</v>
      </c>
    </row>
    <row r="480" spans="1:7" x14ac:dyDescent="0.2">
      <c r="A480">
        <v>107</v>
      </c>
      <c r="B480">
        <v>324.77</v>
      </c>
      <c r="C480">
        <v>7.3250000000000002</v>
      </c>
      <c r="D480">
        <v>7.4</v>
      </c>
      <c r="E480">
        <v>7.2530000000000001</v>
      </c>
      <c r="F480">
        <v>6.9329999999999998</v>
      </c>
      <c r="G480">
        <v>7.7119999999999997</v>
      </c>
    </row>
    <row r="481" spans="1:7" x14ac:dyDescent="0.2">
      <c r="A481">
        <v>108</v>
      </c>
      <c r="B481">
        <v>327.79</v>
      </c>
      <c r="C481">
        <v>7.234</v>
      </c>
      <c r="D481">
        <v>7.3049999999999997</v>
      </c>
      <c r="E481">
        <v>7.165</v>
      </c>
      <c r="F481">
        <v>6.8470000000000004</v>
      </c>
      <c r="G481">
        <v>7.617</v>
      </c>
    </row>
    <row r="482" spans="1:7" x14ac:dyDescent="0.2">
      <c r="A482">
        <v>109</v>
      </c>
      <c r="B482">
        <v>330.76</v>
      </c>
      <c r="C482">
        <v>7.1459999999999999</v>
      </c>
      <c r="D482">
        <v>7.21</v>
      </c>
      <c r="E482">
        <v>7.0830000000000002</v>
      </c>
      <c r="F482">
        <v>6.7619999999999996</v>
      </c>
      <c r="G482">
        <v>7.53</v>
      </c>
    </row>
    <row r="483" spans="1:7" x14ac:dyDescent="0.2">
      <c r="A483">
        <v>110</v>
      </c>
      <c r="B483">
        <v>333.71</v>
      </c>
      <c r="C483">
        <v>7.0720000000000001</v>
      </c>
      <c r="D483">
        <v>7.12</v>
      </c>
      <c r="E483">
        <v>7</v>
      </c>
      <c r="F483">
        <v>6.6829999999999998</v>
      </c>
      <c r="G483">
        <v>7.4859999999999998</v>
      </c>
    </row>
    <row r="484" spans="1:7" x14ac:dyDescent="0.2">
      <c r="A484">
        <v>111</v>
      </c>
      <c r="B484">
        <v>336.61</v>
      </c>
      <c r="C484">
        <v>6.9960000000000004</v>
      </c>
      <c r="D484">
        <v>7.0380000000000003</v>
      </c>
      <c r="E484">
        <v>6.9269999999999996</v>
      </c>
      <c r="F484">
        <v>6.5990000000000002</v>
      </c>
      <c r="G484">
        <v>7.4210000000000003</v>
      </c>
    </row>
    <row r="485" spans="1:7" x14ac:dyDescent="0.2">
      <c r="A485">
        <v>112</v>
      </c>
      <c r="B485">
        <v>339.49</v>
      </c>
      <c r="C485">
        <v>6.9210000000000003</v>
      </c>
      <c r="D485">
        <v>6.96</v>
      </c>
      <c r="E485">
        <v>6.8559999999999999</v>
      </c>
      <c r="F485">
        <v>6.52</v>
      </c>
      <c r="G485">
        <v>7.3470000000000004</v>
      </c>
    </row>
    <row r="486" spans="1:7" x14ac:dyDescent="0.2">
      <c r="A486">
        <v>113</v>
      </c>
      <c r="B486">
        <v>342.32</v>
      </c>
      <c r="C486">
        <v>6.8630000000000004</v>
      </c>
      <c r="D486">
        <v>6.8789999999999996</v>
      </c>
      <c r="E486">
        <v>6.7859999999999996</v>
      </c>
      <c r="F486">
        <v>6.4420000000000002</v>
      </c>
      <c r="G486">
        <v>7.3449999999999998</v>
      </c>
    </row>
    <row r="487" spans="1:7" x14ac:dyDescent="0.2">
      <c r="A487">
        <v>114</v>
      </c>
      <c r="B487">
        <v>345.12</v>
      </c>
      <c r="C487">
        <v>6.8010000000000002</v>
      </c>
      <c r="D487">
        <v>6.8079999999999998</v>
      </c>
      <c r="E487">
        <v>6.7140000000000004</v>
      </c>
      <c r="F487">
        <v>6.3680000000000003</v>
      </c>
      <c r="G487">
        <v>7.3150000000000004</v>
      </c>
    </row>
    <row r="488" spans="1:7" x14ac:dyDescent="0.2">
      <c r="A488">
        <v>115</v>
      </c>
      <c r="B488">
        <v>347.89</v>
      </c>
      <c r="C488">
        <v>6.7220000000000004</v>
      </c>
      <c r="D488">
        <v>6.7359999999999998</v>
      </c>
      <c r="E488">
        <v>6.6429999999999998</v>
      </c>
      <c r="F488">
        <v>6.2969999999999997</v>
      </c>
      <c r="G488">
        <v>7.2110000000000003</v>
      </c>
    </row>
    <row r="489" spans="1:7" x14ac:dyDescent="0.2">
      <c r="A489">
        <v>116</v>
      </c>
      <c r="B489">
        <v>350.61</v>
      </c>
      <c r="C489">
        <v>6.6479999999999997</v>
      </c>
      <c r="D489">
        <v>6.6630000000000003</v>
      </c>
      <c r="E489">
        <v>6.5750000000000002</v>
      </c>
      <c r="F489">
        <v>6.226</v>
      </c>
      <c r="G489">
        <v>7.1280000000000001</v>
      </c>
    </row>
    <row r="490" spans="1:7" x14ac:dyDescent="0.2">
      <c r="A490">
        <v>117</v>
      </c>
      <c r="B490">
        <v>353.3</v>
      </c>
      <c r="C490">
        <v>6.5720000000000001</v>
      </c>
      <c r="D490">
        <v>6.5919999999999996</v>
      </c>
      <c r="E490">
        <v>6.51</v>
      </c>
      <c r="F490">
        <v>6.1609999999999996</v>
      </c>
      <c r="G490">
        <v>7.0259999999999998</v>
      </c>
    </row>
    <row r="491" spans="1:7" x14ac:dyDescent="0.2">
      <c r="A491">
        <v>118</v>
      </c>
      <c r="B491">
        <v>355.95</v>
      </c>
      <c r="C491">
        <v>6.49</v>
      </c>
      <c r="D491">
        <v>6.5259999999999998</v>
      </c>
      <c r="E491">
        <v>6.4459999999999997</v>
      </c>
      <c r="F491">
        <v>6.0960000000000001</v>
      </c>
      <c r="G491">
        <v>6.8920000000000003</v>
      </c>
    </row>
    <row r="492" spans="1:7" x14ac:dyDescent="0.2">
      <c r="A492">
        <v>119</v>
      </c>
      <c r="B492">
        <v>358.56</v>
      </c>
      <c r="C492">
        <v>6.4180000000000001</v>
      </c>
      <c r="D492">
        <v>6.46</v>
      </c>
      <c r="E492">
        <v>6.3860000000000001</v>
      </c>
      <c r="F492">
        <v>6.032</v>
      </c>
      <c r="G492">
        <v>6.7939999999999996</v>
      </c>
    </row>
    <row r="493" spans="1:7" x14ac:dyDescent="0.2">
      <c r="A493">
        <v>120</v>
      </c>
      <c r="B493">
        <v>361.13</v>
      </c>
      <c r="C493">
        <v>6.3490000000000002</v>
      </c>
      <c r="D493">
        <v>6.3890000000000002</v>
      </c>
      <c r="E493">
        <v>6.3230000000000004</v>
      </c>
      <c r="F493">
        <v>5.97</v>
      </c>
      <c r="G493">
        <v>6.7119999999999997</v>
      </c>
    </row>
    <row r="494" spans="1:7" x14ac:dyDescent="0.2">
      <c r="A494">
        <v>121</v>
      </c>
      <c r="B494">
        <v>363.66</v>
      </c>
      <c r="C494">
        <v>6.2880000000000003</v>
      </c>
      <c r="D494">
        <v>6.327</v>
      </c>
      <c r="E494">
        <v>6.2690000000000001</v>
      </c>
      <c r="F494">
        <v>5.9119999999999999</v>
      </c>
      <c r="G494">
        <v>6.6429999999999998</v>
      </c>
    </row>
    <row r="495" spans="1:7" x14ac:dyDescent="0.2">
      <c r="A495">
        <v>122</v>
      </c>
      <c r="B495">
        <v>366.16</v>
      </c>
      <c r="C495">
        <v>6.2329999999999997</v>
      </c>
      <c r="D495">
        <v>6.266</v>
      </c>
      <c r="E495">
        <v>6.2130000000000001</v>
      </c>
      <c r="F495">
        <v>5.8550000000000004</v>
      </c>
      <c r="G495">
        <v>6.5970000000000004</v>
      </c>
    </row>
    <row r="496" spans="1:7" x14ac:dyDescent="0.2">
      <c r="A496">
        <v>123</v>
      </c>
      <c r="B496">
        <v>368.61</v>
      </c>
      <c r="C496">
        <v>6.1719999999999997</v>
      </c>
      <c r="D496">
        <v>6.2060000000000004</v>
      </c>
      <c r="E496">
        <v>6.1539999999999999</v>
      </c>
      <c r="F496">
        <v>5.7949999999999999</v>
      </c>
      <c r="G496">
        <v>6.532</v>
      </c>
    </row>
    <row r="497" spans="1:7" x14ac:dyDescent="0.2">
      <c r="A497">
        <v>124</v>
      </c>
      <c r="B497">
        <v>371.02</v>
      </c>
      <c r="C497">
        <v>6.1189999999999998</v>
      </c>
      <c r="D497">
        <v>6.1459999999999999</v>
      </c>
      <c r="E497">
        <v>6.0990000000000002</v>
      </c>
      <c r="F497">
        <v>5.7389999999999999</v>
      </c>
      <c r="G497">
        <v>6.49</v>
      </c>
    </row>
    <row r="498" spans="1:7" x14ac:dyDescent="0.2">
      <c r="A498">
        <v>125</v>
      </c>
      <c r="B498">
        <v>373.39</v>
      </c>
      <c r="C498">
        <v>6.0750000000000002</v>
      </c>
      <c r="D498">
        <v>6.0860000000000003</v>
      </c>
      <c r="E498">
        <v>6.0469999999999997</v>
      </c>
      <c r="F498">
        <v>5.69</v>
      </c>
      <c r="G498">
        <v>6.4770000000000003</v>
      </c>
    </row>
    <row r="499" spans="1:7" x14ac:dyDescent="0.2">
      <c r="A499">
        <v>126</v>
      </c>
      <c r="B499">
        <v>375.72</v>
      </c>
      <c r="C499">
        <v>6.0229999999999997</v>
      </c>
      <c r="D499">
        <v>6.0339999999999998</v>
      </c>
      <c r="E499">
        <v>5.9950000000000001</v>
      </c>
      <c r="F499">
        <v>5.64</v>
      </c>
      <c r="G499">
        <v>6.423</v>
      </c>
    </row>
    <row r="500" spans="1:7" x14ac:dyDescent="0.2">
      <c r="A500">
        <v>127</v>
      </c>
      <c r="B500">
        <v>378.01</v>
      </c>
      <c r="C500">
        <v>5.9649999999999999</v>
      </c>
      <c r="D500">
        <v>5.9779999999999998</v>
      </c>
      <c r="E500">
        <v>5.94</v>
      </c>
      <c r="F500">
        <v>5.5940000000000003</v>
      </c>
      <c r="G500">
        <v>6.3470000000000004</v>
      </c>
    </row>
    <row r="501" spans="1:7" x14ac:dyDescent="0.2">
      <c r="A501">
        <v>128</v>
      </c>
      <c r="B501">
        <v>380.26</v>
      </c>
      <c r="C501">
        <v>5.907</v>
      </c>
      <c r="D501">
        <v>5.9240000000000004</v>
      </c>
      <c r="E501">
        <v>5.8929999999999998</v>
      </c>
      <c r="F501">
        <v>5.548</v>
      </c>
      <c r="G501">
        <v>6.2619999999999996</v>
      </c>
    </row>
    <row r="502" spans="1:7" x14ac:dyDescent="0.2">
      <c r="A502">
        <v>129</v>
      </c>
      <c r="B502">
        <v>382.47</v>
      </c>
      <c r="C502">
        <v>5.8440000000000003</v>
      </c>
      <c r="D502">
        <v>5.8739999999999997</v>
      </c>
      <c r="E502">
        <v>5.84</v>
      </c>
      <c r="F502">
        <v>5.4960000000000004</v>
      </c>
      <c r="G502">
        <v>6.1660000000000004</v>
      </c>
    </row>
    <row r="503" spans="1:7" x14ac:dyDescent="0.2">
      <c r="A503">
        <v>130</v>
      </c>
      <c r="B503">
        <v>384.63</v>
      </c>
      <c r="C503">
        <v>5.7850000000000001</v>
      </c>
      <c r="D503">
        <v>5.8239999999999998</v>
      </c>
      <c r="E503">
        <v>5.7930000000000001</v>
      </c>
      <c r="F503">
        <v>5.45</v>
      </c>
      <c r="G503">
        <v>6.0709999999999997</v>
      </c>
    </row>
    <row r="504" spans="1:7" x14ac:dyDescent="0.2">
      <c r="A504">
        <v>131</v>
      </c>
      <c r="B504">
        <v>386.76</v>
      </c>
      <c r="C504">
        <v>5.7240000000000002</v>
      </c>
      <c r="D504">
        <v>5.7729999999999997</v>
      </c>
      <c r="E504">
        <v>5.7469999999999999</v>
      </c>
      <c r="F504">
        <v>5.4059999999999997</v>
      </c>
      <c r="G504">
        <v>5.97</v>
      </c>
    </row>
    <row r="505" spans="1:7" x14ac:dyDescent="0.2">
      <c r="A505">
        <v>132</v>
      </c>
      <c r="B505">
        <v>388.84</v>
      </c>
      <c r="C505">
        <v>5.6630000000000003</v>
      </c>
      <c r="D505">
        <v>5.7240000000000002</v>
      </c>
      <c r="E505">
        <v>5.6989999999999998</v>
      </c>
      <c r="F505">
        <v>5.3630000000000004</v>
      </c>
      <c r="G505">
        <v>5.8650000000000002</v>
      </c>
    </row>
    <row r="506" spans="1:7" x14ac:dyDescent="0.2">
      <c r="A506">
        <v>133</v>
      </c>
      <c r="B506">
        <v>390.88</v>
      </c>
      <c r="C506">
        <v>5.6130000000000004</v>
      </c>
      <c r="D506">
        <v>5.6790000000000003</v>
      </c>
      <c r="E506">
        <v>5.657</v>
      </c>
      <c r="F506">
        <v>5.3230000000000004</v>
      </c>
      <c r="G506">
        <v>5.7939999999999996</v>
      </c>
    </row>
    <row r="507" spans="1:7" x14ac:dyDescent="0.2">
      <c r="A507">
        <v>134</v>
      </c>
      <c r="B507">
        <v>392.87</v>
      </c>
      <c r="C507">
        <v>5.5659999999999998</v>
      </c>
      <c r="D507">
        <v>5.6310000000000002</v>
      </c>
      <c r="E507">
        <v>5.6109999999999998</v>
      </c>
      <c r="F507">
        <v>5.28</v>
      </c>
      <c r="G507">
        <v>5.74</v>
      </c>
    </row>
    <row r="508" spans="1:7" x14ac:dyDescent="0.2">
      <c r="A508">
        <v>135</v>
      </c>
      <c r="B508">
        <v>394.83</v>
      </c>
      <c r="C508">
        <v>5.5220000000000002</v>
      </c>
      <c r="D508">
        <v>5.5830000000000002</v>
      </c>
      <c r="E508">
        <v>5.5720000000000001</v>
      </c>
      <c r="F508">
        <v>5.2439999999999998</v>
      </c>
      <c r="G508">
        <v>5.6890000000000001</v>
      </c>
    </row>
    <row r="509" spans="1:7" x14ac:dyDescent="0.2">
      <c r="A509">
        <v>136</v>
      </c>
      <c r="B509">
        <v>396.74</v>
      </c>
      <c r="C509">
        <v>5.484</v>
      </c>
      <c r="D509">
        <v>5.5389999999999997</v>
      </c>
      <c r="E509">
        <v>5.53</v>
      </c>
      <c r="F509">
        <v>5.2069999999999999</v>
      </c>
      <c r="G509">
        <v>5.6609999999999996</v>
      </c>
    </row>
    <row r="510" spans="1:7" x14ac:dyDescent="0.2">
      <c r="A510">
        <v>137</v>
      </c>
      <c r="B510">
        <v>398.61</v>
      </c>
      <c r="C510">
        <v>5.4530000000000003</v>
      </c>
      <c r="D510">
        <v>5.4960000000000004</v>
      </c>
      <c r="E510">
        <v>5.4909999999999997</v>
      </c>
      <c r="F510">
        <v>5.1660000000000004</v>
      </c>
      <c r="G510">
        <v>5.657</v>
      </c>
    </row>
    <row r="511" spans="1:7" x14ac:dyDescent="0.2">
      <c r="A511">
        <v>138</v>
      </c>
      <c r="B511">
        <v>400.43</v>
      </c>
      <c r="C511">
        <v>5.4189999999999996</v>
      </c>
      <c r="D511">
        <v>5.4539999999999997</v>
      </c>
      <c r="E511">
        <v>5.4470000000000001</v>
      </c>
      <c r="F511">
        <v>5.1269999999999998</v>
      </c>
      <c r="G511">
        <v>5.65</v>
      </c>
    </row>
    <row r="512" spans="1:7" x14ac:dyDescent="0.2">
      <c r="A512">
        <v>139</v>
      </c>
      <c r="B512">
        <v>402.22</v>
      </c>
      <c r="C512">
        <v>5.3819999999999997</v>
      </c>
      <c r="D512">
        <v>5.4080000000000004</v>
      </c>
      <c r="E512">
        <v>5.4050000000000002</v>
      </c>
      <c r="F512">
        <v>5.085</v>
      </c>
      <c r="G512">
        <v>5.6289999999999996</v>
      </c>
    </row>
    <row r="513" spans="1:7" x14ac:dyDescent="0.2">
      <c r="A513">
        <v>140</v>
      </c>
      <c r="B513">
        <v>403.96</v>
      </c>
      <c r="C513">
        <v>5.3470000000000004</v>
      </c>
      <c r="D513">
        <v>5.3630000000000004</v>
      </c>
      <c r="E513">
        <v>5.3659999999999997</v>
      </c>
      <c r="F513">
        <v>5.0460000000000003</v>
      </c>
      <c r="G513">
        <v>5.6150000000000002</v>
      </c>
    </row>
    <row r="514" spans="1:7" x14ac:dyDescent="0.2">
      <c r="A514">
        <v>141</v>
      </c>
      <c r="B514">
        <v>405.66</v>
      </c>
      <c r="C514">
        <v>5.31</v>
      </c>
      <c r="D514">
        <v>5.3250000000000002</v>
      </c>
      <c r="E514">
        <v>5.3230000000000004</v>
      </c>
      <c r="F514">
        <v>5.0069999999999997</v>
      </c>
      <c r="G514">
        <v>5.5860000000000003</v>
      </c>
    </row>
    <row r="515" spans="1:7" x14ac:dyDescent="0.2">
      <c r="A515">
        <v>142</v>
      </c>
      <c r="B515">
        <v>407.31</v>
      </c>
      <c r="C515">
        <v>5.2640000000000002</v>
      </c>
      <c r="D515">
        <v>5.2759999999999998</v>
      </c>
      <c r="E515">
        <v>5.282</v>
      </c>
      <c r="F515">
        <v>4.9669999999999996</v>
      </c>
      <c r="G515">
        <v>5.5309999999999997</v>
      </c>
    </row>
    <row r="516" spans="1:7" x14ac:dyDescent="0.2">
      <c r="A516">
        <v>143</v>
      </c>
      <c r="B516">
        <v>408.92</v>
      </c>
      <c r="C516">
        <v>5.22</v>
      </c>
      <c r="D516">
        <v>5.234</v>
      </c>
      <c r="E516">
        <v>5.242</v>
      </c>
      <c r="F516">
        <v>4.923</v>
      </c>
      <c r="G516">
        <v>5.48</v>
      </c>
    </row>
    <row r="517" spans="1:7" x14ac:dyDescent="0.2">
      <c r="A517">
        <v>144</v>
      </c>
      <c r="B517">
        <v>410.49</v>
      </c>
      <c r="C517">
        <v>5.17</v>
      </c>
      <c r="D517">
        <v>5.1879999999999997</v>
      </c>
      <c r="E517">
        <v>5.1980000000000004</v>
      </c>
      <c r="F517">
        <v>4.8840000000000003</v>
      </c>
      <c r="G517">
        <v>5.4089999999999998</v>
      </c>
    </row>
    <row r="518" spans="1:7" x14ac:dyDescent="0.2">
      <c r="A518">
        <v>145</v>
      </c>
      <c r="B518">
        <v>412.02</v>
      </c>
      <c r="C518">
        <v>5.1159999999999997</v>
      </c>
      <c r="D518">
        <v>5.1390000000000002</v>
      </c>
      <c r="E518">
        <v>5.1509999999999998</v>
      </c>
      <c r="F518">
        <v>4.8390000000000004</v>
      </c>
      <c r="G518">
        <v>5.3330000000000002</v>
      </c>
    </row>
    <row r="519" spans="1:7" x14ac:dyDescent="0.2">
      <c r="A519">
        <v>146</v>
      </c>
      <c r="B519">
        <v>413.5</v>
      </c>
      <c r="C519">
        <v>5.077</v>
      </c>
      <c r="D519">
        <v>5.093</v>
      </c>
      <c r="E519">
        <v>5.1079999999999997</v>
      </c>
      <c r="F519">
        <v>4.7969999999999997</v>
      </c>
      <c r="G519">
        <v>5.3079999999999998</v>
      </c>
    </row>
    <row r="520" spans="1:7" x14ac:dyDescent="0.2">
      <c r="A520">
        <v>147</v>
      </c>
      <c r="B520">
        <v>414.94</v>
      </c>
      <c r="C520">
        <v>5.0279999999999996</v>
      </c>
      <c r="D520">
        <v>5.0419999999999998</v>
      </c>
      <c r="E520">
        <v>5.0620000000000003</v>
      </c>
      <c r="F520">
        <v>4.75</v>
      </c>
      <c r="G520">
        <v>5.2590000000000003</v>
      </c>
    </row>
    <row r="521" spans="1:7" x14ac:dyDescent="0.2">
      <c r="A521">
        <v>148</v>
      </c>
      <c r="B521">
        <v>416.33</v>
      </c>
      <c r="C521">
        <v>4.97</v>
      </c>
      <c r="D521">
        <v>4.9939999999999998</v>
      </c>
      <c r="E521">
        <v>5.0110000000000001</v>
      </c>
      <c r="F521">
        <v>4.7060000000000004</v>
      </c>
      <c r="G521">
        <v>5.1669999999999998</v>
      </c>
    </row>
    <row r="522" spans="1:7" x14ac:dyDescent="0.2">
      <c r="A522">
        <v>149</v>
      </c>
      <c r="B522">
        <v>417.69</v>
      </c>
      <c r="C522">
        <v>4.9210000000000003</v>
      </c>
      <c r="D522">
        <v>4.9450000000000003</v>
      </c>
      <c r="E522">
        <v>4.9610000000000003</v>
      </c>
      <c r="F522">
        <v>4.6520000000000001</v>
      </c>
      <c r="G522">
        <v>5.1260000000000003</v>
      </c>
    </row>
    <row r="523" spans="1:7" x14ac:dyDescent="0.2">
      <c r="A523">
        <v>150</v>
      </c>
      <c r="B523">
        <v>419</v>
      </c>
      <c r="C523">
        <v>4.8710000000000004</v>
      </c>
      <c r="D523">
        <v>4.8869999999999996</v>
      </c>
      <c r="E523">
        <v>4.9089999999999998</v>
      </c>
      <c r="F523">
        <v>4.6020000000000003</v>
      </c>
      <c r="G523">
        <v>5.0860000000000003</v>
      </c>
    </row>
    <row r="524" spans="1:7" x14ac:dyDescent="0.2">
      <c r="A524">
        <v>151</v>
      </c>
      <c r="B524">
        <v>420.26</v>
      </c>
      <c r="C524">
        <v>4.819</v>
      </c>
      <c r="D524">
        <v>4.8319999999999999</v>
      </c>
      <c r="E524">
        <v>4.8609999999999998</v>
      </c>
      <c r="F524">
        <v>4.5510000000000002</v>
      </c>
      <c r="G524">
        <v>5.0309999999999997</v>
      </c>
    </row>
    <row r="525" spans="1:7" x14ac:dyDescent="0.2">
      <c r="A525">
        <v>152</v>
      </c>
      <c r="B525">
        <v>421.49</v>
      </c>
      <c r="C525">
        <v>4.7709999999999999</v>
      </c>
      <c r="D525">
        <v>4.7789999999999999</v>
      </c>
      <c r="E525">
        <v>4.8070000000000004</v>
      </c>
      <c r="F525">
        <v>4.4989999999999997</v>
      </c>
      <c r="G525">
        <v>4.9989999999999997</v>
      </c>
    </row>
    <row r="526" spans="1:7" x14ac:dyDescent="0.2">
      <c r="A526">
        <v>153</v>
      </c>
      <c r="B526">
        <v>422.67</v>
      </c>
      <c r="C526">
        <v>4.7160000000000002</v>
      </c>
      <c r="D526">
        <v>4.72</v>
      </c>
      <c r="E526">
        <v>4.7549999999999999</v>
      </c>
      <c r="F526">
        <v>4.4429999999999996</v>
      </c>
      <c r="G526">
        <v>4.9470000000000001</v>
      </c>
    </row>
    <row r="527" spans="1:7" x14ac:dyDescent="0.2">
      <c r="A527">
        <v>154</v>
      </c>
      <c r="B527">
        <v>423.8</v>
      </c>
      <c r="C527">
        <v>4.6479999999999997</v>
      </c>
      <c r="D527">
        <v>4.6580000000000004</v>
      </c>
      <c r="E527">
        <v>4.7009999999999996</v>
      </c>
      <c r="F527">
        <v>4.3879999999999999</v>
      </c>
      <c r="G527">
        <v>4.843</v>
      </c>
    </row>
    <row r="528" spans="1:7" x14ac:dyDescent="0.2">
      <c r="A528">
        <v>155</v>
      </c>
      <c r="B528">
        <v>424.9</v>
      </c>
      <c r="C528">
        <v>4.5780000000000003</v>
      </c>
      <c r="D528">
        <v>4.5940000000000003</v>
      </c>
      <c r="E528">
        <v>4.6399999999999997</v>
      </c>
      <c r="F528">
        <v>4.3280000000000003</v>
      </c>
      <c r="G528">
        <v>4.7480000000000002</v>
      </c>
    </row>
    <row r="529" spans="1:7" x14ac:dyDescent="0.2">
      <c r="A529">
        <v>156</v>
      </c>
      <c r="B529">
        <v>425.95</v>
      </c>
      <c r="C529">
        <v>4.5060000000000002</v>
      </c>
      <c r="D529">
        <v>4.5330000000000004</v>
      </c>
      <c r="E529">
        <v>4.58</v>
      </c>
      <c r="F529">
        <v>4.2679999999999998</v>
      </c>
      <c r="G529">
        <v>4.641</v>
      </c>
    </row>
    <row r="530" spans="1:7" x14ac:dyDescent="0.2">
      <c r="A530">
        <v>157</v>
      </c>
      <c r="B530">
        <v>426.96</v>
      </c>
      <c r="C530">
        <v>4.4260000000000002</v>
      </c>
      <c r="D530">
        <v>4.4690000000000003</v>
      </c>
      <c r="E530">
        <v>4.5170000000000003</v>
      </c>
      <c r="F530">
        <v>4.2069999999999999</v>
      </c>
      <c r="G530">
        <v>4.5129999999999999</v>
      </c>
    </row>
    <row r="531" spans="1:7" x14ac:dyDescent="0.2">
      <c r="A531">
        <v>158</v>
      </c>
      <c r="B531">
        <v>427.92</v>
      </c>
      <c r="C531">
        <v>4.3529999999999998</v>
      </c>
      <c r="D531">
        <v>4.4009999999999998</v>
      </c>
      <c r="E531">
        <v>4.4569999999999999</v>
      </c>
      <c r="F531">
        <v>4.1429999999999998</v>
      </c>
      <c r="G531">
        <v>4.41</v>
      </c>
    </row>
    <row r="532" spans="1:7" x14ac:dyDescent="0.2">
      <c r="A532">
        <v>159</v>
      </c>
      <c r="B532">
        <v>428.84</v>
      </c>
      <c r="C532">
        <v>4.2830000000000004</v>
      </c>
      <c r="D532">
        <v>4.3330000000000002</v>
      </c>
      <c r="E532">
        <v>4.3929999999999998</v>
      </c>
      <c r="F532">
        <v>4.08</v>
      </c>
      <c r="G532">
        <v>4.3259999999999996</v>
      </c>
    </row>
    <row r="533" spans="1:7" x14ac:dyDescent="0.2">
      <c r="A533">
        <v>160</v>
      </c>
      <c r="B533">
        <v>429.72</v>
      </c>
      <c r="C533">
        <v>4.2140000000000004</v>
      </c>
      <c r="D533">
        <v>4.2679999999999998</v>
      </c>
      <c r="E533">
        <v>4.3280000000000003</v>
      </c>
      <c r="F533">
        <v>4.01</v>
      </c>
      <c r="G533">
        <v>4.2510000000000003</v>
      </c>
    </row>
    <row r="534" spans="1:7" x14ac:dyDescent="0.2">
      <c r="A534">
        <v>161</v>
      </c>
      <c r="B534">
        <v>430.55</v>
      </c>
      <c r="C534">
        <v>4.1449999999999996</v>
      </c>
      <c r="D534">
        <v>4.1909999999999998</v>
      </c>
      <c r="E534">
        <v>4.2549999999999999</v>
      </c>
      <c r="F534">
        <v>3.94</v>
      </c>
      <c r="G534">
        <v>4.194</v>
      </c>
    </row>
    <row r="535" spans="1:7" x14ac:dyDescent="0.2">
      <c r="A535">
        <v>162</v>
      </c>
      <c r="B535">
        <v>431.35</v>
      </c>
      <c r="C535">
        <v>4.0780000000000003</v>
      </c>
      <c r="D535">
        <v>4.1189999999999998</v>
      </c>
      <c r="E535">
        <v>4.1870000000000003</v>
      </c>
      <c r="F535">
        <v>3.8690000000000002</v>
      </c>
      <c r="G535">
        <v>4.1349999999999998</v>
      </c>
    </row>
    <row r="536" spans="1:7" x14ac:dyDescent="0.2">
      <c r="A536">
        <v>163</v>
      </c>
      <c r="B536">
        <v>432.1</v>
      </c>
      <c r="C536">
        <v>4.0129999999999999</v>
      </c>
      <c r="D536">
        <v>4.0469999999999997</v>
      </c>
      <c r="E536">
        <v>4.1130000000000004</v>
      </c>
      <c r="F536">
        <v>3.7959999999999998</v>
      </c>
      <c r="G536">
        <v>4.0940000000000003</v>
      </c>
    </row>
    <row r="537" spans="1:7" x14ac:dyDescent="0.2">
      <c r="A537">
        <v>164</v>
      </c>
      <c r="B537">
        <v>432.8</v>
      </c>
      <c r="C537">
        <v>3.9470000000000001</v>
      </c>
      <c r="D537">
        <v>3.97</v>
      </c>
      <c r="E537">
        <v>4.0339999999999998</v>
      </c>
      <c r="F537">
        <v>3.722</v>
      </c>
      <c r="G537">
        <v>4.0609999999999999</v>
      </c>
    </row>
    <row r="538" spans="1:7" x14ac:dyDescent="0.2">
      <c r="A538">
        <v>165</v>
      </c>
      <c r="B538">
        <v>433.47</v>
      </c>
      <c r="C538">
        <v>3.879</v>
      </c>
      <c r="D538">
        <v>3.8860000000000001</v>
      </c>
      <c r="E538">
        <v>3.968</v>
      </c>
      <c r="F538">
        <v>3.6509999999999998</v>
      </c>
      <c r="G538">
        <v>4.01</v>
      </c>
    </row>
    <row r="539" spans="1:7" x14ac:dyDescent="0.2">
      <c r="A539">
        <v>166</v>
      </c>
      <c r="B539">
        <v>434.09</v>
      </c>
      <c r="C539">
        <v>3.8050000000000002</v>
      </c>
      <c r="D539">
        <v>3.8</v>
      </c>
      <c r="E539">
        <v>3.895</v>
      </c>
      <c r="F539">
        <v>3.5739999999999998</v>
      </c>
      <c r="G539">
        <v>3.9510000000000001</v>
      </c>
    </row>
    <row r="540" spans="1:7" x14ac:dyDescent="0.2">
      <c r="A540">
        <v>167</v>
      </c>
      <c r="B540">
        <v>434.66</v>
      </c>
      <c r="C540">
        <v>3.734</v>
      </c>
      <c r="D540">
        <v>3.7250000000000001</v>
      </c>
      <c r="E540">
        <v>3.823</v>
      </c>
      <c r="F540">
        <v>3.4940000000000002</v>
      </c>
      <c r="G540">
        <v>3.8959999999999999</v>
      </c>
    </row>
    <row r="541" spans="1:7" x14ac:dyDescent="0.2">
      <c r="A541">
        <v>168</v>
      </c>
      <c r="B541">
        <v>435.2</v>
      </c>
      <c r="C541">
        <v>3.6560000000000001</v>
      </c>
      <c r="D541">
        <v>3.6459999999999999</v>
      </c>
      <c r="E541">
        <v>3.7490000000000001</v>
      </c>
      <c r="F541">
        <v>3.4209999999999998</v>
      </c>
      <c r="G541">
        <v>3.8079999999999998</v>
      </c>
    </row>
    <row r="542" spans="1:7" x14ac:dyDescent="0.2">
      <c r="A542">
        <v>169</v>
      </c>
      <c r="B542">
        <v>435.69</v>
      </c>
      <c r="C542">
        <v>3.5760000000000001</v>
      </c>
      <c r="D542">
        <v>3.5630000000000002</v>
      </c>
      <c r="E542">
        <v>3.6779999999999999</v>
      </c>
      <c r="F542">
        <v>3.3490000000000002</v>
      </c>
      <c r="G542">
        <v>3.7149999999999999</v>
      </c>
    </row>
    <row r="543" spans="1:7" x14ac:dyDescent="0.2">
      <c r="A543">
        <v>170</v>
      </c>
      <c r="B543">
        <v>436.14</v>
      </c>
      <c r="C543">
        <v>3.4910000000000001</v>
      </c>
      <c r="D543">
        <v>3.484</v>
      </c>
      <c r="E543">
        <v>3.601</v>
      </c>
      <c r="F543">
        <v>3.27</v>
      </c>
      <c r="G543">
        <v>3.61</v>
      </c>
    </row>
    <row r="544" spans="1:7" x14ac:dyDescent="0.2">
      <c r="A544">
        <v>171</v>
      </c>
      <c r="B544">
        <v>436.54</v>
      </c>
      <c r="C544">
        <v>3.4009999999999998</v>
      </c>
      <c r="D544">
        <v>3.407</v>
      </c>
      <c r="E544">
        <v>3.5270000000000001</v>
      </c>
      <c r="F544">
        <v>3.1920000000000002</v>
      </c>
      <c r="G544">
        <v>3.48</v>
      </c>
    </row>
    <row r="545" spans="1:7" x14ac:dyDescent="0.2">
      <c r="A545">
        <v>172</v>
      </c>
      <c r="B545">
        <v>436.91</v>
      </c>
      <c r="C545">
        <v>3.3140000000000001</v>
      </c>
      <c r="D545">
        <v>3.3250000000000002</v>
      </c>
      <c r="E545">
        <v>3.4489999999999998</v>
      </c>
      <c r="F545">
        <v>3.1139999999999999</v>
      </c>
      <c r="G545">
        <v>3.3679999999999999</v>
      </c>
    </row>
    <row r="546" spans="1:7" x14ac:dyDescent="0.2">
      <c r="A546">
        <v>173</v>
      </c>
      <c r="B546">
        <v>437.23</v>
      </c>
      <c r="C546">
        <v>3.2269999999999999</v>
      </c>
      <c r="D546">
        <v>3.2429999999999999</v>
      </c>
      <c r="E546">
        <v>3.3769999999999998</v>
      </c>
      <c r="F546">
        <v>3.0350000000000001</v>
      </c>
      <c r="G546">
        <v>3.2530000000000001</v>
      </c>
    </row>
    <row r="547" spans="1:7" x14ac:dyDescent="0.2">
      <c r="A547">
        <v>174</v>
      </c>
      <c r="B547">
        <v>437.51</v>
      </c>
      <c r="C547">
        <v>3.1469999999999998</v>
      </c>
      <c r="D547">
        <v>3.165</v>
      </c>
      <c r="E547">
        <v>3.2949999999999999</v>
      </c>
      <c r="F547">
        <v>2.9590000000000001</v>
      </c>
      <c r="G547">
        <v>3.17</v>
      </c>
    </row>
    <row r="548" spans="1:7" x14ac:dyDescent="0.2">
      <c r="A548">
        <v>175</v>
      </c>
      <c r="B548">
        <v>437.74</v>
      </c>
      <c r="C548">
        <v>3.0830000000000002</v>
      </c>
      <c r="D548">
        <v>3.093</v>
      </c>
      <c r="E548">
        <v>3.2210000000000001</v>
      </c>
      <c r="F548">
        <v>2.8860000000000001</v>
      </c>
      <c r="G548">
        <v>3.1349999999999998</v>
      </c>
    </row>
    <row r="549" spans="1:7" x14ac:dyDescent="0.2">
      <c r="A549">
        <v>176</v>
      </c>
      <c r="B549">
        <v>437.93</v>
      </c>
      <c r="C549">
        <v>3.0190000000000001</v>
      </c>
      <c r="D549">
        <v>3.0139999999999998</v>
      </c>
      <c r="E549">
        <v>3.1509999999999998</v>
      </c>
      <c r="F549">
        <v>2.8159999999999998</v>
      </c>
      <c r="G549">
        <v>3.0960000000000001</v>
      </c>
    </row>
    <row r="550" spans="1:7" x14ac:dyDescent="0.2">
      <c r="A550">
        <v>177</v>
      </c>
      <c r="B550">
        <v>438.08</v>
      </c>
      <c r="C550">
        <v>2.9580000000000002</v>
      </c>
      <c r="D550">
        <v>2.9420000000000002</v>
      </c>
      <c r="E550">
        <v>3.0819999999999999</v>
      </c>
      <c r="F550">
        <v>2.746</v>
      </c>
      <c r="G550">
        <v>3.0640000000000001</v>
      </c>
    </row>
    <row r="551" spans="1:7" x14ac:dyDescent="0.2">
      <c r="A551">
        <v>178</v>
      </c>
      <c r="B551">
        <v>438.19</v>
      </c>
      <c r="C551">
        <v>2.891</v>
      </c>
      <c r="D551">
        <v>2.8650000000000002</v>
      </c>
      <c r="E551">
        <v>3.0059999999999998</v>
      </c>
      <c r="F551">
        <v>2.6760000000000002</v>
      </c>
      <c r="G551">
        <v>3.0169999999999999</v>
      </c>
    </row>
    <row r="552" spans="1:7" x14ac:dyDescent="0.2">
      <c r="A552">
        <v>179</v>
      </c>
      <c r="B552">
        <v>438.25</v>
      </c>
      <c r="C552">
        <v>2.819</v>
      </c>
      <c r="D552">
        <v>2.7919999999999998</v>
      </c>
      <c r="E552">
        <v>2.94</v>
      </c>
      <c r="F552">
        <v>2.61</v>
      </c>
      <c r="G552">
        <v>2.9350000000000001</v>
      </c>
    </row>
    <row r="553" spans="1:7" x14ac:dyDescent="0.2">
      <c r="A553">
        <v>180</v>
      </c>
      <c r="B553">
        <v>438.28</v>
      </c>
      <c r="C553">
        <v>2.7469999999999999</v>
      </c>
      <c r="D553">
        <v>2.7229999999999999</v>
      </c>
      <c r="E553">
        <v>2.8740000000000001</v>
      </c>
      <c r="F553">
        <v>2.5459999999999998</v>
      </c>
      <c r="G553">
        <v>2.8450000000000002</v>
      </c>
    </row>
    <row r="554" spans="1:7" x14ac:dyDescent="0.2">
      <c r="A554">
        <v>181</v>
      </c>
      <c r="B554">
        <v>438.25</v>
      </c>
      <c r="C554">
        <v>2.6739999999999999</v>
      </c>
      <c r="D554">
        <v>2.6579999999999999</v>
      </c>
      <c r="E554">
        <v>2.8050000000000002</v>
      </c>
      <c r="F554">
        <v>2.484</v>
      </c>
      <c r="G554">
        <v>2.7509999999999999</v>
      </c>
    </row>
    <row r="555" spans="1:7" x14ac:dyDescent="0.2">
      <c r="A555">
        <v>182</v>
      </c>
      <c r="B555">
        <v>438.19</v>
      </c>
      <c r="C555">
        <v>2.61</v>
      </c>
      <c r="D555">
        <v>2.5960000000000001</v>
      </c>
      <c r="E555">
        <v>2.74</v>
      </c>
      <c r="F555">
        <v>2.4279999999999999</v>
      </c>
      <c r="G555">
        <v>2.6760000000000002</v>
      </c>
    </row>
    <row r="556" spans="1:7" x14ac:dyDescent="0.2">
      <c r="A556">
        <v>183</v>
      </c>
      <c r="B556">
        <v>438.08</v>
      </c>
      <c r="C556">
        <v>2.5539999999999998</v>
      </c>
      <c r="D556">
        <v>2.5329999999999999</v>
      </c>
      <c r="E556">
        <v>2.6819999999999999</v>
      </c>
      <c r="F556">
        <v>2.371</v>
      </c>
      <c r="G556">
        <v>2.6309999999999998</v>
      </c>
    </row>
    <row r="557" spans="1:7" x14ac:dyDescent="0.2">
      <c r="A557">
        <v>184</v>
      </c>
      <c r="B557">
        <v>437.93</v>
      </c>
      <c r="C557">
        <v>2.5</v>
      </c>
      <c r="D557">
        <v>2.4700000000000002</v>
      </c>
      <c r="E557">
        <v>2.63</v>
      </c>
      <c r="F557">
        <v>2.3180000000000001</v>
      </c>
      <c r="G557">
        <v>2.5830000000000002</v>
      </c>
    </row>
    <row r="558" spans="1:7" x14ac:dyDescent="0.2">
      <c r="A558">
        <v>185</v>
      </c>
      <c r="B558">
        <v>437.74</v>
      </c>
      <c r="C558">
        <v>2.4390000000000001</v>
      </c>
      <c r="D558">
        <v>2.41</v>
      </c>
      <c r="E558">
        <v>2.5609999999999999</v>
      </c>
      <c r="F558">
        <v>2.2610000000000001</v>
      </c>
      <c r="G558">
        <v>2.524</v>
      </c>
    </row>
    <row r="559" spans="1:7" x14ac:dyDescent="0.2">
      <c r="A559">
        <v>186</v>
      </c>
      <c r="B559">
        <v>437.51</v>
      </c>
      <c r="C559">
        <v>2.3780000000000001</v>
      </c>
      <c r="D559">
        <v>2.3519999999999999</v>
      </c>
      <c r="E559">
        <v>2.4950000000000001</v>
      </c>
      <c r="F559">
        <v>2.2080000000000002</v>
      </c>
      <c r="G559">
        <v>2.456</v>
      </c>
    </row>
    <row r="560" spans="1:7" x14ac:dyDescent="0.2">
      <c r="A560">
        <v>187</v>
      </c>
      <c r="B560">
        <v>437.23</v>
      </c>
      <c r="C560">
        <v>2.3159999999999998</v>
      </c>
      <c r="D560">
        <v>2.294</v>
      </c>
      <c r="E560">
        <v>2.4340000000000002</v>
      </c>
      <c r="F560">
        <v>2.1619999999999999</v>
      </c>
      <c r="G560">
        <v>2.3740000000000001</v>
      </c>
    </row>
    <row r="561" spans="1:7" x14ac:dyDescent="0.2">
      <c r="A561">
        <v>188</v>
      </c>
      <c r="B561">
        <v>436.91</v>
      </c>
      <c r="C561">
        <v>2.2559999999999998</v>
      </c>
      <c r="D561">
        <v>2.2410000000000001</v>
      </c>
      <c r="E561">
        <v>2.3809999999999998</v>
      </c>
      <c r="F561">
        <v>2.113</v>
      </c>
      <c r="G561">
        <v>2.2869999999999999</v>
      </c>
    </row>
    <row r="562" spans="1:7" x14ac:dyDescent="0.2">
      <c r="A562">
        <v>189</v>
      </c>
      <c r="B562">
        <v>436.54</v>
      </c>
      <c r="C562">
        <v>2.1920000000000002</v>
      </c>
      <c r="D562">
        <v>2.1880000000000002</v>
      </c>
      <c r="E562">
        <v>2.323</v>
      </c>
      <c r="F562">
        <v>2.0640000000000001</v>
      </c>
      <c r="G562">
        <v>2.1930000000000001</v>
      </c>
    </row>
    <row r="563" spans="1:7" x14ac:dyDescent="0.2">
      <c r="A563">
        <v>190</v>
      </c>
      <c r="B563">
        <v>436.14</v>
      </c>
      <c r="C563">
        <v>2.1259999999999999</v>
      </c>
      <c r="D563">
        <v>2.1339999999999999</v>
      </c>
      <c r="E563">
        <v>2.2650000000000001</v>
      </c>
      <c r="F563">
        <v>2.0230000000000001</v>
      </c>
      <c r="G563">
        <v>2.08</v>
      </c>
    </row>
    <row r="564" spans="1:7" x14ac:dyDescent="0.2">
      <c r="A564">
        <v>191</v>
      </c>
      <c r="B564">
        <v>435.69</v>
      </c>
      <c r="C564">
        <v>2.0640000000000001</v>
      </c>
      <c r="D564">
        <v>2.0870000000000002</v>
      </c>
      <c r="E564">
        <v>2.2149999999999999</v>
      </c>
      <c r="F564">
        <v>1.9890000000000001</v>
      </c>
      <c r="G564">
        <v>1.966</v>
      </c>
    </row>
    <row r="565" spans="1:7" x14ac:dyDescent="0.2">
      <c r="A565">
        <v>192</v>
      </c>
      <c r="B565">
        <v>435.2</v>
      </c>
      <c r="C565">
        <v>2.0030000000000001</v>
      </c>
      <c r="D565">
        <v>2.036</v>
      </c>
      <c r="E565">
        <v>2.169</v>
      </c>
      <c r="F565">
        <v>1.944</v>
      </c>
      <c r="G565">
        <v>1.863</v>
      </c>
    </row>
    <row r="566" spans="1:7" x14ac:dyDescent="0.2">
      <c r="A566">
        <v>193</v>
      </c>
      <c r="B566">
        <v>434.66</v>
      </c>
      <c r="C566">
        <v>1.946</v>
      </c>
      <c r="D566">
        <v>1.9950000000000001</v>
      </c>
      <c r="E566">
        <v>2.1179999999999999</v>
      </c>
      <c r="F566">
        <v>1.901</v>
      </c>
      <c r="G566">
        <v>1.7689999999999999</v>
      </c>
    </row>
    <row r="567" spans="1:7" x14ac:dyDescent="0.2">
      <c r="A567">
        <v>194</v>
      </c>
      <c r="B567">
        <v>434.09</v>
      </c>
      <c r="C567">
        <v>1.8939999999999999</v>
      </c>
      <c r="D567">
        <v>1.9490000000000001</v>
      </c>
      <c r="E567">
        <v>2.0739999999999998</v>
      </c>
      <c r="F567">
        <v>1.87</v>
      </c>
      <c r="G567">
        <v>1.6839999999999999</v>
      </c>
    </row>
    <row r="568" spans="1:7" x14ac:dyDescent="0.2">
      <c r="A568">
        <v>195</v>
      </c>
      <c r="B568">
        <v>433.47</v>
      </c>
      <c r="C568">
        <v>1.8480000000000001</v>
      </c>
      <c r="D568">
        <v>1.9059999999999999</v>
      </c>
      <c r="E568">
        <v>2.032</v>
      </c>
      <c r="F568">
        <v>1.8360000000000001</v>
      </c>
      <c r="G568">
        <v>1.62</v>
      </c>
    </row>
    <row r="569" spans="1:7" x14ac:dyDescent="0.2">
      <c r="A569">
        <v>196</v>
      </c>
      <c r="B569">
        <v>432.8</v>
      </c>
      <c r="C569">
        <v>1.8029999999999999</v>
      </c>
      <c r="D569">
        <v>1.8660000000000001</v>
      </c>
      <c r="E569">
        <v>1.9910000000000001</v>
      </c>
      <c r="F569">
        <v>1.79</v>
      </c>
      <c r="G569">
        <v>1.5640000000000001</v>
      </c>
    </row>
    <row r="570" spans="1:7" x14ac:dyDescent="0.2">
      <c r="A570">
        <v>197</v>
      </c>
      <c r="B570">
        <v>432.1</v>
      </c>
      <c r="C570">
        <v>1.7629999999999999</v>
      </c>
      <c r="D570">
        <v>1.8240000000000001</v>
      </c>
      <c r="E570">
        <v>1.946</v>
      </c>
      <c r="F570">
        <v>1.754</v>
      </c>
      <c r="G570">
        <v>1.5289999999999999</v>
      </c>
    </row>
    <row r="571" spans="1:7" x14ac:dyDescent="0.2">
      <c r="A571">
        <v>198</v>
      </c>
      <c r="B571">
        <v>431.35</v>
      </c>
      <c r="C571">
        <v>1.7330000000000001</v>
      </c>
      <c r="D571">
        <v>1.7849999999999999</v>
      </c>
      <c r="E571">
        <v>1.903</v>
      </c>
      <c r="F571">
        <v>1.7270000000000001</v>
      </c>
      <c r="G571">
        <v>1.518</v>
      </c>
    </row>
    <row r="572" spans="1:7" x14ac:dyDescent="0.2">
      <c r="A572">
        <v>199</v>
      </c>
      <c r="B572">
        <v>430.55</v>
      </c>
      <c r="C572">
        <v>1.712</v>
      </c>
      <c r="D572">
        <v>1.7509999999999999</v>
      </c>
      <c r="E572">
        <v>1.871</v>
      </c>
      <c r="F572">
        <v>1.69</v>
      </c>
      <c r="G572">
        <v>1.534</v>
      </c>
    </row>
    <row r="573" spans="1:7" x14ac:dyDescent="0.2">
      <c r="A573">
        <v>200</v>
      </c>
      <c r="B573">
        <v>429.72</v>
      </c>
      <c r="C573">
        <v>1.6930000000000001</v>
      </c>
      <c r="D573">
        <v>1.7150000000000001</v>
      </c>
      <c r="E573">
        <v>1.83</v>
      </c>
      <c r="F573">
        <v>1.6479999999999999</v>
      </c>
      <c r="G573">
        <v>1.58</v>
      </c>
    </row>
    <row r="574" spans="1:7" x14ac:dyDescent="0.2">
      <c r="A574">
        <v>201</v>
      </c>
      <c r="B574">
        <v>428.84</v>
      </c>
      <c r="C574">
        <v>1.68</v>
      </c>
      <c r="D574">
        <v>1.679</v>
      </c>
      <c r="E574">
        <v>1.7929999999999999</v>
      </c>
      <c r="F574">
        <v>1.617</v>
      </c>
      <c r="G574">
        <v>1.631</v>
      </c>
    </row>
    <row r="575" spans="1:7" x14ac:dyDescent="0.2">
      <c r="A575">
        <v>202</v>
      </c>
      <c r="B575">
        <v>427.92</v>
      </c>
      <c r="C575">
        <v>1.6659999999999999</v>
      </c>
      <c r="D575">
        <v>1.641</v>
      </c>
      <c r="E575">
        <v>1.76</v>
      </c>
      <c r="F575">
        <v>1.591</v>
      </c>
      <c r="G575">
        <v>1.6719999999999999</v>
      </c>
    </row>
    <row r="576" spans="1:7" x14ac:dyDescent="0.2">
      <c r="A576">
        <v>203</v>
      </c>
      <c r="B576">
        <v>426.96</v>
      </c>
      <c r="C576">
        <v>1.6479999999999999</v>
      </c>
      <c r="D576">
        <v>1.613</v>
      </c>
      <c r="E576">
        <v>1.726</v>
      </c>
      <c r="F576">
        <v>1.556</v>
      </c>
      <c r="G576">
        <v>1.6970000000000001</v>
      </c>
    </row>
    <row r="577" spans="1:7" x14ac:dyDescent="0.2">
      <c r="A577">
        <v>204</v>
      </c>
      <c r="B577">
        <v>425.95</v>
      </c>
      <c r="C577">
        <v>1.623</v>
      </c>
      <c r="D577">
        <v>1.581</v>
      </c>
      <c r="E577">
        <v>1.6890000000000001</v>
      </c>
      <c r="F577">
        <v>1.52</v>
      </c>
      <c r="G577">
        <v>1.702</v>
      </c>
    </row>
    <row r="578" spans="1:7" x14ac:dyDescent="0.2">
      <c r="A578">
        <v>205</v>
      </c>
      <c r="B578">
        <v>424.9</v>
      </c>
      <c r="C578">
        <v>1.5940000000000001</v>
      </c>
      <c r="D578">
        <v>1.5509999999999999</v>
      </c>
      <c r="E578">
        <v>1.655</v>
      </c>
      <c r="F578">
        <v>1.492</v>
      </c>
      <c r="G578">
        <v>1.677</v>
      </c>
    </row>
    <row r="579" spans="1:7" x14ac:dyDescent="0.2">
      <c r="A579">
        <v>206</v>
      </c>
      <c r="B579">
        <v>423.8</v>
      </c>
      <c r="C579">
        <v>1.5640000000000001</v>
      </c>
      <c r="D579">
        <v>1.524</v>
      </c>
      <c r="E579">
        <v>1.6259999999999999</v>
      </c>
      <c r="F579">
        <v>1.4670000000000001</v>
      </c>
      <c r="G579">
        <v>1.64</v>
      </c>
    </row>
    <row r="580" spans="1:7" x14ac:dyDescent="0.2">
      <c r="A580">
        <v>207</v>
      </c>
      <c r="B580">
        <v>422.67</v>
      </c>
      <c r="C580">
        <v>1.5309999999999999</v>
      </c>
      <c r="D580">
        <v>1.4950000000000001</v>
      </c>
      <c r="E580">
        <v>1.5980000000000001</v>
      </c>
      <c r="F580">
        <v>1.4339999999999999</v>
      </c>
      <c r="G580">
        <v>1.597</v>
      </c>
    </row>
    <row r="581" spans="1:7" x14ac:dyDescent="0.2">
      <c r="A581">
        <v>208</v>
      </c>
      <c r="B581">
        <v>421.49</v>
      </c>
      <c r="C581">
        <v>1.4990000000000001</v>
      </c>
      <c r="D581">
        <v>1.468</v>
      </c>
      <c r="E581">
        <v>1.5629999999999999</v>
      </c>
      <c r="F581">
        <v>1.4019999999999999</v>
      </c>
      <c r="G581">
        <v>1.5629999999999999</v>
      </c>
    </row>
    <row r="582" spans="1:7" x14ac:dyDescent="0.2">
      <c r="A582">
        <v>209</v>
      </c>
      <c r="B582">
        <v>420.26</v>
      </c>
      <c r="C582">
        <v>1.4710000000000001</v>
      </c>
      <c r="D582">
        <v>1.4359999999999999</v>
      </c>
      <c r="E582">
        <v>1.5329999999999999</v>
      </c>
      <c r="F582">
        <v>1.377</v>
      </c>
      <c r="G582">
        <v>1.5389999999999999</v>
      </c>
    </row>
    <row r="583" spans="1:7" x14ac:dyDescent="0.2">
      <c r="A583">
        <v>210</v>
      </c>
      <c r="B583">
        <v>419</v>
      </c>
      <c r="C583">
        <v>1.448</v>
      </c>
      <c r="D583">
        <v>1.4119999999999999</v>
      </c>
      <c r="E583">
        <v>1.504</v>
      </c>
      <c r="F583">
        <v>1.347</v>
      </c>
      <c r="G583">
        <v>1.5289999999999999</v>
      </c>
    </row>
    <row r="584" spans="1:7" x14ac:dyDescent="0.2">
      <c r="A584">
        <v>211</v>
      </c>
      <c r="B584">
        <v>417.69</v>
      </c>
      <c r="C584">
        <v>1.413</v>
      </c>
      <c r="D584">
        <v>1.3819999999999999</v>
      </c>
      <c r="E584">
        <v>1.48</v>
      </c>
      <c r="F584">
        <v>1.3149999999999999</v>
      </c>
      <c r="G584">
        <v>1.4750000000000001</v>
      </c>
    </row>
    <row r="585" spans="1:7" x14ac:dyDescent="0.2">
      <c r="A585">
        <v>212</v>
      </c>
      <c r="B585">
        <v>416.33</v>
      </c>
      <c r="C585">
        <v>1.371</v>
      </c>
      <c r="D585">
        <v>1.3520000000000001</v>
      </c>
      <c r="E585">
        <v>1.452</v>
      </c>
      <c r="F585">
        <v>1.2869999999999999</v>
      </c>
      <c r="G585">
        <v>1.3919999999999999</v>
      </c>
    </row>
    <row r="586" spans="1:7" x14ac:dyDescent="0.2">
      <c r="A586">
        <v>213</v>
      </c>
      <c r="B586">
        <v>414.94</v>
      </c>
      <c r="C586">
        <v>1.343</v>
      </c>
      <c r="D586">
        <v>1.325</v>
      </c>
      <c r="E586">
        <v>1.4259999999999999</v>
      </c>
      <c r="F586">
        <v>1.266</v>
      </c>
      <c r="G586">
        <v>1.353</v>
      </c>
    </row>
    <row r="587" spans="1:7" x14ac:dyDescent="0.2">
      <c r="A587">
        <v>214</v>
      </c>
      <c r="B587">
        <v>413.5</v>
      </c>
      <c r="C587">
        <v>1.319</v>
      </c>
      <c r="D587">
        <v>1.2949999999999999</v>
      </c>
      <c r="E587">
        <v>1.405</v>
      </c>
      <c r="F587">
        <v>1.2370000000000001</v>
      </c>
      <c r="G587">
        <v>1.337</v>
      </c>
    </row>
    <row r="588" spans="1:7" x14ac:dyDescent="0.2">
      <c r="A588">
        <v>215</v>
      </c>
      <c r="B588">
        <v>412.02</v>
      </c>
      <c r="C588">
        <v>1.2949999999999999</v>
      </c>
      <c r="D588">
        <v>1.27</v>
      </c>
      <c r="E588">
        <v>1.38</v>
      </c>
      <c r="F588">
        <v>1.2050000000000001</v>
      </c>
      <c r="G588">
        <v>1.3240000000000001</v>
      </c>
    </row>
    <row r="589" spans="1:7" x14ac:dyDescent="0.2">
      <c r="A589">
        <v>216</v>
      </c>
      <c r="B589">
        <v>410.49</v>
      </c>
      <c r="C589">
        <v>1.278</v>
      </c>
      <c r="D589">
        <v>1.24</v>
      </c>
      <c r="E589">
        <v>1.3520000000000001</v>
      </c>
      <c r="F589">
        <v>1.1890000000000001</v>
      </c>
      <c r="G589">
        <v>1.3320000000000001</v>
      </c>
    </row>
    <row r="590" spans="1:7" x14ac:dyDescent="0.2">
      <c r="A590">
        <v>217</v>
      </c>
      <c r="B590">
        <v>408.92</v>
      </c>
      <c r="C590">
        <v>1.2689999999999999</v>
      </c>
      <c r="D590">
        <v>1.22</v>
      </c>
      <c r="E590">
        <v>1.3320000000000001</v>
      </c>
      <c r="F590">
        <v>1.171</v>
      </c>
      <c r="G590">
        <v>1.3540000000000001</v>
      </c>
    </row>
    <row r="591" spans="1:7" x14ac:dyDescent="0.2">
      <c r="A591">
        <v>218</v>
      </c>
      <c r="B591">
        <v>407.31</v>
      </c>
      <c r="C591">
        <v>1.258</v>
      </c>
      <c r="D591">
        <v>1.198</v>
      </c>
      <c r="E591">
        <v>1.3180000000000001</v>
      </c>
      <c r="F591">
        <v>1.1439999999999999</v>
      </c>
      <c r="G591">
        <v>1.371</v>
      </c>
    </row>
    <row r="592" spans="1:7" x14ac:dyDescent="0.2">
      <c r="A592">
        <v>219</v>
      </c>
      <c r="B592">
        <v>405.66</v>
      </c>
      <c r="C592">
        <v>1.2390000000000001</v>
      </c>
      <c r="D592">
        <v>1.1739999999999999</v>
      </c>
      <c r="E592">
        <v>1.2949999999999999</v>
      </c>
      <c r="F592">
        <v>1.1200000000000001</v>
      </c>
      <c r="G592">
        <v>1.3660000000000001</v>
      </c>
    </row>
    <row r="593" spans="1:7" x14ac:dyDescent="0.2">
      <c r="A593">
        <v>220</v>
      </c>
      <c r="B593">
        <v>403.96</v>
      </c>
      <c r="C593">
        <v>1.2230000000000001</v>
      </c>
      <c r="D593">
        <v>1.1519999999999999</v>
      </c>
      <c r="E593">
        <v>1.27</v>
      </c>
      <c r="F593">
        <v>1.105</v>
      </c>
      <c r="G593">
        <v>1.363</v>
      </c>
    </row>
    <row r="594" spans="1:7" x14ac:dyDescent="0.2">
      <c r="A594">
        <v>221</v>
      </c>
      <c r="B594">
        <v>402.22</v>
      </c>
      <c r="C594">
        <v>1.2190000000000001</v>
      </c>
      <c r="D594">
        <v>1.1379999999999999</v>
      </c>
      <c r="E594">
        <v>1.2549999999999999</v>
      </c>
      <c r="F594">
        <v>1.091</v>
      </c>
      <c r="G594">
        <v>1.3919999999999999</v>
      </c>
    </row>
    <row r="595" spans="1:7" x14ac:dyDescent="0.2">
      <c r="A595">
        <v>222</v>
      </c>
      <c r="B595">
        <v>400.43</v>
      </c>
      <c r="C595">
        <v>1.216</v>
      </c>
      <c r="D595">
        <v>1.119</v>
      </c>
      <c r="E595">
        <v>1.2390000000000001</v>
      </c>
      <c r="F595">
        <v>1.0669999999999999</v>
      </c>
      <c r="G595">
        <v>1.4370000000000001</v>
      </c>
    </row>
    <row r="596" spans="1:7" x14ac:dyDescent="0.2">
      <c r="A596">
        <v>223</v>
      </c>
      <c r="B596">
        <v>398.61</v>
      </c>
      <c r="C596">
        <v>1.218</v>
      </c>
      <c r="D596">
        <v>1.107</v>
      </c>
      <c r="E596">
        <v>1.2210000000000001</v>
      </c>
      <c r="F596">
        <v>1.052</v>
      </c>
      <c r="G596">
        <v>1.492</v>
      </c>
    </row>
    <row r="597" spans="1:7" x14ac:dyDescent="0.2">
      <c r="A597">
        <v>224</v>
      </c>
      <c r="B597">
        <v>396.74</v>
      </c>
      <c r="C597">
        <v>1.2190000000000001</v>
      </c>
      <c r="D597">
        <v>1.091</v>
      </c>
      <c r="E597">
        <v>1.204</v>
      </c>
      <c r="F597">
        <v>1.046</v>
      </c>
      <c r="G597">
        <v>1.5349999999999999</v>
      </c>
    </row>
    <row r="598" spans="1:7" x14ac:dyDescent="0.2">
      <c r="A598">
        <v>225</v>
      </c>
      <c r="B598">
        <v>394.83</v>
      </c>
      <c r="C598">
        <v>1.2150000000000001</v>
      </c>
      <c r="D598">
        <v>1.0780000000000001</v>
      </c>
      <c r="E598">
        <v>1.1910000000000001</v>
      </c>
      <c r="F598">
        <v>1.0229999999999999</v>
      </c>
      <c r="G598">
        <v>1.5669999999999999</v>
      </c>
    </row>
    <row r="599" spans="1:7" x14ac:dyDescent="0.2">
      <c r="A599">
        <v>226</v>
      </c>
      <c r="B599">
        <v>392.87</v>
      </c>
      <c r="C599">
        <v>1.204</v>
      </c>
      <c r="D599">
        <v>1.0649999999999999</v>
      </c>
      <c r="E599">
        <v>1.1779999999999999</v>
      </c>
      <c r="F599">
        <v>1.006</v>
      </c>
      <c r="G599">
        <v>1.5649999999999999</v>
      </c>
    </row>
    <row r="600" spans="1:7" x14ac:dyDescent="0.2">
      <c r="A600">
        <v>227</v>
      </c>
      <c r="B600">
        <v>390.88</v>
      </c>
      <c r="C600">
        <v>1.1859999999999999</v>
      </c>
      <c r="D600">
        <v>1.0509999999999999</v>
      </c>
      <c r="E600">
        <v>1.1599999999999999</v>
      </c>
      <c r="F600">
        <v>1.002</v>
      </c>
      <c r="G600">
        <v>1.528</v>
      </c>
    </row>
    <row r="601" spans="1:7" x14ac:dyDescent="0.2">
      <c r="A601">
        <v>228</v>
      </c>
      <c r="B601">
        <v>388.84</v>
      </c>
      <c r="C601">
        <v>1.167</v>
      </c>
      <c r="D601">
        <v>1.044</v>
      </c>
      <c r="E601">
        <v>1.1539999999999999</v>
      </c>
      <c r="F601">
        <v>0.997</v>
      </c>
      <c r="G601">
        <v>1.472</v>
      </c>
    </row>
    <row r="602" spans="1:7" x14ac:dyDescent="0.2">
      <c r="A602">
        <v>229</v>
      </c>
      <c r="B602">
        <v>386.76</v>
      </c>
      <c r="C602">
        <v>1.1439999999999999</v>
      </c>
      <c r="D602">
        <v>1.0329999999999999</v>
      </c>
      <c r="E602">
        <v>1.151</v>
      </c>
      <c r="F602">
        <v>0.98099999999999998</v>
      </c>
      <c r="G602">
        <v>1.41</v>
      </c>
    </row>
    <row r="603" spans="1:7" x14ac:dyDescent="0.2">
      <c r="A603">
        <v>230</v>
      </c>
      <c r="B603">
        <v>384.63</v>
      </c>
      <c r="C603">
        <v>1.115</v>
      </c>
      <c r="D603">
        <v>1.026</v>
      </c>
      <c r="E603">
        <v>1.137</v>
      </c>
      <c r="F603">
        <v>0.96899999999999997</v>
      </c>
      <c r="G603">
        <v>1.3260000000000001</v>
      </c>
    </row>
    <row r="604" spans="1:7" x14ac:dyDescent="0.2">
      <c r="A604">
        <v>231</v>
      </c>
      <c r="B604">
        <v>382.47</v>
      </c>
      <c r="C604">
        <v>1.0860000000000001</v>
      </c>
      <c r="D604">
        <v>1.0129999999999999</v>
      </c>
      <c r="E604">
        <v>1.129</v>
      </c>
      <c r="F604">
        <v>0.96499999999999997</v>
      </c>
      <c r="G604">
        <v>1.2370000000000001</v>
      </c>
    </row>
    <row r="605" spans="1:7" x14ac:dyDescent="0.2">
      <c r="A605">
        <v>232</v>
      </c>
      <c r="B605">
        <v>380.26</v>
      </c>
      <c r="C605">
        <v>1.0740000000000001</v>
      </c>
      <c r="D605">
        <v>1.0089999999999999</v>
      </c>
      <c r="E605">
        <v>1.129</v>
      </c>
      <c r="F605">
        <v>0.95499999999999996</v>
      </c>
      <c r="G605">
        <v>1.2030000000000001</v>
      </c>
    </row>
    <row r="606" spans="1:7" x14ac:dyDescent="0.2">
      <c r="A606">
        <v>233</v>
      </c>
      <c r="B606">
        <v>378.01</v>
      </c>
      <c r="C606">
        <v>1.0629999999999999</v>
      </c>
      <c r="D606">
        <v>1.0029999999999999</v>
      </c>
      <c r="E606">
        <v>1.1200000000000001</v>
      </c>
      <c r="F606">
        <v>0.95099999999999996</v>
      </c>
      <c r="G606">
        <v>1.18</v>
      </c>
    </row>
    <row r="607" spans="1:7" x14ac:dyDescent="0.2">
      <c r="A607">
        <v>234</v>
      </c>
      <c r="B607">
        <v>375.72</v>
      </c>
      <c r="C607">
        <v>1.0589999999999999</v>
      </c>
      <c r="D607">
        <v>0.997</v>
      </c>
      <c r="E607">
        <v>1.1180000000000001</v>
      </c>
      <c r="F607">
        <v>0.94899999999999995</v>
      </c>
      <c r="G607">
        <v>1.1739999999999999</v>
      </c>
    </row>
    <row r="608" spans="1:7" x14ac:dyDescent="0.2">
      <c r="A608">
        <v>235</v>
      </c>
      <c r="B608">
        <v>373.39</v>
      </c>
      <c r="C608">
        <v>1.06</v>
      </c>
      <c r="D608">
        <v>0.98899999999999999</v>
      </c>
      <c r="E608">
        <v>1.123</v>
      </c>
      <c r="F608">
        <v>0.95099999999999996</v>
      </c>
      <c r="G608">
        <v>1.177</v>
      </c>
    </row>
    <row r="609" spans="1:7" x14ac:dyDescent="0.2">
      <c r="A609">
        <v>236</v>
      </c>
      <c r="B609">
        <v>371.02</v>
      </c>
      <c r="C609">
        <v>1.0569999999999999</v>
      </c>
      <c r="D609">
        <v>0.98299999999999998</v>
      </c>
      <c r="E609">
        <v>1.119</v>
      </c>
      <c r="F609">
        <v>0.94799999999999995</v>
      </c>
      <c r="G609">
        <v>1.179</v>
      </c>
    </row>
    <row r="610" spans="1:7" x14ac:dyDescent="0.2">
      <c r="A610">
        <v>237</v>
      </c>
      <c r="B610">
        <v>368.61</v>
      </c>
      <c r="C610">
        <v>1.052</v>
      </c>
      <c r="D610">
        <v>0.98</v>
      </c>
      <c r="E610">
        <v>1.111</v>
      </c>
      <c r="F610">
        <v>0.93799999999999994</v>
      </c>
      <c r="G610">
        <v>1.1779999999999999</v>
      </c>
    </row>
    <row r="611" spans="1:7" x14ac:dyDescent="0.2">
      <c r="A611">
        <v>238</v>
      </c>
      <c r="B611">
        <v>366.16</v>
      </c>
      <c r="C611">
        <v>1.0549999999999999</v>
      </c>
      <c r="D611">
        <v>0.97899999999999998</v>
      </c>
      <c r="E611">
        <v>1.109</v>
      </c>
      <c r="F611">
        <v>0.93799999999999994</v>
      </c>
      <c r="G611">
        <v>1.1930000000000001</v>
      </c>
    </row>
    <row r="612" spans="1:7" x14ac:dyDescent="0.2">
      <c r="A612">
        <v>239</v>
      </c>
      <c r="B612">
        <v>363.66</v>
      </c>
      <c r="C612">
        <v>1.0580000000000001</v>
      </c>
      <c r="D612">
        <v>0.97699999999999998</v>
      </c>
      <c r="E612">
        <v>1.113</v>
      </c>
      <c r="F612">
        <v>0.94099999999999995</v>
      </c>
      <c r="G612">
        <v>1.202</v>
      </c>
    </row>
    <row r="613" spans="1:7" x14ac:dyDescent="0.2">
      <c r="A613">
        <v>240</v>
      </c>
      <c r="B613">
        <v>361.13</v>
      </c>
      <c r="C613">
        <v>1.0569999999999999</v>
      </c>
      <c r="D613">
        <v>0.97799999999999998</v>
      </c>
      <c r="E613">
        <v>1.119</v>
      </c>
      <c r="F613">
        <v>0.93700000000000006</v>
      </c>
      <c r="G613">
        <v>1.194</v>
      </c>
    </row>
    <row r="614" spans="1:7" x14ac:dyDescent="0.2">
      <c r="A614">
        <v>241</v>
      </c>
      <c r="B614">
        <v>358.56</v>
      </c>
      <c r="C614">
        <v>1.054</v>
      </c>
      <c r="D614">
        <v>0.97499999999999998</v>
      </c>
      <c r="E614">
        <v>1.1120000000000001</v>
      </c>
      <c r="F614">
        <v>0.93200000000000005</v>
      </c>
      <c r="G614">
        <v>1.1970000000000001</v>
      </c>
    </row>
    <row r="615" spans="1:7" x14ac:dyDescent="0.2">
      <c r="A615">
        <v>242</v>
      </c>
      <c r="B615">
        <v>355.95</v>
      </c>
      <c r="C615">
        <v>1.056</v>
      </c>
      <c r="D615">
        <v>0.97</v>
      </c>
      <c r="E615">
        <v>1.1120000000000001</v>
      </c>
      <c r="F615">
        <v>0.93899999999999995</v>
      </c>
      <c r="G615">
        <v>1.2030000000000001</v>
      </c>
    </row>
    <row r="616" spans="1:7" x14ac:dyDescent="0.2">
      <c r="A616">
        <v>243</v>
      </c>
      <c r="B616">
        <v>353.3</v>
      </c>
      <c r="C616">
        <v>1.0569999999999999</v>
      </c>
      <c r="D616">
        <v>0.97199999999999998</v>
      </c>
      <c r="E616">
        <v>1.119</v>
      </c>
      <c r="F616">
        <v>0.93899999999999995</v>
      </c>
      <c r="G616">
        <v>1.2</v>
      </c>
    </row>
    <row r="617" spans="1:7" x14ac:dyDescent="0.2">
      <c r="A617">
        <v>244</v>
      </c>
      <c r="B617">
        <v>350.61</v>
      </c>
      <c r="C617">
        <v>1.0549999999999999</v>
      </c>
      <c r="D617">
        <v>0.97199999999999998</v>
      </c>
      <c r="E617">
        <v>1.1220000000000001</v>
      </c>
      <c r="F617">
        <v>0.93799999999999994</v>
      </c>
      <c r="G617">
        <v>1.19</v>
      </c>
    </row>
    <row r="618" spans="1:7" x14ac:dyDescent="0.2">
      <c r="A618">
        <v>245</v>
      </c>
      <c r="B618">
        <v>347.89</v>
      </c>
      <c r="C618">
        <v>1.054</v>
      </c>
      <c r="D618">
        <v>0.97299999999999998</v>
      </c>
      <c r="E618">
        <v>1.121</v>
      </c>
      <c r="F618">
        <v>0.94</v>
      </c>
      <c r="G618">
        <v>1.1819999999999999</v>
      </c>
    </row>
    <row r="619" spans="1:7" x14ac:dyDescent="0.2">
      <c r="A619">
        <v>246</v>
      </c>
      <c r="B619">
        <v>345.12</v>
      </c>
      <c r="C619">
        <v>1.0589999999999999</v>
      </c>
      <c r="D619">
        <v>0.97399999999999998</v>
      </c>
      <c r="E619">
        <v>1.1299999999999999</v>
      </c>
      <c r="F619">
        <v>0.94499999999999995</v>
      </c>
      <c r="G619">
        <v>1.1870000000000001</v>
      </c>
    </row>
    <row r="620" spans="1:7" x14ac:dyDescent="0.2">
      <c r="A620">
        <v>247</v>
      </c>
      <c r="B620">
        <v>342.32</v>
      </c>
      <c r="C620">
        <v>1.06</v>
      </c>
      <c r="D620">
        <v>0.97299999999999998</v>
      </c>
      <c r="E620">
        <v>1.135</v>
      </c>
      <c r="F620">
        <v>0.94299999999999995</v>
      </c>
      <c r="G620">
        <v>1.1879999999999999</v>
      </c>
    </row>
    <row r="621" spans="1:7" x14ac:dyDescent="0.2">
      <c r="A621">
        <v>248</v>
      </c>
      <c r="B621">
        <v>339.49</v>
      </c>
      <c r="C621">
        <v>1.0609999999999999</v>
      </c>
      <c r="D621">
        <v>0.97299999999999998</v>
      </c>
      <c r="E621">
        <v>1.131</v>
      </c>
      <c r="F621">
        <v>0.94099999999999995</v>
      </c>
      <c r="G621">
        <v>1.198</v>
      </c>
    </row>
    <row r="622" spans="1:7" x14ac:dyDescent="0.2">
      <c r="A622">
        <v>249</v>
      </c>
      <c r="B622">
        <v>336.61</v>
      </c>
      <c r="C622">
        <v>1.069</v>
      </c>
      <c r="D622">
        <v>0.97499999999999998</v>
      </c>
      <c r="E622">
        <v>1.135</v>
      </c>
      <c r="F622">
        <v>0.95099999999999996</v>
      </c>
      <c r="G622">
        <v>1.2150000000000001</v>
      </c>
    </row>
    <row r="623" spans="1:7" x14ac:dyDescent="0.2">
      <c r="A623">
        <v>250</v>
      </c>
      <c r="B623">
        <v>333.71</v>
      </c>
      <c r="C623">
        <v>1.077</v>
      </c>
      <c r="D623">
        <v>0.97599999999999998</v>
      </c>
      <c r="E623">
        <v>1.1459999999999999</v>
      </c>
      <c r="F623">
        <v>0.95599999999999996</v>
      </c>
      <c r="G623">
        <v>1.2310000000000001</v>
      </c>
    </row>
    <row r="624" spans="1:7" x14ac:dyDescent="0.2">
      <c r="A624">
        <v>251</v>
      </c>
      <c r="B624">
        <v>330.76</v>
      </c>
      <c r="C624">
        <v>1.085</v>
      </c>
      <c r="D624">
        <v>0.98199999999999998</v>
      </c>
      <c r="E624">
        <v>1.155</v>
      </c>
      <c r="F624">
        <v>0.96</v>
      </c>
      <c r="G624">
        <v>1.242</v>
      </c>
    </row>
    <row r="625" spans="1:7" x14ac:dyDescent="0.2">
      <c r="A625">
        <v>252</v>
      </c>
      <c r="B625">
        <v>327.79</v>
      </c>
      <c r="C625">
        <v>1.089</v>
      </c>
      <c r="D625">
        <v>0.98499999999999999</v>
      </c>
      <c r="E625">
        <v>1.1519999999999999</v>
      </c>
      <c r="F625">
        <v>0.96</v>
      </c>
      <c r="G625">
        <v>1.2589999999999999</v>
      </c>
    </row>
    <row r="626" spans="1:7" x14ac:dyDescent="0.2">
      <c r="A626">
        <v>253</v>
      </c>
      <c r="B626">
        <v>324.77</v>
      </c>
      <c r="C626">
        <v>1.097</v>
      </c>
      <c r="D626">
        <v>0.98799999999999999</v>
      </c>
      <c r="E626">
        <v>1.1499999999999999</v>
      </c>
      <c r="F626">
        <v>0.96899999999999997</v>
      </c>
      <c r="G626">
        <v>1.28</v>
      </c>
    </row>
    <row r="627" spans="1:7" x14ac:dyDescent="0.2">
      <c r="A627">
        <v>254</v>
      </c>
      <c r="B627">
        <v>321.73</v>
      </c>
      <c r="C627">
        <v>1.105</v>
      </c>
      <c r="D627">
        <v>0.99</v>
      </c>
      <c r="E627">
        <v>1.165</v>
      </c>
      <c r="F627">
        <v>0.97699999999999998</v>
      </c>
      <c r="G627">
        <v>1.288</v>
      </c>
    </row>
    <row r="628" spans="1:7" x14ac:dyDescent="0.2">
      <c r="A628">
        <v>255</v>
      </c>
      <c r="B628">
        <v>318.64999999999998</v>
      </c>
      <c r="C628">
        <v>1.1140000000000001</v>
      </c>
      <c r="D628">
        <v>0.99</v>
      </c>
      <c r="E628">
        <v>1.169</v>
      </c>
      <c r="F628">
        <v>0.98099999999999998</v>
      </c>
      <c r="G628">
        <v>1.3160000000000001</v>
      </c>
    </row>
    <row r="629" spans="1:7" x14ac:dyDescent="0.2">
      <c r="A629">
        <v>256</v>
      </c>
      <c r="B629">
        <v>315.54000000000002</v>
      </c>
      <c r="C629">
        <v>1.125</v>
      </c>
      <c r="D629">
        <v>0.995</v>
      </c>
      <c r="E629">
        <v>1.177</v>
      </c>
      <c r="F629">
        <v>0.98499999999999999</v>
      </c>
      <c r="G629">
        <v>1.3440000000000001</v>
      </c>
    </row>
    <row r="630" spans="1:7" x14ac:dyDescent="0.2">
      <c r="A630">
        <v>257</v>
      </c>
      <c r="B630">
        <v>312.39999999999998</v>
      </c>
      <c r="C630">
        <v>1.127</v>
      </c>
      <c r="D630">
        <v>0.995</v>
      </c>
      <c r="E630">
        <v>1.177</v>
      </c>
      <c r="F630">
        <v>0.98899999999999999</v>
      </c>
      <c r="G630">
        <v>1.3480000000000001</v>
      </c>
    </row>
    <row r="631" spans="1:7" x14ac:dyDescent="0.2">
      <c r="A631">
        <v>258</v>
      </c>
      <c r="B631">
        <v>309.23</v>
      </c>
      <c r="C631">
        <v>1.1299999999999999</v>
      </c>
      <c r="D631">
        <v>1.0009999999999999</v>
      </c>
      <c r="E631">
        <v>1.1819999999999999</v>
      </c>
      <c r="F631">
        <v>1.002</v>
      </c>
      <c r="G631">
        <v>1.335</v>
      </c>
    </row>
    <row r="632" spans="1:7" x14ac:dyDescent="0.2">
      <c r="A632">
        <v>259</v>
      </c>
      <c r="B632">
        <v>306.02999999999997</v>
      </c>
      <c r="C632">
        <v>1.131</v>
      </c>
      <c r="D632">
        <v>1.0049999999999999</v>
      </c>
      <c r="E632">
        <v>1.1859999999999999</v>
      </c>
      <c r="F632">
        <v>1.0029999999999999</v>
      </c>
      <c r="G632">
        <v>1.33</v>
      </c>
    </row>
    <row r="633" spans="1:7" x14ac:dyDescent="0.2">
      <c r="A633">
        <v>260</v>
      </c>
      <c r="B633">
        <v>302.8</v>
      </c>
      <c r="C633">
        <v>1.1339999999999999</v>
      </c>
      <c r="D633">
        <v>1.008</v>
      </c>
      <c r="E633">
        <v>1.194</v>
      </c>
      <c r="F633">
        <v>1.008</v>
      </c>
      <c r="G633">
        <v>1.325</v>
      </c>
    </row>
    <row r="634" spans="1:7" x14ac:dyDescent="0.2">
      <c r="A634">
        <v>261</v>
      </c>
      <c r="B634">
        <v>299.54000000000002</v>
      </c>
      <c r="C634">
        <v>1.1379999999999999</v>
      </c>
      <c r="D634">
        <v>1.012</v>
      </c>
      <c r="E634">
        <v>1.198</v>
      </c>
      <c r="F634">
        <v>1.0169999999999999</v>
      </c>
      <c r="G634">
        <v>1.323</v>
      </c>
    </row>
    <row r="635" spans="1:7" x14ac:dyDescent="0.2">
      <c r="A635">
        <v>262</v>
      </c>
      <c r="B635">
        <v>296.26</v>
      </c>
      <c r="C635">
        <v>1.143</v>
      </c>
      <c r="D635">
        <v>1.0129999999999999</v>
      </c>
      <c r="E635">
        <v>1.204</v>
      </c>
      <c r="F635">
        <v>1.024</v>
      </c>
      <c r="G635">
        <v>1.331</v>
      </c>
    </row>
    <row r="636" spans="1:7" x14ac:dyDescent="0.2">
      <c r="A636">
        <v>263</v>
      </c>
      <c r="B636">
        <v>292.94</v>
      </c>
      <c r="C636">
        <v>1.151</v>
      </c>
      <c r="D636">
        <v>1.018</v>
      </c>
      <c r="E636">
        <v>1.206</v>
      </c>
      <c r="F636">
        <v>1.028</v>
      </c>
      <c r="G636">
        <v>1.351</v>
      </c>
    </row>
    <row r="637" spans="1:7" x14ac:dyDescent="0.2">
      <c r="A637">
        <v>264</v>
      </c>
      <c r="B637">
        <v>289.61</v>
      </c>
      <c r="C637">
        <v>1.159</v>
      </c>
      <c r="D637">
        <v>1.0209999999999999</v>
      </c>
      <c r="E637">
        <v>1.214</v>
      </c>
      <c r="F637">
        <v>1.034</v>
      </c>
      <c r="G637">
        <v>1.367</v>
      </c>
    </row>
    <row r="638" spans="1:7" x14ac:dyDescent="0.2">
      <c r="A638">
        <v>265</v>
      </c>
      <c r="B638">
        <v>286.24</v>
      </c>
      <c r="C638">
        <v>1.1679999999999999</v>
      </c>
      <c r="D638">
        <v>1.022</v>
      </c>
      <c r="E638">
        <v>1.2190000000000001</v>
      </c>
      <c r="F638">
        <v>1.04</v>
      </c>
      <c r="G638">
        <v>1.39</v>
      </c>
    </row>
    <row r="639" spans="1:7" x14ac:dyDescent="0.2">
      <c r="A639">
        <v>266</v>
      </c>
      <c r="B639">
        <v>282.86</v>
      </c>
      <c r="C639">
        <v>1.1759999999999999</v>
      </c>
      <c r="D639">
        <v>1.028</v>
      </c>
      <c r="E639">
        <v>1.2210000000000001</v>
      </c>
      <c r="F639">
        <v>1.0409999999999999</v>
      </c>
      <c r="G639">
        <v>1.4139999999999999</v>
      </c>
    </row>
    <row r="640" spans="1:7" x14ac:dyDescent="0.2">
      <c r="A640">
        <v>267</v>
      </c>
      <c r="B640">
        <v>279.45</v>
      </c>
      <c r="C640">
        <v>1.1819999999999999</v>
      </c>
      <c r="D640">
        <v>1.03</v>
      </c>
      <c r="E640">
        <v>1.2210000000000001</v>
      </c>
      <c r="F640">
        <v>1.0469999999999999</v>
      </c>
      <c r="G640">
        <v>1.43</v>
      </c>
    </row>
    <row r="641" spans="1:7" x14ac:dyDescent="0.2">
      <c r="A641">
        <v>268</v>
      </c>
      <c r="B641">
        <v>276.02</v>
      </c>
      <c r="C641">
        <v>1.1879999999999999</v>
      </c>
      <c r="D641">
        <v>1.0349999999999999</v>
      </c>
      <c r="E641">
        <v>1.2230000000000001</v>
      </c>
      <c r="F641">
        <v>1.0549999999999999</v>
      </c>
      <c r="G641">
        <v>1.4379999999999999</v>
      </c>
    </row>
    <row r="642" spans="1:7" x14ac:dyDescent="0.2">
      <c r="A642">
        <v>269</v>
      </c>
      <c r="B642">
        <v>272.56</v>
      </c>
      <c r="C642">
        <v>1.1930000000000001</v>
      </c>
      <c r="D642">
        <v>1.0349999999999999</v>
      </c>
      <c r="E642">
        <v>1.2310000000000001</v>
      </c>
      <c r="F642">
        <v>1.0589999999999999</v>
      </c>
      <c r="G642">
        <v>1.448</v>
      </c>
    </row>
    <row r="643" spans="1:7" x14ac:dyDescent="0.2">
      <c r="A643">
        <v>270</v>
      </c>
      <c r="B643">
        <v>269.08999999999997</v>
      </c>
      <c r="C643">
        <v>1.1970000000000001</v>
      </c>
      <c r="D643">
        <v>1.0429999999999999</v>
      </c>
      <c r="E643">
        <v>1.234</v>
      </c>
      <c r="F643">
        <v>1.0629999999999999</v>
      </c>
      <c r="G643">
        <v>1.4490000000000001</v>
      </c>
    </row>
    <row r="644" spans="1:7" x14ac:dyDescent="0.2">
      <c r="A644">
        <v>271</v>
      </c>
      <c r="B644">
        <v>265.60000000000002</v>
      </c>
      <c r="C644">
        <v>1.198</v>
      </c>
      <c r="D644">
        <v>1.044</v>
      </c>
      <c r="E644">
        <v>1.2350000000000001</v>
      </c>
      <c r="F644">
        <v>1.0649999999999999</v>
      </c>
      <c r="G644">
        <v>1.448</v>
      </c>
    </row>
    <row r="645" spans="1:7" x14ac:dyDescent="0.2">
      <c r="A645">
        <v>272</v>
      </c>
      <c r="B645">
        <v>262.08999999999997</v>
      </c>
      <c r="C645">
        <v>1.198</v>
      </c>
      <c r="D645">
        <v>1.0469999999999999</v>
      </c>
      <c r="E645">
        <v>1.2390000000000001</v>
      </c>
      <c r="F645">
        <v>1.073</v>
      </c>
      <c r="G645">
        <v>1.4319999999999999</v>
      </c>
    </row>
    <row r="646" spans="1:7" x14ac:dyDescent="0.2">
      <c r="A646">
        <v>273</v>
      </c>
      <c r="B646">
        <v>258.57</v>
      </c>
      <c r="C646">
        <v>1.196</v>
      </c>
      <c r="D646">
        <v>1.05</v>
      </c>
      <c r="E646">
        <v>1.2470000000000001</v>
      </c>
      <c r="F646">
        <v>1.075</v>
      </c>
      <c r="G646">
        <v>1.415</v>
      </c>
    </row>
    <row r="647" spans="1:7" x14ac:dyDescent="0.2">
      <c r="A647">
        <v>274</v>
      </c>
      <c r="B647">
        <v>255.03</v>
      </c>
      <c r="C647">
        <v>1.1930000000000001</v>
      </c>
      <c r="D647">
        <v>1.0529999999999999</v>
      </c>
      <c r="E647">
        <v>1.2430000000000001</v>
      </c>
      <c r="F647">
        <v>1.077</v>
      </c>
      <c r="G647">
        <v>1.3979999999999999</v>
      </c>
    </row>
    <row r="648" spans="1:7" x14ac:dyDescent="0.2">
      <c r="A648">
        <v>275</v>
      </c>
      <c r="B648">
        <v>251.47</v>
      </c>
      <c r="C648">
        <v>1.194</v>
      </c>
      <c r="D648">
        <v>1.0580000000000001</v>
      </c>
      <c r="E648">
        <v>1.2430000000000001</v>
      </c>
      <c r="F648">
        <v>1.081</v>
      </c>
      <c r="G648">
        <v>1.391</v>
      </c>
    </row>
    <row r="649" spans="1:7" x14ac:dyDescent="0.2">
      <c r="A649">
        <v>276</v>
      </c>
      <c r="B649">
        <v>247.9</v>
      </c>
      <c r="C649">
        <v>1.1990000000000001</v>
      </c>
      <c r="D649">
        <v>1.0569999999999999</v>
      </c>
      <c r="E649">
        <v>1.2509999999999999</v>
      </c>
      <c r="F649">
        <v>1.087</v>
      </c>
      <c r="G649">
        <v>1.399</v>
      </c>
    </row>
    <row r="650" spans="1:7" x14ac:dyDescent="0.2">
      <c r="A650">
        <v>277</v>
      </c>
      <c r="B650">
        <v>244.32</v>
      </c>
      <c r="C650">
        <v>1.2010000000000001</v>
      </c>
      <c r="D650">
        <v>1.0569999999999999</v>
      </c>
      <c r="E650">
        <v>1.256</v>
      </c>
      <c r="F650">
        <v>1.087</v>
      </c>
      <c r="G650">
        <v>1.4039999999999999</v>
      </c>
    </row>
    <row r="651" spans="1:7" x14ac:dyDescent="0.2">
      <c r="A651">
        <v>278</v>
      </c>
      <c r="B651">
        <v>240.73</v>
      </c>
      <c r="C651">
        <v>1.204</v>
      </c>
      <c r="D651">
        <v>1.0629999999999999</v>
      </c>
      <c r="E651">
        <v>1.2569999999999999</v>
      </c>
      <c r="F651">
        <v>1.0880000000000001</v>
      </c>
      <c r="G651">
        <v>1.409</v>
      </c>
    </row>
    <row r="652" spans="1:7" x14ac:dyDescent="0.2">
      <c r="A652">
        <v>279</v>
      </c>
      <c r="B652">
        <v>237.12</v>
      </c>
      <c r="C652">
        <v>1.204</v>
      </c>
      <c r="D652">
        <v>1.06</v>
      </c>
      <c r="E652">
        <v>1.2549999999999999</v>
      </c>
      <c r="F652">
        <v>1.087</v>
      </c>
      <c r="G652">
        <v>1.415</v>
      </c>
    </row>
    <row r="653" spans="1:7" x14ac:dyDescent="0.2">
      <c r="A653">
        <v>280</v>
      </c>
      <c r="B653">
        <v>233.51</v>
      </c>
      <c r="C653">
        <v>1.204</v>
      </c>
      <c r="D653">
        <v>1.0589999999999999</v>
      </c>
      <c r="E653">
        <v>1.262</v>
      </c>
      <c r="F653">
        <v>1.0900000000000001</v>
      </c>
      <c r="G653">
        <v>1.4059999999999999</v>
      </c>
    </row>
    <row r="654" spans="1:7" x14ac:dyDescent="0.2">
      <c r="A654">
        <v>281</v>
      </c>
      <c r="B654">
        <v>229.9</v>
      </c>
      <c r="C654">
        <v>1.2010000000000001</v>
      </c>
      <c r="D654">
        <v>1.0629999999999999</v>
      </c>
      <c r="E654">
        <v>1.2589999999999999</v>
      </c>
      <c r="F654">
        <v>1.087</v>
      </c>
      <c r="G654">
        <v>1.3939999999999999</v>
      </c>
    </row>
    <row r="655" spans="1:7" x14ac:dyDescent="0.2">
      <c r="A655">
        <v>282</v>
      </c>
      <c r="B655">
        <v>226.27</v>
      </c>
      <c r="C655">
        <v>1.2</v>
      </c>
      <c r="D655">
        <v>1.0640000000000001</v>
      </c>
      <c r="E655">
        <v>1.258</v>
      </c>
      <c r="F655">
        <v>1.0820000000000001</v>
      </c>
      <c r="G655">
        <v>1.395</v>
      </c>
    </row>
    <row r="656" spans="1:7" x14ac:dyDescent="0.2">
      <c r="A656">
        <v>283</v>
      </c>
      <c r="B656">
        <v>222.65</v>
      </c>
      <c r="C656">
        <v>1.2</v>
      </c>
      <c r="D656">
        <v>1.0609999999999999</v>
      </c>
      <c r="E656">
        <v>1.258</v>
      </c>
      <c r="F656">
        <v>1.087</v>
      </c>
      <c r="G656">
        <v>1.3959999999999999</v>
      </c>
    </row>
    <row r="657" spans="1:7" x14ac:dyDescent="0.2">
      <c r="A657">
        <v>284</v>
      </c>
      <c r="B657">
        <v>219.01</v>
      </c>
      <c r="C657">
        <v>1.202</v>
      </c>
      <c r="D657">
        <v>1.0609999999999999</v>
      </c>
      <c r="E657">
        <v>1.26</v>
      </c>
      <c r="F657">
        <v>1.0880000000000001</v>
      </c>
      <c r="G657">
        <v>1.399</v>
      </c>
    </row>
    <row r="658" spans="1:7" x14ac:dyDescent="0.2">
      <c r="A658">
        <v>285</v>
      </c>
      <c r="B658">
        <v>215.38</v>
      </c>
      <c r="C658">
        <v>1.198</v>
      </c>
      <c r="D658">
        <v>1.0640000000000001</v>
      </c>
      <c r="E658">
        <v>1.2569999999999999</v>
      </c>
      <c r="F658">
        <v>1.079</v>
      </c>
      <c r="G658">
        <v>1.3939999999999999</v>
      </c>
    </row>
    <row r="659" spans="1:7" x14ac:dyDescent="0.2">
      <c r="A659">
        <v>286</v>
      </c>
      <c r="B659">
        <v>211.75</v>
      </c>
      <c r="C659">
        <v>1.194</v>
      </c>
      <c r="D659">
        <v>1.0589999999999999</v>
      </c>
      <c r="E659">
        <v>1.2509999999999999</v>
      </c>
      <c r="F659">
        <v>1.0780000000000001</v>
      </c>
      <c r="G659">
        <v>1.387</v>
      </c>
    </row>
    <row r="660" spans="1:7" x14ac:dyDescent="0.2">
      <c r="A660">
        <v>287</v>
      </c>
      <c r="B660">
        <v>208.12</v>
      </c>
      <c r="C660">
        <v>1.1930000000000001</v>
      </c>
      <c r="D660">
        <v>1.0580000000000001</v>
      </c>
      <c r="E660">
        <v>1.2509999999999999</v>
      </c>
      <c r="F660">
        <v>1.08</v>
      </c>
      <c r="G660">
        <v>1.3819999999999999</v>
      </c>
    </row>
    <row r="661" spans="1:7" x14ac:dyDescent="0.2">
      <c r="A661">
        <v>288</v>
      </c>
      <c r="B661">
        <v>204.49</v>
      </c>
      <c r="C661">
        <v>1.1890000000000001</v>
      </c>
      <c r="D661">
        <v>1.0549999999999999</v>
      </c>
      <c r="E661">
        <v>1.25</v>
      </c>
      <c r="F661">
        <v>1.0780000000000001</v>
      </c>
      <c r="G661">
        <v>1.375</v>
      </c>
    </row>
    <row r="662" spans="1:7" x14ac:dyDescent="0.2">
      <c r="A662">
        <v>289</v>
      </c>
      <c r="B662">
        <v>200.86</v>
      </c>
      <c r="C662">
        <v>1.1839999999999999</v>
      </c>
      <c r="D662">
        <v>1.054</v>
      </c>
      <c r="E662">
        <v>1.2410000000000001</v>
      </c>
      <c r="F662">
        <v>1.07</v>
      </c>
      <c r="G662">
        <v>1.369</v>
      </c>
    </row>
    <row r="663" spans="1:7" x14ac:dyDescent="0.2">
      <c r="A663">
        <v>290</v>
      </c>
      <c r="B663">
        <v>197.24</v>
      </c>
      <c r="C663">
        <v>1.1779999999999999</v>
      </c>
      <c r="D663">
        <v>1.0489999999999999</v>
      </c>
      <c r="E663">
        <v>1.2330000000000001</v>
      </c>
      <c r="F663">
        <v>1.07</v>
      </c>
      <c r="G663">
        <v>1.359</v>
      </c>
    </row>
    <row r="664" spans="1:7" x14ac:dyDescent="0.2">
      <c r="A664">
        <v>291</v>
      </c>
      <c r="B664">
        <v>193.62</v>
      </c>
      <c r="C664">
        <v>1.173</v>
      </c>
      <c r="D664">
        <v>1.0489999999999999</v>
      </c>
      <c r="E664">
        <v>1.2310000000000001</v>
      </c>
      <c r="F664">
        <v>1.075</v>
      </c>
      <c r="G664">
        <v>1.337</v>
      </c>
    </row>
    <row r="665" spans="1:7" x14ac:dyDescent="0.2">
      <c r="A665">
        <v>292</v>
      </c>
      <c r="B665">
        <v>190.02</v>
      </c>
      <c r="C665">
        <v>1.165</v>
      </c>
      <c r="D665">
        <v>1.046</v>
      </c>
      <c r="E665">
        <v>1.2270000000000001</v>
      </c>
      <c r="F665">
        <v>1.0660000000000001</v>
      </c>
      <c r="G665">
        <v>1.32</v>
      </c>
    </row>
    <row r="666" spans="1:7" x14ac:dyDescent="0.2">
      <c r="A666">
        <v>293</v>
      </c>
      <c r="B666">
        <v>186.42</v>
      </c>
      <c r="C666">
        <v>1.155</v>
      </c>
      <c r="D666">
        <v>1.044</v>
      </c>
      <c r="E666">
        <v>1.2190000000000001</v>
      </c>
      <c r="F666">
        <v>1.0589999999999999</v>
      </c>
      <c r="G666">
        <v>1.2989999999999999</v>
      </c>
    </row>
    <row r="667" spans="1:7" x14ac:dyDescent="0.2">
      <c r="A667">
        <v>294</v>
      </c>
      <c r="B667">
        <v>182.83</v>
      </c>
      <c r="C667">
        <v>1.1439999999999999</v>
      </c>
      <c r="D667">
        <v>1.0409999999999999</v>
      </c>
      <c r="E667">
        <v>1.212</v>
      </c>
      <c r="F667">
        <v>1.056</v>
      </c>
      <c r="G667">
        <v>1.2669999999999999</v>
      </c>
    </row>
    <row r="668" spans="1:7" x14ac:dyDescent="0.2">
      <c r="A668">
        <v>295</v>
      </c>
      <c r="B668">
        <v>179.26</v>
      </c>
      <c r="C668">
        <v>1.1359999999999999</v>
      </c>
      <c r="D668">
        <v>1.0349999999999999</v>
      </c>
      <c r="E668">
        <v>1.208</v>
      </c>
      <c r="F668">
        <v>1.0529999999999999</v>
      </c>
      <c r="G668">
        <v>1.248</v>
      </c>
    </row>
    <row r="669" spans="1:7" x14ac:dyDescent="0.2">
      <c r="A669">
        <v>296</v>
      </c>
      <c r="B669">
        <v>175.7</v>
      </c>
      <c r="C669">
        <v>1.129</v>
      </c>
      <c r="D669">
        <v>1.0309999999999999</v>
      </c>
      <c r="E669">
        <v>1.2030000000000001</v>
      </c>
      <c r="F669">
        <v>1.0389999999999999</v>
      </c>
      <c r="G669">
        <v>1.2410000000000001</v>
      </c>
    </row>
    <row r="670" spans="1:7" x14ac:dyDescent="0.2">
      <c r="A670">
        <v>297</v>
      </c>
      <c r="B670">
        <v>172.16</v>
      </c>
      <c r="C670">
        <v>1.121</v>
      </c>
      <c r="D670">
        <v>1.0269999999999999</v>
      </c>
      <c r="E670">
        <v>1.1950000000000001</v>
      </c>
      <c r="F670">
        <v>1.034</v>
      </c>
      <c r="G670">
        <v>1.228</v>
      </c>
    </row>
    <row r="671" spans="1:7" x14ac:dyDescent="0.2">
      <c r="A671">
        <v>298</v>
      </c>
      <c r="B671">
        <v>168.63</v>
      </c>
      <c r="C671">
        <v>1.119</v>
      </c>
      <c r="D671">
        <v>1.022</v>
      </c>
      <c r="E671">
        <v>1.1890000000000001</v>
      </c>
      <c r="F671">
        <v>1.0309999999999999</v>
      </c>
      <c r="G671">
        <v>1.2330000000000001</v>
      </c>
    </row>
    <row r="672" spans="1:7" x14ac:dyDescent="0.2">
      <c r="A672">
        <v>299</v>
      </c>
      <c r="B672">
        <v>165.12</v>
      </c>
      <c r="C672">
        <v>1.119</v>
      </c>
      <c r="D672">
        <v>1.02</v>
      </c>
      <c r="E672">
        <v>1.1830000000000001</v>
      </c>
      <c r="F672">
        <v>1.0269999999999999</v>
      </c>
      <c r="G672">
        <v>1.2470000000000001</v>
      </c>
    </row>
    <row r="673" spans="1:7" x14ac:dyDescent="0.2">
      <c r="A673">
        <v>300</v>
      </c>
      <c r="B673">
        <v>161.63</v>
      </c>
      <c r="C673">
        <v>1.1160000000000001</v>
      </c>
      <c r="D673">
        <v>1.014</v>
      </c>
      <c r="E673">
        <v>1.175</v>
      </c>
      <c r="F673">
        <v>1.0189999999999999</v>
      </c>
      <c r="G673">
        <v>1.2569999999999999</v>
      </c>
    </row>
    <row r="674" spans="1:7" x14ac:dyDescent="0.2">
      <c r="A674">
        <v>301</v>
      </c>
      <c r="B674">
        <v>158.16</v>
      </c>
      <c r="C674">
        <v>1.119</v>
      </c>
      <c r="D674">
        <v>1.0089999999999999</v>
      </c>
      <c r="E674">
        <v>1.1659999999999999</v>
      </c>
      <c r="F674">
        <v>1.0129999999999999</v>
      </c>
      <c r="G674">
        <v>1.2889999999999999</v>
      </c>
    </row>
    <row r="675" spans="1:7" x14ac:dyDescent="0.2">
      <c r="A675">
        <v>302</v>
      </c>
      <c r="B675">
        <v>154.72</v>
      </c>
      <c r="C675">
        <v>1.119</v>
      </c>
      <c r="D675">
        <v>1.0009999999999999</v>
      </c>
      <c r="E675">
        <v>1.1639999999999999</v>
      </c>
      <c r="F675">
        <v>1.01</v>
      </c>
      <c r="G675">
        <v>1.3029999999999999</v>
      </c>
    </row>
    <row r="676" spans="1:7" x14ac:dyDescent="0.2">
      <c r="A676">
        <v>303</v>
      </c>
      <c r="B676">
        <v>151.30000000000001</v>
      </c>
      <c r="C676">
        <v>1.1160000000000001</v>
      </c>
      <c r="D676">
        <v>0.996</v>
      </c>
      <c r="E676">
        <v>1.157</v>
      </c>
      <c r="F676">
        <v>1.0009999999999999</v>
      </c>
      <c r="G676">
        <v>1.3120000000000001</v>
      </c>
    </row>
    <row r="677" spans="1:7" x14ac:dyDescent="0.2">
      <c r="A677">
        <v>304</v>
      </c>
      <c r="B677">
        <v>147.9</v>
      </c>
      <c r="C677">
        <v>1.119</v>
      </c>
      <c r="D677">
        <v>0.99299999999999999</v>
      </c>
      <c r="E677">
        <v>1.1479999999999999</v>
      </c>
      <c r="F677">
        <v>0.98899999999999999</v>
      </c>
      <c r="G677">
        <v>1.347</v>
      </c>
    </row>
    <row r="678" spans="1:7" x14ac:dyDescent="0.2">
      <c r="A678">
        <v>305</v>
      </c>
      <c r="B678">
        <v>144.53</v>
      </c>
      <c r="C678">
        <v>1.113</v>
      </c>
      <c r="D678">
        <v>0.98699999999999999</v>
      </c>
      <c r="E678">
        <v>1.1379999999999999</v>
      </c>
      <c r="F678">
        <v>0.98499999999999999</v>
      </c>
      <c r="G678">
        <v>1.3420000000000001</v>
      </c>
    </row>
    <row r="679" spans="1:7" x14ac:dyDescent="0.2">
      <c r="A679">
        <v>306</v>
      </c>
      <c r="B679">
        <v>141.19</v>
      </c>
      <c r="C679">
        <v>1.099</v>
      </c>
      <c r="D679">
        <v>0.97899999999999998</v>
      </c>
      <c r="E679">
        <v>1.1299999999999999</v>
      </c>
      <c r="F679">
        <v>0.97699999999999998</v>
      </c>
      <c r="G679">
        <v>1.3109999999999999</v>
      </c>
    </row>
    <row r="680" spans="1:7" x14ac:dyDescent="0.2">
      <c r="A680">
        <v>307</v>
      </c>
      <c r="B680">
        <v>137.88999999999999</v>
      </c>
      <c r="C680">
        <v>1.091</v>
      </c>
      <c r="D680">
        <v>0.97399999999999998</v>
      </c>
      <c r="E680">
        <v>1.121</v>
      </c>
      <c r="F680">
        <v>0.97199999999999998</v>
      </c>
      <c r="G680">
        <v>1.2949999999999999</v>
      </c>
    </row>
    <row r="681" spans="1:7" x14ac:dyDescent="0.2">
      <c r="A681">
        <v>308</v>
      </c>
      <c r="B681">
        <v>134.61000000000001</v>
      </c>
      <c r="C681">
        <v>1.075</v>
      </c>
      <c r="D681">
        <v>0.96699999999999997</v>
      </c>
      <c r="E681">
        <v>1.1120000000000001</v>
      </c>
      <c r="F681">
        <v>0.96599999999999997</v>
      </c>
      <c r="G681">
        <v>1.2549999999999999</v>
      </c>
    </row>
    <row r="682" spans="1:7" x14ac:dyDescent="0.2">
      <c r="A682">
        <v>309</v>
      </c>
      <c r="B682">
        <v>131.37</v>
      </c>
      <c r="C682">
        <v>1.06</v>
      </c>
      <c r="D682">
        <v>0.95899999999999996</v>
      </c>
      <c r="E682">
        <v>1.1040000000000001</v>
      </c>
      <c r="F682">
        <v>0.95799999999999996</v>
      </c>
      <c r="G682">
        <v>1.2190000000000001</v>
      </c>
    </row>
    <row r="683" spans="1:7" x14ac:dyDescent="0.2">
      <c r="A683">
        <v>310</v>
      </c>
      <c r="B683">
        <v>128.16</v>
      </c>
      <c r="C683">
        <v>1.0569999999999999</v>
      </c>
      <c r="D683">
        <v>0.95399999999999996</v>
      </c>
      <c r="E683">
        <v>1.101</v>
      </c>
      <c r="F683">
        <v>0.95299999999999996</v>
      </c>
      <c r="G683">
        <v>1.218</v>
      </c>
    </row>
    <row r="684" spans="1:7" x14ac:dyDescent="0.2">
      <c r="A684">
        <v>311</v>
      </c>
      <c r="B684">
        <v>124.99</v>
      </c>
      <c r="C684">
        <v>1.0489999999999999</v>
      </c>
      <c r="D684">
        <v>0.95099999999999996</v>
      </c>
      <c r="E684">
        <v>1.091</v>
      </c>
      <c r="F684">
        <v>0.94899999999999995</v>
      </c>
      <c r="G684">
        <v>1.204</v>
      </c>
    </row>
    <row r="685" spans="1:7" x14ac:dyDescent="0.2">
      <c r="A685">
        <v>312</v>
      </c>
      <c r="B685">
        <v>121.85</v>
      </c>
      <c r="C685">
        <v>1.0429999999999999</v>
      </c>
      <c r="D685">
        <v>0.94599999999999995</v>
      </c>
      <c r="E685">
        <v>1.081</v>
      </c>
      <c r="F685">
        <v>0.94499999999999995</v>
      </c>
      <c r="G685">
        <v>1.1990000000000001</v>
      </c>
    </row>
    <row r="686" spans="1:7" x14ac:dyDescent="0.2">
      <c r="A686">
        <v>313</v>
      </c>
      <c r="B686">
        <v>118.76</v>
      </c>
      <c r="C686">
        <v>1.04</v>
      </c>
      <c r="D686">
        <v>0.94</v>
      </c>
      <c r="E686">
        <v>1.077</v>
      </c>
      <c r="F686">
        <v>0.93700000000000006</v>
      </c>
      <c r="G686">
        <v>1.2070000000000001</v>
      </c>
    </row>
    <row r="687" spans="1:7" x14ac:dyDescent="0.2">
      <c r="A687">
        <v>314</v>
      </c>
      <c r="B687">
        <v>115.7</v>
      </c>
      <c r="C687">
        <v>1.0329999999999999</v>
      </c>
      <c r="D687">
        <v>0.93600000000000005</v>
      </c>
      <c r="E687">
        <v>1.07</v>
      </c>
      <c r="F687">
        <v>0.93500000000000005</v>
      </c>
      <c r="G687">
        <v>1.1890000000000001</v>
      </c>
    </row>
    <row r="688" spans="1:7" x14ac:dyDescent="0.2">
      <c r="A688">
        <v>315</v>
      </c>
      <c r="B688">
        <v>112.69</v>
      </c>
      <c r="C688">
        <v>1.024</v>
      </c>
      <c r="D688">
        <v>0.93200000000000005</v>
      </c>
      <c r="E688">
        <v>1.06</v>
      </c>
      <c r="F688">
        <v>0.92800000000000005</v>
      </c>
      <c r="G688">
        <v>1.1739999999999999</v>
      </c>
    </row>
    <row r="689" spans="1:7" x14ac:dyDescent="0.2">
      <c r="A689">
        <v>316</v>
      </c>
      <c r="B689">
        <v>109.72</v>
      </c>
      <c r="C689">
        <v>1.0189999999999999</v>
      </c>
      <c r="D689">
        <v>0.92700000000000005</v>
      </c>
      <c r="E689">
        <v>1.05</v>
      </c>
      <c r="F689">
        <v>0.92800000000000005</v>
      </c>
      <c r="G689">
        <v>1.169</v>
      </c>
    </row>
    <row r="690" spans="1:7" x14ac:dyDescent="0.2">
      <c r="A690">
        <v>317</v>
      </c>
      <c r="B690">
        <v>106.8</v>
      </c>
      <c r="C690">
        <v>1.014</v>
      </c>
      <c r="D690">
        <v>0.91900000000000004</v>
      </c>
      <c r="E690">
        <v>1.0469999999999999</v>
      </c>
      <c r="F690">
        <v>0.92800000000000005</v>
      </c>
      <c r="G690">
        <v>1.161</v>
      </c>
    </row>
    <row r="691" spans="1:7" x14ac:dyDescent="0.2">
      <c r="A691">
        <v>318</v>
      </c>
      <c r="B691">
        <v>103.92</v>
      </c>
      <c r="C691">
        <v>1.014</v>
      </c>
      <c r="D691">
        <v>0.91600000000000004</v>
      </c>
      <c r="E691">
        <v>1.0389999999999999</v>
      </c>
      <c r="F691">
        <v>0.92300000000000004</v>
      </c>
      <c r="G691">
        <v>1.1759999999999999</v>
      </c>
    </row>
    <row r="692" spans="1:7" x14ac:dyDescent="0.2">
      <c r="A692">
        <v>319</v>
      </c>
      <c r="B692">
        <v>101.09</v>
      </c>
      <c r="C692">
        <v>1.014</v>
      </c>
      <c r="D692">
        <v>0.91</v>
      </c>
      <c r="E692">
        <v>1.0329999999999999</v>
      </c>
      <c r="F692">
        <v>0.91600000000000004</v>
      </c>
      <c r="G692">
        <v>1.198</v>
      </c>
    </row>
    <row r="693" spans="1:7" x14ac:dyDescent="0.2">
      <c r="A693">
        <v>320</v>
      </c>
      <c r="B693">
        <v>98.3</v>
      </c>
      <c r="C693">
        <v>1.0169999999999999</v>
      </c>
      <c r="D693">
        <v>0.90700000000000003</v>
      </c>
      <c r="E693">
        <v>1.028</v>
      </c>
      <c r="F693">
        <v>0.91500000000000004</v>
      </c>
      <c r="G693">
        <v>1.218</v>
      </c>
    </row>
    <row r="694" spans="1:7" x14ac:dyDescent="0.2">
      <c r="A694">
        <v>321</v>
      </c>
      <c r="B694">
        <v>95.57</v>
      </c>
      <c r="C694">
        <v>1.0209999999999999</v>
      </c>
      <c r="D694">
        <v>0.90100000000000002</v>
      </c>
      <c r="E694">
        <v>1.0229999999999999</v>
      </c>
      <c r="F694">
        <v>0.91600000000000004</v>
      </c>
      <c r="G694">
        <v>1.2430000000000001</v>
      </c>
    </row>
    <row r="695" spans="1:7" x14ac:dyDescent="0.2">
      <c r="A695">
        <v>322</v>
      </c>
      <c r="B695">
        <v>92.89</v>
      </c>
      <c r="C695">
        <v>1.018</v>
      </c>
      <c r="D695">
        <v>0.89900000000000002</v>
      </c>
      <c r="E695">
        <v>1.0169999999999999</v>
      </c>
      <c r="F695">
        <v>0.91400000000000003</v>
      </c>
      <c r="G695">
        <v>1.2430000000000001</v>
      </c>
    </row>
    <row r="696" spans="1:7" x14ac:dyDescent="0.2">
      <c r="A696">
        <v>323</v>
      </c>
      <c r="B696">
        <v>90.26</v>
      </c>
      <c r="C696">
        <v>1.0089999999999999</v>
      </c>
      <c r="D696">
        <v>0.89800000000000002</v>
      </c>
      <c r="E696">
        <v>1.0109999999999999</v>
      </c>
      <c r="F696">
        <v>0.90700000000000003</v>
      </c>
      <c r="G696">
        <v>1.2190000000000001</v>
      </c>
    </row>
    <row r="697" spans="1:7" x14ac:dyDescent="0.2">
      <c r="A697">
        <v>324</v>
      </c>
      <c r="B697">
        <v>87.69</v>
      </c>
      <c r="C697">
        <v>0.995</v>
      </c>
      <c r="D697">
        <v>0.89500000000000002</v>
      </c>
      <c r="E697">
        <v>0.998</v>
      </c>
      <c r="F697">
        <v>0.90600000000000003</v>
      </c>
      <c r="G697">
        <v>1.18</v>
      </c>
    </row>
    <row r="698" spans="1:7" x14ac:dyDescent="0.2">
      <c r="A698">
        <v>325</v>
      </c>
      <c r="B698">
        <v>85.17</v>
      </c>
      <c r="C698">
        <v>0.98</v>
      </c>
      <c r="D698">
        <v>0.89400000000000002</v>
      </c>
      <c r="E698">
        <v>0.99199999999999999</v>
      </c>
      <c r="F698">
        <v>0.90400000000000003</v>
      </c>
      <c r="G698">
        <v>1.1279999999999999</v>
      </c>
    </row>
    <row r="699" spans="1:7" x14ac:dyDescent="0.2">
      <c r="A699">
        <v>326</v>
      </c>
      <c r="B699">
        <v>82.71</v>
      </c>
      <c r="C699">
        <v>0.97099999999999997</v>
      </c>
      <c r="D699">
        <v>0.89400000000000002</v>
      </c>
      <c r="E699">
        <v>0.99</v>
      </c>
      <c r="F699">
        <v>0.90200000000000002</v>
      </c>
      <c r="G699">
        <v>1.0960000000000001</v>
      </c>
    </row>
    <row r="700" spans="1:7" x14ac:dyDescent="0.2">
      <c r="A700">
        <v>327</v>
      </c>
      <c r="B700">
        <v>80.31</v>
      </c>
      <c r="C700">
        <v>0.96299999999999997</v>
      </c>
      <c r="D700">
        <v>0.89200000000000002</v>
      </c>
      <c r="E700">
        <v>0.98799999999999999</v>
      </c>
      <c r="F700">
        <v>0.90600000000000003</v>
      </c>
      <c r="G700">
        <v>1.0649999999999999</v>
      </c>
    </row>
    <row r="701" spans="1:7" x14ac:dyDescent="0.2">
      <c r="A701">
        <v>328</v>
      </c>
      <c r="B701">
        <v>77.959999999999994</v>
      </c>
      <c r="C701">
        <v>0.96199999999999997</v>
      </c>
      <c r="D701">
        <v>0.9</v>
      </c>
      <c r="E701">
        <v>0.98599999999999999</v>
      </c>
      <c r="F701">
        <v>0.90600000000000003</v>
      </c>
      <c r="G701">
        <v>1.0580000000000001</v>
      </c>
    </row>
    <row r="702" spans="1:7" x14ac:dyDescent="0.2">
      <c r="A702">
        <v>329</v>
      </c>
      <c r="B702">
        <v>75.67</v>
      </c>
      <c r="C702">
        <v>0.96399999999999997</v>
      </c>
      <c r="D702">
        <v>0.89800000000000002</v>
      </c>
      <c r="E702">
        <v>0.98099999999999998</v>
      </c>
      <c r="F702">
        <v>0.90600000000000003</v>
      </c>
      <c r="G702">
        <v>1.071</v>
      </c>
    </row>
    <row r="703" spans="1:7" x14ac:dyDescent="0.2">
      <c r="A703">
        <v>330</v>
      </c>
      <c r="B703">
        <v>73.45</v>
      </c>
      <c r="C703">
        <v>0.96699999999999997</v>
      </c>
      <c r="D703">
        <v>0.89700000000000002</v>
      </c>
      <c r="E703">
        <v>0.97799999999999998</v>
      </c>
      <c r="F703">
        <v>0.90500000000000003</v>
      </c>
      <c r="G703">
        <v>1.0880000000000001</v>
      </c>
    </row>
    <row r="704" spans="1:7" x14ac:dyDescent="0.2">
      <c r="A704">
        <v>331</v>
      </c>
      <c r="B704">
        <v>71.290000000000006</v>
      </c>
      <c r="C704">
        <v>0.97299999999999998</v>
      </c>
      <c r="D704">
        <v>0.90100000000000002</v>
      </c>
      <c r="E704">
        <v>0.97199999999999998</v>
      </c>
      <c r="F704">
        <v>0.90500000000000003</v>
      </c>
      <c r="G704">
        <v>1.115</v>
      </c>
    </row>
    <row r="705" spans="1:7" x14ac:dyDescent="0.2">
      <c r="A705">
        <v>332</v>
      </c>
      <c r="B705">
        <v>69.19</v>
      </c>
      <c r="C705">
        <v>0.98099999999999998</v>
      </c>
      <c r="D705">
        <v>0.9</v>
      </c>
      <c r="E705">
        <v>0.97799999999999998</v>
      </c>
      <c r="F705">
        <v>0.90400000000000003</v>
      </c>
      <c r="G705">
        <v>1.143</v>
      </c>
    </row>
    <row r="706" spans="1:7" x14ac:dyDescent="0.2">
      <c r="A706">
        <v>333</v>
      </c>
      <c r="B706">
        <v>67.150000000000006</v>
      </c>
      <c r="C706">
        <v>0.98499999999999999</v>
      </c>
      <c r="D706">
        <v>0.90100000000000002</v>
      </c>
      <c r="E706">
        <v>0.98199999999999998</v>
      </c>
      <c r="F706">
        <v>0.90500000000000003</v>
      </c>
      <c r="G706">
        <v>1.151</v>
      </c>
    </row>
    <row r="707" spans="1:7" x14ac:dyDescent="0.2">
      <c r="A707">
        <v>334</v>
      </c>
      <c r="B707">
        <v>65.180000000000007</v>
      </c>
      <c r="C707">
        <v>0.98</v>
      </c>
      <c r="D707">
        <v>0.90400000000000003</v>
      </c>
      <c r="E707">
        <v>0.97699999999999998</v>
      </c>
      <c r="F707">
        <v>0.90500000000000003</v>
      </c>
      <c r="G707">
        <v>1.133</v>
      </c>
    </row>
    <row r="708" spans="1:7" x14ac:dyDescent="0.2">
      <c r="A708">
        <v>335</v>
      </c>
      <c r="B708">
        <v>63.28</v>
      </c>
      <c r="C708">
        <v>0.98299999999999998</v>
      </c>
      <c r="D708">
        <v>0.90400000000000003</v>
      </c>
      <c r="E708">
        <v>0.97799999999999998</v>
      </c>
      <c r="F708">
        <v>0.90200000000000002</v>
      </c>
      <c r="G708">
        <v>1.149</v>
      </c>
    </row>
    <row r="709" spans="1:7" x14ac:dyDescent="0.2">
      <c r="A709">
        <v>336</v>
      </c>
      <c r="B709">
        <v>61.44</v>
      </c>
      <c r="C709">
        <v>0.98299999999999998</v>
      </c>
      <c r="D709">
        <v>0.90600000000000003</v>
      </c>
      <c r="E709">
        <v>0.98</v>
      </c>
      <c r="F709">
        <v>0.90400000000000003</v>
      </c>
      <c r="G709">
        <v>1.1419999999999999</v>
      </c>
    </row>
    <row r="710" spans="1:7" x14ac:dyDescent="0.2">
      <c r="A710">
        <v>337</v>
      </c>
      <c r="B710">
        <v>59.67</v>
      </c>
      <c r="C710">
        <v>0.98399999999999999</v>
      </c>
      <c r="D710">
        <v>0.90600000000000003</v>
      </c>
      <c r="E710">
        <v>0.98099999999999998</v>
      </c>
      <c r="F710">
        <v>0.91</v>
      </c>
      <c r="G710">
        <v>1.139</v>
      </c>
    </row>
    <row r="711" spans="1:7" x14ac:dyDescent="0.2">
      <c r="A711">
        <v>338</v>
      </c>
      <c r="B711">
        <v>57.97</v>
      </c>
      <c r="C711">
        <v>0.97699999999999998</v>
      </c>
      <c r="D711">
        <v>0.90900000000000003</v>
      </c>
      <c r="E711">
        <v>0.97699999999999998</v>
      </c>
      <c r="F711">
        <v>0.90700000000000003</v>
      </c>
      <c r="G711">
        <v>1.1160000000000001</v>
      </c>
    </row>
    <row r="712" spans="1:7" x14ac:dyDescent="0.2">
      <c r="A712">
        <v>339</v>
      </c>
      <c r="B712">
        <v>56.34</v>
      </c>
      <c r="C712">
        <v>0.96099999999999997</v>
      </c>
      <c r="D712">
        <v>0.90800000000000003</v>
      </c>
      <c r="E712">
        <v>0.97599999999999998</v>
      </c>
      <c r="F712">
        <v>0.91100000000000003</v>
      </c>
      <c r="G712">
        <v>1.0489999999999999</v>
      </c>
    </row>
    <row r="713" spans="1:7" x14ac:dyDescent="0.2">
      <c r="A713">
        <v>340</v>
      </c>
      <c r="B713">
        <v>54.78</v>
      </c>
      <c r="C713">
        <v>0.96499999999999997</v>
      </c>
      <c r="D713">
        <v>0.90800000000000003</v>
      </c>
      <c r="E713">
        <v>0.97899999999999998</v>
      </c>
      <c r="F713">
        <v>0.92100000000000004</v>
      </c>
      <c r="G713">
        <v>1.052</v>
      </c>
    </row>
    <row r="714" spans="1:7" x14ac:dyDescent="0.2">
      <c r="A714">
        <v>341</v>
      </c>
      <c r="B714">
        <v>53.29</v>
      </c>
      <c r="C714">
        <v>0.96399999999999997</v>
      </c>
      <c r="D714">
        <v>0.91100000000000003</v>
      </c>
      <c r="E714">
        <v>0.98199999999999998</v>
      </c>
      <c r="F714">
        <v>0.92200000000000004</v>
      </c>
      <c r="G714">
        <v>1.042</v>
      </c>
    </row>
    <row r="715" spans="1:7" x14ac:dyDescent="0.2">
      <c r="A715">
        <v>342</v>
      </c>
      <c r="B715">
        <v>51.87</v>
      </c>
      <c r="C715">
        <v>0.96499999999999997</v>
      </c>
      <c r="D715">
        <v>0.91300000000000003</v>
      </c>
      <c r="E715">
        <v>0.98099999999999998</v>
      </c>
      <c r="F715">
        <v>0.92100000000000004</v>
      </c>
      <c r="G715">
        <v>1.0449999999999999</v>
      </c>
    </row>
    <row r="716" spans="1:7" x14ac:dyDescent="0.2">
      <c r="A716">
        <v>343</v>
      </c>
      <c r="B716">
        <v>50.53</v>
      </c>
      <c r="C716">
        <v>0.99199999999999999</v>
      </c>
      <c r="D716">
        <v>0.91100000000000003</v>
      </c>
      <c r="E716">
        <v>0.98399999999999999</v>
      </c>
      <c r="F716">
        <v>0.92400000000000004</v>
      </c>
      <c r="G716">
        <v>1.151</v>
      </c>
    </row>
    <row r="717" spans="1:7" x14ac:dyDescent="0.2">
      <c r="A717">
        <v>344</v>
      </c>
      <c r="B717">
        <v>49.26</v>
      </c>
      <c r="C717">
        <v>1.008</v>
      </c>
      <c r="D717">
        <v>0.91100000000000003</v>
      </c>
      <c r="E717">
        <v>0.98799999999999999</v>
      </c>
      <c r="F717">
        <v>0.92800000000000005</v>
      </c>
      <c r="G717">
        <v>1.2050000000000001</v>
      </c>
    </row>
    <row r="718" spans="1:7" x14ac:dyDescent="0.2">
      <c r="A718">
        <v>345</v>
      </c>
      <c r="B718">
        <v>48.06</v>
      </c>
      <c r="C718">
        <v>1.016</v>
      </c>
      <c r="D718">
        <v>0.91300000000000003</v>
      </c>
      <c r="E718">
        <v>0.98399999999999999</v>
      </c>
      <c r="F718">
        <v>0.92900000000000005</v>
      </c>
      <c r="G718">
        <v>1.236</v>
      </c>
    </row>
    <row r="719" spans="1:7" x14ac:dyDescent="0.2">
      <c r="A719">
        <v>346</v>
      </c>
      <c r="B719">
        <v>46.93</v>
      </c>
      <c r="C719">
        <v>1.01</v>
      </c>
      <c r="D719">
        <v>0.90700000000000003</v>
      </c>
      <c r="E719">
        <v>0.98599999999999999</v>
      </c>
      <c r="F719">
        <v>0.92300000000000004</v>
      </c>
      <c r="G719">
        <v>1.224</v>
      </c>
    </row>
    <row r="720" spans="1:7" x14ac:dyDescent="0.2">
      <c r="A720">
        <v>347</v>
      </c>
      <c r="B720">
        <v>45.89</v>
      </c>
      <c r="C720">
        <v>0.99399999999999999</v>
      </c>
      <c r="D720">
        <v>0.89700000000000002</v>
      </c>
      <c r="E720">
        <v>0.98699999999999999</v>
      </c>
      <c r="F720">
        <v>0.92200000000000004</v>
      </c>
      <c r="G720">
        <v>1.17</v>
      </c>
    </row>
    <row r="721" spans="1:7" x14ac:dyDescent="0.2">
      <c r="A721">
        <v>348</v>
      </c>
      <c r="B721">
        <v>44.91</v>
      </c>
      <c r="C721">
        <v>0.99</v>
      </c>
      <c r="D721">
        <v>0.90100000000000002</v>
      </c>
      <c r="E721">
        <v>0.98899999999999999</v>
      </c>
      <c r="F721">
        <v>0.92300000000000004</v>
      </c>
      <c r="G721">
        <v>1.1499999999999999</v>
      </c>
    </row>
    <row r="722" spans="1:7" x14ac:dyDescent="0.2">
      <c r="A722">
        <v>349</v>
      </c>
      <c r="B722">
        <v>44.02</v>
      </c>
      <c r="C722">
        <v>0.98599999999999999</v>
      </c>
      <c r="D722">
        <v>0.9</v>
      </c>
      <c r="E722">
        <v>0.98699999999999999</v>
      </c>
      <c r="F722">
        <v>0.92300000000000004</v>
      </c>
      <c r="G722">
        <v>1.1359999999999999</v>
      </c>
    </row>
    <row r="723" spans="1:7" x14ac:dyDescent="0.2">
      <c r="A723">
        <v>350</v>
      </c>
      <c r="B723">
        <v>43.2</v>
      </c>
      <c r="C723">
        <v>0.97399999999999998</v>
      </c>
      <c r="D723">
        <v>0.89400000000000002</v>
      </c>
      <c r="E723">
        <v>0.98699999999999999</v>
      </c>
      <c r="F723">
        <v>0.92100000000000004</v>
      </c>
      <c r="G723">
        <v>1.0920000000000001</v>
      </c>
    </row>
    <row r="724" spans="1:7" x14ac:dyDescent="0.2">
      <c r="A724">
        <v>351</v>
      </c>
      <c r="B724">
        <v>42.45</v>
      </c>
      <c r="C724">
        <v>0.96299999999999997</v>
      </c>
      <c r="D724">
        <v>0.89400000000000002</v>
      </c>
      <c r="E724">
        <v>0.99</v>
      </c>
      <c r="F724">
        <v>0.91900000000000004</v>
      </c>
      <c r="G724">
        <v>1.0489999999999999</v>
      </c>
    </row>
    <row r="725" spans="1:7" x14ac:dyDescent="0.2">
      <c r="A725">
        <v>352</v>
      </c>
      <c r="B725">
        <v>41.79</v>
      </c>
      <c r="C725">
        <v>0.94699999999999995</v>
      </c>
      <c r="D725">
        <v>0.89400000000000002</v>
      </c>
      <c r="E725">
        <v>0.98499999999999999</v>
      </c>
      <c r="F725">
        <v>0.91600000000000004</v>
      </c>
      <c r="G725">
        <v>0.99399999999999999</v>
      </c>
    </row>
    <row r="726" spans="1:7" x14ac:dyDescent="0.2">
      <c r="A726">
        <v>353</v>
      </c>
      <c r="B726">
        <v>41.2</v>
      </c>
      <c r="C726">
        <v>0.94099999999999995</v>
      </c>
      <c r="D726">
        <v>0.89100000000000001</v>
      </c>
      <c r="E726">
        <v>0.98499999999999999</v>
      </c>
      <c r="F726">
        <v>0.90900000000000003</v>
      </c>
      <c r="G726">
        <v>0.98</v>
      </c>
    </row>
    <row r="727" spans="1:7" x14ac:dyDescent="0.2">
      <c r="A727">
        <v>354</v>
      </c>
      <c r="B727">
        <v>40.69</v>
      </c>
      <c r="C727">
        <v>0.95099999999999996</v>
      </c>
      <c r="D727">
        <v>0.88800000000000001</v>
      </c>
      <c r="E727">
        <v>0.98399999999999999</v>
      </c>
      <c r="F727">
        <v>0.90400000000000003</v>
      </c>
      <c r="G727">
        <v>1.028</v>
      </c>
    </row>
    <row r="728" spans="1:7" x14ac:dyDescent="0.2">
      <c r="A728">
        <v>355</v>
      </c>
      <c r="B728">
        <v>40.26</v>
      </c>
      <c r="C728">
        <v>0.96299999999999997</v>
      </c>
      <c r="D728">
        <v>0.88800000000000001</v>
      </c>
      <c r="E728">
        <v>0.98399999999999999</v>
      </c>
      <c r="F728">
        <v>0.9</v>
      </c>
      <c r="G728">
        <v>1.08</v>
      </c>
    </row>
    <row r="729" spans="1:7" x14ac:dyDescent="0.2">
      <c r="A729">
        <v>356</v>
      </c>
      <c r="B729">
        <v>39.9</v>
      </c>
      <c r="C729">
        <v>0.96499999999999997</v>
      </c>
      <c r="D729">
        <v>0.88900000000000001</v>
      </c>
      <c r="E729">
        <v>0.97699999999999998</v>
      </c>
      <c r="F729">
        <v>0.89500000000000002</v>
      </c>
      <c r="G729">
        <v>1.0980000000000001</v>
      </c>
    </row>
    <row r="730" spans="1:7" x14ac:dyDescent="0.2">
      <c r="A730">
        <v>357</v>
      </c>
      <c r="B730">
        <v>39.630000000000003</v>
      </c>
      <c r="C730">
        <v>0.95499999999999996</v>
      </c>
      <c r="D730">
        <v>0.88500000000000001</v>
      </c>
      <c r="E730">
        <v>0.97499999999999998</v>
      </c>
      <c r="F730">
        <v>0.89</v>
      </c>
      <c r="G730">
        <v>1.071</v>
      </c>
    </row>
    <row r="731" spans="1:7" x14ac:dyDescent="0.2">
      <c r="A731">
        <v>358</v>
      </c>
      <c r="B731">
        <v>39.43</v>
      </c>
      <c r="C731">
        <v>0.93500000000000005</v>
      </c>
      <c r="D731">
        <v>0.88500000000000001</v>
      </c>
      <c r="E731">
        <v>0.97299999999999998</v>
      </c>
      <c r="F731">
        <v>0.88700000000000001</v>
      </c>
      <c r="G731">
        <v>0.995</v>
      </c>
    </row>
    <row r="732" spans="1:7" x14ac:dyDescent="0.2">
      <c r="A732">
        <v>359</v>
      </c>
      <c r="B732">
        <v>39.31</v>
      </c>
      <c r="C732">
        <v>0.91300000000000003</v>
      </c>
      <c r="D732">
        <v>0.88300000000000001</v>
      </c>
      <c r="E732">
        <v>0.97099999999999997</v>
      </c>
      <c r="F732">
        <v>0.88700000000000001</v>
      </c>
      <c r="G732">
        <v>0.91</v>
      </c>
    </row>
  </sheetData>
  <phoneticPr fontId="0" type="noConversion"/>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732"/>
  <sheetViews>
    <sheetView workbookViewId="0">
      <selection activeCell="K1" sqref="K1:S65536"/>
    </sheetView>
  </sheetViews>
  <sheetFormatPr defaultRowHeight="12.75" x14ac:dyDescent="0.2"/>
  <sheetData>
    <row r="1" spans="1:19" x14ac:dyDescent="0.2">
      <c r="A1" t="s">
        <v>699</v>
      </c>
      <c r="B1" t="s">
        <v>702</v>
      </c>
      <c r="C1" t="s">
        <v>703</v>
      </c>
      <c r="D1" t="s">
        <v>704</v>
      </c>
      <c r="E1" t="s">
        <v>705</v>
      </c>
      <c r="F1" t="s">
        <v>695</v>
      </c>
      <c r="K1" t="s">
        <v>699</v>
      </c>
      <c r="L1" t="s">
        <v>780</v>
      </c>
      <c r="M1" t="s">
        <v>705</v>
      </c>
      <c r="N1" t="s">
        <v>695</v>
      </c>
    </row>
    <row r="2" spans="1:19" x14ac:dyDescent="0.2">
      <c r="A2" t="s">
        <v>724</v>
      </c>
      <c r="K2" t="s">
        <v>724</v>
      </c>
    </row>
    <row r="3" spans="1:19" x14ac:dyDescent="0.2">
      <c r="A3" s="1">
        <v>37658</v>
      </c>
      <c r="B3" s="2">
        <v>0.49305555555555558</v>
      </c>
      <c r="K3" s="1">
        <v>37658</v>
      </c>
      <c r="L3" s="2">
        <v>0.49305555555555558</v>
      </c>
    </row>
    <row r="4" spans="1:19" x14ac:dyDescent="0.2">
      <c r="A4" t="s">
        <v>707</v>
      </c>
      <c r="B4" t="s">
        <v>693</v>
      </c>
      <c r="C4">
        <v>0.9</v>
      </c>
      <c r="D4" t="s">
        <v>708</v>
      </c>
      <c r="E4" t="s">
        <v>709</v>
      </c>
      <c r="F4">
        <v>35</v>
      </c>
      <c r="G4" t="s">
        <v>710</v>
      </c>
      <c r="H4">
        <v>3500</v>
      </c>
      <c r="I4" t="s">
        <v>711</v>
      </c>
      <c r="K4" t="s">
        <v>707</v>
      </c>
      <c r="L4" t="s">
        <v>693</v>
      </c>
      <c r="M4">
        <v>0.9</v>
      </c>
      <c r="N4" t="s">
        <v>708</v>
      </c>
      <c r="O4" t="s">
        <v>709</v>
      </c>
      <c r="P4">
        <v>35</v>
      </c>
      <c r="Q4" t="s">
        <v>710</v>
      </c>
      <c r="R4">
        <v>3500</v>
      </c>
      <c r="S4" t="s">
        <v>711</v>
      </c>
    </row>
    <row r="5" spans="1:19" x14ac:dyDescent="0.2">
      <c r="A5" t="s">
        <v>16</v>
      </c>
      <c r="K5" t="s">
        <v>16</v>
      </c>
      <c r="L5" t="s">
        <v>999</v>
      </c>
      <c r="M5" t="s">
        <v>1000</v>
      </c>
      <c r="N5">
        <v>-40</v>
      </c>
    </row>
    <row r="6" spans="1:19" x14ac:dyDescent="0.2">
      <c r="A6" t="s">
        <v>712</v>
      </c>
      <c r="B6" t="s">
        <v>713</v>
      </c>
      <c r="C6" t="s">
        <v>714</v>
      </c>
      <c r="D6" t="s">
        <v>688</v>
      </c>
      <c r="E6" t="s">
        <v>687</v>
      </c>
      <c r="F6" t="s">
        <v>715</v>
      </c>
      <c r="G6" t="s">
        <v>716</v>
      </c>
      <c r="K6" t="s">
        <v>712</v>
      </c>
      <c r="L6" t="s">
        <v>713</v>
      </c>
      <c r="M6" t="s">
        <v>714</v>
      </c>
      <c r="N6" t="s">
        <v>688</v>
      </c>
      <c r="O6" t="s">
        <v>687</v>
      </c>
      <c r="P6" t="s">
        <v>715</v>
      </c>
      <c r="Q6" t="s">
        <v>783</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717</v>
      </c>
      <c r="B8" t="s">
        <v>705</v>
      </c>
      <c r="K8" t="s">
        <v>717</v>
      </c>
      <c r="L8" t="s">
        <v>705</v>
      </c>
    </row>
    <row r="10" spans="1:19" x14ac:dyDescent="0.2">
      <c r="A10" t="s">
        <v>718</v>
      </c>
      <c r="B10" t="s">
        <v>719</v>
      </c>
      <c r="C10" t="s">
        <v>720</v>
      </c>
      <c r="D10">
        <v>720</v>
      </c>
      <c r="K10" t="s">
        <v>732</v>
      </c>
      <c r="L10" t="s">
        <v>733</v>
      </c>
      <c r="M10" t="s">
        <v>734</v>
      </c>
      <c r="N10" t="s">
        <v>35</v>
      </c>
      <c r="O10" t="s">
        <v>36</v>
      </c>
      <c r="P10" t="s">
        <v>37</v>
      </c>
      <c r="Q10" t="s">
        <v>38</v>
      </c>
    </row>
    <row r="11" spans="1:19" x14ac:dyDescent="0.2">
      <c r="K11" t="s">
        <v>735</v>
      </c>
      <c r="L11" t="s">
        <v>736</v>
      </c>
      <c r="M11">
        <v>66.471999999999994</v>
      </c>
      <c r="N11">
        <v>67.013000000000005</v>
      </c>
      <c r="O11">
        <v>67.447000000000003</v>
      </c>
      <c r="P11">
        <v>67.466999999999999</v>
      </c>
      <c r="Q11">
        <v>63.96</v>
      </c>
    </row>
    <row r="12" spans="1:19" x14ac:dyDescent="0.2">
      <c r="A12" t="s">
        <v>32</v>
      </c>
      <c r="B12" t="s">
        <v>33</v>
      </c>
      <c r="C12" t="s">
        <v>34</v>
      </c>
      <c r="D12" t="s">
        <v>35</v>
      </c>
      <c r="E12" t="s">
        <v>36</v>
      </c>
      <c r="F12" t="s">
        <v>37</v>
      </c>
      <c r="G12" t="s">
        <v>38</v>
      </c>
      <c r="K12" t="s">
        <v>737</v>
      </c>
      <c r="L12" t="s">
        <v>736</v>
      </c>
      <c r="M12">
        <v>67.180000000000007</v>
      </c>
      <c r="N12">
        <v>67.603999999999999</v>
      </c>
      <c r="O12">
        <v>68.275999999999996</v>
      </c>
      <c r="P12">
        <v>68.2</v>
      </c>
      <c r="Q12">
        <v>64.638999999999996</v>
      </c>
    </row>
    <row r="13" spans="1:19" x14ac:dyDescent="0.2">
      <c r="A13">
        <v>-360</v>
      </c>
      <c r="B13">
        <v>39.270000000000003</v>
      </c>
      <c r="C13">
        <v>0.83099999999999996</v>
      </c>
      <c r="D13">
        <v>0.82499999999999996</v>
      </c>
      <c r="E13">
        <v>0.90300000000000002</v>
      </c>
      <c r="F13">
        <v>0.88300000000000001</v>
      </c>
      <c r="G13">
        <v>0.71099999999999997</v>
      </c>
      <c r="K13" t="s">
        <v>738</v>
      </c>
      <c r="L13" t="s">
        <v>736</v>
      </c>
      <c r="M13">
        <v>4.9610000000000003</v>
      </c>
      <c r="N13">
        <v>4.2359999999999998</v>
      </c>
      <c r="O13">
        <v>5.1429999999999998</v>
      </c>
      <c r="P13">
        <v>4.657</v>
      </c>
      <c r="Q13">
        <v>4.8710000000000004</v>
      </c>
    </row>
    <row r="14" spans="1:19" x14ac:dyDescent="0.2">
      <c r="A14">
        <v>-359</v>
      </c>
      <c r="B14">
        <v>39.31</v>
      </c>
      <c r="C14">
        <v>0.83399999999999996</v>
      </c>
      <c r="D14">
        <v>0.82499999999999996</v>
      </c>
      <c r="E14">
        <v>0.90500000000000003</v>
      </c>
      <c r="F14">
        <v>0.88600000000000001</v>
      </c>
      <c r="G14">
        <v>0.71799999999999997</v>
      </c>
      <c r="K14" t="s">
        <v>739</v>
      </c>
      <c r="L14" t="s">
        <v>736</v>
      </c>
      <c r="M14">
        <v>82.507000000000005</v>
      </c>
      <c r="N14">
        <v>78.667000000000002</v>
      </c>
      <c r="O14">
        <v>82.507000000000005</v>
      </c>
      <c r="P14">
        <v>81.212999999999994</v>
      </c>
      <c r="Q14">
        <v>79.606999999999999</v>
      </c>
    </row>
    <row r="15" spans="1:19" x14ac:dyDescent="0.2">
      <c r="A15">
        <v>-358</v>
      </c>
      <c r="B15">
        <v>39.43</v>
      </c>
      <c r="C15">
        <v>0.83699999999999997</v>
      </c>
      <c r="D15">
        <v>0.83199999999999996</v>
      </c>
      <c r="E15">
        <v>0.90900000000000003</v>
      </c>
      <c r="F15">
        <v>0.89600000000000002</v>
      </c>
      <c r="G15">
        <v>0.71299999999999997</v>
      </c>
      <c r="K15" t="s">
        <v>740</v>
      </c>
      <c r="L15" t="s">
        <v>736</v>
      </c>
      <c r="M15">
        <v>47.847000000000001</v>
      </c>
      <c r="N15">
        <v>50.453000000000003</v>
      </c>
      <c r="O15">
        <v>55.872999999999998</v>
      </c>
      <c r="P15">
        <v>47.847000000000001</v>
      </c>
      <c r="Q15">
        <v>52.433</v>
      </c>
    </row>
    <row r="16" spans="1:19" x14ac:dyDescent="0.2">
      <c r="A16">
        <v>-357</v>
      </c>
      <c r="B16">
        <v>39.630000000000003</v>
      </c>
      <c r="C16">
        <v>0.84499999999999997</v>
      </c>
      <c r="D16">
        <v>0.83899999999999997</v>
      </c>
      <c r="E16">
        <v>0.91100000000000003</v>
      </c>
      <c r="F16">
        <v>0.90300000000000002</v>
      </c>
      <c r="G16">
        <v>0.72599999999999998</v>
      </c>
      <c r="K16" t="s">
        <v>741</v>
      </c>
      <c r="L16" t="s">
        <v>742</v>
      </c>
      <c r="M16">
        <v>7.3849999999999998</v>
      </c>
      <c r="N16">
        <v>6.266</v>
      </c>
      <c r="O16">
        <v>7.532</v>
      </c>
      <c r="P16">
        <v>6.8280000000000003</v>
      </c>
      <c r="Q16">
        <v>7.5350000000000001</v>
      </c>
    </row>
    <row r="17" spans="1:17" x14ac:dyDescent="0.2">
      <c r="A17">
        <v>-356</v>
      </c>
      <c r="B17">
        <v>39.9</v>
      </c>
      <c r="C17">
        <v>0.85</v>
      </c>
      <c r="D17">
        <v>0.84599999999999997</v>
      </c>
      <c r="E17">
        <v>0.91600000000000004</v>
      </c>
      <c r="F17">
        <v>0.90700000000000003</v>
      </c>
      <c r="G17">
        <v>0.73099999999999998</v>
      </c>
      <c r="K17" t="s">
        <v>743</v>
      </c>
      <c r="L17" t="s">
        <v>742</v>
      </c>
      <c r="M17">
        <v>71.221999999999994</v>
      </c>
      <c r="N17">
        <v>74.63</v>
      </c>
      <c r="O17">
        <v>81.834000000000003</v>
      </c>
      <c r="P17">
        <v>70.156999999999996</v>
      </c>
      <c r="Q17">
        <v>81.117000000000004</v>
      </c>
    </row>
    <row r="18" spans="1:17" x14ac:dyDescent="0.2">
      <c r="A18">
        <v>-355</v>
      </c>
      <c r="B18">
        <v>40.26</v>
      </c>
      <c r="C18">
        <v>0.85199999999999998</v>
      </c>
      <c r="D18">
        <v>0.84599999999999997</v>
      </c>
      <c r="E18">
        <v>0.91200000000000003</v>
      </c>
      <c r="F18">
        <v>0.91</v>
      </c>
      <c r="G18">
        <v>0.73799999999999999</v>
      </c>
      <c r="K18" t="s">
        <v>784</v>
      </c>
      <c r="L18" t="s">
        <v>745</v>
      </c>
      <c r="M18">
        <v>16.8</v>
      </c>
      <c r="N18">
        <v>16.600000000000001</v>
      </c>
      <c r="O18">
        <v>16</v>
      </c>
      <c r="P18">
        <v>16.600000000000001</v>
      </c>
      <c r="Q18">
        <v>18</v>
      </c>
    </row>
    <row r="19" spans="1:17" x14ac:dyDescent="0.2">
      <c r="A19">
        <v>-354</v>
      </c>
      <c r="B19">
        <v>40.69</v>
      </c>
      <c r="C19">
        <v>0.85099999999999998</v>
      </c>
      <c r="D19">
        <v>0.85299999999999998</v>
      </c>
      <c r="E19">
        <v>0.90700000000000003</v>
      </c>
      <c r="F19">
        <v>0.91400000000000003</v>
      </c>
      <c r="G19">
        <v>0.73</v>
      </c>
      <c r="K19" t="s">
        <v>785</v>
      </c>
      <c r="L19" t="s">
        <v>745</v>
      </c>
      <c r="M19">
        <v>16.795000000000002</v>
      </c>
      <c r="N19">
        <v>16.443000000000001</v>
      </c>
      <c r="O19">
        <v>15.992000000000001</v>
      </c>
      <c r="P19">
        <v>16.762</v>
      </c>
      <c r="Q19">
        <v>17.983000000000001</v>
      </c>
    </row>
    <row r="20" spans="1:17" x14ac:dyDescent="0.2">
      <c r="A20">
        <v>-353</v>
      </c>
      <c r="B20">
        <v>41.2</v>
      </c>
      <c r="C20">
        <v>0.85299999999999998</v>
      </c>
      <c r="D20">
        <v>0.85799999999999998</v>
      </c>
      <c r="E20">
        <v>0.90900000000000003</v>
      </c>
      <c r="F20">
        <v>0.91900000000000004</v>
      </c>
      <c r="G20">
        <v>0.72699999999999998</v>
      </c>
      <c r="K20" t="s">
        <v>786</v>
      </c>
      <c r="L20" t="s">
        <v>745</v>
      </c>
      <c r="M20">
        <v>1.98</v>
      </c>
      <c r="N20">
        <v>1.6479999999999999</v>
      </c>
      <c r="O20">
        <v>1.976</v>
      </c>
      <c r="P20">
        <v>1.851</v>
      </c>
      <c r="Q20">
        <v>1.8660000000000001</v>
      </c>
    </row>
    <row r="21" spans="1:17" x14ac:dyDescent="0.2">
      <c r="A21">
        <v>-352</v>
      </c>
      <c r="B21">
        <v>41.79</v>
      </c>
      <c r="C21">
        <v>0.85</v>
      </c>
      <c r="D21">
        <v>0.85599999999999998</v>
      </c>
      <c r="E21">
        <v>0.90600000000000003</v>
      </c>
      <c r="F21">
        <v>0.92200000000000004</v>
      </c>
      <c r="G21">
        <v>0.71799999999999997</v>
      </c>
      <c r="K21" t="s">
        <v>787</v>
      </c>
      <c r="L21" t="s">
        <v>745</v>
      </c>
      <c r="M21">
        <v>27.2</v>
      </c>
      <c r="N21">
        <v>21.396000000000001</v>
      </c>
      <c r="O21">
        <v>21.2</v>
      </c>
      <c r="P21">
        <v>27.2</v>
      </c>
      <c r="Q21">
        <v>24</v>
      </c>
    </row>
    <row r="22" spans="1:17" x14ac:dyDescent="0.2">
      <c r="A22">
        <v>-351</v>
      </c>
      <c r="B22">
        <v>42.45</v>
      </c>
      <c r="C22">
        <v>0.84799999999999998</v>
      </c>
      <c r="D22">
        <v>0.86099999999999999</v>
      </c>
      <c r="E22">
        <v>0.89600000000000002</v>
      </c>
      <c r="F22">
        <v>0.92500000000000004</v>
      </c>
      <c r="G22">
        <v>0.71</v>
      </c>
      <c r="K22" t="s">
        <v>788</v>
      </c>
      <c r="L22" t="s">
        <v>745</v>
      </c>
      <c r="M22">
        <v>10.8</v>
      </c>
      <c r="N22">
        <v>12</v>
      </c>
      <c r="O22">
        <v>10.8</v>
      </c>
      <c r="P22">
        <v>12.6</v>
      </c>
      <c r="Q22">
        <v>12.8</v>
      </c>
    </row>
    <row r="23" spans="1:17" x14ac:dyDescent="0.2">
      <c r="A23">
        <v>-350</v>
      </c>
      <c r="B23">
        <v>43.2</v>
      </c>
      <c r="C23">
        <v>0.84699999999999998</v>
      </c>
      <c r="D23">
        <v>0.86199999999999999</v>
      </c>
      <c r="E23">
        <v>0.89500000000000002</v>
      </c>
      <c r="F23">
        <v>0.92400000000000004</v>
      </c>
      <c r="G23">
        <v>0.70799999999999996</v>
      </c>
      <c r="K23" t="s">
        <v>789</v>
      </c>
      <c r="L23" t="s">
        <v>742</v>
      </c>
      <c r="M23">
        <v>11.787000000000001</v>
      </c>
      <c r="N23">
        <v>10.023999999999999</v>
      </c>
      <c r="O23">
        <v>12.353999999999999</v>
      </c>
      <c r="P23">
        <v>11.04</v>
      </c>
      <c r="Q23">
        <v>10.374000000000001</v>
      </c>
    </row>
    <row r="24" spans="1:17" x14ac:dyDescent="0.2">
      <c r="A24">
        <v>-349</v>
      </c>
      <c r="B24">
        <v>44.02</v>
      </c>
      <c r="C24">
        <v>0.84199999999999997</v>
      </c>
      <c r="D24">
        <v>0.85799999999999998</v>
      </c>
      <c r="E24">
        <v>0.89200000000000002</v>
      </c>
      <c r="F24">
        <v>0.92800000000000005</v>
      </c>
      <c r="G24">
        <v>0.69099999999999995</v>
      </c>
      <c r="K24" t="s">
        <v>790</v>
      </c>
      <c r="L24" t="s">
        <v>742</v>
      </c>
      <c r="M24">
        <v>64.304000000000002</v>
      </c>
      <c r="N24">
        <v>72.977999999999994</v>
      </c>
      <c r="O24">
        <v>67.534000000000006</v>
      </c>
      <c r="P24">
        <v>75.17</v>
      </c>
      <c r="Q24">
        <v>71.177000000000007</v>
      </c>
    </row>
    <row r="25" spans="1:17" x14ac:dyDescent="0.2">
      <c r="A25">
        <v>-348</v>
      </c>
      <c r="B25">
        <v>44.91</v>
      </c>
      <c r="C25">
        <v>0.83399999999999996</v>
      </c>
      <c r="D25">
        <v>0.86099999999999999</v>
      </c>
      <c r="E25">
        <v>0.88200000000000001</v>
      </c>
      <c r="F25">
        <v>0.92600000000000005</v>
      </c>
      <c r="G25">
        <v>0.66600000000000004</v>
      </c>
      <c r="K25" t="s">
        <v>791</v>
      </c>
      <c r="L25" t="s">
        <v>792</v>
      </c>
      <c r="M25">
        <v>2.7570000000000001</v>
      </c>
      <c r="N25">
        <v>2.8140000000000001</v>
      </c>
      <c r="O25">
        <v>2.9420000000000002</v>
      </c>
      <c r="P25">
        <v>2.7519999999999998</v>
      </c>
      <c r="Q25">
        <v>2.52</v>
      </c>
    </row>
    <row r="26" spans="1:17" x14ac:dyDescent="0.2">
      <c r="A26">
        <v>-347</v>
      </c>
      <c r="B26">
        <v>45.89</v>
      </c>
      <c r="C26">
        <v>0.82799999999999996</v>
      </c>
      <c r="D26">
        <v>0.86</v>
      </c>
      <c r="E26">
        <v>0.88100000000000001</v>
      </c>
      <c r="F26">
        <v>0.92800000000000005</v>
      </c>
      <c r="G26">
        <v>0.64400000000000002</v>
      </c>
      <c r="K26" t="s">
        <v>793</v>
      </c>
      <c r="L26" t="s">
        <v>792</v>
      </c>
      <c r="M26">
        <v>2.927</v>
      </c>
      <c r="N26">
        <v>2.9510000000000001</v>
      </c>
      <c r="O26">
        <v>3.12</v>
      </c>
      <c r="P26">
        <v>2.9260000000000002</v>
      </c>
      <c r="Q26">
        <v>2.7130000000000001</v>
      </c>
    </row>
    <row r="27" spans="1:17" x14ac:dyDescent="0.2">
      <c r="A27">
        <v>-346</v>
      </c>
      <c r="B27">
        <v>46.93</v>
      </c>
      <c r="C27">
        <v>0.82499999999999996</v>
      </c>
      <c r="D27">
        <v>0.85499999999999998</v>
      </c>
      <c r="E27">
        <v>0.878</v>
      </c>
      <c r="F27">
        <v>0.92600000000000005</v>
      </c>
      <c r="G27">
        <v>0.64200000000000002</v>
      </c>
      <c r="K27" t="s">
        <v>794</v>
      </c>
      <c r="L27" t="s">
        <v>792</v>
      </c>
      <c r="M27">
        <v>0.60399999999999998</v>
      </c>
      <c r="N27">
        <v>0.56899999999999995</v>
      </c>
      <c r="O27">
        <v>0.64900000000000002</v>
      </c>
      <c r="P27">
        <v>0.54800000000000004</v>
      </c>
      <c r="Q27">
        <v>0.57999999999999996</v>
      </c>
    </row>
    <row r="28" spans="1:17" x14ac:dyDescent="0.2">
      <c r="A28">
        <v>-345</v>
      </c>
      <c r="B28">
        <v>48.06</v>
      </c>
      <c r="C28">
        <v>0.82399999999999995</v>
      </c>
      <c r="D28">
        <v>0.85099999999999998</v>
      </c>
      <c r="E28">
        <v>0.871</v>
      </c>
      <c r="F28">
        <v>0.92600000000000005</v>
      </c>
      <c r="G28">
        <v>0.64800000000000002</v>
      </c>
      <c r="K28" t="s">
        <v>795</v>
      </c>
      <c r="L28" t="s">
        <v>792</v>
      </c>
      <c r="M28">
        <v>5.3719999999999999</v>
      </c>
      <c r="N28">
        <v>5.3719999999999999</v>
      </c>
      <c r="O28">
        <v>5.2140000000000004</v>
      </c>
      <c r="P28">
        <v>4.5019999999999998</v>
      </c>
      <c r="Q28">
        <v>4.8479999999999999</v>
      </c>
    </row>
    <row r="29" spans="1:17" x14ac:dyDescent="0.2">
      <c r="A29">
        <v>-344</v>
      </c>
      <c r="B29">
        <v>49.26</v>
      </c>
      <c r="C29">
        <v>0.82599999999999996</v>
      </c>
      <c r="D29">
        <v>0.85499999999999998</v>
      </c>
      <c r="E29">
        <v>0.86499999999999999</v>
      </c>
      <c r="F29">
        <v>0.92500000000000004</v>
      </c>
      <c r="G29">
        <v>0.66100000000000003</v>
      </c>
      <c r="K29" t="s">
        <v>796</v>
      </c>
      <c r="L29" t="s">
        <v>792</v>
      </c>
      <c r="M29">
        <v>1.1819999999999999</v>
      </c>
      <c r="N29">
        <v>1.302</v>
      </c>
      <c r="O29">
        <v>1.6419999999999999</v>
      </c>
      <c r="P29">
        <v>1.1819999999999999</v>
      </c>
      <c r="Q29">
        <v>1.4319999999999999</v>
      </c>
    </row>
    <row r="30" spans="1:17" x14ac:dyDescent="0.2">
      <c r="A30">
        <v>-343</v>
      </c>
      <c r="B30">
        <v>50.53</v>
      </c>
      <c r="C30">
        <v>0.82699999999999996</v>
      </c>
      <c r="D30">
        <v>0.85</v>
      </c>
      <c r="E30">
        <v>0.86199999999999999</v>
      </c>
      <c r="F30">
        <v>0.92100000000000004</v>
      </c>
      <c r="G30">
        <v>0.67700000000000005</v>
      </c>
      <c r="K30" t="s">
        <v>797</v>
      </c>
      <c r="L30" t="s">
        <v>742</v>
      </c>
      <c r="M30">
        <v>20.641999999999999</v>
      </c>
      <c r="N30">
        <v>19.268000000000001</v>
      </c>
      <c r="O30">
        <v>20.795999999999999</v>
      </c>
      <c r="P30">
        <v>18.734000000000002</v>
      </c>
      <c r="Q30">
        <v>21.367000000000001</v>
      </c>
    </row>
    <row r="31" spans="1:17" x14ac:dyDescent="0.2">
      <c r="A31">
        <v>-342</v>
      </c>
      <c r="B31">
        <v>51.87</v>
      </c>
      <c r="C31">
        <v>0.82399999999999995</v>
      </c>
      <c r="D31">
        <v>0.84599999999999997</v>
      </c>
      <c r="E31">
        <v>0.85199999999999998</v>
      </c>
      <c r="F31">
        <v>0.91600000000000004</v>
      </c>
      <c r="G31">
        <v>0.68100000000000005</v>
      </c>
      <c r="K31" t="s">
        <v>798</v>
      </c>
      <c r="L31" t="s">
        <v>742</v>
      </c>
      <c r="M31">
        <v>40.378</v>
      </c>
      <c r="N31">
        <v>44.122999999999998</v>
      </c>
      <c r="O31">
        <v>52.636000000000003</v>
      </c>
      <c r="P31">
        <v>40.402000000000001</v>
      </c>
      <c r="Q31">
        <v>52.777000000000001</v>
      </c>
    </row>
    <row r="32" spans="1:17" x14ac:dyDescent="0.2">
      <c r="A32">
        <v>-341</v>
      </c>
      <c r="B32">
        <v>53.29</v>
      </c>
      <c r="C32">
        <v>0.82399999999999995</v>
      </c>
      <c r="D32">
        <v>0.84899999999999998</v>
      </c>
      <c r="E32">
        <v>0.84799999999999998</v>
      </c>
      <c r="F32">
        <v>0.91300000000000003</v>
      </c>
      <c r="G32">
        <v>0.68700000000000006</v>
      </c>
      <c r="K32" t="s">
        <v>799</v>
      </c>
      <c r="L32" t="s">
        <v>745</v>
      </c>
      <c r="M32">
        <v>7</v>
      </c>
      <c r="N32">
        <v>7</v>
      </c>
      <c r="O32">
        <v>6</v>
      </c>
      <c r="P32">
        <v>7</v>
      </c>
      <c r="Q32">
        <v>8</v>
      </c>
    </row>
    <row r="33" spans="1:17" x14ac:dyDescent="0.2">
      <c r="A33">
        <v>-340</v>
      </c>
      <c r="B33">
        <v>54.78</v>
      </c>
      <c r="C33">
        <v>0.82499999999999996</v>
      </c>
      <c r="D33">
        <v>0.84299999999999997</v>
      </c>
      <c r="E33">
        <v>0.84699999999999998</v>
      </c>
      <c r="F33">
        <v>0.90600000000000003</v>
      </c>
      <c r="G33">
        <v>0.70399999999999996</v>
      </c>
      <c r="K33" t="s">
        <v>800</v>
      </c>
      <c r="L33" t="s">
        <v>745</v>
      </c>
      <c r="M33">
        <v>7.4249999999999998</v>
      </c>
      <c r="N33">
        <v>7.2910000000000004</v>
      </c>
      <c r="O33">
        <v>6.7619999999999996</v>
      </c>
      <c r="P33">
        <v>7.4349999999999996</v>
      </c>
      <c r="Q33">
        <v>8.2140000000000004</v>
      </c>
    </row>
    <row r="34" spans="1:17" x14ac:dyDescent="0.2">
      <c r="A34">
        <v>-339</v>
      </c>
      <c r="B34">
        <v>56.34</v>
      </c>
      <c r="C34">
        <v>0.82499999999999996</v>
      </c>
      <c r="D34">
        <v>0.83499999999999996</v>
      </c>
      <c r="E34">
        <v>0.84299999999999997</v>
      </c>
      <c r="F34">
        <v>0.89800000000000002</v>
      </c>
      <c r="G34">
        <v>0.72199999999999998</v>
      </c>
      <c r="K34" t="s">
        <v>801</v>
      </c>
      <c r="L34" t="s">
        <v>745</v>
      </c>
      <c r="M34">
        <v>2.2010000000000001</v>
      </c>
      <c r="N34">
        <v>1.875</v>
      </c>
      <c r="O34">
        <v>2.0640000000000001</v>
      </c>
      <c r="P34">
        <v>2.1789999999999998</v>
      </c>
      <c r="Q34">
        <v>2.4119999999999999</v>
      </c>
    </row>
    <row r="35" spans="1:17" x14ac:dyDescent="0.2">
      <c r="A35">
        <v>-338</v>
      </c>
      <c r="B35">
        <v>57.97</v>
      </c>
      <c r="C35">
        <v>0.83299999999999996</v>
      </c>
      <c r="D35">
        <v>0.83599999999999997</v>
      </c>
      <c r="E35">
        <v>0.83399999999999996</v>
      </c>
      <c r="F35">
        <v>0.91300000000000003</v>
      </c>
      <c r="G35">
        <v>0.748</v>
      </c>
      <c r="K35" t="s">
        <v>802</v>
      </c>
      <c r="L35" t="s">
        <v>745</v>
      </c>
      <c r="M35">
        <v>17.600000000000001</v>
      </c>
      <c r="N35">
        <v>13.396000000000001</v>
      </c>
      <c r="O35">
        <v>13.2</v>
      </c>
      <c r="P35">
        <v>17.600000000000001</v>
      </c>
      <c r="Q35">
        <v>15.6</v>
      </c>
    </row>
    <row r="36" spans="1:17" x14ac:dyDescent="0.2">
      <c r="A36">
        <v>-337</v>
      </c>
      <c r="B36">
        <v>59.67</v>
      </c>
      <c r="C36">
        <v>0.84499999999999997</v>
      </c>
      <c r="D36">
        <v>0.83799999999999997</v>
      </c>
      <c r="E36">
        <v>0.83799999999999997</v>
      </c>
      <c r="F36">
        <v>0.92500000000000004</v>
      </c>
      <c r="G36">
        <v>0.78100000000000003</v>
      </c>
      <c r="K36" t="s">
        <v>803</v>
      </c>
      <c r="L36" t="s">
        <v>745</v>
      </c>
      <c r="M36">
        <v>1.8</v>
      </c>
      <c r="N36">
        <v>2</v>
      </c>
      <c r="O36">
        <v>1.8</v>
      </c>
      <c r="P36">
        <v>1.8</v>
      </c>
      <c r="Q36">
        <v>2.6</v>
      </c>
    </row>
    <row r="37" spans="1:17" x14ac:dyDescent="0.2">
      <c r="A37">
        <v>-336</v>
      </c>
      <c r="B37">
        <v>61.44</v>
      </c>
      <c r="C37">
        <v>0.84199999999999997</v>
      </c>
      <c r="D37">
        <v>0.83099999999999996</v>
      </c>
      <c r="E37">
        <v>0.83299999999999996</v>
      </c>
      <c r="F37">
        <v>0.90400000000000003</v>
      </c>
      <c r="G37">
        <v>0.80100000000000005</v>
      </c>
      <c r="K37" t="s">
        <v>804</v>
      </c>
      <c r="L37" t="s">
        <v>742</v>
      </c>
      <c r="M37">
        <v>29.640999999999998</v>
      </c>
      <c r="N37">
        <v>25.715</v>
      </c>
      <c r="O37">
        <v>30.521999999999998</v>
      </c>
      <c r="P37">
        <v>29.305</v>
      </c>
      <c r="Q37">
        <v>29.370999999999999</v>
      </c>
    </row>
    <row r="38" spans="1:17" x14ac:dyDescent="0.2">
      <c r="A38">
        <v>-335</v>
      </c>
      <c r="B38">
        <v>63.28</v>
      </c>
      <c r="C38">
        <v>0.83599999999999997</v>
      </c>
      <c r="D38">
        <v>0.82699999999999996</v>
      </c>
      <c r="E38">
        <v>0.82499999999999996</v>
      </c>
      <c r="F38">
        <v>0.89600000000000002</v>
      </c>
      <c r="G38">
        <v>0.79800000000000004</v>
      </c>
      <c r="K38" t="s">
        <v>805</v>
      </c>
      <c r="L38" t="s">
        <v>742</v>
      </c>
      <c r="M38">
        <v>24.241</v>
      </c>
      <c r="N38">
        <v>27.431999999999999</v>
      </c>
      <c r="O38">
        <v>26.62</v>
      </c>
      <c r="P38">
        <v>24.209</v>
      </c>
      <c r="Q38">
        <v>31.654</v>
      </c>
    </row>
    <row r="39" spans="1:17" x14ac:dyDescent="0.2">
      <c r="A39">
        <v>-334</v>
      </c>
      <c r="B39">
        <v>65.180000000000007</v>
      </c>
      <c r="C39">
        <v>0.82799999999999996</v>
      </c>
      <c r="D39">
        <v>0.82899999999999996</v>
      </c>
      <c r="E39">
        <v>0.82199999999999995</v>
      </c>
      <c r="F39">
        <v>0.876</v>
      </c>
      <c r="G39">
        <v>0.78500000000000003</v>
      </c>
      <c r="K39" t="s">
        <v>806</v>
      </c>
      <c r="L39" t="s">
        <v>736</v>
      </c>
      <c r="M39">
        <v>12.853</v>
      </c>
      <c r="N39">
        <v>12.85</v>
      </c>
      <c r="O39">
        <v>12.792999999999999</v>
      </c>
      <c r="P39">
        <v>12.510999999999999</v>
      </c>
      <c r="Q39">
        <v>13.257999999999999</v>
      </c>
    </row>
    <row r="40" spans="1:17" x14ac:dyDescent="0.2">
      <c r="A40">
        <v>-333</v>
      </c>
      <c r="B40">
        <v>67.150000000000006</v>
      </c>
      <c r="C40">
        <v>0.81399999999999995</v>
      </c>
      <c r="D40">
        <v>0.82099999999999995</v>
      </c>
      <c r="E40">
        <v>0.81799999999999995</v>
      </c>
      <c r="F40">
        <v>0.85199999999999998</v>
      </c>
      <c r="G40">
        <v>0.76500000000000001</v>
      </c>
      <c r="K40" t="s">
        <v>807</v>
      </c>
      <c r="L40" t="s">
        <v>736</v>
      </c>
      <c r="M40">
        <v>12.853999999999999</v>
      </c>
      <c r="N40">
        <v>12.851000000000001</v>
      </c>
      <c r="O40">
        <v>12.794</v>
      </c>
      <c r="P40">
        <v>12.513</v>
      </c>
      <c r="Q40">
        <v>13.259</v>
      </c>
    </row>
    <row r="41" spans="1:17" x14ac:dyDescent="0.2">
      <c r="A41">
        <v>-332</v>
      </c>
      <c r="B41">
        <v>69.19</v>
      </c>
      <c r="C41">
        <v>0.80800000000000005</v>
      </c>
      <c r="D41">
        <v>0.81699999999999995</v>
      </c>
      <c r="E41">
        <v>0.80700000000000005</v>
      </c>
      <c r="F41">
        <v>0.85899999999999999</v>
      </c>
      <c r="G41">
        <v>0.748</v>
      </c>
      <c r="K41" t="s">
        <v>808</v>
      </c>
      <c r="L41" t="s">
        <v>736</v>
      </c>
      <c r="M41">
        <v>0.28299999999999997</v>
      </c>
      <c r="N41">
        <v>7.3999999999999996E-2</v>
      </c>
      <c r="O41">
        <v>9.1999999999999998E-2</v>
      </c>
      <c r="P41">
        <v>8.8999999999999996E-2</v>
      </c>
      <c r="Q41">
        <v>0.11700000000000001</v>
      </c>
    </row>
    <row r="42" spans="1:17" x14ac:dyDescent="0.2">
      <c r="A42">
        <v>-331</v>
      </c>
      <c r="B42">
        <v>71.290000000000006</v>
      </c>
      <c r="C42">
        <v>0.81299999999999994</v>
      </c>
      <c r="D42">
        <v>0.81699999999999995</v>
      </c>
      <c r="E42">
        <v>0.80400000000000005</v>
      </c>
      <c r="F42">
        <v>0.88800000000000001</v>
      </c>
      <c r="G42">
        <v>0.74199999999999999</v>
      </c>
      <c r="K42" t="s">
        <v>809</v>
      </c>
      <c r="L42" t="s">
        <v>736</v>
      </c>
      <c r="M42">
        <v>13.504</v>
      </c>
      <c r="N42">
        <v>13</v>
      </c>
      <c r="O42">
        <v>13.006</v>
      </c>
      <c r="P42">
        <v>12.757</v>
      </c>
      <c r="Q42">
        <v>13.504</v>
      </c>
    </row>
    <row r="43" spans="1:17" x14ac:dyDescent="0.2">
      <c r="A43">
        <v>-330</v>
      </c>
      <c r="B43">
        <v>73.45</v>
      </c>
      <c r="C43">
        <v>0.81200000000000006</v>
      </c>
      <c r="D43">
        <v>0.81100000000000005</v>
      </c>
      <c r="E43">
        <v>0.79900000000000004</v>
      </c>
      <c r="F43">
        <v>0.88</v>
      </c>
      <c r="G43">
        <v>0.75900000000000001</v>
      </c>
      <c r="K43" t="s">
        <v>810</v>
      </c>
      <c r="L43" t="s">
        <v>736</v>
      </c>
      <c r="M43">
        <v>12.023999999999999</v>
      </c>
      <c r="N43">
        <v>12.468999999999999</v>
      </c>
      <c r="O43">
        <v>12.505000000000001</v>
      </c>
      <c r="P43">
        <v>12.023999999999999</v>
      </c>
      <c r="Q43">
        <v>12.875</v>
      </c>
    </row>
    <row r="44" spans="1:17" x14ac:dyDescent="0.2">
      <c r="A44">
        <v>-329</v>
      </c>
      <c r="B44">
        <v>75.67</v>
      </c>
      <c r="C44">
        <v>0.80400000000000005</v>
      </c>
      <c r="D44">
        <v>0.80100000000000005</v>
      </c>
      <c r="E44">
        <v>0.76800000000000002</v>
      </c>
      <c r="F44">
        <v>0.85399999999999998</v>
      </c>
      <c r="G44">
        <v>0.79200000000000004</v>
      </c>
      <c r="K44" t="s">
        <v>811</v>
      </c>
      <c r="L44" t="s">
        <v>742</v>
      </c>
      <c r="M44">
        <v>2.2000000000000002</v>
      </c>
      <c r="N44">
        <v>0.57799999999999996</v>
      </c>
      <c r="O44">
        <v>0.71699999999999997</v>
      </c>
      <c r="P44">
        <v>0.71299999999999997</v>
      </c>
      <c r="Q44">
        <v>0.88600000000000001</v>
      </c>
    </row>
    <row r="45" spans="1:17" x14ac:dyDescent="0.2">
      <c r="A45">
        <v>-328</v>
      </c>
      <c r="B45">
        <v>77.959999999999994</v>
      </c>
      <c r="C45">
        <v>0.81200000000000006</v>
      </c>
      <c r="D45">
        <v>0.80100000000000005</v>
      </c>
      <c r="E45">
        <v>0.77</v>
      </c>
      <c r="F45">
        <v>0.84799999999999998</v>
      </c>
      <c r="G45">
        <v>0.82699999999999996</v>
      </c>
      <c r="K45" t="s">
        <v>812</v>
      </c>
      <c r="L45" t="s">
        <v>742</v>
      </c>
      <c r="M45">
        <v>93.540999999999997</v>
      </c>
      <c r="N45">
        <v>97.025999999999996</v>
      </c>
      <c r="O45">
        <v>97.738</v>
      </c>
      <c r="P45">
        <v>96.094999999999999</v>
      </c>
      <c r="Q45">
        <v>97.105999999999995</v>
      </c>
    </row>
    <row r="46" spans="1:17" x14ac:dyDescent="0.2">
      <c r="A46">
        <v>-327</v>
      </c>
      <c r="B46">
        <v>80.31</v>
      </c>
      <c r="C46">
        <v>0.82599999999999996</v>
      </c>
      <c r="D46">
        <v>0.79400000000000004</v>
      </c>
      <c r="E46">
        <v>0.81799999999999995</v>
      </c>
      <c r="F46">
        <v>0.85</v>
      </c>
      <c r="G46">
        <v>0.84399999999999997</v>
      </c>
      <c r="K46" t="s">
        <v>813</v>
      </c>
      <c r="L46" t="s">
        <v>736</v>
      </c>
      <c r="M46">
        <v>12.718999999999999</v>
      </c>
      <c r="N46">
        <v>12.772</v>
      </c>
      <c r="O46">
        <v>12.568</v>
      </c>
      <c r="P46">
        <v>12.439</v>
      </c>
      <c r="Q46">
        <v>13.099</v>
      </c>
    </row>
    <row r="47" spans="1:17" x14ac:dyDescent="0.2">
      <c r="A47">
        <v>-326</v>
      </c>
      <c r="B47">
        <v>82.71</v>
      </c>
      <c r="C47">
        <v>0.80600000000000005</v>
      </c>
      <c r="D47">
        <v>0.79300000000000004</v>
      </c>
      <c r="E47">
        <v>0.75700000000000001</v>
      </c>
      <c r="F47">
        <v>0.83699999999999997</v>
      </c>
      <c r="G47">
        <v>0.83799999999999997</v>
      </c>
      <c r="K47" t="s">
        <v>814</v>
      </c>
      <c r="L47" t="s">
        <v>736</v>
      </c>
      <c r="M47">
        <v>12.721</v>
      </c>
      <c r="N47">
        <v>12.773</v>
      </c>
      <c r="O47">
        <v>12.569000000000001</v>
      </c>
      <c r="P47">
        <v>12.44</v>
      </c>
      <c r="Q47">
        <v>13.1</v>
      </c>
    </row>
    <row r="48" spans="1:17" x14ac:dyDescent="0.2">
      <c r="A48">
        <v>-325</v>
      </c>
      <c r="B48">
        <v>85.17</v>
      </c>
      <c r="C48">
        <v>0.78900000000000003</v>
      </c>
      <c r="D48">
        <v>0.752</v>
      </c>
      <c r="E48">
        <v>0.745</v>
      </c>
      <c r="F48">
        <v>0.83</v>
      </c>
      <c r="G48">
        <v>0.83</v>
      </c>
      <c r="K48" t="s">
        <v>815</v>
      </c>
      <c r="L48" t="s">
        <v>736</v>
      </c>
      <c r="M48">
        <v>0.26900000000000002</v>
      </c>
      <c r="N48">
        <v>8.5000000000000006E-2</v>
      </c>
      <c r="O48">
        <v>0.10299999999999999</v>
      </c>
      <c r="P48">
        <v>9.1999999999999998E-2</v>
      </c>
      <c r="Q48">
        <v>0.121</v>
      </c>
    </row>
    <row r="49" spans="1:17" x14ac:dyDescent="0.2">
      <c r="A49">
        <v>-324</v>
      </c>
      <c r="B49">
        <v>87.69</v>
      </c>
      <c r="C49">
        <v>0.80100000000000005</v>
      </c>
      <c r="D49">
        <v>0.78200000000000003</v>
      </c>
      <c r="E49">
        <v>0.77400000000000002</v>
      </c>
      <c r="F49">
        <v>0.83199999999999996</v>
      </c>
      <c r="G49">
        <v>0.81499999999999995</v>
      </c>
      <c r="K49" t="s">
        <v>816</v>
      </c>
      <c r="L49" t="s">
        <v>736</v>
      </c>
      <c r="M49">
        <v>13.359</v>
      </c>
      <c r="N49">
        <v>12.977</v>
      </c>
      <c r="O49">
        <v>12.988</v>
      </c>
      <c r="P49">
        <v>12.638</v>
      </c>
      <c r="Q49">
        <v>13.359</v>
      </c>
    </row>
    <row r="50" spans="1:17" x14ac:dyDescent="0.2">
      <c r="A50">
        <v>-323</v>
      </c>
      <c r="B50">
        <v>90.26</v>
      </c>
      <c r="C50">
        <v>0.77900000000000003</v>
      </c>
      <c r="D50">
        <v>0.77100000000000002</v>
      </c>
      <c r="E50">
        <v>0.74299999999999999</v>
      </c>
      <c r="F50">
        <v>0.82</v>
      </c>
      <c r="G50">
        <v>0.78300000000000003</v>
      </c>
      <c r="K50" t="s">
        <v>817</v>
      </c>
      <c r="L50" t="s">
        <v>736</v>
      </c>
      <c r="M50">
        <v>11.837999999999999</v>
      </c>
      <c r="N50">
        <v>12.305999999999999</v>
      </c>
      <c r="O50">
        <v>12.243</v>
      </c>
      <c r="P50">
        <v>11.837999999999999</v>
      </c>
      <c r="Q50">
        <v>12.723000000000001</v>
      </c>
    </row>
    <row r="51" spans="1:17" x14ac:dyDescent="0.2">
      <c r="A51">
        <v>-322</v>
      </c>
      <c r="B51">
        <v>92.89</v>
      </c>
      <c r="C51">
        <v>0.79200000000000004</v>
      </c>
      <c r="D51">
        <v>0.76600000000000001</v>
      </c>
      <c r="E51">
        <v>0.74</v>
      </c>
      <c r="F51">
        <v>0.80700000000000005</v>
      </c>
      <c r="G51">
        <v>0.85599999999999998</v>
      </c>
      <c r="K51" t="s">
        <v>818</v>
      </c>
      <c r="L51" t="s">
        <v>742</v>
      </c>
      <c r="M51">
        <v>2.1150000000000002</v>
      </c>
      <c r="N51">
        <v>0.66500000000000004</v>
      </c>
      <c r="O51">
        <v>0.81899999999999995</v>
      </c>
      <c r="P51">
        <v>0.73899999999999999</v>
      </c>
      <c r="Q51">
        <v>0.92600000000000005</v>
      </c>
    </row>
    <row r="52" spans="1:17" x14ac:dyDescent="0.2">
      <c r="A52">
        <v>-321</v>
      </c>
      <c r="B52">
        <v>95.57</v>
      </c>
      <c r="C52">
        <v>0.79100000000000004</v>
      </c>
      <c r="D52">
        <v>0.74199999999999999</v>
      </c>
      <c r="E52">
        <v>0.76300000000000001</v>
      </c>
      <c r="F52">
        <v>0.80100000000000005</v>
      </c>
      <c r="G52">
        <v>0.85899999999999999</v>
      </c>
      <c r="K52" t="s">
        <v>819</v>
      </c>
      <c r="L52" t="s">
        <v>742</v>
      </c>
      <c r="M52">
        <v>93.061999999999998</v>
      </c>
      <c r="N52">
        <v>96.343999999999994</v>
      </c>
      <c r="O52">
        <v>97.406000000000006</v>
      </c>
      <c r="P52">
        <v>95.161000000000001</v>
      </c>
      <c r="Q52">
        <v>97.120999999999995</v>
      </c>
    </row>
    <row r="53" spans="1:17" x14ac:dyDescent="0.2">
      <c r="A53">
        <v>-320</v>
      </c>
      <c r="B53">
        <v>98.3</v>
      </c>
      <c r="C53">
        <v>0.76200000000000001</v>
      </c>
      <c r="D53">
        <v>0.75800000000000001</v>
      </c>
      <c r="E53">
        <v>0.73099999999999998</v>
      </c>
      <c r="F53">
        <v>0.79900000000000004</v>
      </c>
      <c r="G53">
        <v>0.76</v>
      </c>
      <c r="K53" t="s">
        <v>820</v>
      </c>
      <c r="L53" t="s">
        <v>736</v>
      </c>
      <c r="M53">
        <v>-0.13400000000000001</v>
      </c>
      <c r="N53">
        <v>-7.8E-2</v>
      </c>
      <c r="O53">
        <v>-0.22500000000000001</v>
      </c>
      <c r="P53">
        <v>-7.2999999999999995E-2</v>
      </c>
      <c r="Q53">
        <v>-0.158</v>
      </c>
    </row>
    <row r="54" spans="1:17" x14ac:dyDescent="0.2">
      <c r="A54">
        <v>-319</v>
      </c>
      <c r="B54">
        <v>101.09</v>
      </c>
      <c r="C54">
        <v>0.75600000000000001</v>
      </c>
      <c r="D54">
        <v>0.76300000000000001</v>
      </c>
      <c r="E54">
        <v>0.72799999999999998</v>
      </c>
      <c r="F54">
        <v>0.79500000000000004</v>
      </c>
      <c r="G54">
        <v>0.73699999999999999</v>
      </c>
      <c r="K54" t="s">
        <v>821</v>
      </c>
      <c r="L54" t="s">
        <v>736</v>
      </c>
      <c r="M54">
        <v>-0.13400000000000001</v>
      </c>
      <c r="N54">
        <v>-7.8E-2</v>
      </c>
      <c r="O54">
        <v>-0.22500000000000001</v>
      </c>
      <c r="P54">
        <v>-7.2999999999999995E-2</v>
      </c>
      <c r="Q54">
        <v>-0.158</v>
      </c>
    </row>
    <row r="55" spans="1:17" x14ac:dyDescent="0.2">
      <c r="A55">
        <v>-318</v>
      </c>
      <c r="B55">
        <v>103.92</v>
      </c>
      <c r="C55">
        <v>0.752</v>
      </c>
      <c r="D55">
        <v>0.748</v>
      </c>
      <c r="E55">
        <v>0.73699999999999999</v>
      </c>
      <c r="F55">
        <v>0.77800000000000002</v>
      </c>
      <c r="G55">
        <v>0.74399999999999999</v>
      </c>
      <c r="K55" t="s">
        <v>822</v>
      </c>
      <c r="L55" t="s">
        <v>736</v>
      </c>
      <c r="M55">
        <v>7.0000000000000007E-2</v>
      </c>
      <c r="N55">
        <v>2.9000000000000001E-2</v>
      </c>
      <c r="O55">
        <v>2.9000000000000001E-2</v>
      </c>
      <c r="P55">
        <v>3.5999999999999997E-2</v>
      </c>
      <c r="Q55">
        <v>3.3000000000000002E-2</v>
      </c>
    </row>
    <row r="56" spans="1:17" x14ac:dyDescent="0.2">
      <c r="A56">
        <v>-317</v>
      </c>
      <c r="B56">
        <v>106.8</v>
      </c>
      <c r="C56">
        <v>0.73299999999999998</v>
      </c>
      <c r="D56">
        <v>0.73899999999999999</v>
      </c>
      <c r="E56">
        <v>0.72299999999999998</v>
      </c>
      <c r="F56">
        <v>0.78500000000000003</v>
      </c>
      <c r="G56">
        <v>0.68600000000000005</v>
      </c>
      <c r="K56" t="s">
        <v>823</v>
      </c>
      <c r="L56" t="s">
        <v>736</v>
      </c>
      <c r="M56">
        <v>0.152</v>
      </c>
      <c r="N56">
        <v>1.2999999999999999E-2</v>
      </c>
      <c r="O56">
        <v>0.152</v>
      </c>
      <c r="P56">
        <v>1.7999999999999999E-2</v>
      </c>
      <c r="Q56">
        <v>-5.7000000000000002E-2</v>
      </c>
    </row>
    <row r="57" spans="1:17" x14ac:dyDescent="0.2">
      <c r="A57">
        <v>-316</v>
      </c>
      <c r="B57">
        <v>109.72</v>
      </c>
      <c r="C57">
        <v>0.73099999999999998</v>
      </c>
      <c r="D57">
        <v>0.73299999999999998</v>
      </c>
      <c r="E57">
        <v>0.72799999999999998</v>
      </c>
      <c r="F57">
        <v>0.77800000000000002</v>
      </c>
      <c r="G57">
        <v>0.68600000000000005</v>
      </c>
      <c r="K57" t="s">
        <v>824</v>
      </c>
      <c r="L57" t="s">
        <v>736</v>
      </c>
      <c r="M57">
        <v>-0.27800000000000002</v>
      </c>
      <c r="N57">
        <v>-0.16300000000000001</v>
      </c>
      <c r="O57">
        <v>-0.27800000000000002</v>
      </c>
      <c r="P57">
        <v>-0.186</v>
      </c>
      <c r="Q57">
        <v>-0.245</v>
      </c>
    </row>
    <row r="58" spans="1:17" x14ac:dyDescent="0.2">
      <c r="A58">
        <v>-315</v>
      </c>
      <c r="B58">
        <v>112.69</v>
      </c>
      <c r="C58">
        <v>0.73299999999999998</v>
      </c>
      <c r="D58">
        <v>0.747</v>
      </c>
      <c r="E58">
        <v>0.73</v>
      </c>
      <c r="F58">
        <v>0.76800000000000002</v>
      </c>
      <c r="G58">
        <v>0.68700000000000006</v>
      </c>
      <c r="K58" t="s">
        <v>825</v>
      </c>
      <c r="L58" t="s">
        <v>742</v>
      </c>
      <c r="M58">
        <v>52.701000000000001</v>
      </c>
      <c r="N58">
        <v>36.904000000000003</v>
      </c>
      <c r="O58">
        <v>12.663</v>
      </c>
      <c r="P58">
        <v>49.411000000000001</v>
      </c>
      <c r="Q58">
        <v>20.765000000000001</v>
      </c>
    </row>
    <row r="59" spans="1:17" x14ac:dyDescent="0.2">
      <c r="A59">
        <v>-314</v>
      </c>
      <c r="B59">
        <v>115.7</v>
      </c>
      <c r="C59">
        <v>0.73399999999999999</v>
      </c>
      <c r="D59">
        <v>0.749</v>
      </c>
      <c r="E59">
        <v>0.72699999999999998</v>
      </c>
      <c r="F59">
        <v>0.79</v>
      </c>
      <c r="G59">
        <v>0.67100000000000004</v>
      </c>
      <c r="K59" t="s">
        <v>826</v>
      </c>
      <c r="L59" t="s">
        <v>742</v>
      </c>
      <c r="M59">
        <v>99.99</v>
      </c>
      <c r="N59">
        <v>99.99</v>
      </c>
      <c r="O59">
        <v>99.99</v>
      </c>
      <c r="P59">
        <v>99.99</v>
      </c>
      <c r="Q59">
        <v>99.99</v>
      </c>
    </row>
    <row r="60" spans="1:17" x14ac:dyDescent="0.2">
      <c r="A60">
        <v>-313</v>
      </c>
      <c r="B60">
        <v>118.76</v>
      </c>
      <c r="C60">
        <v>0.73299999999999998</v>
      </c>
      <c r="D60">
        <v>0.73699999999999999</v>
      </c>
      <c r="E60">
        <v>0.72599999999999998</v>
      </c>
      <c r="F60">
        <v>0.78200000000000003</v>
      </c>
      <c r="G60">
        <v>0.68799999999999994</v>
      </c>
      <c r="K60" t="s">
        <v>827</v>
      </c>
      <c r="L60" t="s">
        <v>828</v>
      </c>
      <c r="M60">
        <v>2436.75</v>
      </c>
      <c r="N60">
        <v>2403.4</v>
      </c>
      <c r="O60">
        <v>2394.6</v>
      </c>
      <c r="P60">
        <v>2394.4</v>
      </c>
      <c r="Q60">
        <v>2554.6</v>
      </c>
    </row>
    <row r="61" spans="1:17" x14ac:dyDescent="0.2">
      <c r="A61">
        <v>-312</v>
      </c>
      <c r="B61">
        <v>121.85</v>
      </c>
      <c r="C61">
        <v>0.747</v>
      </c>
      <c r="D61">
        <v>0.74399999999999999</v>
      </c>
      <c r="E61">
        <v>0.72499999999999998</v>
      </c>
      <c r="F61">
        <v>0.75600000000000001</v>
      </c>
      <c r="G61">
        <v>0.76300000000000001</v>
      </c>
      <c r="K61" t="s">
        <v>829</v>
      </c>
      <c r="L61" t="s">
        <v>828</v>
      </c>
      <c r="M61">
        <v>2468.0909999999999</v>
      </c>
      <c r="N61">
        <v>2431.848</v>
      </c>
      <c r="O61">
        <v>2429.12</v>
      </c>
      <c r="P61">
        <v>2424.326</v>
      </c>
      <c r="Q61">
        <v>2587.0700000000002</v>
      </c>
    </row>
    <row r="62" spans="1:17" x14ac:dyDescent="0.2">
      <c r="A62">
        <v>-311</v>
      </c>
      <c r="B62">
        <v>124.99</v>
      </c>
      <c r="C62">
        <v>0.76100000000000001</v>
      </c>
      <c r="D62">
        <v>0.745</v>
      </c>
      <c r="E62">
        <v>0.73199999999999998</v>
      </c>
      <c r="F62">
        <v>0.76600000000000001</v>
      </c>
      <c r="G62">
        <v>0.80100000000000005</v>
      </c>
      <c r="K62" t="s">
        <v>830</v>
      </c>
      <c r="L62" t="s">
        <v>828</v>
      </c>
      <c r="M62">
        <v>84.27</v>
      </c>
      <c r="N62">
        <v>42.578000000000003</v>
      </c>
      <c r="O62">
        <v>53.219000000000001</v>
      </c>
      <c r="P62">
        <v>43.557000000000002</v>
      </c>
      <c r="Q62">
        <v>54.475999999999999</v>
      </c>
    </row>
    <row r="63" spans="1:17" x14ac:dyDescent="0.2">
      <c r="A63">
        <v>-310</v>
      </c>
      <c r="B63">
        <v>128.16</v>
      </c>
      <c r="C63">
        <v>0.76600000000000001</v>
      </c>
      <c r="D63">
        <v>0.746</v>
      </c>
      <c r="E63">
        <v>0.73</v>
      </c>
      <c r="F63">
        <v>0.78200000000000003</v>
      </c>
      <c r="G63">
        <v>0.80700000000000005</v>
      </c>
      <c r="K63" t="s">
        <v>831</v>
      </c>
      <c r="L63" t="s">
        <v>828</v>
      </c>
      <c r="M63">
        <v>2741</v>
      </c>
      <c r="N63">
        <v>2557.4</v>
      </c>
      <c r="O63">
        <v>2640</v>
      </c>
      <c r="P63">
        <v>2583.4</v>
      </c>
      <c r="Q63">
        <v>2741</v>
      </c>
    </row>
    <row r="64" spans="1:17" x14ac:dyDescent="0.2">
      <c r="A64">
        <v>-309</v>
      </c>
      <c r="B64">
        <v>131.37</v>
      </c>
      <c r="C64">
        <v>0.77100000000000002</v>
      </c>
      <c r="D64">
        <v>0.747</v>
      </c>
      <c r="E64">
        <v>0.73299999999999998</v>
      </c>
      <c r="F64">
        <v>0.78300000000000003</v>
      </c>
      <c r="G64">
        <v>0.82299999999999995</v>
      </c>
      <c r="K64" t="s">
        <v>832</v>
      </c>
      <c r="L64" t="s">
        <v>828</v>
      </c>
      <c r="M64">
        <v>2294</v>
      </c>
      <c r="N64">
        <v>2303.4</v>
      </c>
      <c r="O64">
        <v>2297.8000000000002</v>
      </c>
      <c r="P64">
        <v>2294</v>
      </c>
      <c r="Q64">
        <v>2450</v>
      </c>
    </row>
    <row r="65" spans="1:17" x14ac:dyDescent="0.2">
      <c r="A65">
        <v>-308</v>
      </c>
      <c r="B65">
        <v>134.61000000000001</v>
      </c>
      <c r="C65">
        <v>0.76</v>
      </c>
      <c r="D65">
        <v>0.749</v>
      </c>
      <c r="E65">
        <v>0.74199999999999999</v>
      </c>
      <c r="F65">
        <v>0.77500000000000002</v>
      </c>
      <c r="G65">
        <v>0.77300000000000002</v>
      </c>
      <c r="K65" t="s">
        <v>833</v>
      </c>
      <c r="L65" t="s">
        <v>742</v>
      </c>
      <c r="M65">
        <v>3.4140000000000001</v>
      </c>
      <c r="N65">
        <v>1.7509999999999999</v>
      </c>
      <c r="O65">
        <v>2.1909999999999998</v>
      </c>
      <c r="P65">
        <v>1.7969999999999999</v>
      </c>
      <c r="Q65">
        <v>2.1059999999999999</v>
      </c>
    </row>
    <row r="66" spans="1:17" x14ac:dyDescent="0.2">
      <c r="A66">
        <v>-307</v>
      </c>
      <c r="B66">
        <v>137.88999999999999</v>
      </c>
      <c r="C66">
        <v>0.77400000000000002</v>
      </c>
      <c r="D66">
        <v>0.749</v>
      </c>
      <c r="E66">
        <v>0.74399999999999999</v>
      </c>
      <c r="F66">
        <v>0.77800000000000002</v>
      </c>
      <c r="G66">
        <v>0.82299999999999995</v>
      </c>
      <c r="K66" t="s">
        <v>834</v>
      </c>
      <c r="L66" t="s">
        <v>742</v>
      </c>
      <c r="M66">
        <v>92.945999999999998</v>
      </c>
      <c r="N66">
        <v>94.718000000000004</v>
      </c>
      <c r="O66">
        <v>94.593999999999994</v>
      </c>
      <c r="P66">
        <v>94.623999999999995</v>
      </c>
      <c r="Q66">
        <v>94.701999999999998</v>
      </c>
    </row>
    <row r="67" spans="1:17" x14ac:dyDescent="0.2">
      <c r="A67">
        <v>-306</v>
      </c>
      <c r="B67">
        <v>141.19</v>
      </c>
      <c r="C67">
        <v>0.77700000000000002</v>
      </c>
      <c r="D67">
        <v>0.749</v>
      </c>
      <c r="E67">
        <v>0.74299999999999999</v>
      </c>
      <c r="F67">
        <v>0.77600000000000002</v>
      </c>
      <c r="G67">
        <v>0.83799999999999997</v>
      </c>
      <c r="K67" t="s">
        <v>835</v>
      </c>
      <c r="L67" t="s">
        <v>745</v>
      </c>
      <c r="M67">
        <v>24.7</v>
      </c>
      <c r="N67">
        <v>24</v>
      </c>
      <c r="O67">
        <v>24</v>
      </c>
      <c r="P67">
        <v>24</v>
      </c>
      <c r="Q67">
        <v>26.8</v>
      </c>
    </row>
    <row r="68" spans="1:17" x14ac:dyDescent="0.2">
      <c r="A68">
        <v>-305</v>
      </c>
      <c r="B68">
        <v>144.53</v>
      </c>
      <c r="C68">
        <v>0.76500000000000001</v>
      </c>
      <c r="D68">
        <v>0.75700000000000001</v>
      </c>
      <c r="E68">
        <v>0.748</v>
      </c>
      <c r="F68">
        <v>0.77700000000000002</v>
      </c>
      <c r="G68">
        <v>0.77800000000000002</v>
      </c>
      <c r="K68" t="s">
        <v>836</v>
      </c>
      <c r="L68" t="s">
        <v>745</v>
      </c>
      <c r="M68">
        <v>24.45</v>
      </c>
      <c r="N68">
        <v>24.326000000000001</v>
      </c>
      <c r="O68">
        <v>23.529</v>
      </c>
      <c r="P68">
        <v>23.614000000000001</v>
      </c>
      <c r="Q68">
        <v>26.33</v>
      </c>
    </row>
    <row r="69" spans="1:17" x14ac:dyDescent="0.2">
      <c r="A69">
        <v>-304</v>
      </c>
      <c r="B69">
        <v>147.9</v>
      </c>
      <c r="C69">
        <v>0.77100000000000002</v>
      </c>
      <c r="D69">
        <v>0.75600000000000001</v>
      </c>
      <c r="E69">
        <v>0.752</v>
      </c>
      <c r="F69">
        <v>0.77900000000000003</v>
      </c>
      <c r="G69">
        <v>0.79800000000000004</v>
      </c>
      <c r="K69" t="s">
        <v>837</v>
      </c>
      <c r="L69" t="s">
        <v>745</v>
      </c>
      <c r="M69">
        <v>3.403</v>
      </c>
      <c r="N69">
        <v>3.0190000000000001</v>
      </c>
      <c r="O69">
        <v>3.4820000000000002</v>
      </c>
      <c r="P69">
        <v>3.0350000000000001</v>
      </c>
      <c r="Q69">
        <v>3.2959999999999998</v>
      </c>
    </row>
    <row r="70" spans="1:17" x14ac:dyDescent="0.2">
      <c r="A70">
        <v>-303</v>
      </c>
      <c r="B70">
        <v>151.30000000000001</v>
      </c>
      <c r="C70">
        <v>0.78700000000000003</v>
      </c>
      <c r="D70">
        <v>0.755</v>
      </c>
      <c r="E70">
        <v>0.749</v>
      </c>
      <c r="F70">
        <v>0.78800000000000003</v>
      </c>
      <c r="G70">
        <v>0.85399999999999998</v>
      </c>
      <c r="K70" t="s">
        <v>838</v>
      </c>
      <c r="L70" t="s">
        <v>745</v>
      </c>
      <c r="M70">
        <v>36.799999999999997</v>
      </c>
      <c r="N70">
        <v>36.799999999999997</v>
      </c>
      <c r="O70">
        <v>32.6</v>
      </c>
      <c r="P70">
        <v>35.200000000000003</v>
      </c>
      <c r="Q70">
        <v>34.799999999999997</v>
      </c>
    </row>
    <row r="71" spans="1:17" x14ac:dyDescent="0.2">
      <c r="A71">
        <v>-302</v>
      </c>
      <c r="B71">
        <v>154.72</v>
      </c>
      <c r="C71">
        <v>0.79300000000000004</v>
      </c>
      <c r="D71">
        <v>0.76300000000000001</v>
      </c>
      <c r="E71">
        <v>0.75600000000000001</v>
      </c>
      <c r="F71">
        <v>0.78400000000000003</v>
      </c>
      <c r="G71">
        <v>0.87</v>
      </c>
      <c r="K71" t="s">
        <v>839</v>
      </c>
      <c r="L71" t="s">
        <v>745</v>
      </c>
      <c r="M71">
        <v>15</v>
      </c>
      <c r="N71">
        <v>17</v>
      </c>
      <c r="O71">
        <v>15</v>
      </c>
      <c r="P71">
        <v>15.6</v>
      </c>
      <c r="Q71">
        <v>16.600000000000001</v>
      </c>
    </row>
    <row r="72" spans="1:17" x14ac:dyDescent="0.2">
      <c r="A72">
        <v>-301</v>
      </c>
      <c r="B72">
        <v>158.16</v>
      </c>
      <c r="C72">
        <v>0.79600000000000004</v>
      </c>
      <c r="D72">
        <v>0.76600000000000001</v>
      </c>
      <c r="E72">
        <v>0.76700000000000002</v>
      </c>
      <c r="F72">
        <v>0.78300000000000003</v>
      </c>
      <c r="G72">
        <v>0.86799999999999999</v>
      </c>
      <c r="K72" t="s">
        <v>840</v>
      </c>
      <c r="L72" t="s">
        <v>742</v>
      </c>
      <c r="M72">
        <v>13.917</v>
      </c>
      <c r="N72">
        <v>12.41</v>
      </c>
      <c r="O72">
        <v>14.801</v>
      </c>
      <c r="P72">
        <v>12.851000000000001</v>
      </c>
      <c r="Q72">
        <v>12.516999999999999</v>
      </c>
    </row>
    <row r="73" spans="1:17" x14ac:dyDescent="0.2">
      <c r="A73">
        <v>-300</v>
      </c>
      <c r="B73">
        <v>161.63</v>
      </c>
      <c r="C73">
        <v>0.80700000000000005</v>
      </c>
      <c r="D73">
        <v>0.76600000000000001</v>
      </c>
      <c r="E73">
        <v>0.76300000000000001</v>
      </c>
      <c r="F73">
        <v>0.78700000000000003</v>
      </c>
      <c r="G73">
        <v>0.91300000000000003</v>
      </c>
      <c r="K73" t="s">
        <v>841</v>
      </c>
      <c r="L73" t="s">
        <v>742</v>
      </c>
      <c r="M73">
        <v>61.35</v>
      </c>
      <c r="N73">
        <v>69.882999999999996</v>
      </c>
      <c r="O73">
        <v>63.752000000000002</v>
      </c>
      <c r="P73">
        <v>66.061999999999998</v>
      </c>
      <c r="Q73">
        <v>63.045999999999999</v>
      </c>
    </row>
    <row r="74" spans="1:17" x14ac:dyDescent="0.2">
      <c r="A74">
        <v>-299</v>
      </c>
      <c r="B74">
        <v>165.12</v>
      </c>
      <c r="C74">
        <v>0.82199999999999995</v>
      </c>
      <c r="D74">
        <v>0.77200000000000002</v>
      </c>
      <c r="E74">
        <v>0.76200000000000001</v>
      </c>
      <c r="F74">
        <v>0.79200000000000004</v>
      </c>
      <c r="G74">
        <v>0.96099999999999997</v>
      </c>
      <c r="K74" t="s">
        <v>744</v>
      </c>
      <c r="L74" t="s">
        <v>745</v>
      </c>
      <c r="M74">
        <v>-3.3660000000000001</v>
      </c>
      <c r="N74">
        <v>-3.5310000000000001</v>
      </c>
      <c r="O74">
        <v>-3.2309999999999999</v>
      </c>
      <c r="P74">
        <v>-3.4710000000000001</v>
      </c>
      <c r="Q74">
        <v>-3.2290000000000001</v>
      </c>
    </row>
    <row r="75" spans="1:17" x14ac:dyDescent="0.2">
      <c r="A75">
        <v>-298</v>
      </c>
      <c r="B75">
        <v>168.63</v>
      </c>
      <c r="C75">
        <v>0.82599999999999996</v>
      </c>
      <c r="D75">
        <v>0.77300000000000002</v>
      </c>
      <c r="E75">
        <v>0.77300000000000002</v>
      </c>
      <c r="F75">
        <v>0.79400000000000004</v>
      </c>
      <c r="G75">
        <v>0.96199999999999997</v>
      </c>
      <c r="K75" t="s">
        <v>746</v>
      </c>
      <c r="L75" t="s">
        <v>745</v>
      </c>
      <c r="M75">
        <v>-3.1480000000000001</v>
      </c>
      <c r="N75">
        <v>-3.3319999999999999</v>
      </c>
      <c r="O75">
        <v>-2.9169999999999998</v>
      </c>
      <c r="P75">
        <v>-3.2290000000000001</v>
      </c>
      <c r="Q75">
        <v>-3.1150000000000002</v>
      </c>
    </row>
    <row r="76" spans="1:17" x14ac:dyDescent="0.2">
      <c r="A76">
        <v>-297</v>
      </c>
      <c r="B76">
        <v>172.16</v>
      </c>
      <c r="C76">
        <v>0.82399999999999995</v>
      </c>
      <c r="D76">
        <v>0.77300000000000002</v>
      </c>
      <c r="E76">
        <v>0.77500000000000002</v>
      </c>
      <c r="F76">
        <v>0.79200000000000004</v>
      </c>
      <c r="G76">
        <v>0.95499999999999996</v>
      </c>
      <c r="K76" t="s">
        <v>747</v>
      </c>
      <c r="L76" t="s">
        <v>745</v>
      </c>
      <c r="M76">
        <v>1.262</v>
      </c>
      <c r="N76">
        <v>1.07</v>
      </c>
      <c r="O76">
        <v>1.282</v>
      </c>
      <c r="P76">
        <v>1.159</v>
      </c>
      <c r="Q76">
        <v>1.468</v>
      </c>
    </row>
    <row r="77" spans="1:17" x14ac:dyDescent="0.2">
      <c r="A77">
        <v>-296</v>
      </c>
      <c r="B77">
        <v>175.7</v>
      </c>
      <c r="C77">
        <v>0.82799999999999996</v>
      </c>
      <c r="D77">
        <v>0.77900000000000003</v>
      </c>
      <c r="E77">
        <v>0.77900000000000003</v>
      </c>
      <c r="F77">
        <v>0.79700000000000004</v>
      </c>
      <c r="G77">
        <v>0.95599999999999996</v>
      </c>
      <c r="K77" t="s">
        <v>748</v>
      </c>
      <c r="L77" t="s">
        <v>745</v>
      </c>
      <c r="M77">
        <v>2.597</v>
      </c>
      <c r="N77">
        <v>3.1E-2</v>
      </c>
      <c r="O77">
        <v>1.02</v>
      </c>
      <c r="P77">
        <v>2.597</v>
      </c>
      <c r="Q77">
        <v>1.7709999999999999</v>
      </c>
    </row>
    <row r="78" spans="1:17" x14ac:dyDescent="0.2">
      <c r="A78">
        <v>-295</v>
      </c>
      <c r="B78">
        <v>179.26</v>
      </c>
      <c r="C78">
        <v>0.83199999999999996</v>
      </c>
      <c r="D78">
        <v>0.78300000000000003</v>
      </c>
      <c r="E78">
        <v>0.78700000000000003</v>
      </c>
      <c r="F78">
        <v>0.8</v>
      </c>
      <c r="G78">
        <v>0.96</v>
      </c>
      <c r="K78" t="s">
        <v>749</v>
      </c>
      <c r="L78" t="s">
        <v>745</v>
      </c>
      <c r="M78">
        <v>-8.7230000000000008</v>
      </c>
      <c r="N78">
        <v>-5.7910000000000004</v>
      </c>
      <c r="O78">
        <v>-5.7169999999999996</v>
      </c>
      <c r="P78">
        <v>-5.94</v>
      </c>
      <c r="Q78">
        <v>-8.7230000000000008</v>
      </c>
    </row>
    <row r="79" spans="1:17" x14ac:dyDescent="0.2">
      <c r="A79">
        <v>-294</v>
      </c>
      <c r="B79">
        <v>182.83</v>
      </c>
      <c r="C79">
        <v>0.82699999999999996</v>
      </c>
      <c r="D79">
        <v>0.78100000000000003</v>
      </c>
      <c r="E79">
        <v>0.79100000000000004</v>
      </c>
      <c r="F79">
        <v>0.79800000000000004</v>
      </c>
      <c r="G79">
        <v>0.94</v>
      </c>
      <c r="K79" t="s">
        <v>750</v>
      </c>
      <c r="L79" t="s">
        <v>742</v>
      </c>
      <c r="M79">
        <v>40.072000000000003</v>
      </c>
      <c r="N79">
        <v>32.109000000000002</v>
      </c>
      <c r="O79">
        <v>43.951000000000001</v>
      </c>
      <c r="P79">
        <v>35.884</v>
      </c>
      <c r="Q79">
        <v>47.137999999999998</v>
      </c>
    </row>
    <row r="80" spans="1:17" x14ac:dyDescent="0.2">
      <c r="A80">
        <v>-293</v>
      </c>
      <c r="B80">
        <v>186.42</v>
      </c>
      <c r="C80">
        <v>0.83199999999999996</v>
      </c>
      <c r="D80">
        <v>0.78100000000000003</v>
      </c>
      <c r="E80">
        <v>0.79300000000000004</v>
      </c>
      <c r="F80">
        <v>0.80500000000000005</v>
      </c>
      <c r="G80">
        <v>0.94699999999999995</v>
      </c>
      <c r="K80" t="s">
        <v>751</v>
      </c>
      <c r="L80" t="s">
        <v>742</v>
      </c>
      <c r="M80">
        <v>99.99</v>
      </c>
      <c r="N80">
        <v>99.99</v>
      </c>
      <c r="O80">
        <v>99.99</v>
      </c>
      <c r="P80">
        <v>99.99</v>
      </c>
      <c r="Q80">
        <v>99.99</v>
      </c>
    </row>
    <row r="81" spans="1:17" x14ac:dyDescent="0.2">
      <c r="A81">
        <v>-292</v>
      </c>
      <c r="B81">
        <v>190.02</v>
      </c>
      <c r="C81">
        <v>0.83499999999999996</v>
      </c>
      <c r="D81">
        <v>0.78900000000000003</v>
      </c>
      <c r="E81">
        <v>0.8</v>
      </c>
      <c r="F81">
        <v>0.81200000000000006</v>
      </c>
      <c r="G81">
        <v>0.94099999999999995</v>
      </c>
      <c r="K81" t="s">
        <v>752</v>
      </c>
      <c r="L81" t="s">
        <v>745</v>
      </c>
      <c r="M81">
        <v>-0.89400000000000002</v>
      </c>
      <c r="N81">
        <v>-1.129</v>
      </c>
      <c r="O81">
        <v>-1.0940000000000001</v>
      </c>
      <c r="P81">
        <v>-1.06</v>
      </c>
      <c r="Q81">
        <v>-0.29099999999999998</v>
      </c>
    </row>
    <row r="82" spans="1:17" x14ac:dyDescent="0.2">
      <c r="A82">
        <v>-291</v>
      </c>
      <c r="B82">
        <v>193.62</v>
      </c>
      <c r="C82">
        <v>0.82899999999999996</v>
      </c>
      <c r="D82">
        <v>0.79200000000000004</v>
      </c>
      <c r="E82">
        <v>0.80400000000000005</v>
      </c>
      <c r="F82">
        <v>0.81200000000000006</v>
      </c>
      <c r="G82">
        <v>0.90700000000000003</v>
      </c>
      <c r="K82" t="s">
        <v>753</v>
      </c>
      <c r="L82" t="s">
        <v>745</v>
      </c>
      <c r="M82">
        <v>-0.65</v>
      </c>
      <c r="N82">
        <v>-0.94399999999999995</v>
      </c>
      <c r="O82">
        <v>-0.79500000000000004</v>
      </c>
      <c r="P82">
        <v>-0.83399999999999996</v>
      </c>
      <c r="Q82">
        <v>-2.5000000000000001E-2</v>
      </c>
    </row>
    <row r="83" spans="1:17" x14ac:dyDescent="0.2">
      <c r="A83">
        <v>-290</v>
      </c>
      <c r="B83">
        <v>197.24</v>
      </c>
      <c r="C83">
        <v>0.82499999999999996</v>
      </c>
      <c r="D83">
        <v>0.79</v>
      </c>
      <c r="E83">
        <v>0.80500000000000005</v>
      </c>
      <c r="F83">
        <v>0.81399999999999995</v>
      </c>
      <c r="G83">
        <v>0.89100000000000001</v>
      </c>
      <c r="K83" t="s">
        <v>754</v>
      </c>
      <c r="L83" t="s">
        <v>745</v>
      </c>
      <c r="M83">
        <v>1.36</v>
      </c>
      <c r="N83">
        <v>1.163</v>
      </c>
      <c r="O83">
        <v>1.4119999999999999</v>
      </c>
      <c r="P83">
        <v>1.302</v>
      </c>
      <c r="Q83">
        <v>1.357</v>
      </c>
    </row>
    <row r="84" spans="1:17" x14ac:dyDescent="0.2">
      <c r="A84">
        <v>-289</v>
      </c>
      <c r="B84">
        <v>200.86</v>
      </c>
      <c r="C84">
        <v>0.82699999999999996</v>
      </c>
      <c r="D84">
        <v>0.79500000000000004</v>
      </c>
      <c r="E84">
        <v>0.81</v>
      </c>
      <c r="F84">
        <v>0.82299999999999995</v>
      </c>
      <c r="G84">
        <v>0.88100000000000001</v>
      </c>
      <c r="K84" t="s">
        <v>755</v>
      </c>
      <c r="L84" t="s">
        <v>745</v>
      </c>
      <c r="M84">
        <v>6.069</v>
      </c>
      <c r="N84">
        <v>2.4089999999999998</v>
      </c>
      <c r="O84">
        <v>3.0830000000000002</v>
      </c>
      <c r="P84">
        <v>6.069</v>
      </c>
      <c r="Q84">
        <v>4.2910000000000004</v>
      </c>
    </row>
    <row r="85" spans="1:17" x14ac:dyDescent="0.2">
      <c r="A85">
        <v>-288</v>
      </c>
      <c r="B85">
        <v>204.49</v>
      </c>
      <c r="C85">
        <v>0.83</v>
      </c>
      <c r="D85">
        <v>0.80100000000000005</v>
      </c>
      <c r="E85">
        <v>0.81799999999999995</v>
      </c>
      <c r="F85">
        <v>0.82899999999999996</v>
      </c>
      <c r="G85">
        <v>0.874</v>
      </c>
      <c r="K85" t="s">
        <v>756</v>
      </c>
      <c r="L85" t="s">
        <v>745</v>
      </c>
      <c r="M85">
        <v>-3.9569999999999999</v>
      </c>
      <c r="N85">
        <v>-3.649</v>
      </c>
      <c r="O85">
        <v>-3.9569999999999999</v>
      </c>
      <c r="P85">
        <v>-3.9</v>
      </c>
      <c r="Q85">
        <v>-3.1429999999999998</v>
      </c>
    </row>
    <row r="86" spans="1:17" x14ac:dyDescent="0.2">
      <c r="A86">
        <v>-287</v>
      </c>
      <c r="B86">
        <v>208.12</v>
      </c>
      <c r="C86">
        <v>0.82899999999999996</v>
      </c>
      <c r="D86">
        <v>0.80400000000000005</v>
      </c>
      <c r="E86">
        <v>0.82399999999999995</v>
      </c>
      <c r="F86">
        <v>0.83</v>
      </c>
      <c r="G86">
        <v>0.85699999999999998</v>
      </c>
      <c r="K86" t="s">
        <v>757</v>
      </c>
      <c r="L86" t="s">
        <v>742</v>
      </c>
      <c r="M86">
        <v>99.99</v>
      </c>
      <c r="N86">
        <v>99.99</v>
      </c>
      <c r="O86">
        <v>99.99</v>
      </c>
      <c r="P86">
        <v>99.99</v>
      </c>
      <c r="Q86">
        <v>99.99</v>
      </c>
    </row>
    <row r="87" spans="1:17" x14ac:dyDescent="0.2">
      <c r="A87">
        <v>-286</v>
      </c>
      <c r="B87">
        <v>211.75</v>
      </c>
      <c r="C87">
        <v>0.83099999999999996</v>
      </c>
      <c r="D87">
        <v>0.81299999999999994</v>
      </c>
      <c r="E87">
        <v>0.83099999999999996</v>
      </c>
      <c r="F87">
        <v>0.83399999999999996</v>
      </c>
      <c r="G87">
        <v>0.84499999999999997</v>
      </c>
      <c r="K87" t="s">
        <v>758</v>
      </c>
      <c r="L87" t="s">
        <v>742</v>
      </c>
      <c r="M87">
        <v>99.99</v>
      </c>
      <c r="N87">
        <v>99.99</v>
      </c>
      <c r="O87">
        <v>99.99</v>
      </c>
      <c r="P87">
        <v>99.99</v>
      </c>
      <c r="Q87">
        <v>99.99</v>
      </c>
    </row>
    <row r="88" spans="1:17" x14ac:dyDescent="0.2">
      <c r="A88">
        <v>-285</v>
      </c>
      <c r="B88">
        <v>215.38</v>
      </c>
      <c r="C88">
        <v>0.83499999999999996</v>
      </c>
      <c r="D88">
        <v>0.81599999999999995</v>
      </c>
      <c r="E88">
        <v>0.83599999999999997</v>
      </c>
      <c r="F88">
        <v>0.84199999999999997</v>
      </c>
      <c r="G88">
        <v>0.84499999999999997</v>
      </c>
      <c r="K88" t="s">
        <v>759</v>
      </c>
      <c r="L88" t="s">
        <v>745</v>
      </c>
      <c r="M88">
        <v>1.492</v>
      </c>
      <c r="N88">
        <v>1.2310000000000001</v>
      </c>
      <c r="O88">
        <v>1.08</v>
      </c>
      <c r="P88">
        <v>1.3140000000000001</v>
      </c>
      <c r="Q88">
        <v>2.343</v>
      </c>
    </row>
    <row r="89" spans="1:17" x14ac:dyDescent="0.2">
      <c r="A89">
        <v>-284</v>
      </c>
      <c r="B89">
        <v>219.02</v>
      </c>
      <c r="C89">
        <v>0.83899999999999997</v>
      </c>
      <c r="D89">
        <v>0.81899999999999995</v>
      </c>
      <c r="E89">
        <v>0.84</v>
      </c>
      <c r="F89">
        <v>0.84599999999999997</v>
      </c>
      <c r="G89">
        <v>0.85</v>
      </c>
      <c r="K89" t="s">
        <v>760</v>
      </c>
      <c r="L89" t="s">
        <v>745</v>
      </c>
      <c r="M89">
        <v>1.7230000000000001</v>
      </c>
      <c r="N89">
        <v>1.403</v>
      </c>
      <c r="O89">
        <v>1.351</v>
      </c>
      <c r="P89">
        <v>1.546</v>
      </c>
      <c r="Q89">
        <v>2.5910000000000002</v>
      </c>
    </row>
    <row r="90" spans="1:17" x14ac:dyDescent="0.2">
      <c r="A90">
        <v>-283</v>
      </c>
      <c r="B90">
        <v>222.65</v>
      </c>
      <c r="C90">
        <v>0.84299999999999997</v>
      </c>
      <c r="D90">
        <v>0.82799999999999996</v>
      </c>
      <c r="E90">
        <v>0.84399999999999997</v>
      </c>
      <c r="F90">
        <v>0.84899999999999998</v>
      </c>
      <c r="G90">
        <v>0.85099999999999998</v>
      </c>
      <c r="K90" t="s">
        <v>761</v>
      </c>
      <c r="L90" t="s">
        <v>745</v>
      </c>
      <c r="M90">
        <v>1.5129999999999999</v>
      </c>
      <c r="N90">
        <v>1.264</v>
      </c>
      <c r="O90">
        <v>1.532</v>
      </c>
      <c r="P90">
        <v>1.4350000000000001</v>
      </c>
      <c r="Q90">
        <v>1.4630000000000001</v>
      </c>
    </row>
    <row r="91" spans="1:17" x14ac:dyDescent="0.2">
      <c r="A91">
        <v>-282</v>
      </c>
      <c r="B91">
        <v>226.27</v>
      </c>
      <c r="C91">
        <v>0.84899999999999998</v>
      </c>
      <c r="D91">
        <v>0.83199999999999996</v>
      </c>
      <c r="E91">
        <v>0.85399999999999998</v>
      </c>
      <c r="F91">
        <v>0.85299999999999998</v>
      </c>
      <c r="G91">
        <v>0.85699999999999998</v>
      </c>
      <c r="K91" t="s">
        <v>762</v>
      </c>
      <c r="L91" t="s">
        <v>745</v>
      </c>
      <c r="M91">
        <v>9.2509999999999994</v>
      </c>
      <c r="N91">
        <v>5.0170000000000003</v>
      </c>
      <c r="O91">
        <v>5.1289999999999996</v>
      </c>
      <c r="P91">
        <v>9.2509999999999994</v>
      </c>
      <c r="Q91">
        <v>6.9169999999999998</v>
      </c>
    </row>
    <row r="92" spans="1:17" x14ac:dyDescent="0.2">
      <c r="A92">
        <v>-281</v>
      </c>
      <c r="B92">
        <v>229.9</v>
      </c>
      <c r="C92">
        <v>0.85799999999999998</v>
      </c>
      <c r="D92">
        <v>0.83399999999999996</v>
      </c>
      <c r="E92">
        <v>0.86</v>
      </c>
      <c r="F92">
        <v>0.86099999999999999</v>
      </c>
      <c r="G92">
        <v>0.878</v>
      </c>
      <c r="K92" t="s">
        <v>763</v>
      </c>
      <c r="L92" t="s">
        <v>745</v>
      </c>
      <c r="M92">
        <v>-2.12</v>
      </c>
      <c r="N92">
        <v>-1.5</v>
      </c>
      <c r="O92">
        <v>-2.12</v>
      </c>
      <c r="P92">
        <v>-1.794</v>
      </c>
      <c r="Q92">
        <v>-0.78900000000000003</v>
      </c>
    </row>
    <row r="93" spans="1:17" x14ac:dyDescent="0.2">
      <c r="A93">
        <v>-280</v>
      </c>
      <c r="B93">
        <v>233.51</v>
      </c>
      <c r="C93">
        <v>0.86599999999999999</v>
      </c>
      <c r="D93">
        <v>0.84299999999999997</v>
      </c>
      <c r="E93">
        <v>0.86099999999999999</v>
      </c>
      <c r="F93">
        <v>0.86299999999999999</v>
      </c>
      <c r="G93">
        <v>0.89700000000000002</v>
      </c>
      <c r="K93" t="s">
        <v>764</v>
      </c>
      <c r="L93" t="s">
        <v>742</v>
      </c>
      <c r="M93">
        <v>87.802999999999997</v>
      </c>
      <c r="N93">
        <v>90.108000000000004</v>
      </c>
      <c r="O93">
        <v>99.99</v>
      </c>
      <c r="P93">
        <v>92.853999999999999</v>
      </c>
      <c r="Q93">
        <v>56.488999999999997</v>
      </c>
    </row>
    <row r="94" spans="1:17" x14ac:dyDescent="0.2">
      <c r="A94">
        <v>-279</v>
      </c>
      <c r="B94">
        <v>237.12</v>
      </c>
      <c r="C94">
        <v>0.873</v>
      </c>
      <c r="D94">
        <v>0.84699999999999998</v>
      </c>
      <c r="E94">
        <v>0.86499999999999999</v>
      </c>
      <c r="F94">
        <v>0.86599999999999999</v>
      </c>
      <c r="G94">
        <v>0.91400000000000003</v>
      </c>
      <c r="K94" t="s">
        <v>765</v>
      </c>
      <c r="L94" t="s">
        <v>742</v>
      </c>
      <c r="M94">
        <v>-99.99</v>
      </c>
      <c r="N94">
        <v>-99.99</v>
      </c>
      <c r="O94">
        <v>-99.99</v>
      </c>
      <c r="P94">
        <v>-99.99</v>
      </c>
      <c r="Q94">
        <v>-30.439</v>
      </c>
    </row>
    <row r="95" spans="1:17" x14ac:dyDescent="0.2">
      <c r="A95">
        <v>-278</v>
      </c>
      <c r="B95">
        <v>240.73</v>
      </c>
      <c r="C95">
        <v>0.88</v>
      </c>
      <c r="D95">
        <v>0.85299999999999998</v>
      </c>
      <c r="E95">
        <v>0.87</v>
      </c>
      <c r="F95">
        <v>0.875</v>
      </c>
      <c r="G95">
        <v>0.92100000000000004</v>
      </c>
      <c r="K95" t="s">
        <v>766</v>
      </c>
      <c r="L95" t="s">
        <v>745</v>
      </c>
      <c r="M95">
        <v>10.941000000000001</v>
      </c>
      <c r="N95">
        <v>10.66</v>
      </c>
      <c r="O95">
        <v>9.9960000000000004</v>
      </c>
      <c r="P95">
        <v>10.784000000000001</v>
      </c>
      <c r="Q95">
        <v>12.324</v>
      </c>
    </row>
    <row r="96" spans="1:17" x14ac:dyDescent="0.2">
      <c r="A96">
        <v>-277</v>
      </c>
      <c r="B96">
        <v>244.32</v>
      </c>
      <c r="C96">
        <v>0.88100000000000001</v>
      </c>
      <c r="D96">
        <v>0.85599999999999998</v>
      </c>
      <c r="E96">
        <v>0.87</v>
      </c>
      <c r="F96">
        <v>0.878</v>
      </c>
      <c r="G96">
        <v>0.91900000000000004</v>
      </c>
      <c r="K96" t="s">
        <v>767</v>
      </c>
      <c r="L96" t="s">
        <v>745</v>
      </c>
      <c r="M96">
        <v>11.044</v>
      </c>
      <c r="N96">
        <v>10.734999999999999</v>
      </c>
      <c r="O96">
        <v>10.14</v>
      </c>
      <c r="P96">
        <v>10.894</v>
      </c>
      <c r="Q96">
        <v>12.407999999999999</v>
      </c>
    </row>
    <row r="97" spans="1:17" x14ac:dyDescent="0.2">
      <c r="A97">
        <v>-276</v>
      </c>
      <c r="B97">
        <v>247.9</v>
      </c>
      <c r="C97">
        <v>0.88400000000000001</v>
      </c>
      <c r="D97">
        <v>0.86099999999999999</v>
      </c>
      <c r="E97">
        <v>0.877</v>
      </c>
      <c r="F97">
        <v>0.88300000000000001</v>
      </c>
      <c r="G97">
        <v>0.91500000000000004</v>
      </c>
      <c r="K97" t="s">
        <v>768</v>
      </c>
      <c r="L97" t="s">
        <v>745</v>
      </c>
      <c r="M97">
        <v>2.19</v>
      </c>
      <c r="N97">
        <v>1.86</v>
      </c>
      <c r="O97">
        <v>2.1419999999999999</v>
      </c>
      <c r="P97">
        <v>2.0249999999999999</v>
      </c>
      <c r="Q97">
        <v>2.0670000000000002</v>
      </c>
    </row>
    <row r="98" spans="1:17" x14ac:dyDescent="0.2">
      <c r="A98">
        <v>-275</v>
      </c>
      <c r="B98">
        <v>251.47</v>
      </c>
      <c r="C98">
        <v>0.88800000000000001</v>
      </c>
      <c r="D98">
        <v>0.86299999999999999</v>
      </c>
      <c r="E98">
        <v>0.88200000000000001</v>
      </c>
      <c r="F98">
        <v>0.89200000000000002</v>
      </c>
      <c r="G98">
        <v>0.91500000000000004</v>
      </c>
      <c r="K98" t="s">
        <v>769</v>
      </c>
      <c r="L98" t="s">
        <v>745</v>
      </c>
      <c r="M98">
        <v>21.116</v>
      </c>
      <c r="N98">
        <v>18.064</v>
      </c>
      <c r="O98">
        <v>15.608000000000001</v>
      </c>
      <c r="P98">
        <v>21.116</v>
      </c>
      <c r="Q98">
        <v>18.32</v>
      </c>
    </row>
    <row r="99" spans="1:17" x14ac:dyDescent="0.2">
      <c r="A99">
        <v>-274</v>
      </c>
      <c r="B99">
        <v>255.03</v>
      </c>
      <c r="C99">
        <v>0.88500000000000001</v>
      </c>
      <c r="D99">
        <v>0.86799999999999999</v>
      </c>
      <c r="E99">
        <v>0.88100000000000001</v>
      </c>
      <c r="F99">
        <v>0.89400000000000002</v>
      </c>
      <c r="G99">
        <v>0.89900000000000002</v>
      </c>
      <c r="K99" t="s">
        <v>770</v>
      </c>
      <c r="L99" t="s">
        <v>745</v>
      </c>
      <c r="M99">
        <v>5.1360000000000001</v>
      </c>
      <c r="N99">
        <v>6.3479999999999999</v>
      </c>
      <c r="O99">
        <v>5.1360000000000001</v>
      </c>
      <c r="P99">
        <v>6.3319999999999999</v>
      </c>
      <c r="Q99">
        <v>6.468</v>
      </c>
    </row>
    <row r="100" spans="1:17" x14ac:dyDescent="0.2">
      <c r="A100">
        <v>-273</v>
      </c>
      <c r="B100">
        <v>258.57</v>
      </c>
      <c r="C100">
        <v>0.88500000000000001</v>
      </c>
      <c r="D100">
        <v>0.872</v>
      </c>
      <c r="E100">
        <v>0.88600000000000001</v>
      </c>
      <c r="F100">
        <v>0.89900000000000002</v>
      </c>
      <c r="G100">
        <v>0.88400000000000001</v>
      </c>
      <c r="K100" t="s">
        <v>771</v>
      </c>
      <c r="L100" t="s">
        <v>742</v>
      </c>
      <c r="M100">
        <v>19.827000000000002</v>
      </c>
      <c r="N100">
        <v>17.326000000000001</v>
      </c>
      <c r="O100">
        <v>21.125</v>
      </c>
      <c r="P100">
        <v>18.587</v>
      </c>
      <c r="Q100">
        <v>16.66</v>
      </c>
    </row>
    <row r="101" spans="1:17" x14ac:dyDescent="0.2">
      <c r="A101">
        <v>-272</v>
      </c>
      <c r="B101">
        <v>262.08999999999997</v>
      </c>
      <c r="C101">
        <v>0.88700000000000001</v>
      </c>
      <c r="D101">
        <v>0.874</v>
      </c>
      <c r="E101">
        <v>0.89500000000000002</v>
      </c>
      <c r="F101">
        <v>0.90400000000000003</v>
      </c>
      <c r="G101">
        <v>0.875</v>
      </c>
      <c r="K101" t="s">
        <v>772</v>
      </c>
      <c r="L101" t="s">
        <v>742</v>
      </c>
      <c r="M101">
        <v>46.503999999999998</v>
      </c>
      <c r="N101">
        <v>59.134</v>
      </c>
      <c r="O101">
        <v>50.652999999999999</v>
      </c>
      <c r="P101">
        <v>58.125999999999998</v>
      </c>
      <c r="Q101">
        <v>52.125999999999998</v>
      </c>
    </row>
    <row r="102" spans="1:17" x14ac:dyDescent="0.2">
      <c r="A102">
        <v>-271</v>
      </c>
      <c r="B102">
        <v>265.60000000000002</v>
      </c>
      <c r="C102">
        <v>0.88400000000000001</v>
      </c>
      <c r="D102">
        <v>0.879</v>
      </c>
      <c r="E102">
        <v>0.89400000000000002</v>
      </c>
      <c r="F102">
        <v>0.90600000000000003</v>
      </c>
      <c r="G102">
        <v>0.85499999999999998</v>
      </c>
      <c r="K102" t="s">
        <v>773</v>
      </c>
      <c r="L102" t="s">
        <v>745</v>
      </c>
      <c r="M102">
        <v>22.116</v>
      </c>
      <c r="N102">
        <v>21.97</v>
      </c>
      <c r="O102">
        <v>20.86</v>
      </c>
      <c r="P102">
        <v>21.44</v>
      </c>
      <c r="Q102">
        <v>24.195</v>
      </c>
    </row>
    <row r="103" spans="1:17" x14ac:dyDescent="0.2">
      <c r="A103">
        <v>-270</v>
      </c>
      <c r="B103">
        <v>269.08999999999997</v>
      </c>
      <c r="C103">
        <v>0.879</v>
      </c>
      <c r="D103">
        <v>0.88600000000000001</v>
      </c>
      <c r="E103">
        <v>0.89700000000000002</v>
      </c>
      <c r="F103">
        <v>0.91</v>
      </c>
      <c r="G103">
        <v>0.82299999999999995</v>
      </c>
      <c r="K103" t="s">
        <v>774</v>
      </c>
      <c r="L103" t="s">
        <v>745</v>
      </c>
      <c r="M103">
        <v>21.68</v>
      </c>
      <c r="N103">
        <v>21.617000000000001</v>
      </c>
      <c r="O103">
        <v>20.452000000000002</v>
      </c>
      <c r="P103">
        <v>21.021999999999998</v>
      </c>
      <c r="Q103">
        <v>23.629000000000001</v>
      </c>
    </row>
    <row r="104" spans="1:17" x14ac:dyDescent="0.2">
      <c r="A104">
        <v>-269</v>
      </c>
      <c r="B104">
        <v>272.57</v>
      </c>
      <c r="C104">
        <v>0.874</v>
      </c>
      <c r="D104">
        <v>0.88900000000000001</v>
      </c>
      <c r="E104">
        <v>0.90600000000000003</v>
      </c>
      <c r="F104">
        <v>0.91600000000000004</v>
      </c>
      <c r="G104">
        <v>0.78600000000000003</v>
      </c>
      <c r="K104" t="s">
        <v>775</v>
      </c>
      <c r="L104" t="s">
        <v>745</v>
      </c>
      <c r="M104">
        <v>3.1669999999999998</v>
      </c>
      <c r="N104">
        <v>2.8220000000000001</v>
      </c>
      <c r="O104">
        <v>3.11</v>
      </c>
      <c r="P104">
        <v>2.7280000000000002</v>
      </c>
      <c r="Q104">
        <v>3.0609999999999999</v>
      </c>
    </row>
    <row r="105" spans="1:17" x14ac:dyDescent="0.2">
      <c r="A105">
        <v>-268</v>
      </c>
      <c r="B105">
        <v>276.02</v>
      </c>
      <c r="C105">
        <v>0.86199999999999999</v>
      </c>
      <c r="D105">
        <v>0.89200000000000002</v>
      </c>
      <c r="E105">
        <v>0.90700000000000003</v>
      </c>
      <c r="F105">
        <v>0.92200000000000004</v>
      </c>
      <c r="G105">
        <v>0.72499999999999998</v>
      </c>
      <c r="K105" t="s">
        <v>776</v>
      </c>
      <c r="L105" t="s">
        <v>745</v>
      </c>
      <c r="M105">
        <v>32.82</v>
      </c>
      <c r="N105">
        <v>32.82</v>
      </c>
      <c r="O105">
        <v>28.94</v>
      </c>
      <c r="P105">
        <v>31.79</v>
      </c>
      <c r="Q105">
        <v>31.33</v>
      </c>
    </row>
    <row r="106" spans="1:17" x14ac:dyDescent="0.2">
      <c r="A106">
        <v>-267</v>
      </c>
      <c r="B106">
        <v>279.45</v>
      </c>
      <c r="C106">
        <v>0.84799999999999998</v>
      </c>
      <c r="D106">
        <v>0.89600000000000002</v>
      </c>
      <c r="E106">
        <v>0.90900000000000003</v>
      </c>
      <c r="F106">
        <v>0.92200000000000004</v>
      </c>
      <c r="G106">
        <v>0.66300000000000003</v>
      </c>
      <c r="K106" t="s">
        <v>777</v>
      </c>
      <c r="L106" t="s">
        <v>745</v>
      </c>
      <c r="M106">
        <v>13.435</v>
      </c>
      <c r="N106">
        <v>14.99</v>
      </c>
      <c r="O106">
        <v>13.435</v>
      </c>
      <c r="P106">
        <v>14.295</v>
      </c>
      <c r="Q106">
        <v>14.795</v>
      </c>
    </row>
    <row r="107" spans="1:17" x14ac:dyDescent="0.2">
      <c r="A107">
        <v>-266</v>
      </c>
      <c r="B107">
        <v>282.86</v>
      </c>
      <c r="C107">
        <v>0.84699999999999998</v>
      </c>
      <c r="D107">
        <v>0.89800000000000002</v>
      </c>
      <c r="E107">
        <v>0.91800000000000004</v>
      </c>
      <c r="F107">
        <v>0.92800000000000005</v>
      </c>
      <c r="G107">
        <v>0.64200000000000002</v>
      </c>
      <c r="K107" t="s">
        <v>778</v>
      </c>
      <c r="L107" t="s">
        <v>742</v>
      </c>
      <c r="M107">
        <v>14.606</v>
      </c>
      <c r="N107">
        <v>13.055</v>
      </c>
      <c r="O107">
        <v>15.206</v>
      </c>
      <c r="P107">
        <v>12.978</v>
      </c>
      <c r="Q107">
        <v>12.952999999999999</v>
      </c>
    </row>
    <row r="108" spans="1:17" x14ac:dyDescent="0.2">
      <c r="A108">
        <v>-265</v>
      </c>
      <c r="B108">
        <v>286.24</v>
      </c>
      <c r="C108">
        <v>0.85499999999999998</v>
      </c>
      <c r="D108">
        <v>0.90500000000000003</v>
      </c>
      <c r="E108">
        <v>0.92</v>
      </c>
      <c r="F108">
        <v>0.93100000000000005</v>
      </c>
      <c r="G108">
        <v>0.66400000000000003</v>
      </c>
      <c r="K108" t="s">
        <v>779</v>
      </c>
      <c r="L108" t="s">
        <v>742</v>
      </c>
      <c r="M108">
        <v>61.97</v>
      </c>
      <c r="N108">
        <v>69.341999999999999</v>
      </c>
      <c r="O108">
        <v>65.691000000000003</v>
      </c>
      <c r="P108">
        <v>68.001000000000005</v>
      </c>
      <c r="Q108">
        <v>62.613999999999997</v>
      </c>
    </row>
    <row r="109" spans="1:17" x14ac:dyDescent="0.2">
      <c r="A109">
        <v>-264</v>
      </c>
      <c r="B109">
        <v>289.61</v>
      </c>
      <c r="C109">
        <v>0.86499999999999999</v>
      </c>
      <c r="D109">
        <v>0.90800000000000003</v>
      </c>
      <c r="E109">
        <v>0.92400000000000004</v>
      </c>
      <c r="F109">
        <v>0.93600000000000005</v>
      </c>
      <c r="G109">
        <v>0.69199999999999995</v>
      </c>
      <c r="K109" t="s">
        <v>842</v>
      </c>
      <c r="L109" t="s">
        <v>843</v>
      </c>
      <c r="M109">
        <v>1206.4000000000001</v>
      </c>
      <c r="N109">
        <v>1202.5999999999999</v>
      </c>
      <c r="O109">
        <v>1158.8</v>
      </c>
      <c r="P109">
        <v>1206.4000000000001</v>
      </c>
      <c r="Q109">
        <v>1257.8</v>
      </c>
    </row>
    <row r="110" spans="1:17" x14ac:dyDescent="0.2">
      <c r="A110">
        <v>-263</v>
      </c>
      <c r="B110">
        <v>292.95</v>
      </c>
      <c r="C110">
        <v>0.876</v>
      </c>
      <c r="D110">
        <v>0.91100000000000003</v>
      </c>
      <c r="E110">
        <v>0.92800000000000005</v>
      </c>
      <c r="F110">
        <v>0.94199999999999995</v>
      </c>
      <c r="G110">
        <v>0.72199999999999998</v>
      </c>
      <c r="K110" t="s">
        <v>844</v>
      </c>
      <c r="L110" t="s">
        <v>843</v>
      </c>
      <c r="M110">
        <v>1205.415</v>
      </c>
      <c r="N110">
        <v>1200.854</v>
      </c>
      <c r="O110">
        <v>1158.1479999999999</v>
      </c>
      <c r="P110">
        <v>1207.713</v>
      </c>
      <c r="Q110">
        <v>1254.944</v>
      </c>
    </row>
    <row r="111" spans="1:17" x14ac:dyDescent="0.2">
      <c r="A111">
        <v>-262</v>
      </c>
      <c r="B111">
        <v>296.26</v>
      </c>
      <c r="C111">
        <v>0.88700000000000001</v>
      </c>
      <c r="D111">
        <v>0.91800000000000004</v>
      </c>
      <c r="E111">
        <v>0.93400000000000005</v>
      </c>
      <c r="F111">
        <v>0.94699999999999995</v>
      </c>
      <c r="G111">
        <v>0.747</v>
      </c>
      <c r="K111" t="s">
        <v>845</v>
      </c>
      <c r="L111" t="s">
        <v>843</v>
      </c>
      <c r="M111">
        <v>36.072000000000003</v>
      </c>
      <c r="N111">
        <v>11.557</v>
      </c>
      <c r="O111">
        <v>8.5739999999999998</v>
      </c>
      <c r="P111">
        <v>9.5429999999999993</v>
      </c>
      <c r="Q111">
        <v>13.804</v>
      </c>
    </row>
    <row r="112" spans="1:17" x14ac:dyDescent="0.2">
      <c r="A112">
        <v>-261</v>
      </c>
      <c r="B112">
        <v>299.54000000000002</v>
      </c>
      <c r="C112">
        <v>0.89400000000000002</v>
      </c>
      <c r="D112">
        <v>0.92100000000000004</v>
      </c>
      <c r="E112">
        <v>0.93600000000000005</v>
      </c>
      <c r="F112">
        <v>0.95099999999999996</v>
      </c>
      <c r="G112">
        <v>0.76700000000000002</v>
      </c>
      <c r="K112" t="s">
        <v>846</v>
      </c>
      <c r="L112" t="s">
        <v>843</v>
      </c>
      <c r="M112">
        <v>1304.2</v>
      </c>
      <c r="N112">
        <v>1240.5999999999999</v>
      </c>
      <c r="O112">
        <v>1183.2</v>
      </c>
      <c r="P112">
        <v>1240.4000000000001</v>
      </c>
      <c r="Q112">
        <v>1304.2</v>
      </c>
    </row>
    <row r="113" spans="1:17" x14ac:dyDescent="0.2">
      <c r="A113">
        <v>-260</v>
      </c>
      <c r="B113">
        <v>302.8</v>
      </c>
      <c r="C113">
        <v>0.90400000000000003</v>
      </c>
      <c r="D113">
        <v>0.92300000000000004</v>
      </c>
      <c r="E113">
        <v>0.94199999999999995</v>
      </c>
      <c r="F113">
        <v>0.95299999999999996</v>
      </c>
      <c r="G113">
        <v>0.79900000000000004</v>
      </c>
      <c r="K113" t="s">
        <v>847</v>
      </c>
      <c r="L113" t="s">
        <v>843</v>
      </c>
      <c r="M113">
        <v>1136.8</v>
      </c>
      <c r="N113">
        <v>1169.2</v>
      </c>
      <c r="O113">
        <v>1136.8</v>
      </c>
      <c r="P113">
        <v>1180.8</v>
      </c>
      <c r="Q113">
        <v>1219.4000000000001</v>
      </c>
    </row>
    <row r="114" spans="1:17" x14ac:dyDescent="0.2">
      <c r="A114">
        <v>-259</v>
      </c>
      <c r="B114">
        <v>306.02999999999997</v>
      </c>
      <c r="C114">
        <v>0.91600000000000004</v>
      </c>
      <c r="D114">
        <v>0.92800000000000005</v>
      </c>
      <c r="E114">
        <v>0.94899999999999995</v>
      </c>
      <c r="F114">
        <v>0.95799999999999996</v>
      </c>
      <c r="G114">
        <v>0.83099999999999996</v>
      </c>
      <c r="K114" t="s">
        <v>848</v>
      </c>
      <c r="L114" t="s">
        <v>742</v>
      </c>
      <c r="M114">
        <v>2.9929999999999999</v>
      </c>
      <c r="N114">
        <v>0.96199999999999997</v>
      </c>
      <c r="O114">
        <v>0.74</v>
      </c>
      <c r="P114">
        <v>0.79</v>
      </c>
      <c r="Q114">
        <v>1.1000000000000001</v>
      </c>
    </row>
    <row r="115" spans="1:17" x14ac:dyDescent="0.2">
      <c r="A115">
        <v>-258</v>
      </c>
      <c r="B115">
        <v>309.23</v>
      </c>
      <c r="C115">
        <v>0.92</v>
      </c>
      <c r="D115">
        <v>0.93100000000000005</v>
      </c>
      <c r="E115">
        <v>0.95099999999999996</v>
      </c>
      <c r="F115">
        <v>0.96299999999999997</v>
      </c>
      <c r="G115">
        <v>0.83599999999999997</v>
      </c>
      <c r="K115" t="s">
        <v>849</v>
      </c>
      <c r="L115" t="s">
        <v>742</v>
      </c>
      <c r="M115">
        <v>94.308000000000007</v>
      </c>
      <c r="N115">
        <v>97.364000000000004</v>
      </c>
      <c r="O115">
        <v>98.156999999999996</v>
      </c>
      <c r="P115">
        <v>97.772000000000006</v>
      </c>
      <c r="Q115">
        <v>97.168000000000006</v>
      </c>
    </row>
    <row r="116" spans="1:17" x14ac:dyDescent="0.2">
      <c r="A116">
        <v>-257</v>
      </c>
      <c r="B116">
        <v>312.39999999999998</v>
      </c>
      <c r="C116">
        <v>0.91900000000000004</v>
      </c>
      <c r="D116">
        <v>0.93400000000000005</v>
      </c>
      <c r="E116">
        <v>0.95499999999999996</v>
      </c>
      <c r="F116">
        <v>0.96499999999999997</v>
      </c>
      <c r="G116">
        <v>0.81899999999999995</v>
      </c>
      <c r="K116" t="s">
        <v>850</v>
      </c>
      <c r="L116" t="s">
        <v>745</v>
      </c>
      <c r="M116">
        <v>11.15</v>
      </c>
      <c r="N116">
        <v>10.904</v>
      </c>
      <c r="O116">
        <v>10.247999999999999</v>
      </c>
      <c r="P116">
        <v>10.904</v>
      </c>
      <c r="Q116">
        <v>12.544</v>
      </c>
    </row>
    <row r="117" spans="1:17" x14ac:dyDescent="0.2">
      <c r="A117">
        <v>-256</v>
      </c>
      <c r="B117">
        <v>315.54000000000002</v>
      </c>
      <c r="C117">
        <v>0.91700000000000004</v>
      </c>
      <c r="D117">
        <v>0.94099999999999995</v>
      </c>
      <c r="E117">
        <v>0.96299999999999997</v>
      </c>
      <c r="F117">
        <v>0.96899999999999997</v>
      </c>
      <c r="G117">
        <v>0.79400000000000004</v>
      </c>
      <c r="K117" t="s">
        <v>851</v>
      </c>
      <c r="L117" t="s">
        <v>745</v>
      </c>
      <c r="M117">
        <v>11.183999999999999</v>
      </c>
      <c r="N117">
        <v>10.923999999999999</v>
      </c>
      <c r="O117">
        <v>10.297000000000001</v>
      </c>
      <c r="P117">
        <v>10.946999999999999</v>
      </c>
      <c r="Q117">
        <v>12.566000000000001</v>
      </c>
    </row>
    <row r="118" spans="1:17" x14ac:dyDescent="0.2">
      <c r="A118">
        <v>-255</v>
      </c>
      <c r="B118">
        <v>318.64999999999998</v>
      </c>
      <c r="C118">
        <v>0.91500000000000004</v>
      </c>
      <c r="D118">
        <v>0.94399999999999995</v>
      </c>
      <c r="E118">
        <v>0.96499999999999997</v>
      </c>
      <c r="F118">
        <v>0.97399999999999998</v>
      </c>
      <c r="G118">
        <v>0.77800000000000002</v>
      </c>
      <c r="K118" t="s">
        <v>852</v>
      </c>
      <c r="L118" t="s">
        <v>745</v>
      </c>
      <c r="M118">
        <v>2.1789999999999998</v>
      </c>
      <c r="N118">
        <v>1.8380000000000001</v>
      </c>
      <c r="O118">
        <v>2.1389999999999998</v>
      </c>
      <c r="P118">
        <v>1.994</v>
      </c>
      <c r="Q118">
        <v>2.0670000000000002</v>
      </c>
    </row>
    <row r="119" spans="1:17" x14ac:dyDescent="0.2">
      <c r="A119">
        <v>-254</v>
      </c>
      <c r="B119">
        <v>321.73</v>
      </c>
      <c r="C119">
        <v>0.91600000000000004</v>
      </c>
      <c r="D119">
        <v>0.94599999999999995</v>
      </c>
      <c r="E119">
        <v>0.96499999999999997</v>
      </c>
      <c r="F119">
        <v>0.97499999999999998</v>
      </c>
      <c r="G119">
        <v>0.78</v>
      </c>
      <c r="K119" t="s">
        <v>853</v>
      </c>
      <c r="L119" t="s">
        <v>745</v>
      </c>
      <c r="M119">
        <v>20.975999999999999</v>
      </c>
      <c r="N119">
        <v>18.2</v>
      </c>
      <c r="O119">
        <v>15.776</v>
      </c>
      <c r="P119">
        <v>20.975999999999999</v>
      </c>
      <c r="Q119">
        <v>18.34</v>
      </c>
    </row>
    <row r="120" spans="1:17" x14ac:dyDescent="0.2">
      <c r="A120">
        <v>-253</v>
      </c>
      <c r="B120">
        <v>324.77</v>
      </c>
      <c r="C120">
        <v>0.92800000000000005</v>
      </c>
      <c r="D120">
        <v>0.94899999999999995</v>
      </c>
      <c r="E120">
        <v>0.97399999999999998</v>
      </c>
      <c r="F120">
        <v>0.98099999999999998</v>
      </c>
      <c r="G120">
        <v>0.81</v>
      </c>
      <c r="K120" t="s">
        <v>854</v>
      </c>
      <c r="L120" t="s">
        <v>745</v>
      </c>
      <c r="M120">
        <v>5.42</v>
      </c>
      <c r="N120">
        <v>6.4359999999999999</v>
      </c>
      <c r="O120">
        <v>5.42</v>
      </c>
      <c r="P120">
        <v>6.3879999999999999</v>
      </c>
      <c r="Q120">
        <v>6.5720000000000001</v>
      </c>
    </row>
    <row r="121" spans="1:17" x14ac:dyDescent="0.2">
      <c r="A121">
        <v>-252</v>
      </c>
      <c r="B121">
        <v>327.79</v>
      </c>
      <c r="C121">
        <v>0.94</v>
      </c>
      <c r="D121">
        <v>0.95499999999999996</v>
      </c>
      <c r="E121">
        <v>0.97299999999999998</v>
      </c>
      <c r="F121">
        <v>0.98699999999999999</v>
      </c>
      <c r="G121">
        <v>0.84599999999999997</v>
      </c>
      <c r="K121" t="s">
        <v>855</v>
      </c>
      <c r="L121" t="s">
        <v>742</v>
      </c>
      <c r="M121">
        <v>19.481999999999999</v>
      </c>
      <c r="N121">
        <v>16.824999999999999</v>
      </c>
      <c r="O121">
        <v>20.777000000000001</v>
      </c>
      <c r="P121">
        <v>18.216999999999999</v>
      </c>
      <c r="Q121">
        <v>16.452000000000002</v>
      </c>
    </row>
    <row r="122" spans="1:17" x14ac:dyDescent="0.2">
      <c r="A122">
        <v>-251</v>
      </c>
      <c r="B122">
        <v>330.76</v>
      </c>
      <c r="C122">
        <v>0.95</v>
      </c>
      <c r="D122">
        <v>0.95799999999999996</v>
      </c>
      <c r="E122">
        <v>0.98</v>
      </c>
      <c r="F122">
        <v>0.98899999999999999</v>
      </c>
      <c r="G122">
        <v>0.872</v>
      </c>
      <c r="K122" t="s">
        <v>856</v>
      </c>
      <c r="L122" t="s">
        <v>742</v>
      </c>
      <c r="M122">
        <v>48.463999999999999</v>
      </c>
      <c r="N122">
        <v>58.914000000000001</v>
      </c>
      <c r="O122">
        <v>52.636000000000003</v>
      </c>
      <c r="P122">
        <v>58.354999999999997</v>
      </c>
      <c r="Q122">
        <v>52.3</v>
      </c>
    </row>
    <row r="123" spans="1:17" x14ac:dyDescent="0.2">
      <c r="A123">
        <v>-250</v>
      </c>
      <c r="B123">
        <v>333.71</v>
      </c>
      <c r="C123">
        <v>0.95499999999999996</v>
      </c>
      <c r="D123">
        <v>0.96</v>
      </c>
      <c r="E123">
        <v>0.98799999999999999</v>
      </c>
      <c r="F123">
        <v>0.99099999999999999</v>
      </c>
      <c r="G123">
        <v>0.88100000000000001</v>
      </c>
      <c r="K123" t="s">
        <v>857</v>
      </c>
      <c r="L123" t="s">
        <v>745</v>
      </c>
      <c r="M123">
        <v>10.75</v>
      </c>
      <c r="N123">
        <v>10</v>
      </c>
      <c r="O123">
        <v>10</v>
      </c>
      <c r="P123">
        <v>11</v>
      </c>
      <c r="Q123">
        <v>12</v>
      </c>
    </row>
    <row r="124" spans="1:17" x14ac:dyDescent="0.2">
      <c r="A124">
        <v>-249</v>
      </c>
      <c r="B124">
        <v>336.61</v>
      </c>
      <c r="C124">
        <v>0.96099999999999997</v>
      </c>
      <c r="D124">
        <v>0.96699999999999997</v>
      </c>
      <c r="E124">
        <v>0.98799999999999999</v>
      </c>
      <c r="F124">
        <v>0.996</v>
      </c>
      <c r="G124">
        <v>0.89200000000000002</v>
      </c>
      <c r="K124" t="s">
        <v>858</v>
      </c>
      <c r="L124" t="s">
        <v>745</v>
      </c>
      <c r="M124">
        <v>11.39</v>
      </c>
      <c r="N124">
        <v>10.925000000000001</v>
      </c>
      <c r="O124">
        <v>10.458</v>
      </c>
      <c r="P124">
        <v>11.478</v>
      </c>
      <c r="Q124">
        <v>12.698</v>
      </c>
    </row>
    <row r="125" spans="1:17" x14ac:dyDescent="0.2">
      <c r="A125">
        <v>-248</v>
      </c>
      <c r="B125">
        <v>339.49</v>
      </c>
      <c r="C125">
        <v>0.96299999999999997</v>
      </c>
      <c r="D125">
        <v>0.97099999999999997</v>
      </c>
      <c r="E125">
        <v>0.98899999999999999</v>
      </c>
      <c r="F125">
        <v>0.999</v>
      </c>
      <c r="G125">
        <v>0.89300000000000002</v>
      </c>
      <c r="K125" t="s">
        <v>859</v>
      </c>
      <c r="L125" t="s">
        <v>745</v>
      </c>
      <c r="M125">
        <v>2.5640000000000001</v>
      </c>
      <c r="N125">
        <v>2.331</v>
      </c>
      <c r="O125">
        <v>2.444</v>
      </c>
      <c r="P125">
        <v>2.427</v>
      </c>
      <c r="Q125">
        <v>2.5009999999999999</v>
      </c>
    </row>
    <row r="126" spans="1:17" x14ac:dyDescent="0.2">
      <c r="A126">
        <v>-247</v>
      </c>
      <c r="B126">
        <v>342.32</v>
      </c>
      <c r="C126">
        <v>0.96799999999999997</v>
      </c>
      <c r="D126">
        <v>0.97199999999999998</v>
      </c>
      <c r="E126">
        <v>0.995</v>
      </c>
      <c r="F126">
        <v>1.0009999999999999</v>
      </c>
      <c r="G126">
        <v>0.90300000000000002</v>
      </c>
      <c r="K126" t="s">
        <v>860</v>
      </c>
      <c r="L126" t="s">
        <v>745</v>
      </c>
      <c r="M126">
        <v>22.6</v>
      </c>
      <c r="N126">
        <v>17.8</v>
      </c>
      <c r="O126">
        <v>16.600000000000001</v>
      </c>
      <c r="P126">
        <v>22.6</v>
      </c>
      <c r="Q126">
        <v>19.8</v>
      </c>
    </row>
    <row r="127" spans="1:17" x14ac:dyDescent="0.2">
      <c r="A127">
        <v>-246</v>
      </c>
      <c r="B127">
        <v>345.12</v>
      </c>
      <c r="C127">
        <v>0.97899999999999998</v>
      </c>
      <c r="D127">
        <v>0.97899999999999998</v>
      </c>
      <c r="E127">
        <v>1.002</v>
      </c>
      <c r="F127">
        <v>1.008</v>
      </c>
      <c r="G127">
        <v>0.92600000000000005</v>
      </c>
      <c r="K127" t="s">
        <v>861</v>
      </c>
      <c r="L127" t="s">
        <v>745</v>
      </c>
      <c r="M127">
        <v>4.8</v>
      </c>
      <c r="N127">
        <v>4.8</v>
      </c>
      <c r="O127">
        <v>4.8</v>
      </c>
      <c r="P127">
        <v>6</v>
      </c>
      <c r="Q127">
        <v>6.3970000000000002</v>
      </c>
    </row>
    <row r="128" spans="1:17" x14ac:dyDescent="0.2">
      <c r="A128">
        <v>-245</v>
      </c>
      <c r="B128">
        <v>347.89</v>
      </c>
      <c r="C128">
        <v>0.98199999999999998</v>
      </c>
      <c r="D128">
        <v>0.98</v>
      </c>
      <c r="E128">
        <v>1</v>
      </c>
      <c r="F128">
        <v>1.01</v>
      </c>
      <c r="G128">
        <v>0.93799999999999994</v>
      </c>
      <c r="K128" t="s">
        <v>862</v>
      </c>
      <c r="L128" t="s">
        <v>742</v>
      </c>
      <c r="M128">
        <v>22.512</v>
      </c>
      <c r="N128">
        <v>21.334</v>
      </c>
      <c r="O128">
        <v>23.373000000000001</v>
      </c>
      <c r="P128">
        <v>21.143000000000001</v>
      </c>
      <c r="Q128">
        <v>19.693000000000001</v>
      </c>
    </row>
    <row r="129" spans="1:17" x14ac:dyDescent="0.2">
      <c r="A129">
        <v>-244</v>
      </c>
      <c r="B129">
        <v>350.61</v>
      </c>
      <c r="C129">
        <v>0.99</v>
      </c>
      <c r="D129">
        <v>0.98599999999999999</v>
      </c>
      <c r="E129">
        <v>1.0029999999999999</v>
      </c>
      <c r="F129">
        <v>1.0149999999999999</v>
      </c>
      <c r="G129">
        <v>0.95699999999999996</v>
      </c>
      <c r="K129" t="s">
        <v>863</v>
      </c>
      <c r="L129" t="s">
        <v>742</v>
      </c>
      <c r="M129">
        <v>42.143000000000001</v>
      </c>
      <c r="N129">
        <v>43.933999999999997</v>
      </c>
      <c r="O129">
        <v>45.9</v>
      </c>
      <c r="P129">
        <v>52.273000000000003</v>
      </c>
      <c r="Q129">
        <v>50.378999999999998</v>
      </c>
    </row>
    <row r="130" spans="1:17" x14ac:dyDescent="0.2">
      <c r="A130">
        <v>-243</v>
      </c>
      <c r="B130">
        <v>353.3</v>
      </c>
      <c r="C130">
        <v>1.002</v>
      </c>
      <c r="D130">
        <v>0.99</v>
      </c>
      <c r="E130">
        <v>1.0089999999999999</v>
      </c>
      <c r="F130">
        <v>1.02</v>
      </c>
      <c r="G130">
        <v>0.99099999999999999</v>
      </c>
      <c r="K130" t="s">
        <v>864</v>
      </c>
      <c r="L130" t="s">
        <v>745</v>
      </c>
      <c r="M130">
        <v>40.35</v>
      </c>
      <c r="N130">
        <v>40.6</v>
      </c>
      <c r="O130">
        <v>39.6</v>
      </c>
      <c r="P130">
        <v>38.6</v>
      </c>
      <c r="Q130">
        <v>42.6</v>
      </c>
    </row>
    <row r="131" spans="1:17" x14ac:dyDescent="0.2">
      <c r="A131">
        <v>-242</v>
      </c>
      <c r="B131">
        <v>355.95</v>
      </c>
      <c r="C131">
        <v>1.0109999999999999</v>
      </c>
      <c r="D131">
        <v>0.99299999999999999</v>
      </c>
      <c r="E131">
        <v>1.01</v>
      </c>
      <c r="F131">
        <v>1.024</v>
      </c>
      <c r="G131">
        <v>1.0149999999999999</v>
      </c>
      <c r="K131" t="s">
        <v>865</v>
      </c>
      <c r="L131" t="s">
        <v>745</v>
      </c>
      <c r="M131">
        <v>39.433</v>
      </c>
      <c r="N131">
        <v>39.302999999999997</v>
      </c>
      <c r="O131">
        <v>38.627000000000002</v>
      </c>
      <c r="P131">
        <v>38.130000000000003</v>
      </c>
      <c r="Q131">
        <v>41.673000000000002</v>
      </c>
    </row>
    <row r="132" spans="1:17" x14ac:dyDescent="0.2">
      <c r="A132">
        <v>-241</v>
      </c>
      <c r="B132">
        <v>358.56</v>
      </c>
      <c r="C132">
        <v>1.018</v>
      </c>
      <c r="D132">
        <v>0.998</v>
      </c>
      <c r="E132">
        <v>1.016</v>
      </c>
      <c r="F132">
        <v>1.0269999999999999</v>
      </c>
      <c r="G132">
        <v>1.032</v>
      </c>
      <c r="K132" t="s">
        <v>866</v>
      </c>
      <c r="L132" t="s">
        <v>745</v>
      </c>
      <c r="M132">
        <v>3.7719999999999998</v>
      </c>
      <c r="N132">
        <v>3.452</v>
      </c>
      <c r="O132">
        <v>3.927</v>
      </c>
      <c r="P132">
        <v>3.1829999999999998</v>
      </c>
      <c r="Q132">
        <v>3.4889999999999999</v>
      </c>
    </row>
    <row r="133" spans="1:17" x14ac:dyDescent="0.2">
      <c r="A133">
        <v>-240</v>
      </c>
      <c r="B133">
        <v>361.13</v>
      </c>
      <c r="C133">
        <v>1.022</v>
      </c>
      <c r="D133">
        <v>1.002</v>
      </c>
      <c r="E133">
        <v>1.0189999999999999</v>
      </c>
      <c r="F133">
        <v>1.0309999999999999</v>
      </c>
      <c r="G133">
        <v>1.0349999999999999</v>
      </c>
      <c r="K133" t="s">
        <v>867</v>
      </c>
      <c r="L133" t="s">
        <v>745</v>
      </c>
      <c r="M133">
        <v>51.6</v>
      </c>
      <c r="N133">
        <v>51.6</v>
      </c>
      <c r="O133">
        <v>48.6</v>
      </c>
      <c r="P133">
        <v>49.6</v>
      </c>
      <c r="Q133">
        <v>50.6</v>
      </c>
    </row>
    <row r="134" spans="1:17" x14ac:dyDescent="0.2">
      <c r="A134">
        <v>-239</v>
      </c>
      <c r="B134">
        <v>363.66</v>
      </c>
      <c r="C134">
        <v>1.02</v>
      </c>
      <c r="D134">
        <v>1.004</v>
      </c>
      <c r="E134">
        <v>1.02</v>
      </c>
      <c r="F134">
        <v>1.0369999999999999</v>
      </c>
      <c r="G134">
        <v>1.0169999999999999</v>
      </c>
      <c r="K134" t="s">
        <v>868</v>
      </c>
      <c r="L134" t="s">
        <v>745</v>
      </c>
      <c r="M134">
        <v>29.6</v>
      </c>
      <c r="N134">
        <v>31.6</v>
      </c>
      <c r="O134">
        <v>29.6</v>
      </c>
      <c r="P134">
        <v>29.6</v>
      </c>
      <c r="Q134">
        <v>31.6</v>
      </c>
    </row>
    <row r="135" spans="1:17" x14ac:dyDescent="0.2">
      <c r="A135">
        <v>-238</v>
      </c>
      <c r="B135">
        <v>366.16</v>
      </c>
      <c r="C135">
        <v>1.0109999999999999</v>
      </c>
      <c r="D135">
        <v>1.006</v>
      </c>
      <c r="E135">
        <v>1.024</v>
      </c>
      <c r="F135">
        <v>1.0369999999999999</v>
      </c>
      <c r="G135">
        <v>0.97799999999999998</v>
      </c>
      <c r="K135" t="s">
        <v>869</v>
      </c>
      <c r="L135" t="s">
        <v>742</v>
      </c>
      <c r="M135">
        <v>9.5649999999999995</v>
      </c>
      <c r="N135">
        <v>8.7829999999999995</v>
      </c>
      <c r="O135">
        <v>10.167</v>
      </c>
      <c r="P135">
        <v>8.3469999999999995</v>
      </c>
      <c r="Q135">
        <v>8.3729999999999993</v>
      </c>
    </row>
    <row r="136" spans="1:17" x14ac:dyDescent="0.2">
      <c r="A136">
        <v>-237</v>
      </c>
      <c r="B136">
        <v>368.61</v>
      </c>
      <c r="C136">
        <v>1.006</v>
      </c>
      <c r="D136">
        <v>1.0109999999999999</v>
      </c>
      <c r="E136">
        <v>1.0289999999999999</v>
      </c>
      <c r="F136">
        <v>1.0389999999999999</v>
      </c>
      <c r="G136">
        <v>0.94399999999999995</v>
      </c>
      <c r="K136" t="s">
        <v>870</v>
      </c>
      <c r="L136" t="s">
        <v>742</v>
      </c>
      <c r="M136">
        <v>75.063999999999993</v>
      </c>
      <c r="N136">
        <v>80.400000000000006</v>
      </c>
      <c r="O136">
        <v>76.631</v>
      </c>
      <c r="P136">
        <v>77.629000000000005</v>
      </c>
      <c r="Q136">
        <v>75.828000000000003</v>
      </c>
    </row>
    <row r="137" spans="1:17" x14ac:dyDescent="0.2">
      <c r="A137">
        <v>-236</v>
      </c>
      <c r="B137">
        <v>371.02</v>
      </c>
      <c r="C137">
        <v>1.006</v>
      </c>
      <c r="D137">
        <v>1.016</v>
      </c>
      <c r="E137">
        <v>1.0329999999999999</v>
      </c>
      <c r="F137">
        <v>1.044</v>
      </c>
      <c r="G137">
        <v>0.93200000000000005</v>
      </c>
      <c r="K137" t="s">
        <v>871</v>
      </c>
      <c r="L137" t="s">
        <v>745</v>
      </c>
      <c r="M137">
        <v>180</v>
      </c>
      <c r="N137">
        <v>180</v>
      </c>
      <c r="O137">
        <v>180</v>
      </c>
      <c r="P137">
        <v>180</v>
      </c>
      <c r="Q137">
        <v>180</v>
      </c>
    </row>
    <row r="138" spans="1:17" x14ac:dyDescent="0.2">
      <c r="A138">
        <v>-235</v>
      </c>
      <c r="B138">
        <v>373.39</v>
      </c>
      <c r="C138">
        <v>1.008</v>
      </c>
      <c r="D138">
        <v>1.018</v>
      </c>
      <c r="E138">
        <v>1.032</v>
      </c>
      <c r="F138">
        <v>1.048</v>
      </c>
      <c r="G138">
        <v>0.93400000000000005</v>
      </c>
      <c r="K138" t="s">
        <v>872</v>
      </c>
      <c r="L138" t="s">
        <v>745</v>
      </c>
      <c r="M138">
        <v>180</v>
      </c>
      <c r="N138">
        <v>180</v>
      </c>
      <c r="O138">
        <v>180</v>
      </c>
      <c r="P138">
        <v>180</v>
      </c>
      <c r="Q138">
        <v>180</v>
      </c>
    </row>
    <row r="139" spans="1:17" x14ac:dyDescent="0.2">
      <c r="A139">
        <v>-234</v>
      </c>
      <c r="B139">
        <v>375.72</v>
      </c>
      <c r="C139">
        <v>1.018</v>
      </c>
      <c r="D139">
        <v>1.022</v>
      </c>
      <c r="E139">
        <v>1.0309999999999999</v>
      </c>
      <c r="F139">
        <v>1.0509999999999999</v>
      </c>
      <c r="G139">
        <v>0.96699999999999997</v>
      </c>
      <c r="K139" t="s">
        <v>873</v>
      </c>
      <c r="L139" t="s">
        <v>745</v>
      </c>
      <c r="M139">
        <v>180</v>
      </c>
      <c r="N139">
        <v>180</v>
      </c>
      <c r="O139">
        <v>180</v>
      </c>
      <c r="P139">
        <v>180</v>
      </c>
      <c r="Q139">
        <v>180</v>
      </c>
    </row>
    <row r="140" spans="1:17" x14ac:dyDescent="0.2">
      <c r="A140">
        <v>-233</v>
      </c>
      <c r="B140">
        <v>378.01</v>
      </c>
      <c r="C140">
        <v>1.0289999999999999</v>
      </c>
      <c r="D140">
        <v>1.026</v>
      </c>
      <c r="E140">
        <v>1.0369999999999999</v>
      </c>
      <c r="F140">
        <v>1.056</v>
      </c>
      <c r="G140">
        <v>0.997</v>
      </c>
      <c r="K140" t="s">
        <v>874</v>
      </c>
      <c r="L140" t="s">
        <v>745</v>
      </c>
      <c r="M140">
        <v>180</v>
      </c>
      <c r="N140">
        <v>180</v>
      </c>
      <c r="O140">
        <v>180</v>
      </c>
      <c r="P140">
        <v>180</v>
      </c>
      <c r="Q140">
        <v>180</v>
      </c>
    </row>
    <row r="141" spans="1:17" x14ac:dyDescent="0.2">
      <c r="A141">
        <v>-232</v>
      </c>
      <c r="B141">
        <v>380.26</v>
      </c>
      <c r="C141">
        <v>1.038</v>
      </c>
      <c r="D141">
        <v>1.028</v>
      </c>
      <c r="E141">
        <v>1.038</v>
      </c>
      <c r="F141">
        <v>1.06</v>
      </c>
      <c r="G141">
        <v>1.026</v>
      </c>
      <c r="K141" t="s">
        <v>875</v>
      </c>
      <c r="L141" t="s">
        <v>745</v>
      </c>
      <c r="M141">
        <v>180</v>
      </c>
      <c r="N141">
        <v>180</v>
      </c>
      <c r="O141">
        <v>180</v>
      </c>
      <c r="P141">
        <v>180</v>
      </c>
      <c r="Q141">
        <v>180</v>
      </c>
    </row>
    <row r="142" spans="1:17" x14ac:dyDescent="0.2">
      <c r="A142">
        <v>-231</v>
      </c>
      <c r="B142">
        <v>382.47</v>
      </c>
      <c r="C142">
        <v>1.044</v>
      </c>
      <c r="D142">
        <v>1.0329999999999999</v>
      </c>
      <c r="E142">
        <v>1.044</v>
      </c>
      <c r="F142">
        <v>1.0609999999999999</v>
      </c>
      <c r="G142">
        <v>1.036</v>
      </c>
      <c r="K142" t="s">
        <v>876</v>
      </c>
      <c r="L142" t="s">
        <v>742</v>
      </c>
      <c r="M142">
        <v>0</v>
      </c>
      <c r="N142">
        <v>0</v>
      </c>
      <c r="O142">
        <v>0</v>
      </c>
      <c r="P142">
        <v>0</v>
      </c>
      <c r="Q142">
        <v>0</v>
      </c>
    </row>
    <row r="143" spans="1:17" x14ac:dyDescent="0.2">
      <c r="A143">
        <v>-230</v>
      </c>
      <c r="B143">
        <v>384.63</v>
      </c>
      <c r="C143">
        <v>1.038</v>
      </c>
      <c r="D143">
        <v>1.034</v>
      </c>
      <c r="E143">
        <v>1.044</v>
      </c>
      <c r="F143">
        <v>1.06</v>
      </c>
      <c r="G143">
        <v>1.014</v>
      </c>
      <c r="K143" t="s">
        <v>877</v>
      </c>
      <c r="L143" t="s">
        <v>742</v>
      </c>
      <c r="M143">
        <v>0</v>
      </c>
      <c r="N143">
        <v>0</v>
      </c>
      <c r="O143">
        <v>0</v>
      </c>
      <c r="P143">
        <v>0</v>
      </c>
      <c r="Q143">
        <v>0</v>
      </c>
    </row>
    <row r="144" spans="1:17" x14ac:dyDescent="0.2">
      <c r="A144">
        <v>-229</v>
      </c>
      <c r="B144">
        <v>386.76</v>
      </c>
      <c r="C144">
        <v>1.0369999999999999</v>
      </c>
      <c r="D144">
        <v>1.0389999999999999</v>
      </c>
      <c r="E144">
        <v>1.046</v>
      </c>
      <c r="F144">
        <v>1.0660000000000001</v>
      </c>
      <c r="G144">
        <v>0.999</v>
      </c>
      <c r="K144" t="s">
        <v>878</v>
      </c>
      <c r="L144" t="s">
        <v>745</v>
      </c>
      <c r="M144">
        <v>180</v>
      </c>
      <c r="N144">
        <v>180</v>
      </c>
      <c r="O144">
        <v>180</v>
      </c>
      <c r="P144">
        <v>180</v>
      </c>
      <c r="Q144">
        <v>180</v>
      </c>
    </row>
    <row r="145" spans="1:17" x14ac:dyDescent="0.2">
      <c r="A145">
        <v>-228</v>
      </c>
      <c r="B145">
        <v>388.84</v>
      </c>
      <c r="C145">
        <v>1.036</v>
      </c>
      <c r="D145">
        <v>1.0429999999999999</v>
      </c>
      <c r="E145">
        <v>1.048</v>
      </c>
      <c r="F145">
        <v>1.071</v>
      </c>
      <c r="G145">
        <v>0.98299999999999998</v>
      </c>
      <c r="K145" t="s">
        <v>879</v>
      </c>
      <c r="L145" t="s">
        <v>745</v>
      </c>
      <c r="M145">
        <v>180</v>
      </c>
      <c r="N145">
        <v>180</v>
      </c>
      <c r="O145">
        <v>180</v>
      </c>
      <c r="P145">
        <v>180</v>
      </c>
      <c r="Q145">
        <v>180</v>
      </c>
    </row>
    <row r="146" spans="1:17" x14ac:dyDescent="0.2">
      <c r="A146">
        <v>-227</v>
      </c>
      <c r="B146">
        <v>390.88</v>
      </c>
      <c r="C146">
        <v>1.0369999999999999</v>
      </c>
      <c r="D146">
        <v>1.0449999999999999</v>
      </c>
      <c r="E146">
        <v>1.052</v>
      </c>
      <c r="F146">
        <v>1.0740000000000001</v>
      </c>
      <c r="G146">
        <v>0.97399999999999998</v>
      </c>
      <c r="K146" t="s">
        <v>880</v>
      </c>
      <c r="L146" t="s">
        <v>745</v>
      </c>
      <c r="M146">
        <v>180</v>
      </c>
      <c r="N146">
        <v>180</v>
      </c>
      <c r="O146">
        <v>180</v>
      </c>
      <c r="P146">
        <v>180</v>
      </c>
      <c r="Q146">
        <v>180</v>
      </c>
    </row>
    <row r="147" spans="1:17" x14ac:dyDescent="0.2">
      <c r="A147">
        <v>-226</v>
      </c>
      <c r="B147">
        <v>392.87</v>
      </c>
      <c r="C147">
        <v>1.0449999999999999</v>
      </c>
      <c r="D147">
        <v>1.05</v>
      </c>
      <c r="E147">
        <v>1.0549999999999999</v>
      </c>
      <c r="F147">
        <v>1.075</v>
      </c>
      <c r="G147">
        <v>0.999</v>
      </c>
      <c r="K147" t="s">
        <v>881</v>
      </c>
      <c r="L147" t="s">
        <v>745</v>
      </c>
      <c r="M147">
        <v>180</v>
      </c>
      <c r="N147">
        <v>180</v>
      </c>
      <c r="O147">
        <v>180</v>
      </c>
      <c r="P147">
        <v>180</v>
      </c>
      <c r="Q147">
        <v>180</v>
      </c>
    </row>
    <row r="148" spans="1:17" x14ac:dyDescent="0.2">
      <c r="A148">
        <v>-225</v>
      </c>
      <c r="B148">
        <v>394.83</v>
      </c>
      <c r="C148">
        <v>1.0509999999999999</v>
      </c>
      <c r="D148">
        <v>1.056</v>
      </c>
      <c r="E148">
        <v>1.056</v>
      </c>
      <c r="F148">
        <v>1.0820000000000001</v>
      </c>
      <c r="G148">
        <v>1.01</v>
      </c>
      <c r="K148" t="s">
        <v>882</v>
      </c>
      <c r="L148" t="s">
        <v>745</v>
      </c>
      <c r="M148">
        <v>180</v>
      </c>
      <c r="N148">
        <v>180</v>
      </c>
      <c r="O148">
        <v>180</v>
      </c>
      <c r="P148">
        <v>180</v>
      </c>
      <c r="Q148">
        <v>180</v>
      </c>
    </row>
    <row r="149" spans="1:17" x14ac:dyDescent="0.2">
      <c r="A149">
        <v>-224</v>
      </c>
      <c r="B149">
        <v>396.74</v>
      </c>
      <c r="C149">
        <v>1.052</v>
      </c>
      <c r="D149">
        <v>1.0569999999999999</v>
      </c>
      <c r="E149">
        <v>1.056</v>
      </c>
      <c r="F149">
        <v>1.0820000000000001</v>
      </c>
      <c r="G149">
        <v>1.014</v>
      </c>
      <c r="K149" t="s">
        <v>883</v>
      </c>
      <c r="L149" t="s">
        <v>742</v>
      </c>
      <c r="M149">
        <v>0</v>
      </c>
      <c r="N149">
        <v>0</v>
      </c>
      <c r="O149">
        <v>0</v>
      </c>
      <c r="P149">
        <v>0</v>
      </c>
      <c r="Q149">
        <v>0</v>
      </c>
    </row>
    <row r="150" spans="1:17" x14ac:dyDescent="0.2">
      <c r="A150">
        <v>-223</v>
      </c>
      <c r="B150">
        <v>398.61</v>
      </c>
      <c r="C150">
        <v>1.0569999999999999</v>
      </c>
      <c r="D150">
        <v>1.0609999999999999</v>
      </c>
      <c r="E150">
        <v>1.0620000000000001</v>
      </c>
      <c r="F150">
        <v>1.0880000000000001</v>
      </c>
      <c r="G150">
        <v>1.018</v>
      </c>
      <c r="K150" t="s">
        <v>884</v>
      </c>
      <c r="L150" t="s">
        <v>742</v>
      </c>
      <c r="M150">
        <v>0</v>
      </c>
      <c r="N150">
        <v>0</v>
      </c>
      <c r="O150">
        <v>0</v>
      </c>
      <c r="P150">
        <v>0</v>
      </c>
      <c r="Q150">
        <v>0</v>
      </c>
    </row>
    <row r="151" spans="1:17" x14ac:dyDescent="0.2">
      <c r="A151">
        <v>-222</v>
      </c>
      <c r="B151">
        <v>400.43</v>
      </c>
      <c r="C151">
        <v>1.0549999999999999</v>
      </c>
      <c r="D151">
        <v>1.0649999999999999</v>
      </c>
      <c r="E151">
        <v>1.0609999999999999</v>
      </c>
      <c r="F151">
        <v>1.089</v>
      </c>
      <c r="G151">
        <v>1.0069999999999999</v>
      </c>
      <c r="K151" t="s">
        <v>885</v>
      </c>
      <c r="L151" t="s">
        <v>745</v>
      </c>
      <c r="M151">
        <v>180</v>
      </c>
      <c r="N151">
        <v>180</v>
      </c>
      <c r="O151">
        <v>180</v>
      </c>
      <c r="P151">
        <v>180</v>
      </c>
      <c r="Q151">
        <v>180</v>
      </c>
    </row>
    <row r="152" spans="1:17" x14ac:dyDescent="0.2">
      <c r="A152">
        <v>-221</v>
      </c>
      <c r="B152">
        <v>402.22</v>
      </c>
      <c r="C152">
        <v>1.0569999999999999</v>
      </c>
      <c r="D152">
        <v>1.07</v>
      </c>
      <c r="E152">
        <v>1.0669999999999999</v>
      </c>
      <c r="F152">
        <v>1.091</v>
      </c>
      <c r="G152">
        <v>0.999</v>
      </c>
      <c r="K152" t="s">
        <v>886</v>
      </c>
      <c r="L152" t="s">
        <v>745</v>
      </c>
      <c r="M152">
        <v>180</v>
      </c>
      <c r="N152">
        <v>180</v>
      </c>
      <c r="O152">
        <v>180</v>
      </c>
      <c r="P152">
        <v>180</v>
      </c>
      <c r="Q152">
        <v>180</v>
      </c>
    </row>
    <row r="153" spans="1:17" x14ac:dyDescent="0.2">
      <c r="A153">
        <v>-220</v>
      </c>
      <c r="B153">
        <v>403.96</v>
      </c>
      <c r="C153">
        <v>1.0569999999999999</v>
      </c>
      <c r="D153">
        <v>1.0740000000000001</v>
      </c>
      <c r="E153">
        <v>1.071</v>
      </c>
      <c r="F153">
        <v>1.0960000000000001</v>
      </c>
      <c r="G153">
        <v>0.98699999999999999</v>
      </c>
      <c r="K153" t="s">
        <v>887</v>
      </c>
      <c r="L153" t="s">
        <v>745</v>
      </c>
      <c r="M153">
        <v>180</v>
      </c>
      <c r="N153">
        <v>180</v>
      </c>
      <c r="O153">
        <v>180</v>
      </c>
      <c r="P153">
        <v>180</v>
      </c>
      <c r="Q153">
        <v>180</v>
      </c>
    </row>
    <row r="154" spans="1:17" x14ac:dyDescent="0.2">
      <c r="A154">
        <v>-219</v>
      </c>
      <c r="B154">
        <v>405.66</v>
      </c>
      <c r="C154">
        <v>1.054</v>
      </c>
      <c r="D154">
        <v>1.08</v>
      </c>
      <c r="E154">
        <v>1.0720000000000001</v>
      </c>
      <c r="F154">
        <v>1.1000000000000001</v>
      </c>
      <c r="G154">
        <v>0.96399999999999997</v>
      </c>
      <c r="K154" t="s">
        <v>888</v>
      </c>
      <c r="L154" t="s">
        <v>745</v>
      </c>
      <c r="M154">
        <v>180</v>
      </c>
      <c r="N154">
        <v>180</v>
      </c>
      <c r="O154">
        <v>180</v>
      </c>
      <c r="P154">
        <v>180</v>
      </c>
      <c r="Q154">
        <v>180</v>
      </c>
    </row>
    <row r="155" spans="1:17" x14ac:dyDescent="0.2">
      <c r="A155">
        <v>-218</v>
      </c>
      <c r="B155">
        <v>407.31</v>
      </c>
      <c r="C155">
        <v>1.0529999999999999</v>
      </c>
      <c r="D155">
        <v>1.081</v>
      </c>
      <c r="E155">
        <v>1.0760000000000001</v>
      </c>
      <c r="F155">
        <v>1.1020000000000001</v>
      </c>
      <c r="G155">
        <v>0.95399999999999996</v>
      </c>
      <c r="K155" t="s">
        <v>889</v>
      </c>
      <c r="L155" t="s">
        <v>745</v>
      </c>
      <c r="M155">
        <v>180</v>
      </c>
      <c r="N155">
        <v>180</v>
      </c>
      <c r="O155">
        <v>180</v>
      </c>
      <c r="P155">
        <v>180</v>
      </c>
      <c r="Q155">
        <v>180</v>
      </c>
    </row>
    <row r="156" spans="1:17" x14ac:dyDescent="0.2">
      <c r="A156">
        <v>-217</v>
      </c>
      <c r="B156">
        <v>408.92</v>
      </c>
      <c r="C156">
        <v>1.048</v>
      </c>
      <c r="D156">
        <v>1.0860000000000001</v>
      </c>
      <c r="E156">
        <v>1.0840000000000001</v>
      </c>
      <c r="F156">
        <v>1.107</v>
      </c>
      <c r="G156">
        <v>0.91500000000000004</v>
      </c>
      <c r="K156" t="s">
        <v>890</v>
      </c>
      <c r="L156" t="s">
        <v>742</v>
      </c>
      <c r="M156">
        <v>0</v>
      </c>
      <c r="N156">
        <v>0</v>
      </c>
      <c r="O156">
        <v>0</v>
      </c>
      <c r="P156">
        <v>0</v>
      </c>
      <c r="Q156">
        <v>0</v>
      </c>
    </row>
    <row r="157" spans="1:17" x14ac:dyDescent="0.2">
      <c r="A157">
        <v>-216</v>
      </c>
      <c r="B157">
        <v>410.49</v>
      </c>
      <c r="C157">
        <v>1.054</v>
      </c>
      <c r="D157">
        <v>1.087</v>
      </c>
      <c r="E157">
        <v>1.087</v>
      </c>
      <c r="F157">
        <v>1.1100000000000001</v>
      </c>
      <c r="G157">
        <v>0.93300000000000005</v>
      </c>
      <c r="K157" t="s">
        <v>891</v>
      </c>
      <c r="L157" t="s">
        <v>742</v>
      </c>
      <c r="M157">
        <v>0</v>
      </c>
      <c r="N157">
        <v>0</v>
      </c>
      <c r="O157">
        <v>0</v>
      </c>
      <c r="P157">
        <v>0</v>
      </c>
      <c r="Q157">
        <v>0</v>
      </c>
    </row>
    <row r="158" spans="1:17" x14ac:dyDescent="0.2">
      <c r="A158">
        <v>-215</v>
      </c>
      <c r="B158">
        <v>412.02</v>
      </c>
      <c r="C158">
        <v>1.0609999999999999</v>
      </c>
      <c r="D158">
        <v>1.0920000000000001</v>
      </c>
      <c r="E158">
        <v>1.0860000000000001</v>
      </c>
      <c r="F158">
        <v>1.1120000000000001</v>
      </c>
      <c r="G158">
        <v>0.95599999999999996</v>
      </c>
      <c r="K158" t="s">
        <v>892</v>
      </c>
      <c r="L158" t="s">
        <v>745</v>
      </c>
      <c r="M158">
        <v>180</v>
      </c>
      <c r="N158">
        <v>180</v>
      </c>
      <c r="O158">
        <v>180</v>
      </c>
      <c r="P158">
        <v>180</v>
      </c>
      <c r="Q158">
        <v>180</v>
      </c>
    </row>
    <row r="159" spans="1:17" x14ac:dyDescent="0.2">
      <c r="A159">
        <v>-214</v>
      </c>
      <c r="B159">
        <v>413.5</v>
      </c>
      <c r="C159">
        <v>1.07</v>
      </c>
      <c r="D159">
        <v>1.097</v>
      </c>
      <c r="E159">
        <v>1.085</v>
      </c>
      <c r="F159">
        <v>1.1140000000000001</v>
      </c>
      <c r="G159">
        <v>0.98499999999999999</v>
      </c>
      <c r="K159" t="s">
        <v>893</v>
      </c>
      <c r="L159" t="s">
        <v>745</v>
      </c>
      <c r="M159">
        <v>180</v>
      </c>
      <c r="N159">
        <v>180</v>
      </c>
      <c r="O159">
        <v>180</v>
      </c>
      <c r="P159">
        <v>180</v>
      </c>
      <c r="Q159">
        <v>180</v>
      </c>
    </row>
    <row r="160" spans="1:17" x14ac:dyDescent="0.2">
      <c r="A160">
        <v>-213</v>
      </c>
      <c r="B160">
        <v>414.94</v>
      </c>
      <c r="C160">
        <v>1.091</v>
      </c>
      <c r="D160">
        <v>1.1020000000000001</v>
      </c>
      <c r="E160">
        <v>1.097</v>
      </c>
      <c r="F160">
        <v>1.1180000000000001</v>
      </c>
      <c r="G160">
        <v>1.0449999999999999</v>
      </c>
      <c r="K160" t="s">
        <v>894</v>
      </c>
      <c r="L160" t="s">
        <v>745</v>
      </c>
      <c r="M160">
        <v>180</v>
      </c>
      <c r="N160">
        <v>180</v>
      </c>
      <c r="O160">
        <v>180</v>
      </c>
      <c r="P160">
        <v>180</v>
      </c>
      <c r="Q160">
        <v>180</v>
      </c>
    </row>
    <row r="161" spans="1:17" x14ac:dyDescent="0.2">
      <c r="A161">
        <v>-212</v>
      </c>
      <c r="B161">
        <v>416.33</v>
      </c>
      <c r="C161">
        <v>1.101</v>
      </c>
      <c r="D161">
        <v>1.103</v>
      </c>
      <c r="E161">
        <v>1.0980000000000001</v>
      </c>
      <c r="F161">
        <v>1.119</v>
      </c>
      <c r="G161">
        <v>1.083</v>
      </c>
      <c r="K161" t="s">
        <v>895</v>
      </c>
      <c r="L161" t="s">
        <v>745</v>
      </c>
      <c r="M161">
        <v>180</v>
      </c>
      <c r="N161">
        <v>180</v>
      </c>
      <c r="O161">
        <v>180</v>
      </c>
      <c r="P161">
        <v>180</v>
      </c>
      <c r="Q161">
        <v>180</v>
      </c>
    </row>
    <row r="162" spans="1:17" x14ac:dyDescent="0.2">
      <c r="A162">
        <v>-211</v>
      </c>
      <c r="B162">
        <v>417.69</v>
      </c>
      <c r="C162">
        <v>1.113</v>
      </c>
      <c r="D162">
        <v>1.1060000000000001</v>
      </c>
      <c r="E162">
        <v>1.1000000000000001</v>
      </c>
      <c r="F162">
        <v>1.125</v>
      </c>
      <c r="G162">
        <v>1.119</v>
      </c>
      <c r="K162" t="s">
        <v>896</v>
      </c>
      <c r="L162" t="s">
        <v>745</v>
      </c>
      <c r="M162">
        <v>180</v>
      </c>
      <c r="N162">
        <v>180</v>
      </c>
      <c r="O162">
        <v>180</v>
      </c>
      <c r="P162">
        <v>180</v>
      </c>
      <c r="Q162">
        <v>180</v>
      </c>
    </row>
    <row r="163" spans="1:17" x14ac:dyDescent="0.2">
      <c r="A163">
        <v>-210</v>
      </c>
      <c r="B163">
        <v>419</v>
      </c>
      <c r="C163">
        <v>1.119</v>
      </c>
      <c r="D163">
        <v>1.1120000000000001</v>
      </c>
      <c r="E163">
        <v>1.1060000000000001</v>
      </c>
      <c r="F163">
        <v>1.127</v>
      </c>
      <c r="G163">
        <v>1.133</v>
      </c>
      <c r="K163" t="s">
        <v>897</v>
      </c>
      <c r="L163" t="s">
        <v>742</v>
      </c>
      <c r="M163">
        <v>0</v>
      </c>
      <c r="N163">
        <v>0</v>
      </c>
      <c r="O163">
        <v>0</v>
      </c>
      <c r="P163">
        <v>0</v>
      </c>
      <c r="Q163">
        <v>0</v>
      </c>
    </row>
    <row r="164" spans="1:17" x14ac:dyDescent="0.2">
      <c r="A164">
        <v>-209</v>
      </c>
      <c r="B164">
        <v>420.26</v>
      </c>
      <c r="C164">
        <v>1.1160000000000001</v>
      </c>
      <c r="D164">
        <v>1.1140000000000001</v>
      </c>
      <c r="E164">
        <v>1.105</v>
      </c>
      <c r="F164">
        <v>1.127</v>
      </c>
      <c r="G164">
        <v>1.117</v>
      </c>
      <c r="K164" t="s">
        <v>898</v>
      </c>
      <c r="L164" t="s">
        <v>742</v>
      </c>
      <c r="M164">
        <v>0</v>
      </c>
      <c r="N164">
        <v>0</v>
      </c>
      <c r="O164">
        <v>0</v>
      </c>
      <c r="P164">
        <v>0</v>
      </c>
      <c r="Q164">
        <v>0</v>
      </c>
    </row>
    <row r="165" spans="1:17" x14ac:dyDescent="0.2">
      <c r="A165">
        <v>-208</v>
      </c>
      <c r="B165">
        <v>421.49</v>
      </c>
      <c r="C165">
        <v>1.1120000000000001</v>
      </c>
      <c r="D165">
        <v>1.117</v>
      </c>
      <c r="E165">
        <v>1.107</v>
      </c>
      <c r="F165">
        <v>1.131</v>
      </c>
      <c r="G165">
        <v>1.0940000000000001</v>
      </c>
      <c r="K165" t="s">
        <v>899</v>
      </c>
      <c r="L165" t="s">
        <v>745</v>
      </c>
      <c r="M165">
        <v>25.484999999999999</v>
      </c>
      <c r="N165">
        <v>25.504999999999999</v>
      </c>
      <c r="O165">
        <v>24.094999999999999</v>
      </c>
      <c r="P165">
        <v>24.914999999999999</v>
      </c>
      <c r="Q165">
        <v>27.425000000000001</v>
      </c>
    </row>
    <row r="166" spans="1:17" x14ac:dyDescent="0.2">
      <c r="A166">
        <v>-207</v>
      </c>
      <c r="B166">
        <v>422.67</v>
      </c>
      <c r="C166">
        <v>1.103</v>
      </c>
      <c r="D166">
        <v>1.121</v>
      </c>
      <c r="E166">
        <v>1.1120000000000001</v>
      </c>
      <c r="F166">
        <v>1.1339999999999999</v>
      </c>
      <c r="G166">
        <v>1.0449999999999999</v>
      </c>
      <c r="K166" t="s">
        <v>900</v>
      </c>
      <c r="L166" t="s">
        <v>745</v>
      </c>
      <c r="M166">
        <v>24.83</v>
      </c>
      <c r="N166">
        <v>24.951000000000001</v>
      </c>
      <c r="O166">
        <v>23.37</v>
      </c>
      <c r="P166">
        <v>24.251999999999999</v>
      </c>
      <c r="Q166">
        <v>26.745000000000001</v>
      </c>
    </row>
    <row r="167" spans="1:17" x14ac:dyDescent="0.2">
      <c r="A167">
        <v>-206</v>
      </c>
      <c r="B167">
        <v>423.8</v>
      </c>
      <c r="C167">
        <v>1.0960000000000001</v>
      </c>
      <c r="D167">
        <v>1.1240000000000001</v>
      </c>
      <c r="E167">
        <v>1.1140000000000001</v>
      </c>
      <c r="F167">
        <v>1.1339999999999999</v>
      </c>
      <c r="G167">
        <v>1.0109999999999999</v>
      </c>
      <c r="K167" t="s">
        <v>901</v>
      </c>
      <c r="L167" t="s">
        <v>745</v>
      </c>
      <c r="M167">
        <v>2.5219999999999998</v>
      </c>
      <c r="N167">
        <v>2.1219999999999999</v>
      </c>
      <c r="O167">
        <v>2.262</v>
      </c>
      <c r="P167">
        <v>1.9159999999999999</v>
      </c>
      <c r="Q167">
        <v>2.4569999999999999</v>
      </c>
    </row>
    <row r="168" spans="1:17" x14ac:dyDescent="0.2">
      <c r="A168">
        <v>-205</v>
      </c>
      <c r="B168">
        <v>424.9</v>
      </c>
      <c r="C168">
        <v>1.0920000000000001</v>
      </c>
      <c r="D168">
        <v>1.1259999999999999</v>
      </c>
      <c r="E168">
        <v>1.1180000000000001</v>
      </c>
      <c r="F168">
        <v>1.1359999999999999</v>
      </c>
      <c r="G168">
        <v>0.98599999999999999</v>
      </c>
      <c r="K168" t="s">
        <v>902</v>
      </c>
      <c r="L168" t="s">
        <v>745</v>
      </c>
      <c r="M168">
        <v>36.234999999999999</v>
      </c>
      <c r="N168">
        <v>34.24</v>
      </c>
      <c r="O168">
        <v>30.19</v>
      </c>
      <c r="P168">
        <v>30.885000000000002</v>
      </c>
      <c r="Q168">
        <v>36.234999999999999</v>
      </c>
    </row>
    <row r="169" spans="1:17" x14ac:dyDescent="0.2">
      <c r="A169">
        <v>-204</v>
      </c>
      <c r="B169">
        <v>425.95</v>
      </c>
      <c r="C169">
        <v>1.091</v>
      </c>
      <c r="D169">
        <v>1.1299999999999999</v>
      </c>
      <c r="E169">
        <v>1.121</v>
      </c>
      <c r="F169">
        <v>1.143</v>
      </c>
      <c r="G169">
        <v>0.97199999999999998</v>
      </c>
      <c r="K169" t="s">
        <v>903</v>
      </c>
      <c r="L169" t="s">
        <v>745</v>
      </c>
      <c r="M169">
        <v>17.225000000000001</v>
      </c>
      <c r="N169">
        <v>19.895</v>
      </c>
      <c r="O169">
        <v>17.225000000000001</v>
      </c>
      <c r="P169">
        <v>20.09</v>
      </c>
      <c r="Q169">
        <v>19.329999999999998</v>
      </c>
    </row>
    <row r="170" spans="1:17" x14ac:dyDescent="0.2">
      <c r="A170">
        <v>-203</v>
      </c>
      <c r="B170">
        <v>426.96</v>
      </c>
      <c r="C170">
        <v>1.095</v>
      </c>
      <c r="D170">
        <v>1.1319999999999999</v>
      </c>
      <c r="E170">
        <v>1.127</v>
      </c>
      <c r="F170">
        <v>1.143</v>
      </c>
      <c r="G170">
        <v>0.97699999999999998</v>
      </c>
      <c r="K170" t="s">
        <v>904</v>
      </c>
      <c r="L170" t="s">
        <v>742</v>
      </c>
      <c r="M170">
        <v>10.156000000000001</v>
      </c>
      <c r="N170">
        <v>8.5030000000000001</v>
      </c>
      <c r="O170">
        <v>9.6790000000000003</v>
      </c>
      <c r="P170">
        <v>7.9020000000000001</v>
      </c>
      <c r="Q170">
        <v>9.1880000000000006</v>
      </c>
    </row>
    <row r="171" spans="1:17" x14ac:dyDescent="0.2">
      <c r="A171">
        <v>-202</v>
      </c>
      <c r="B171">
        <v>427.92</v>
      </c>
      <c r="C171">
        <v>1.095</v>
      </c>
      <c r="D171">
        <v>1.135</v>
      </c>
      <c r="E171">
        <v>1.1279999999999999</v>
      </c>
      <c r="F171">
        <v>1.143</v>
      </c>
      <c r="G171">
        <v>0.97199999999999998</v>
      </c>
      <c r="K171" t="s">
        <v>905</v>
      </c>
      <c r="L171" t="s">
        <v>742</v>
      </c>
      <c r="M171">
        <v>69.373000000000005</v>
      </c>
      <c r="N171">
        <v>79.736999999999995</v>
      </c>
      <c r="O171">
        <v>73.706000000000003</v>
      </c>
      <c r="P171">
        <v>82.837000000000003</v>
      </c>
      <c r="Q171">
        <v>72.274000000000001</v>
      </c>
    </row>
    <row r="172" spans="1:17" x14ac:dyDescent="0.2">
      <c r="A172">
        <v>-201</v>
      </c>
      <c r="B172">
        <v>428.84</v>
      </c>
      <c r="C172">
        <v>1.0980000000000001</v>
      </c>
      <c r="D172">
        <v>1.1399999999999999</v>
      </c>
      <c r="E172">
        <v>1.1319999999999999</v>
      </c>
      <c r="F172">
        <v>1.1459999999999999</v>
      </c>
      <c r="G172">
        <v>0.97299999999999998</v>
      </c>
      <c r="K172" t="s">
        <v>906</v>
      </c>
      <c r="L172" t="s">
        <v>745</v>
      </c>
      <c r="M172">
        <v>23.01</v>
      </c>
      <c r="N172">
        <v>23.1</v>
      </c>
      <c r="O172">
        <v>21.954999999999998</v>
      </c>
      <c r="P172">
        <v>22.5</v>
      </c>
      <c r="Q172">
        <v>24.484999999999999</v>
      </c>
    </row>
    <row r="173" spans="1:17" x14ac:dyDescent="0.2">
      <c r="A173">
        <v>-200</v>
      </c>
      <c r="B173">
        <v>429.72</v>
      </c>
      <c r="C173">
        <v>1.097</v>
      </c>
      <c r="D173">
        <v>1.143</v>
      </c>
      <c r="E173">
        <v>1.133</v>
      </c>
      <c r="F173">
        <v>1.147</v>
      </c>
      <c r="G173">
        <v>0.96399999999999997</v>
      </c>
      <c r="K173" t="s">
        <v>907</v>
      </c>
      <c r="L173" t="s">
        <v>745</v>
      </c>
      <c r="M173">
        <v>22.33</v>
      </c>
      <c r="N173">
        <v>22.562000000000001</v>
      </c>
      <c r="O173">
        <v>21.247</v>
      </c>
      <c r="P173">
        <v>21.856999999999999</v>
      </c>
      <c r="Q173">
        <v>23.654</v>
      </c>
    </row>
    <row r="174" spans="1:17" x14ac:dyDescent="0.2">
      <c r="A174">
        <v>-199</v>
      </c>
      <c r="B174">
        <v>430.55</v>
      </c>
      <c r="C174">
        <v>1.0940000000000001</v>
      </c>
      <c r="D174">
        <v>1.1439999999999999</v>
      </c>
      <c r="E174">
        <v>1.1339999999999999</v>
      </c>
      <c r="F174">
        <v>1.151</v>
      </c>
      <c r="G174">
        <v>0.94699999999999995</v>
      </c>
      <c r="K174" t="s">
        <v>908</v>
      </c>
      <c r="L174" t="s">
        <v>745</v>
      </c>
      <c r="M174">
        <v>2.198</v>
      </c>
      <c r="N174">
        <v>2.0129999999999999</v>
      </c>
      <c r="O174">
        <v>2.133</v>
      </c>
      <c r="P174">
        <v>1.776</v>
      </c>
      <c r="Q174">
        <v>2.0990000000000002</v>
      </c>
    </row>
    <row r="175" spans="1:17" x14ac:dyDescent="0.2">
      <c r="A175">
        <v>-198</v>
      </c>
      <c r="B175">
        <v>431.35</v>
      </c>
      <c r="C175">
        <v>1.093</v>
      </c>
      <c r="D175">
        <v>1.149</v>
      </c>
      <c r="E175">
        <v>1.1359999999999999</v>
      </c>
      <c r="F175">
        <v>1.153</v>
      </c>
      <c r="G175">
        <v>0.93300000000000005</v>
      </c>
      <c r="K175" t="s">
        <v>909</v>
      </c>
      <c r="L175" t="s">
        <v>745</v>
      </c>
      <c r="M175">
        <v>31.504999999999999</v>
      </c>
      <c r="N175">
        <v>31.504999999999999</v>
      </c>
      <c r="O175">
        <v>27.725000000000001</v>
      </c>
      <c r="P175">
        <v>27.91</v>
      </c>
      <c r="Q175">
        <v>29.704999999999998</v>
      </c>
    </row>
    <row r="176" spans="1:17" x14ac:dyDescent="0.2">
      <c r="A176">
        <v>-197</v>
      </c>
      <c r="B176">
        <v>432.1</v>
      </c>
      <c r="C176">
        <v>1.0900000000000001</v>
      </c>
      <c r="D176">
        <v>1.1539999999999999</v>
      </c>
      <c r="E176">
        <v>1.141</v>
      </c>
      <c r="F176">
        <v>1.153</v>
      </c>
      <c r="G176">
        <v>0.91300000000000003</v>
      </c>
      <c r="K176" t="s">
        <v>910</v>
      </c>
      <c r="L176" t="s">
        <v>745</v>
      </c>
      <c r="M176">
        <v>15.47</v>
      </c>
      <c r="N176">
        <v>17.835000000000001</v>
      </c>
      <c r="O176">
        <v>15.47</v>
      </c>
      <c r="P176">
        <v>17.8</v>
      </c>
      <c r="Q176">
        <v>17.309999999999999</v>
      </c>
    </row>
    <row r="177" spans="1:17" x14ac:dyDescent="0.2">
      <c r="A177">
        <v>-196</v>
      </c>
      <c r="B177">
        <v>432.8</v>
      </c>
      <c r="C177">
        <v>1.0840000000000001</v>
      </c>
      <c r="D177">
        <v>1.153</v>
      </c>
      <c r="E177">
        <v>1.143</v>
      </c>
      <c r="F177">
        <v>1.151</v>
      </c>
      <c r="G177">
        <v>0.88900000000000001</v>
      </c>
      <c r="K177" t="s">
        <v>911</v>
      </c>
      <c r="L177" t="s">
        <v>742</v>
      </c>
      <c r="M177">
        <v>9.8439999999999994</v>
      </c>
      <c r="N177">
        <v>8.92</v>
      </c>
      <c r="O177">
        <v>10.039</v>
      </c>
      <c r="P177">
        <v>8.1270000000000007</v>
      </c>
      <c r="Q177">
        <v>8.8740000000000006</v>
      </c>
    </row>
    <row r="178" spans="1:17" x14ac:dyDescent="0.2">
      <c r="A178">
        <v>-195</v>
      </c>
      <c r="B178">
        <v>433.47</v>
      </c>
      <c r="C178">
        <v>1.08</v>
      </c>
      <c r="D178">
        <v>1.155</v>
      </c>
      <c r="E178">
        <v>1.1439999999999999</v>
      </c>
      <c r="F178">
        <v>1.1559999999999999</v>
      </c>
      <c r="G178">
        <v>0.86499999999999999</v>
      </c>
      <c r="K178" t="s">
        <v>912</v>
      </c>
      <c r="L178" t="s">
        <v>742</v>
      </c>
      <c r="M178">
        <v>69.278999999999996</v>
      </c>
      <c r="N178">
        <v>79.049000000000007</v>
      </c>
      <c r="O178">
        <v>72.808999999999997</v>
      </c>
      <c r="P178">
        <v>81.438999999999993</v>
      </c>
      <c r="Q178">
        <v>73.179000000000002</v>
      </c>
    </row>
    <row r="179" spans="1:17" x14ac:dyDescent="0.2">
      <c r="A179">
        <v>-194</v>
      </c>
      <c r="B179">
        <v>434.09</v>
      </c>
      <c r="C179">
        <v>1.077</v>
      </c>
      <c r="D179">
        <v>1.1599999999999999</v>
      </c>
      <c r="E179">
        <v>1.1439999999999999</v>
      </c>
      <c r="F179">
        <v>1.1579999999999999</v>
      </c>
      <c r="G179">
        <v>0.84599999999999997</v>
      </c>
      <c r="K179" t="s">
        <v>913</v>
      </c>
      <c r="L179" t="s">
        <v>745</v>
      </c>
      <c r="M179">
        <v>20.625</v>
      </c>
      <c r="N179">
        <v>20.74</v>
      </c>
      <c r="O179">
        <v>19.78</v>
      </c>
      <c r="P179">
        <v>20.128</v>
      </c>
      <c r="Q179">
        <v>21.852</v>
      </c>
    </row>
    <row r="180" spans="1:17" x14ac:dyDescent="0.2">
      <c r="A180">
        <v>-193</v>
      </c>
      <c r="B180">
        <v>434.66</v>
      </c>
      <c r="C180">
        <v>1.0760000000000001</v>
      </c>
      <c r="D180">
        <v>1.1619999999999999</v>
      </c>
      <c r="E180">
        <v>1.143</v>
      </c>
      <c r="F180">
        <v>1.161</v>
      </c>
      <c r="G180">
        <v>0.83699999999999997</v>
      </c>
      <c r="K180" t="s">
        <v>914</v>
      </c>
      <c r="L180" t="s">
        <v>745</v>
      </c>
      <c r="M180">
        <v>19.957000000000001</v>
      </c>
      <c r="N180">
        <v>20.213999999999999</v>
      </c>
      <c r="O180">
        <v>19.100000000000001</v>
      </c>
      <c r="P180">
        <v>19.475999999999999</v>
      </c>
      <c r="Q180">
        <v>21.036999999999999</v>
      </c>
    </row>
    <row r="181" spans="1:17" x14ac:dyDescent="0.2">
      <c r="A181">
        <v>-192</v>
      </c>
      <c r="B181">
        <v>435.2</v>
      </c>
      <c r="C181">
        <v>1.077</v>
      </c>
      <c r="D181">
        <v>1.165</v>
      </c>
      <c r="E181">
        <v>1.1479999999999999</v>
      </c>
      <c r="F181">
        <v>1.163</v>
      </c>
      <c r="G181">
        <v>0.83</v>
      </c>
      <c r="K181" t="s">
        <v>915</v>
      </c>
      <c r="L181" t="s">
        <v>745</v>
      </c>
      <c r="M181">
        <v>2.016</v>
      </c>
      <c r="N181">
        <v>1.899</v>
      </c>
      <c r="O181">
        <v>2.0110000000000001</v>
      </c>
      <c r="P181">
        <v>1.64</v>
      </c>
      <c r="Q181">
        <v>1.9390000000000001</v>
      </c>
    </row>
    <row r="182" spans="1:17" x14ac:dyDescent="0.2">
      <c r="A182">
        <v>-191</v>
      </c>
      <c r="B182">
        <v>435.69</v>
      </c>
      <c r="C182">
        <v>1.079</v>
      </c>
      <c r="D182">
        <v>1.171</v>
      </c>
      <c r="E182">
        <v>1.153</v>
      </c>
      <c r="F182">
        <v>1.165</v>
      </c>
      <c r="G182">
        <v>0.82799999999999996</v>
      </c>
      <c r="K182" t="s">
        <v>916</v>
      </c>
      <c r="L182" t="s">
        <v>745</v>
      </c>
      <c r="M182">
        <v>28.643999999999998</v>
      </c>
      <c r="N182">
        <v>28.643999999999998</v>
      </c>
      <c r="O182">
        <v>24.728000000000002</v>
      </c>
      <c r="P182">
        <v>24.94</v>
      </c>
      <c r="Q182">
        <v>27.128</v>
      </c>
    </row>
    <row r="183" spans="1:17" x14ac:dyDescent="0.2">
      <c r="A183">
        <v>-190</v>
      </c>
      <c r="B183">
        <v>436.14</v>
      </c>
      <c r="C183">
        <v>1.0840000000000001</v>
      </c>
      <c r="D183">
        <v>1.171</v>
      </c>
      <c r="E183">
        <v>1.1579999999999999</v>
      </c>
      <c r="F183">
        <v>1.1659999999999999</v>
      </c>
      <c r="G183">
        <v>0.84199999999999997</v>
      </c>
      <c r="K183" t="s">
        <v>917</v>
      </c>
      <c r="L183" t="s">
        <v>745</v>
      </c>
      <c r="M183">
        <v>13.8</v>
      </c>
      <c r="N183">
        <v>15.868</v>
      </c>
      <c r="O183">
        <v>13.8</v>
      </c>
      <c r="P183">
        <v>15.616</v>
      </c>
      <c r="Q183">
        <v>15.516</v>
      </c>
    </row>
    <row r="184" spans="1:17" x14ac:dyDescent="0.2">
      <c r="A184">
        <v>-189</v>
      </c>
      <c r="B184">
        <v>436.54</v>
      </c>
      <c r="C184">
        <v>1.0900000000000001</v>
      </c>
      <c r="D184">
        <v>1.1719999999999999</v>
      </c>
      <c r="E184">
        <v>1.157</v>
      </c>
      <c r="F184">
        <v>1.169</v>
      </c>
      <c r="G184">
        <v>0.86099999999999999</v>
      </c>
      <c r="K184" t="s">
        <v>918</v>
      </c>
      <c r="L184" t="s">
        <v>742</v>
      </c>
      <c r="M184">
        <v>10.103999999999999</v>
      </c>
      <c r="N184">
        <v>9.3949999999999996</v>
      </c>
      <c r="O184">
        <v>10.526999999999999</v>
      </c>
      <c r="P184">
        <v>8.4190000000000005</v>
      </c>
      <c r="Q184">
        <v>9.2159999999999993</v>
      </c>
    </row>
    <row r="185" spans="1:17" x14ac:dyDescent="0.2">
      <c r="A185">
        <v>-188</v>
      </c>
      <c r="B185">
        <v>436.91</v>
      </c>
      <c r="C185">
        <v>1.099</v>
      </c>
      <c r="D185">
        <v>1.1759999999999999</v>
      </c>
      <c r="E185">
        <v>1.1579999999999999</v>
      </c>
      <c r="F185">
        <v>1.1719999999999999</v>
      </c>
      <c r="G185">
        <v>0.88900000000000001</v>
      </c>
      <c r="K185" t="s">
        <v>919</v>
      </c>
      <c r="L185" t="s">
        <v>742</v>
      </c>
      <c r="M185">
        <v>69.150000000000006</v>
      </c>
      <c r="N185">
        <v>78.5</v>
      </c>
      <c r="O185">
        <v>72.251999999999995</v>
      </c>
      <c r="P185">
        <v>80.182000000000002</v>
      </c>
      <c r="Q185">
        <v>73.754000000000005</v>
      </c>
    </row>
    <row r="186" spans="1:17" x14ac:dyDescent="0.2">
      <c r="A186">
        <v>-187</v>
      </c>
      <c r="B186">
        <v>437.23</v>
      </c>
      <c r="C186">
        <v>1.107</v>
      </c>
      <c r="D186">
        <v>1.181</v>
      </c>
      <c r="E186">
        <v>1.161</v>
      </c>
      <c r="F186">
        <v>1.177</v>
      </c>
      <c r="G186">
        <v>0.91</v>
      </c>
      <c r="K186" t="s">
        <v>920</v>
      </c>
      <c r="L186" t="s">
        <v>711</v>
      </c>
      <c r="M186">
        <v>0</v>
      </c>
      <c r="N186">
        <v>0</v>
      </c>
      <c r="O186">
        <v>0</v>
      </c>
      <c r="P186">
        <v>0</v>
      </c>
      <c r="Q186">
        <v>0</v>
      </c>
    </row>
    <row r="187" spans="1:17" x14ac:dyDescent="0.2">
      <c r="A187">
        <v>-186</v>
      </c>
      <c r="B187">
        <v>437.51</v>
      </c>
      <c r="C187">
        <v>1.1140000000000001</v>
      </c>
      <c r="D187">
        <v>1.181</v>
      </c>
      <c r="E187">
        <v>1.163</v>
      </c>
      <c r="F187">
        <v>1.1779999999999999</v>
      </c>
      <c r="G187">
        <v>0.93400000000000005</v>
      </c>
      <c r="K187" t="s">
        <v>921</v>
      </c>
      <c r="L187" t="s">
        <v>711</v>
      </c>
      <c r="M187">
        <v>0</v>
      </c>
      <c r="N187">
        <v>0</v>
      </c>
      <c r="O187">
        <v>0</v>
      </c>
      <c r="P187">
        <v>0</v>
      </c>
      <c r="Q187">
        <v>0</v>
      </c>
    </row>
    <row r="188" spans="1:17" x14ac:dyDescent="0.2">
      <c r="A188">
        <v>-185</v>
      </c>
      <c r="B188">
        <v>437.74</v>
      </c>
      <c r="C188">
        <v>1.1200000000000001</v>
      </c>
      <c r="D188">
        <v>1.1870000000000001</v>
      </c>
      <c r="E188">
        <v>1.1639999999999999</v>
      </c>
      <c r="F188">
        <v>1.18</v>
      </c>
      <c r="G188">
        <v>0.95</v>
      </c>
      <c r="K188" t="s">
        <v>922</v>
      </c>
      <c r="L188" t="s">
        <v>711</v>
      </c>
      <c r="M188">
        <v>0</v>
      </c>
      <c r="N188">
        <v>0</v>
      </c>
      <c r="O188">
        <v>0</v>
      </c>
      <c r="P188">
        <v>0</v>
      </c>
      <c r="Q188">
        <v>0</v>
      </c>
    </row>
    <row r="189" spans="1:17" x14ac:dyDescent="0.2">
      <c r="A189">
        <v>-184</v>
      </c>
      <c r="B189">
        <v>437.93</v>
      </c>
      <c r="C189">
        <v>1.127</v>
      </c>
      <c r="D189">
        <v>1.1919999999999999</v>
      </c>
      <c r="E189">
        <v>1.1659999999999999</v>
      </c>
      <c r="F189">
        <v>1.1879999999999999</v>
      </c>
      <c r="G189">
        <v>0.96299999999999997</v>
      </c>
      <c r="K189" t="s">
        <v>923</v>
      </c>
      <c r="L189" t="s">
        <v>711</v>
      </c>
      <c r="M189">
        <v>0</v>
      </c>
      <c r="N189">
        <v>0</v>
      </c>
      <c r="O189">
        <v>0</v>
      </c>
      <c r="P189">
        <v>0</v>
      </c>
      <c r="Q189">
        <v>0</v>
      </c>
    </row>
    <row r="190" spans="1:17" x14ac:dyDescent="0.2">
      <c r="A190">
        <v>-183</v>
      </c>
      <c r="B190">
        <v>438.08</v>
      </c>
      <c r="C190">
        <v>1.131</v>
      </c>
      <c r="D190">
        <v>1.19</v>
      </c>
      <c r="E190">
        <v>1.167</v>
      </c>
      <c r="F190">
        <v>1.1879999999999999</v>
      </c>
      <c r="G190">
        <v>0.98</v>
      </c>
      <c r="K190" t="s">
        <v>924</v>
      </c>
      <c r="L190" t="s">
        <v>711</v>
      </c>
      <c r="M190">
        <v>0</v>
      </c>
      <c r="N190">
        <v>0</v>
      </c>
      <c r="O190">
        <v>0</v>
      </c>
      <c r="P190">
        <v>0</v>
      </c>
      <c r="Q190">
        <v>0</v>
      </c>
    </row>
    <row r="191" spans="1:17" x14ac:dyDescent="0.2">
      <c r="A191">
        <v>-182</v>
      </c>
      <c r="B191">
        <v>438.19</v>
      </c>
      <c r="C191">
        <v>1.1359999999999999</v>
      </c>
      <c r="D191">
        <v>1.1950000000000001</v>
      </c>
      <c r="E191">
        <v>1.169</v>
      </c>
      <c r="F191">
        <v>1.1890000000000001</v>
      </c>
      <c r="G191">
        <v>0.99299999999999999</v>
      </c>
      <c r="K191" t="s">
        <v>925</v>
      </c>
      <c r="L191" t="s">
        <v>742</v>
      </c>
      <c r="M191">
        <v>0</v>
      </c>
      <c r="N191">
        <v>0</v>
      </c>
      <c r="O191">
        <v>0</v>
      </c>
      <c r="P191">
        <v>0</v>
      </c>
      <c r="Q191">
        <v>0</v>
      </c>
    </row>
    <row r="192" spans="1:17" x14ac:dyDescent="0.2">
      <c r="A192">
        <v>-181</v>
      </c>
      <c r="B192">
        <v>438.25</v>
      </c>
      <c r="C192">
        <v>1.1419999999999999</v>
      </c>
      <c r="D192">
        <v>1.2</v>
      </c>
      <c r="E192">
        <v>1.175</v>
      </c>
      <c r="F192">
        <v>1.1919999999999999</v>
      </c>
      <c r="G192">
        <v>1.002</v>
      </c>
      <c r="K192" t="s">
        <v>926</v>
      </c>
      <c r="L192" t="s">
        <v>742</v>
      </c>
      <c r="M192">
        <v>0</v>
      </c>
      <c r="N192">
        <v>0</v>
      </c>
      <c r="O192">
        <v>0</v>
      </c>
      <c r="P192">
        <v>0</v>
      </c>
      <c r="Q192">
        <v>0</v>
      </c>
    </row>
    <row r="193" spans="1:17" x14ac:dyDescent="0.2">
      <c r="A193">
        <v>-180</v>
      </c>
      <c r="B193">
        <v>438.28</v>
      </c>
      <c r="C193">
        <v>1.145</v>
      </c>
      <c r="D193">
        <v>1.2050000000000001</v>
      </c>
      <c r="E193">
        <v>1.1759999999999999</v>
      </c>
      <c r="F193">
        <v>1.198</v>
      </c>
      <c r="G193">
        <v>1.0009999999999999</v>
      </c>
      <c r="K193" t="s">
        <v>927</v>
      </c>
      <c r="L193" t="s">
        <v>928</v>
      </c>
      <c r="M193">
        <v>1.3120000000000001</v>
      </c>
      <c r="N193">
        <v>1.3080000000000001</v>
      </c>
      <c r="O193">
        <v>1.3149999999999999</v>
      </c>
      <c r="P193">
        <v>1.3029999999999999</v>
      </c>
      <c r="Q193">
        <v>1.321</v>
      </c>
    </row>
    <row r="194" spans="1:17" x14ac:dyDescent="0.2">
      <c r="A194">
        <v>-179</v>
      </c>
      <c r="B194">
        <v>438.25</v>
      </c>
      <c r="C194">
        <v>1.1379999999999999</v>
      </c>
      <c r="D194">
        <v>1.2030000000000001</v>
      </c>
      <c r="E194">
        <v>1.175</v>
      </c>
      <c r="F194">
        <v>1.1930000000000001</v>
      </c>
      <c r="G194">
        <v>0.98199999999999998</v>
      </c>
      <c r="K194" t="s">
        <v>929</v>
      </c>
      <c r="L194" t="s">
        <v>928</v>
      </c>
      <c r="M194">
        <v>1.3120000000000001</v>
      </c>
      <c r="N194">
        <v>1.3080000000000001</v>
      </c>
      <c r="O194">
        <v>1.3149999999999999</v>
      </c>
      <c r="P194">
        <v>1.304</v>
      </c>
      <c r="Q194">
        <v>1.321</v>
      </c>
    </row>
    <row r="195" spans="1:17" x14ac:dyDescent="0.2">
      <c r="A195">
        <v>-178</v>
      </c>
      <c r="B195">
        <v>438.19</v>
      </c>
      <c r="C195">
        <v>1.133</v>
      </c>
      <c r="D195">
        <v>1.21</v>
      </c>
      <c r="E195">
        <v>1.175</v>
      </c>
      <c r="F195">
        <v>1.1950000000000001</v>
      </c>
      <c r="G195">
        <v>0.95099999999999996</v>
      </c>
      <c r="K195" t="s">
        <v>930</v>
      </c>
      <c r="L195" t="s">
        <v>928</v>
      </c>
      <c r="M195">
        <v>1.4E-2</v>
      </c>
      <c r="N195">
        <v>4.0000000000000001E-3</v>
      </c>
      <c r="O195">
        <v>4.0000000000000001E-3</v>
      </c>
      <c r="P195">
        <v>4.0000000000000001E-3</v>
      </c>
      <c r="Q195">
        <v>2.4E-2</v>
      </c>
    </row>
    <row r="196" spans="1:17" x14ac:dyDescent="0.2">
      <c r="A196">
        <v>-177</v>
      </c>
      <c r="B196">
        <v>438.08</v>
      </c>
      <c r="C196">
        <v>1.127</v>
      </c>
      <c r="D196">
        <v>1.216</v>
      </c>
      <c r="E196">
        <v>1.18</v>
      </c>
      <c r="F196">
        <v>1.1950000000000001</v>
      </c>
      <c r="G196">
        <v>0.91600000000000004</v>
      </c>
      <c r="K196" t="s">
        <v>931</v>
      </c>
      <c r="L196" t="s">
        <v>928</v>
      </c>
      <c r="M196">
        <v>1.4</v>
      </c>
      <c r="N196">
        <v>1.32</v>
      </c>
      <c r="O196">
        <v>1.327</v>
      </c>
      <c r="P196">
        <v>1.3129999999999999</v>
      </c>
      <c r="Q196">
        <v>1.4</v>
      </c>
    </row>
    <row r="197" spans="1:17" x14ac:dyDescent="0.2">
      <c r="A197">
        <v>-176</v>
      </c>
      <c r="B197">
        <v>437.93</v>
      </c>
      <c r="C197">
        <v>1.123</v>
      </c>
      <c r="D197">
        <v>1.22</v>
      </c>
      <c r="E197">
        <v>1.18</v>
      </c>
      <c r="F197">
        <v>1.1990000000000001</v>
      </c>
      <c r="G197">
        <v>0.89500000000000002</v>
      </c>
      <c r="K197" t="s">
        <v>932</v>
      </c>
      <c r="L197" t="s">
        <v>928</v>
      </c>
      <c r="M197">
        <v>1.262</v>
      </c>
      <c r="N197">
        <v>1.2969999999999999</v>
      </c>
      <c r="O197">
        <v>1.296</v>
      </c>
      <c r="P197">
        <v>1.294</v>
      </c>
      <c r="Q197">
        <v>1.262</v>
      </c>
    </row>
    <row r="198" spans="1:17" x14ac:dyDescent="0.2">
      <c r="A198">
        <v>-175</v>
      </c>
      <c r="B198">
        <v>437.74</v>
      </c>
      <c r="C198">
        <v>1.117</v>
      </c>
      <c r="D198">
        <v>1.222</v>
      </c>
      <c r="E198">
        <v>1.1779999999999999</v>
      </c>
      <c r="F198">
        <v>1.198</v>
      </c>
      <c r="G198">
        <v>0.87</v>
      </c>
      <c r="K198" t="s">
        <v>933</v>
      </c>
      <c r="L198" t="s">
        <v>742</v>
      </c>
      <c r="M198">
        <v>1.0860000000000001</v>
      </c>
      <c r="N198">
        <v>0.312</v>
      </c>
      <c r="O198">
        <v>0.313</v>
      </c>
      <c r="P198">
        <v>0.27500000000000002</v>
      </c>
      <c r="Q198">
        <v>1.8280000000000001</v>
      </c>
    </row>
    <row r="199" spans="1:17" x14ac:dyDescent="0.2">
      <c r="A199">
        <v>-174</v>
      </c>
      <c r="B199">
        <v>437.51</v>
      </c>
      <c r="C199">
        <v>1.1120000000000001</v>
      </c>
      <c r="D199">
        <v>1.226</v>
      </c>
      <c r="E199">
        <v>1.1830000000000001</v>
      </c>
      <c r="F199">
        <v>1.1950000000000001</v>
      </c>
      <c r="G199">
        <v>0.84499999999999997</v>
      </c>
      <c r="K199" t="s">
        <v>934</v>
      </c>
      <c r="L199" t="s">
        <v>742</v>
      </c>
      <c r="M199">
        <v>96.192999999999998</v>
      </c>
      <c r="N199">
        <v>99.119</v>
      </c>
      <c r="O199">
        <v>98.49</v>
      </c>
      <c r="P199">
        <v>99.256</v>
      </c>
      <c r="Q199">
        <v>95.528000000000006</v>
      </c>
    </row>
    <row r="200" spans="1:17" x14ac:dyDescent="0.2">
      <c r="A200">
        <v>-173</v>
      </c>
      <c r="B200">
        <v>437.23</v>
      </c>
      <c r="C200">
        <v>1.107</v>
      </c>
      <c r="D200">
        <v>1.23</v>
      </c>
      <c r="E200">
        <v>1.1830000000000001</v>
      </c>
      <c r="F200">
        <v>1.1930000000000001</v>
      </c>
      <c r="G200">
        <v>0.82199999999999995</v>
      </c>
      <c r="K200" t="s">
        <v>935</v>
      </c>
      <c r="L200" t="s">
        <v>928</v>
      </c>
      <c r="M200">
        <v>1.321</v>
      </c>
      <c r="N200">
        <v>1.319</v>
      </c>
      <c r="O200">
        <v>1.3009999999999999</v>
      </c>
      <c r="P200">
        <v>1.3420000000000001</v>
      </c>
      <c r="Q200">
        <v>1.3240000000000001</v>
      </c>
    </row>
    <row r="201" spans="1:17" x14ac:dyDescent="0.2">
      <c r="A201">
        <v>-172</v>
      </c>
      <c r="B201">
        <v>436.91</v>
      </c>
      <c r="C201">
        <v>1.099</v>
      </c>
      <c r="D201">
        <v>1.2330000000000001</v>
      </c>
      <c r="E201">
        <v>1.1830000000000001</v>
      </c>
      <c r="F201">
        <v>1.1930000000000001</v>
      </c>
      <c r="G201">
        <v>0.78700000000000003</v>
      </c>
      <c r="K201" t="s">
        <v>936</v>
      </c>
      <c r="L201" t="s">
        <v>928</v>
      </c>
      <c r="M201">
        <v>1.3220000000000001</v>
      </c>
      <c r="N201">
        <v>1.32</v>
      </c>
      <c r="O201">
        <v>1.302</v>
      </c>
      <c r="P201">
        <v>1.343</v>
      </c>
      <c r="Q201">
        <v>1.3240000000000001</v>
      </c>
    </row>
    <row r="202" spans="1:17" x14ac:dyDescent="0.2">
      <c r="A202">
        <v>-171</v>
      </c>
      <c r="B202">
        <v>436.54</v>
      </c>
      <c r="C202">
        <v>1.091</v>
      </c>
      <c r="D202">
        <v>1.238</v>
      </c>
      <c r="E202">
        <v>1.1859999999999999</v>
      </c>
      <c r="F202">
        <v>1.194</v>
      </c>
      <c r="G202">
        <v>0.745</v>
      </c>
      <c r="K202" t="s">
        <v>937</v>
      </c>
      <c r="L202" t="s">
        <v>928</v>
      </c>
      <c r="M202">
        <v>1.6E-2</v>
      </c>
      <c r="N202">
        <v>5.0000000000000001E-3</v>
      </c>
      <c r="O202">
        <v>5.0000000000000001E-3</v>
      </c>
      <c r="P202">
        <v>6.0000000000000001E-3</v>
      </c>
      <c r="Q202">
        <v>8.0000000000000002E-3</v>
      </c>
    </row>
    <row r="203" spans="1:17" x14ac:dyDescent="0.2">
      <c r="A203">
        <v>-170</v>
      </c>
      <c r="B203">
        <v>436.14</v>
      </c>
      <c r="C203">
        <v>1.085</v>
      </c>
      <c r="D203">
        <v>1.246</v>
      </c>
      <c r="E203">
        <v>1.1859999999999999</v>
      </c>
      <c r="F203">
        <v>1.194</v>
      </c>
      <c r="G203">
        <v>0.71299999999999997</v>
      </c>
      <c r="K203" t="s">
        <v>938</v>
      </c>
      <c r="L203" t="s">
        <v>928</v>
      </c>
      <c r="M203">
        <v>1.359</v>
      </c>
      <c r="N203">
        <v>1.337</v>
      </c>
      <c r="O203">
        <v>1.3320000000000001</v>
      </c>
      <c r="P203">
        <v>1.359</v>
      </c>
      <c r="Q203">
        <v>1.3540000000000001</v>
      </c>
    </row>
    <row r="204" spans="1:17" x14ac:dyDescent="0.2">
      <c r="A204">
        <v>-169</v>
      </c>
      <c r="B204">
        <v>435.69</v>
      </c>
      <c r="C204">
        <v>1.079</v>
      </c>
      <c r="D204">
        <v>1.252</v>
      </c>
      <c r="E204">
        <v>1.1830000000000001</v>
      </c>
      <c r="F204">
        <v>1.196</v>
      </c>
      <c r="G204">
        <v>0.68700000000000006</v>
      </c>
      <c r="K204" t="s">
        <v>939</v>
      </c>
      <c r="L204" t="s">
        <v>928</v>
      </c>
      <c r="M204">
        <v>1.294</v>
      </c>
      <c r="N204">
        <v>1.3089999999999999</v>
      </c>
      <c r="O204">
        <v>1.294</v>
      </c>
      <c r="P204">
        <v>1.325</v>
      </c>
      <c r="Q204">
        <v>1.298</v>
      </c>
    </row>
    <row r="205" spans="1:17" x14ac:dyDescent="0.2">
      <c r="A205">
        <v>-168</v>
      </c>
      <c r="B205">
        <v>435.2</v>
      </c>
      <c r="C205">
        <v>1.077</v>
      </c>
      <c r="D205">
        <v>1.2569999999999999</v>
      </c>
      <c r="E205">
        <v>1.1839999999999999</v>
      </c>
      <c r="F205">
        <v>1.196</v>
      </c>
      <c r="G205">
        <v>0.66900000000000004</v>
      </c>
      <c r="K205" t="s">
        <v>940</v>
      </c>
      <c r="L205" t="s">
        <v>742</v>
      </c>
      <c r="M205">
        <v>1.202</v>
      </c>
      <c r="N205">
        <v>0.38900000000000001</v>
      </c>
      <c r="O205">
        <v>0.35899999999999999</v>
      </c>
      <c r="P205">
        <v>0.46600000000000003</v>
      </c>
      <c r="Q205">
        <v>0.64</v>
      </c>
    </row>
    <row r="206" spans="1:17" x14ac:dyDescent="0.2">
      <c r="A206">
        <v>-167</v>
      </c>
      <c r="B206">
        <v>434.66</v>
      </c>
      <c r="C206">
        <v>1.077</v>
      </c>
      <c r="D206">
        <v>1.258</v>
      </c>
      <c r="E206">
        <v>1.1879999999999999</v>
      </c>
      <c r="F206">
        <v>1.1990000000000001</v>
      </c>
      <c r="G206">
        <v>0.66300000000000003</v>
      </c>
      <c r="K206" t="s">
        <v>941</v>
      </c>
      <c r="L206" t="s">
        <v>742</v>
      </c>
      <c r="M206">
        <v>97.891999999999996</v>
      </c>
      <c r="N206">
        <v>99.165999999999997</v>
      </c>
      <c r="O206">
        <v>99.412999999999997</v>
      </c>
      <c r="P206">
        <v>98.668000000000006</v>
      </c>
      <c r="Q206">
        <v>98.087000000000003</v>
      </c>
    </row>
    <row r="207" spans="1:17" x14ac:dyDescent="0.2">
      <c r="A207">
        <v>-166</v>
      </c>
      <c r="B207">
        <v>434.09</v>
      </c>
      <c r="C207">
        <v>1.0760000000000001</v>
      </c>
      <c r="D207">
        <v>1.2609999999999999</v>
      </c>
      <c r="E207">
        <v>1.1879999999999999</v>
      </c>
      <c r="F207">
        <v>1.2010000000000001</v>
      </c>
      <c r="G207">
        <v>0.65200000000000002</v>
      </c>
      <c r="K207" t="s">
        <v>942</v>
      </c>
      <c r="L207" t="s">
        <v>736</v>
      </c>
      <c r="M207">
        <v>1.2050000000000001</v>
      </c>
      <c r="N207">
        <v>1.304</v>
      </c>
      <c r="O207">
        <v>1.238</v>
      </c>
      <c r="P207">
        <v>1.262</v>
      </c>
      <c r="Q207">
        <v>1.016</v>
      </c>
    </row>
    <row r="208" spans="1:17" x14ac:dyDescent="0.2">
      <c r="A208">
        <v>-165</v>
      </c>
      <c r="B208">
        <v>433.47</v>
      </c>
      <c r="C208">
        <v>1.077</v>
      </c>
      <c r="D208">
        <v>1.266</v>
      </c>
      <c r="E208">
        <v>1.1910000000000001</v>
      </c>
      <c r="F208">
        <v>1.2010000000000001</v>
      </c>
      <c r="G208">
        <v>0.65200000000000002</v>
      </c>
      <c r="K208" t="s">
        <v>943</v>
      </c>
      <c r="L208" t="s">
        <v>736</v>
      </c>
      <c r="M208">
        <v>1.2050000000000001</v>
      </c>
      <c r="N208">
        <v>1.304</v>
      </c>
      <c r="O208">
        <v>1.238</v>
      </c>
      <c r="P208">
        <v>1.262</v>
      </c>
      <c r="Q208">
        <v>1.016</v>
      </c>
    </row>
    <row r="209" spans="1:17" x14ac:dyDescent="0.2">
      <c r="A209">
        <v>-164</v>
      </c>
      <c r="B209">
        <v>432.8</v>
      </c>
      <c r="C209">
        <v>1.085</v>
      </c>
      <c r="D209">
        <v>1.268</v>
      </c>
      <c r="E209">
        <v>1.1970000000000001</v>
      </c>
      <c r="F209">
        <v>1.204</v>
      </c>
      <c r="G209">
        <v>0.67100000000000004</v>
      </c>
      <c r="K209" t="s">
        <v>944</v>
      </c>
      <c r="L209" t="s">
        <v>736</v>
      </c>
      <c r="M209">
        <v>0.11799999999999999</v>
      </c>
      <c r="N209">
        <v>1.2E-2</v>
      </c>
      <c r="O209">
        <v>1.2E-2</v>
      </c>
      <c r="P209">
        <v>1.0999999999999999E-2</v>
      </c>
      <c r="Q209">
        <v>7.1999999999999995E-2</v>
      </c>
    </row>
    <row r="210" spans="1:17" x14ac:dyDescent="0.2">
      <c r="A210">
        <v>-163</v>
      </c>
      <c r="B210">
        <v>432.1</v>
      </c>
      <c r="C210">
        <v>1.0940000000000001</v>
      </c>
      <c r="D210">
        <v>1.2709999999999999</v>
      </c>
      <c r="E210">
        <v>1.1950000000000001</v>
      </c>
      <c r="F210">
        <v>1.208</v>
      </c>
      <c r="G210">
        <v>0.69899999999999995</v>
      </c>
      <c r="K210" t="s">
        <v>945</v>
      </c>
      <c r="L210" t="s">
        <v>736</v>
      </c>
      <c r="M210">
        <v>1.34</v>
      </c>
      <c r="N210">
        <v>1.34</v>
      </c>
      <c r="O210">
        <v>1.272</v>
      </c>
      <c r="P210">
        <v>1.2909999999999999</v>
      </c>
      <c r="Q210">
        <v>1.264</v>
      </c>
    </row>
    <row r="211" spans="1:17" x14ac:dyDescent="0.2">
      <c r="A211">
        <v>-162</v>
      </c>
      <c r="B211">
        <v>431.35</v>
      </c>
      <c r="C211">
        <v>1.1000000000000001</v>
      </c>
      <c r="D211">
        <v>1.2709999999999999</v>
      </c>
      <c r="E211">
        <v>1.1919999999999999</v>
      </c>
      <c r="F211">
        <v>1.208</v>
      </c>
      <c r="G211">
        <v>0.72899999999999998</v>
      </c>
      <c r="K211" t="s">
        <v>946</v>
      </c>
      <c r="L211" t="s">
        <v>736</v>
      </c>
      <c r="M211">
        <v>0.82799999999999996</v>
      </c>
      <c r="N211">
        <v>1.2569999999999999</v>
      </c>
      <c r="O211">
        <v>1.202</v>
      </c>
      <c r="P211">
        <v>1.222</v>
      </c>
      <c r="Q211">
        <v>0.82799999999999996</v>
      </c>
    </row>
    <row r="212" spans="1:17" x14ac:dyDescent="0.2">
      <c r="A212">
        <v>-161</v>
      </c>
      <c r="B212">
        <v>430.55</v>
      </c>
      <c r="C212">
        <v>1.111</v>
      </c>
      <c r="D212">
        <v>1.276</v>
      </c>
      <c r="E212">
        <v>1.2</v>
      </c>
      <c r="F212">
        <v>1.21</v>
      </c>
      <c r="G212">
        <v>0.75700000000000001</v>
      </c>
      <c r="K212" t="s">
        <v>947</v>
      </c>
      <c r="L212" t="s">
        <v>742</v>
      </c>
      <c r="M212">
        <v>9.7650000000000006</v>
      </c>
      <c r="N212">
        <v>0.94099999999999995</v>
      </c>
      <c r="O212">
        <v>1.006</v>
      </c>
      <c r="P212">
        <v>0.85599999999999998</v>
      </c>
      <c r="Q212">
        <v>7.0810000000000004</v>
      </c>
    </row>
    <row r="213" spans="1:17" x14ac:dyDescent="0.2">
      <c r="A213">
        <v>-160</v>
      </c>
      <c r="B213">
        <v>429.72</v>
      </c>
      <c r="C213">
        <v>1.1220000000000001</v>
      </c>
      <c r="D213">
        <v>1.28</v>
      </c>
      <c r="E213">
        <v>1.202</v>
      </c>
      <c r="F213">
        <v>1.216</v>
      </c>
      <c r="G213">
        <v>0.79100000000000004</v>
      </c>
      <c r="K213" t="s">
        <v>948</v>
      </c>
      <c r="L213" t="s">
        <v>742</v>
      </c>
      <c r="M213">
        <v>68.697999999999993</v>
      </c>
      <c r="N213">
        <v>96.37</v>
      </c>
      <c r="O213">
        <v>97.078999999999994</v>
      </c>
      <c r="P213">
        <v>96.819000000000003</v>
      </c>
      <c r="Q213">
        <v>81.459000000000003</v>
      </c>
    </row>
    <row r="214" spans="1:17" x14ac:dyDescent="0.2">
      <c r="A214">
        <v>-159</v>
      </c>
      <c r="B214">
        <v>428.84</v>
      </c>
      <c r="C214">
        <v>1.1299999999999999</v>
      </c>
      <c r="D214">
        <v>1.278</v>
      </c>
      <c r="E214">
        <v>1.2</v>
      </c>
      <c r="F214">
        <v>1.2170000000000001</v>
      </c>
      <c r="G214">
        <v>0.82499999999999996</v>
      </c>
      <c r="K214" t="s">
        <v>949</v>
      </c>
      <c r="L214" t="s">
        <v>736</v>
      </c>
      <c r="M214">
        <v>0.46300000000000002</v>
      </c>
      <c r="N214">
        <v>0.49299999999999999</v>
      </c>
      <c r="O214">
        <v>0.53400000000000003</v>
      </c>
      <c r="P214">
        <v>0.504</v>
      </c>
      <c r="Q214">
        <v>0.32100000000000001</v>
      </c>
    </row>
    <row r="215" spans="1:17" x14ac:dyDescent="0.2">
      <c r="A215">
        <v>-158</v>
      </c>
      <c r="B215">
        <v>427.92</v>
      </c>
      <c r="C215">
        <v>1.1439999999999999</v>
      </c>
      <c r="D215">
        <v>1.2849999999999999</v>
      </c>
      <c r="E215">
        <v>1.2090000000000001</v>
      </c>
      <c r="F215">
        <v>1.2190000000000001</v>
      </c>
      <c r="G215">
        <v>0.86299999999999999</v>
      </c>
      <c r="K215" t="s">
        <v>950</v>
      </c>
      <c r="L215" t="s">
        <v>736</v>
      </c>
      <c r="M215">
        <v>0.47899999999999998</v>
      </c>
      <c r="N215">
        <v>0.48599999999999999</v>
      </c>
      <c r="O215">
        <v>0.53600000000000003</v>
      </c>
      <c r="P215">
        <v>0.51700000000000002</v>
      </c>
      <c r="Q215">
        <v>0.375</v>
      </c>
    </row>
    <row r="216" spans="1:17" x14ac:dyDescent="0.2">
      <c r="A216">
        <v>-157</v>
      </c>
      <c r="B216">
        <v>426.96</v>
      </c>
      <c r="C216">
        <v>1.161</v>
      </c>
      <c r="D216">
        <v>1.29</v>
      </c>
      <c r="E216">
        <v>1.2130000000000001</v>
      </c>
      <c r="F216">
        <v>1.226</v>
      </c>
      <c r="G216">
        <v>0.91400000000000003</v>
      </c>
      <c r="K216" t="s">
        <v>951</v>
      </c>
      <c r="L216" t="s">
        <v>736</v>
      </c>
      <c r="M216">
        <v>6.7000000000000004E-2</v>
      </c>
      <c r="N216">
        <v>1.7000000000000001E-2</v>
      </c>
      <c r="O216">
        <v>1.2E-2</v>
      </c>
      <c r="P216">
        <v>1.9E-2</v>
      </c>
      <c r="Q216">
        <v>3.9E-2</v>
      </c>
    </row>
    <row r="217" spans="1:17" x14ac:dyDescent="0.2">
      <c r="A217">
        <v>-156</v>
      </c>
      <c r="B217">
        <v>425.95</v>
      </c>
      <c r="C217">
        <v>1.173</v>
      </c>
      <c r="D217">
        <v>1.29</v>
      </c>
      <c r="E217">
        <v>1.2130000000000001</v>
      </c>
      <c r="F217">
        <v>1.234</v>
      </c>
      <c r="G217">
        <v>0.95699999999999996</v>
      </c>
      <c r="K217" t="s">
        <v>952</v>
      </c>
      <c r="L217" t="s">
        <v>736</v>
      </c>
      <c r="M217">
        <v>0.59499999999999997</v>
      </c>
      <c r="N217">
        <v>0.53100000000000003</v>
      </c>
      <c r="O217">
        <v>0.57199999999999995</v>
      </c>
      <c r="P217">
        <v>0.59499999999999997</v>
      </c>
      <c r="Q217">
        <v>0.49099999999999999</v>
      </c>
    </row>
    <row r="218" spans="1:17" x14ac:dyDescent="0.2">
      <c r="A218">
        <v>-155</v>
      </c>
      <c r="B218">
        <v>424.9</v>
      </c>
      <c r="C218">
        <v>1.1859999999999999</v>
      </c>
      <c r="D218">
        <v>1.2989999999999999</v>
      </c>
      <c r="E218">
        <v>1.2150000000000001</v>
      </c>
      <c r="F218">
        <v>1.2350000000000001</v>
      </c>
      <c r="G218">
        <v>0.99399999999999999</v>
      </c>
      <c r="K218" t="s">
        <v>953</v>
      </c>
      <c r="L218" t="s">
        <v>736</v>
      </c>
      <c r="M218">
        <v>0.28699999999999998</v>
      </c>
      <c r="N218">
        <v>0.442</v>
      </c>
      <c r="O218">
        <v>0.502</v>
      </c>
      <c r="P218">
        <v>0.46800000000000003</v>
      </c>
      <c r="Q218">
        <v>0.28699999999999998</v>
      </c>
    </row>
    <row r="219" spans="1:17" x14ac:dyDescent="0.2">
      <c r="A219">
        <v>-154</v>
      </c>
      <c r="B219">
        <v>423.8</v>
      </c>
      <c r="C219">
        <v>1.198</v>
      </c>
      <c r="D219">
        <v>1.298</v>
      </c>
      <c r="E219">
        <v>1.224</v>
      </c>
      <c r="F219">
        <v>1.2410000000000001</v>
      </c>
      <c r="G219">
        <v>1.0309999999999999</v>
      </c>
      <c r="K219" t="s">
        <v>954</v>
      </c>
      <c r="L219" t="s">
        <v>742</v>
      </c>
      <c r="M219">
        <v>13.94</v>
      </c>
      <c r="N219">
        <v>3.49</v>
      </c>
      <c r="O219">
        <v>2.3250000000000002</v>
      </c>
      <c r="P219">
        <v>3.5819999999999999</v>
      </c>
      <c r="Q219">
        <v>10.472</v>
      </c>
    </row>
    <row r="220" spans="1:17" x14ac:dyDescent="0.2">
      <c r="A220">
        <v>-153</v>
      </c>
      <c r="B220">
        <v>422.67</v>
      </c>
      <c r="C220">
        <v>1.2030000000000001</v>
      </c>
      <c r="D220">
        <v>1.2969999999999999</v>
      </c>
      <c r="E220">
        <v>1.2210000000000001</v>
      </c>
      <c r="F220">
        <v>1.2470000000000001</v>
      </c>
      <c r="G220">
        <v>1.046</v>
      </c>
      <c r="K220" t="s">
        <v>955</v>
      </c>
      <c r="L220" t="s">
        <v>742</v>
      </c>
      <c r="M220">
        <v>59.96</v>
      </c>
      <c r="N220">
        <v>90.956999999999994</v>
      </c>
      <c r="O220">
        <v>93.69</v>
      </c>
      <c r="P220">
        <v>90.453000000000003</v>
      </c>
      <c r="Q220">
        <v>76.44</v>
      </c>
    </row>
    <row r="221" spans="1:17" x14ac:dyDescent="0.2">
      <c r="A221">
        <v>-152</v>
      </c>
      <c r="B221">
        <v>421.49</v>
      </c>
      <c r="C221">
        <v>1.2050000000000001</v>
      </c>
      <c r="D221">
        <v>1.3009999999999999</v>
      </c>
      <c r="E221">
        <v>1.226</v>
      </c>
      <c r="F221">
        <v>1.2509999999999999</v>
      </c>
      <c r="G221">
        <v>1.044</v>
      </c>
      <c r="K221" t="s">
        <v>956</v>
      </c>
      <c r="L221" t="s">
        <v>745</v>
      </c>
      <c r="M221">
        <v>180</v>
      </c>
      <c r="N221">
        <v>180</v>
      </c>
      <c r="O221">
        <v>180</v>
      </c>
      <c r="P221">
        <v>180</v>
      </c>
      <c r="Q221">
        <v>180</v>
      </c>
    </row>
    <row r="222" spans="1:17" x14ac:dyDescent="0.2">
      <c r="A222">
        <v>-151</v>
      </c>
      <c r="B222">
        <v>420.26</v>
      </c>
      <c r="C222">
        <v>1.21</v>
      </c>
      <c r="D222">
        <v>1.306</v>
      </c>
      <c r="E222">
        <v>1.2370000000000001</v>
      </c>
      <c r="F222">
        <v>1.2569999999999999</v>
      </c>
      <c r="G222">
        <v>1.0389999999999999</v>
      </c>
      <c r="K222" t="s">
        <v>957</v>
      </c>
      <c r="L222" t="s">
        <v>745</v>
      </c>
      <c r="M222">
        <v>180</v>
      </c>
      <c r="N222">
        <v>180</v>
      </c>
      <c r="O222">
        <v>180</v>
      </c>
      <c r="P222">
        <v>180</v>
      </c>
      <c r="Q222">
        <v>180</v>
      </c>
    </row>
    <row r="223" spans="1:17" x14ac:dyDescent="0.2">
      <c r="A223">
        <v>-150</v>
      </c>
      <c r="B223">
        <v>419</v>
      </c>
      <c r="C223">
        <v>1.2090000000000001</v>
      </c>
      <c r="D223">
        <v>1.306</v>
      </c>
      <c r="E223">
        <v>1.244</v>
      </c>
      <c r="F223">
        <v>1.268</v>
      </c>
      <c r="G223">
        <v>1.018</v>
      </c>
      <c r="K223" t="s">
        <v>958</v>
      </c>
      <c r="L223" t="s">
        <v>745</v>
      </c>
      <c r="M223">
        <v>180</v>
      </c>
      <c r="N223">
        <v>180</v>
      </c>
      <c r="O223">
        <v>180</v>
      </c>
      <c r="P223">
        <v>180</v>
      </c>
      <c r="Q223">
        <v>180</v>
      </c>
    </row>
    <row r="224" spans="1:17" x14ac:dyDescent="0.2">
      <c r="A224">
        <v>-149</v>
      </c>
      <c r="B224">
        <v>417.69</v>
      </c>
      <c r="C224">
        <v>1.202</v>
      </c>
      <c r="D224">
        <v>1.304</v>
      </c>
      <c r="E224">
        <v>1.2410000000000001</v>
      </c>
      <c r="F224">
        <v>1.27</v>
      </c>
      <c r="G224">
        <v>0.99399999999999999</v>
      </c>
      <c r="K224" t="s">
        <v>959</v>
      </c>
      <c r="L224" t="s">
        <v>745</v>
      </c>
      <c r="M224">
        <v>180</v>
      </c>
      <c r="N224">
        <v>180</v>
      </c>
      <c r="O224">
        <v>180</v>
      </c>
      <c r="P224">
        <v>180</v>
      </c>
      <c r="Q224">
        <v>180</v>
      </c>
    </row>
    <row r="225" spans="1:17" x14ac:dyDescent="0.2">
      <c r="A225">
        <v>-148</v>
      </c>
      <c r="B225">
        <v>416.33</v>
      </c>
      <c r="C225">
        <v>1.2070000000000001</v>
      </c>
      <c r="D225">
        <v>1.3089999999999999</v>
      </c>
      <c r="E225">
        <v>1.252</v>
      </c>
      <c r="F225">
        <v>1.272</v>
      </c>
      <c r="G225">
        <v>0.996</v>
      </c>
      <c r="K225" t="s">
        <v>960</v>
      </c>
      <c r="L225" t="s">
        <v>745</v>
      </c>
      <c r="M225">
        <v>180</v>
      </c>
      <c r="N225">
        <v>180</v>
      </c>
      <c r="O225">
        <v>180</v>
      </c>
      <c r="P225">
        <v>180</v>
      </c>
      <c r="Q225">
        <v>180</v>
      </c>
    </row>
    <row r="226" spans="1:17" x14ac:dyDescent="0.2">
      <c r="A226">
        <v>-147</v>
      </c>
      <c r="B226">
        <v>414.94</v>
      </c>
      <c r="C226">
        <v>1.216</v>
      </c>
      <c r="D226">
        <v>1.3120000000000001</v>
      </c>
      <c r="E226">
        <v>1.256</v>
      </c>
      <c r="F226">
        <v>1.2829999999999999</v>
      </c>
      <c r="G226">
        <v>1.0129999999999999</v>
      </c>
      <c r="K226" t="s">
        <v>961</v>
      </c>
      <c r="L226" t="s">
        <v>742</v>
      </c>
      <c r="M226">
        <v>0</v>
      </c>
      <c r="N226">
        <v>0</v>
      </c>
      <c r="O226">
        <v>0</v>
      </c>
      <c r="P226">
        <v>0</v>
      </c>
      <c r="Q226">
        <v>0</v>
      </c>
    </row>
    <row r="227" spans="1:17" x14ac:dyDescent="0.2">
      <c r="A227">
        <v>-146</v>
      </c>
      <c r="B227">
        <v>413.5</v>
      </c>
      <c r="C227">
        <v>1.218</v>
      </c>
      <c r="D227">
        <v>1.31</v>
      </c>
      <c r="E227">
        <v>1.256</v>
      </c>
      <c r="F227">
        <v>1.2869999999999999</v>
      </c>
      <c r="G227">
        <v>1.0189999999999999</v>
      </c>
      <c r="K227" t="s">
        <v>962</v>
      </c>
      <c r="L227" t="s">
        <v>742</v>
      </c>
      <c r="M227">
        <v>0</v>
      </c>
      <c r="N227">
        <v>0</v>
      </c>
      <c r="O227">
        <v>0</v>
      </c>
      <c r="P227">
        <v>0</v>
      </c>
      <c r="Q227">
        <v>0</v>
      </c>
    </row>
    <row r="228" spans="1:17" x14ac:dyDescent="0.2">
      <c r="A228">
        <v>-145</v>
      </c>
      <c r="B228">
        <v>412.02</v>
      </c>
      <c r="C228">
        <v>1.2170000000000001</v>
      </c>
      <c r="D228">
        <v>1.3149999999999999</v>
      </c>
      <c r="E228">
        <v>1.2649999999999999</v>
      </c>
      <c r="F228">
        <v>1.288</v>
      </c>
      <c r="G228">
        <v>1</v>
      </c>
      <c r="K228" t="s">
        <v>963</v>
      </c>
      <c r="L228" t="s">
        <v>736</v>
      </c>
      <c r="M228">
        <v>0</v>
      </c>
      <c r="N228">
        <v>0</v>
      </c>
      <c r="O228">
        <v>0</v>
      </c>
      <c r="P228">
        <v>0</v>
      </c>
      <c r="Q228">
        <v>0</v>
      </c>
    </row>
    <row r="229" spans="1:17" x14ac:dyDescent="0.2">
      <c r="A229">
        <v>-144</v>
      </c>
      <c r="B229">
        <v>410.49</v>
      </c>
      <c r="C229">
        <v>1.2270000000000001</v>
      </c>
      <c r="D229">
        <v>1.3180000000000001</v>
      </c>
      <c r="E229">
        <v>1.2729999999999999</v>
      </c>
      <c r="F229">
        <v>1.296</v>
      </c>
      <c r="G229">
        <v>1.02</v>
      </c>
      <c r="K229" t="s">
        <v>964</v>
      </c>
      <c r="L229" t="s">
        <v>736</v>
      </c>
      <c r="M229">
        <v>3.1E-2</v>
      </c>
      <c r="N229">
        <v>1.9E-2</v>
      </c>
      <c r="O229">
        <v>4.5999999999999999E-2</v>
      </c>
      <c r="P229">
        <v>2.7E-2</v>
      </c>
      <c r="Q229">
        <v>3.3000000000000002E-2</v>
      </c>
    </row>
    <row r="230" spans="1:17" x14ac:dyDescent="0.2">
      <c r="A230">
        <v>-143</v>
      </c>
      <c r="B230">
        <v>408.92</v>
      </c>
      <c r="C230">
        <v>1.232</v>
      </c>
      <c r="D230">
        <v>1.321</v>
      </c>
      <c r="E230">
        <v>1.2689999999999999</v>
      </c>
      <c r="F230">
        <v>1.306</v>
      </c>
      <c r="G230">
        <v>1.03</v>
      </c>
      <c r="K230" t="s">
        <v>965</v>
      </c>
      <c r="L230" t="s">
        <v>736</v>
      </c>
      <c r="M230">
        <v>0.21199999999999999</v>
      </c>
      <c r="N230">
        <v>0.155</v>
      </c>
      <c r="O230">
        <v>0.28999999999999998</v>
      </c>
      <c r="P230">
        <v>0.14799999999999999</v>
      </c>
      <c r="Q230">
        <v>0.221</v>
      </c>
    </row>
    <row r="231" spans="1:17" x14ac:dyDescent="0.2">
      <c r="A231">
        <v>-142</v>
      </c>
      <c r="B231">
        <v>407.31</v>
      </c>
      <c r="C231">
        <v>1.242</v>
      </c>
      <c r="D231">
        <v>1.329</v>
      </c>
      <c r="E231">
        <v>1.2769999999999999</v>
      </c>
      <c r="F231">
        <v>1.3049999999999999</v>
      </c>
      <c r="G231">
        <v>1.0589999999999999</v>
      </c>
      <c r="K231" t="s">
        <v>966</v>
      </c>
      <c r="L231" t="s">
        <v>736</v>
      </c>
      <c r="M231">
        <v>4.048</v>
      </c>
      <c r="N231">
        <v>2.2240000000000002</v>
      </c>
      <c r="O231">
        <v>4.048</v>
      </c>
      <c r="P231">
        <v>1.3440000000000001</v>
      </c>
      <c r="Q231">
        <v>2.1760000000000002</v>
      </c>
    </row>
    <row r="232" spans="1:17" x14ac:dyDescent="0.2">
      <c r="A232">
        <v>-141</v>
      </c>
      <c r="B232">
        <v>405.66</v>
      </c>
      <c r="C232">
        <v>1.2569999999999999</v>
      </c>
      <c r="D232">
        <v>1.335</v>
      </c>
      <c r="E232">
        <v>1.2909999999999999</v>
      </c>
      <c r="F232">
        <v>1.319</v>
      </c>
      <c r="G232">
        <v>1.083</v>
      </c>
      <c r="K232" t="s">
        <v>967</v>
      </c>
      <c r="L232" t="s">
        <v>736</v>
      </c>
      <c r="M232">
        <v>0</v>
      </c>
      <c r="N232">
        <v>0</v>
      </c>
      <c r="O232">
        <v>0</v>
      </c>
      <c r="P232">
        <v>0</v>
      </c>
      <c r="Q232">
        <v>0</v>
      </c>
    </row>
    <row r="233" spans="1:17" x14ac:dyDescent="0.2">
      <c r="A233">
        <v>-140</v>
      </c>
      <c r="B233">
        <v>403.96</v>
      </c>
      <c r="C233">
        <v>1.278</v>
      </c>
      <c r="D233">
        <v>1.339</v>
      </c>
      <c r="E233">
        <v>1.3</v>
      </c>
      <c r="F233">
        <v>1.3340000000000001</v>
      </c>
      <c r="G233">
        <v>1.1399999999999999</v>
      </c>
      <c r="K233" t="s">
        <v>968</v>
      </c>
      <c r="L233" t="s">
        <v>742</v>
      </c>
      <c r="M233">
        <v>99.99</v>
      </c>
      <c r="N233">
        <v>99.99</v>
      </c>
      <c r="O233">
        <v>99.99</v>
      </c>
      <c r="P233">
        <v>99.99</v>
      </c>
      <c r="Q233">
        <v>99.99</v>
      </c>
    </row>
    <row r="234" spans="1:17" x14ac:dyDescent="0.2">
      <c r="A234">
        <v>-139</v>
      </c>
      <c r="B234">
        <v>402.22</v>
      </c>
      <c r="C234">
        <v>1.302</v>
      </c>
      <c r="D234">
        <v>1.345</v>
      </c>
      <c r="E234">
        <v>1.2989999999999999</v>
      </c>
      <c r="F234">
        <v>1.343</v>
      </c>
      <c r="G234">
        <v>1.22</v>
      </c>
      <c r="K234" t="s">
        <v>969</v>
      </c>
      <c r="L234" t="s">
        <v>742</v>
      </c>
      <c r="M234">
        <v>0</v>
      </c>
      <c r="N234">
        <v>0</v>
      </c>
      <c r="O234">
        <v>0</v>
      </c>
      <c r="P234">
        <v>0</v>
      </c>
      <c r="Q234">
        <v>0</v>
      </c>
    </row>
    <row r="235" spans="1:17" x14ac:dyDescent="0.2">
      <c r="A235">
        <v>-138</v>
      </c>
      <c r="B235">
        <v>400.43</v>
      </c>
      <c r="C235">
        <v>1.3</v>
      </c>
      <c r="D235">
        <v>1.3540000000000001</v>
      </c>
      <c r="E235">
        <v>1.3049999999999999</v>
      </c>
      <c r="F235">
        <v>1.343</v>
      </c>
      <c r="G235">
        <v>1.1990000000000001</v>
      </c>
      <c r="K235" t="s">
        <v>970</v>
      </c>
      <c r="L235" t="s">
        <v>745</v>
      </c>
      <c r="M235">
        <v>0</v>
      </c>
      <c r="N235">
        <v>0</v>
      </c>
      <c r="O235">
        <v>0</v>
      </c>
      <c r="P235">
        <v>0</v>
      </c>
      <c r="Q235">
        <v>0</v>
      </c>
    </row>
    <row r="236" spans="1:17" x14ac:dyDescent="0.2">
      <c r="A236">
        <v>-137</v>
      </c>
      <c r="B236">
        <v>398.61</v>
      </c>
      <c r="C236">
        <v>1.3</v>
      </c>
      <c r="D236">
        <v>1.36</v>
      </c>
      <c r="E236">
        <v>1.3180000000000001</v>
      </c>
      <c r="F236">
        <v>1.363</v>
      </c>
      <c r="G236">
        <v>1.1579999999999999</v>
      </c>
      <c r="K236" t="s">
        <v>971</v>
      </c>
      <c r="L236" t="s">
        <v>745</v>
      </c>
      <c r="M236">
        <v>17.224</v>
      </c>
      <c r="N236">
        <v>16.568999999999999</v>
      </c>
      <c r="O236">
        <v>16.681999999999999</v>
      </c>
      <c r="P236">
        <v>17.280999999999999</v>
      </c>
      <c r="Q236">
        <v>18.364999999999998</v>
      </c>
    </row>
    <row r="237" spans="1:17" x14ac:dyDescent="0.2">
      <c r="A237">
        <v>-136</v>
      </c>
      <c r="B237">
        <v>396.74</v>
      </c>
      <c r="C237">
        <v>1.296</v>
      </c>
      <c r="D237">
        <v>1.363</v>
      </c>
      <c r="E237">
        <v>1.32</v>
      </c>
      <c r="F237">
        <v>1.367</v>
      </c>
      <c r="G237">
        <v>1.133</v>
      </c>
      <c r="K237" t="s">
        <v>972</v>
      </c>
      <c r="L237" t="s">
        <v>745</v>
      </c>
      <c r="M237">
        <v>3.4260000000000002</v>
      </c>
      <c r="N237">
        <v>3.51</v>
      </c>
      <c r="O237">
        <v>3.375</v>
      </c>
      <c r="P237">
        <v>2.6110000000000002</v>
      </c>
      <c r="Q237">
        <v>3.806</v>
      </c>
    </row>
    <row r="238" spans="1:17" x14ac:dyDescent="0.2">
      <c r="A238">
        <v>-135</v>
      </c>
      <c r="B238">
        <v>394.83</v>
      </c>
      <c r="C238">
        <v>1.3129999999999999</v>
      </c>
      <c r="D238">
        <v>1.371</v>
      </c>
      <c r="E238">
        <v>1.331</v>
      </c>
      <c r="F238">
        <v>1.3640000000000001</v>
      </c>
      <c r="G238">
        <v>1.1859999999999999</v>
      </c>
      <c r="K238" t="s">
        <v>973</v>
      </c>
      <c r="L238" t="s">
        <v>745</v>
      </c>
      <c r="M238">
        <v>29.2</v>
      </c>
      <c r="N238">
        <v>25.6</v>
      </c>
      <c r="O238">
        <v>25.396999999999998</v>
      </c>
      <c r="P238">
        <v>29.2</v>
      </c>
      <c r="Q238">
        <v>28.6</v>
      </c>
    </row>
    <row r="239" spans="1:17" x14ac:dyDescent="0.2">
      <c r="A239">
        <v>-134</v>
      </c>
      <c r="B239">
        <v>392.87</v>
      </c>
      <c r="C239">
        <v>1.3320000000000001</v>
      </c>
      <c r="D239">
        <v>1.3779999999999999</v>
      </c>
      <c r="E239">
        <v>1.341</v>
      </c>
      <c r="F239">
        <v>1.377</v>
      </c>
      <c r="G239">
        <v>1.234</v>
      </c>
      <c r="K239" t="s">
        <v>974</v>
      </c>
      <c r="L239" t="s">
        <v>745</v>
      </c>
      <c r="M239">
        <v>3.3969999999999998</v>
      </c>
      <c r="N239">
        <v>9</v>
      </c>
      <c r="O239">
        <v>9.1999999999999993</v>
      </c>
      <c r="P239">
        <v>11.2</v>
      </c>
      <c r="Q239">
        <v>3.3969999999999998</v>
      </c>
    </row>
    <row r="240" spans="1:17" x14ac:dyDescent="0.2">
      <c r="A240">
        <v>-133</v>
      </c>
      <c r="B240">
        <v>390.88</v>
      </c>
      <c r="C240">
        <v>1.351</v>
      </c>
      <c r="D240">
        <v>1.3879999999999999</v>
      </c>
      <c r="E240">
        <v>1.3460000000000001</v>
      </c>
      <c r="F240">
        <v>1.399</v>
      </c>
      <c r="G240">
        <v>1.2709999999999999</v>
      </c>
      <c r="K240" t="s">
        <v>975</v>
      </c>
      <c r="L240" t="s">
        <v>742</v>
      </c>
      <c r="M240">
        <v>19.888000000000002</v>
      </c>
      <c r="N240">
        <v>21.184000000000001</v>
      </c>
      <c r="O240">
        <v>20.231000000000002</v>
      </c>
      <c r="P240">
        <v>15.112</v>
      </c>
      <c r="Q240">
        <v>20.725999999999999</v>
      </c>
    </row>
    <row r="241" spans="1:17" x14ac:dyDescent="0.2">
      <c r="A241">
        <v>-132</v>
      </c>
      <c r="B241">
        <v>388.84</v>
      </c>
      <c r="C241">
        <v>1.375</v>
      </c>
      <c r="D241">
        <v>1.3959999999999999</v>
      </c>
      <c r="E241">
        <v>1.3560000000000001</v>
      </c>
      <c r="F241">
        <v>1.411</v>
      </c>
      <c r="G241">
        <v>1.3380000000000001</v>
      </c>
      <c r="K241" t="s">
        <v>976</v>
      </c>
      <c r="L241" t="s">
        <v>742</v>
      </c>
      <c r="M241">
        <v>19.72</v>
      </c>
      <c r="N241">
        <v>54.319000000000003</v>
      </c>
      <c r="O241">
        <v>55.149000000000001</v>
      </c>
      <c r="P241">
        <v>64.811999999999998</v>
      </c>
      <c r="Q241">
        <v>18.495000000000001</v>
      </c>
    </row>
    <row r="242" spans="1:17" x14ac:dyDescent="0.2">
      <c r="A242">
        <v>-131</v>
      </c>
      <c r="B242">
        <v>386.76</v>
      </c>
      <c r="C242">
        <v>1.419</v>
      </c>
      <c r="D242">
        <v>1.405</v>
      </c>
      <c r="E242">
        <v>1.3759999999999999</v>
      </c>
      <c r="F242">
        <v>1.421</v>
      </c>
      <c r="G242">
        <v>1.4730000000000001</v>
      </c>
      <c r="K242" t="s">
        <v>977</v>
      </c>
      <c r="L242" t="s">
        <v>736</v>
      </c>
      <c r="M242">
        <v>0</v>
      </c>
      <c r="N242">
        <v>13.045999999999999</v>
      </c>
      <c r="O242">
        <v>12.981</v>
      </c>
      <c r="P242">
        <v>12.707000000000001</v>
      </c>
      <c r="Q242">
        <v>13.419</v>
      </c>
    </row>
    <row r="243" spans="1:17" x14ac:dyDescent="0.2">
      <c r="A243">
        <v>-130</v>
      </c>
      <c r="B243">
        <v>384.63</v>
      </c>
      <c r="C243">
        <v>1.413</v>
      </c>
      <c r="D243">
        <v>1.4159999999999999</v>
      </c>
      <c r="E243">
        <v>1.3779999999999999</v>
      </c>
      <c r="F243">
        <v>1.425</v>
      </c>
      <c r="G243">
        <v>1.431</v>
      </c>
      <c r="K243" t="s">
        <v>978</v>
      </c>
      <c r="L243" t="s">
        <v>736</v>
      </c>
      <c r="M243">
        <v>0</v>
      </c>
      <c r="N243">
        <v>-0.27400000000000002</v>
      </c>
      <c r="O243">
        <v>-0.41299999999999998</v>
      </c>
      <c r="P243">
        <v>-0.26800000000000002</v>
      </c>
      <c r="Q243">
        <v>-0.32</v>
      </c>
    </row>
    <row r="244" spans="1:17" x14ac:dyDescent="0.2">
      <c r="A244">
        <v>-129</v>
      </c>
      <c r="B244">
        <v>382.47</v>
      </c>
      <c r="C244">
        <v>1.4139999999999999</v>
      </c>
      <c r="D244">
        <v>1.427</v>
      </c>
      <c r="E244">
        <v>1.3879999999999999</v>
      </c>
      <c r="F244">
        <v>1.429</v>
      </c>
      <c r="G244">
        <v>1.415</v>
      </c>
      <c r="K244" t="s">
        <v>979</v>
      </c>
      <c r="L244" t="s">
        <v>736</v>
      </c>
      <c r="M244">
        <v>0</v>
      </c>
      <c r="N244">
        <v>2.5999999999999999E-2</v>
      </c>
      <c r="O244">
        <v>2.5000000000000001E-2</v>
      </c>
      <c r="P244">
        <v>2.4E-2</v>
      </c>
      <c r="Q244">
        <v>3.2000000000000001E-2</v>
      </c>
    </row>
    <row r="245" spans="1:17" x14ac:dyDescent="0.2">
      <c r="A245">
        <v>-128</v>
      </c>
      <c r="B245">
        <v>380.26</v>
      </c>
      <c r="C245">
        <v>1.421</v>
      </c>
      <c r="D245">
        <v>1.4390000000000001</v>
      </c>
      <c r="E245">
        <v>1.401</v>
      </c>
      <c r="F245">
        <v>1.4350000000000001</v>
      </c>
      <c r="G245">
        <v>1.407</v>
      </c>
      <c r="K245" t="s">
        <v>980</v>
      </c>
      <c r="L245" t="s">
        <v>736</v>
      </c>
      <c r="M245">
        <v>0</v>
      </c>
      <c r="N245">
        <v>1.2999999999999999E-2</v>
      </c>
      <c r="O245">
        <v>1.2999999999999999E-2</v>
      </c>
      <c r="P245">
        <v>1.2E-2</v>
      </c>
      <c r="Q245">
        <v>1.2E-2</v>
      </c>
    </row>
    <row r="246" spans="1:17" x14ac:dyDescent="0.2">
      <c r="A246">
        <v>-127</v>
      </c>
      <c r="B246">
        <v>378.01</v>
      </c>
      <c r="C246">
        <v>1.444</v>
      </c>
      <c r="D246">
        <v>1.4490000000000001</v>
      </c>
      <c r="E246">
        <v>1.407</v>
      </c>
      <c r="F246">
        <v>1.4650000000000001</v>
      </c>
      <c r="G246">
        <v>1.454</v>
      </c>
      <c r="K246" t="s">
        <v>981</v>
      </c>
      <c r="L246" t="s">
        <v>736</v>
      </c>
      <c r="M246">
        <v>75.638000000000005</v>
      </c>
      <c r="N246">
        <v>74.956999999999994</v>
      </c>
      <c r="O246">
        <v>77.619</v>
      </c>
      <c r="P246">
        <v>76.317999999999998</v>
      </c>
      <c r="Q246">
        <v>73.659000000000006</v>
      </c>
    </row>
    <row r="247" spans="1:17" x14ac:dyDescent="0.2">
      <c r="A247">
        <v>-126</v>
      </c>
      <c r="B247">
        <v>375.72</v>
      </c>
      <c r="C247">
        <v>1.464</v>
      </c>
      <c r="D247">
        <v>1.4590000000000001</v>
      </c>
      <c r="E247">
        <v>1.423</v>
      </c>
      <c r="F247">
        <v>1.4850000000000001</v>
      </c>
      <c r="G247">
        <v>1.4890000000000001</v>
      </c>
      <c r="K247" t="s">
        <v>982</v>
      </c>
      <c r="L247" t="s">
        <v>792</v>
      </c>
      <c r="M247">
        <v>4.0540000000000003</v>
      </c>
      <c r="N247">
        <v>4.0030000000000001</v>
      </c>
      <c r="O247">
        <v>4.367</v>
      </c>
      <c r="P247">
        <v>3.9470000000000001</v>
      </c>
      <c r="Q247">
        <v>3.9</v>
      </c>
    </row>
    <row r="248" spans="1:17" x14ac:dyDescent="0.2">
      <c r="A248">
        <v>-125</v>
      </c>
      <c r="B248">
        <v>373.39</v>
      </c>
      <c r="C248">
        <v>1.4850000000000001</v>
      </c>
      <c r="D248">
        <v>1.466</v>
      </c>
      <c r="E248">
        <v>1.4470000000000001</v>
      </c>
      <c r="F248">
        <v>1.4990000000000001</v>
      </c>
      <c r="G248">
        <v>1.5269999999999999</v>
      </c>
      <c r="K248" t="s">
        <v>983</v>
      </c>
      <c r="L248" t="s">
        <v>742</v>
      </c>
      <c r="M248">
        <v>0</v>
      </c>
      <c r="N248">
        <v>0</v>
      </c>
      <c r="O248">
        <v>0</v>
      </c>
      <c r="P248">
        <v>0</v>
      </c>
      <c r="Q248">
        <v>0</v>
      </c>
    </row>
    <row r="249" spans="1:17" x14ac:dyDescent="0.2">
      <c r="A249">
        <v>-124</v>
      </c>
      <c r="B249">
        <v>371.02</v>
      </c>
      <c r="C249">
        <v>1.49</v>
      </c>
      <c r="D249">
        <v>1.48</v>
      </c>
      <c r="E249">
        <v>1.462</v>
      </c>
      <c r="F249">
        <v>1.5049999999999999</v>
      </c>
      <c r="G249">
        <v>1.5149999999999999</v>
      </c>
      <c r="K249" t="s">
        <v>984</v>
      </c>
      <c r="L249" t="s">
        <v>742</v>
      </c>
      <c r="M249">
        <v>46.582999999999998</v>
      </c>
      <c r="N249">
        <v>44.667000000000002</v>
      </c>
      <c r="O249">
        <v>45</v>
      </c>
      <c r="P249">
        <v>49</v>
      </c>
      <c r="Q249">
        <v>47.667000000000002</v>
      </c>
    </row>
    <row r="250" spans="1:17" x14ac:dyDescent="0.2">
      <c r="A250">
        <v>-123</v>
      </c>
      <c r="B250">
        <v>368.61</v>
      </c>
      <c r="C250">
        <v>1.4870000000000001</v>
      </c>
      <c r="D250">
        <v>1.494</v>
      </c>
      <c r="E250">
        <v>1.466</v>
      </c>
      <c r="F250">
        <v>1.5029999999999999</v>
      </c>
      <c r="G250">
        <v>1.4850000000000001</v>
      </c>
      <c r="K250" t="s">
        <v>985</v>
      </c>
      <c r="L250" t="s">
        <v>742</v>
      </c>
      <c r="M250">
        <v>0</v>
      </c>
      <c r="N250">
        <v>0</v>
      </c>
      <c r="O250">
        <v>0</v>
      </c>
      <c r="P250">
        <v>0</v>
      </c>
      <c r="Q250">
        <v>0</v>
      </c>
    </row>
    <row r="251" spans="1:17" x14ac:dyDescent="0.2">
      <c r="A251">
        <v>-122</v>
      </c>
      <c r="B251">
        <v>366.16</v>
      </c>
      <c r="C251">
        <v>1.49</v>
      </c>
      <c r="D251">
        <v>1.51</v>
      </c>
      <c r="E251">
        <v>1.482</v>
      </c>
      <c r="F251">
        <v>1.5209999999999999</v>
      </c>
      <c r="G251">
        <v>1.448</v>
      </c>
      <c r="K251" t="s">
        <v>986</v>
      </c>
      <c r="L251" t="s">
        <v>742</v>
      </c>
      <c r="M251">
        <v>0</v>
      </c>
      <c r="N251">
        <v>0</v>
      </c>
      <c r="O251">
        <v>0</v>
      </c>
      <c r="P251">
        <v>0</v>
      </c>
      <c r="Q251">
        <v>0</v>
      </c>
    </row>
    <row r="252" spans="1:17" x14ac:dyDescent="0.2">
      <c r="A252">
        <v>-121</v>
      </c>
      <c r="B252">
        <v>363.66</v>
      </c>
      <c r="C252">
        <v>1.502</v>
      </c>
      <c r="D252">
        <v>1.5269999999999999</v>
      </c>
      <c r="E252">
        <v>1.5129999999999999</v>
      </c>
      <c r="F252">
        <v>1.5449999999999999</v>
      </c>
      <c r="G252">
        <v>1.423</v>
      </c>
      <c r="K252" t="s">
        <v>987</v>
      </c>
      <c r="L252" t="s">
        <v>928</v>
      </c>
      <c r="M252">
        <v>123.45</v>
      </c>
      <c r="N252">
        <v>123.45</v>
      </c>
      <c r="O252">
        <v>123.45</v>
      </c>
      <c r="P252">
        <v>123.45</v>
      </c>
      <c r="Q252">
        <v>123.45</v>
      </c>
    </row>
    <row r="253" spans="1:17" x14ac:dyDescent="0.2">
      <c r="A253">
        <v>-120</v>
      </c>
      <c r="B253">
        <v>361.13</v>
      </c>
      <c r="C253">
        <v>1.5089999999999999</v>
      </c>
      <c r="D253">
        <v>1.54</v>
      </c>
      <c r="E253">
        <v>1.5089999999999999</v>
      </c>
      <c r="F253">
        <v>1.5549999999999999</v>
      </c>
      <c r="G253">
        <v>1.4319999999999999</v>
      </c>
    </row>
    <row r="254" spans="1:17" x14ac:dyDescent="0.2">
      <c r="A254">
        <v>-119</v>
      </c>
      <c r="B254">
        <v>358.56</v>
      </c>
      <c r="C254">
        <v>1.5249999999999999</v>
      </c>
      <c r="D254">
        <v>1.5529999999999999</v>
      </c>
      <c r="E254">
        <v>1.542</v>
      </c>
      <c r="F254">
        <v>1.5449999999999999</v>
      </c>
      <c r="G254">
        <v>1.462</v>
      </c>
    </row>
    <row r="255" spans="1:17" x14ac:dyDescent="0.2">
      <c r="A255">
        <v>-118</v>
      </c>
      <c r="B255">
        <v>355.95</v>
      </c>
      <c r="C255">
        <v>1.546</v>
      </c>
      <c r="D255">
        <v>1.5680000000000001</v>
      </c>
      <c r="E255">
        <v>1.548</v>
      </c>
      <c r="F255">
        <v>1.5760000000000001</v>
      </c>
      <c r="G255">
        <v>1.4930000000000001</v>
      </c>
    </row>
    <row r="256" spans="1:17" x14ac:dyDescent="0.2">
      <c r="A256">
        <v>-117</v>
      </c>
      <c r="B256">
        <v>353.3</v>
      </c>
      <c r="C256">
        <v>1.5569999999999999</v>
      </c>
      <c r="D256">
        <v>1.583</v>
      </c>
      <c r="E256">
        <v>1.5489999999999999</v>
      </c>
      <c r="F256">
        <v>1.6020000000000001</v>
      </c>
      <c r="G256">
        <v>1.492</v>
      </c>
    </row>
    <row r="257" spans="1:7" x14ac:dyDescent="0.2">
      <c r="A257">
        <v>-116</v>
      </c>
      <c r="B257">
        <v>350.61</v>
      </c>
      <c r="C257">
        <v>1.575</v>
      </c>
      <c r="D257">
        <v>1.597</v>
      </c>
      <c r="E257">
        <v>1.583</v>
      </c>
      <c r="F257">
        <v>1.6220000000000001</v>
      </c>
      <c r="G257">
        <v>1.498</v>
      </c>
    </row>
    <row r="258" spans="1:7" x14ac:dyDescent="0.2">
      <c r="A258">
        <v>-115</v>
      </c>
      <c r="B258">
        <v>347.89</v>
      </c>
      <c r="C258">
        <v>1.5940000000000001</v>
      </c>
      <c r="D258">
        <v>1.6140000000000001</v>
      </c>
      <c r="E258">
        <v>1.6020000000000001</v>
      </c>
      <c r="F258">
        <v>1.633</v>
      </c>
      <c r="G258">
        <v>1.5269999999999999</v>
      </c>
    </row>
    <row r="259" spans="1:7" x14ac:dyDescent="0.2">
      <c r="A259">
        <v>-114</v>
      </c>
      <c r="B259">
        <v>345.12</v>
      </c>
      <c r="C259">
        <v>1.6060000000000001</v>
      </c>
      <c r="D259">
        <v>1.6319999999999999</v>
      </c>
      <c r="E259">
        <v>1.607</v>
      </c>
      <c r="F259">
        <v>1.647</v>
      </c>
      <c r="G259">
        <v>1.5369999999999999</v>
      </c>
    </row>
    <row r="260" spans="1:7" x14ac:dyDescent="0.2">
      <c r="A260">
        <v>-113</v>
      </c>
      <c r="B260">
        <v>342.32</v>
      </c>
      <c r="C260">
        <v>1.62</v>
      </c>
      <c r="D260">
        <v>1.653</v>
      </c>
      <c r="E260">
        <v>1.6259999999999999</v>
      </c>
      <c r="F260">
        <v>1.6559999999999999</v>
      </c>
      <c r="G260">
        <v>1.544</v>
      </c>
    </row>
    <row r="261" spans="1:7" x14ac:dyDescent="0.2">
      <c r="A261">
        <v>-112</v>
      </c>
      <c r="B261">
        <v>339.49</v>
      </c>
      <c r="C261">
        <v>1.64</v>
      </c>
      <c r="D261">
        <v>1.6739999999999999</v>
      </c>
      <c r="E261">
        <v>1.6539999999999999</v>
      </c>
      <c r="F261">
        <v>1.6819999999999999</v>
      </c>
      <c r="G261">
        <v>1.55</v>
      </c>
    </row>
    <row r="262" spans="1:7" x14ac:dyDescent="0.2">
      <c r="A262">
        <v>-111</v>
      </c>
      <c r="B262">
        <v>336.61</v>
      </c>
      <c r="C262">
        <v>1.657</v>
      </c>
      <c r="D262">
        <v>1.69</v>
      </c>
      <c r="E262">
        <v>1.6659999999999999</v>
      </c>
      <c r="F262">
        <v>1.704</v>
      </c>
      <c r="G262">
        <v>1.5669999999999999</v>
      </c>
    </row>
    <row r="263" spans="1:7" x14ac:dyDescent="0.2">
      <c r="A263">
        <v>-110</v>
      </c>
      <c r="B263">
        <v>333.71</v>
      </c>
      <c r="C263">
        <v>1.67</v>
      </c>
      <c r="D263">
        <v>1.7050000000000001</v>
      </c>
      <c r="E263">
        <v>1.6819999999999999</v>
      </c>
      <c r="F263">
        <v>1.716</v>
      </c>
      <c r="G263">
        <v>1.575</v>
      </c>
    </row>
    <row r="264" spans="1:7" x14ac:dyDescent="0.2">
      <c r="A264">
        <v>-109</v>
      </c>
      <c r="B264">
        <v>330.76</v>
      </c>
      <c r="C264">
        <v>1.6890000000000001</v>
      </c>
      <c r="D264">
        <v>1.724</v>
      </c>
      <c r="E264">
        <v>1.7010000000000001</v>
      </c>
      <c r="F264">
        <v>1.7430000000000001</v>
      </c>
      <c r="G264">
        <v>1.59</v>
      </c>
    </row>
    <row r="265" spans="1:7" x14ac:dyDescent="0.2">
      <c r="A265">
        <v>-108</v>
      </c>
      <c r="B265">
        <v>327.79</v>
      </c>
      <c r="C265">
        <v>1.7110000000000001</v>
      </c>
      <c r="D265">
        <v>1.746</v>
      </c>
      <c r="E265">
        <v>1.7270000000000001</v>
      </c>
      <c r="F265">
        <v>1.7649999999999999</v>
      </c>
      <c r="G265">
        <v>1.607</v>
      </c>
    </row>
    <row r="266" spans="1:7" x14ac:dyDescent="0.2">
      <c r="A266">
        <v>-107</v>
      </c>
      <c r="B266">
        <v>324.77</v>
      </c>
      <c r="C266">
        <v>1.732</v>
      </c>
      <c r="D266">
        <v>1.766</v>
      </c>
      <c r="E266">
        <v>1.748</v>
      </c>
      <c r="F266">
        <v>1.7849999999999999</v>
      </c>
      <c r="G266">
        <v>1.629</v>
      </c>
    </row>
    <row r="267" spans="1:7" x14ac:dyDescent="0.2">
      <c r="A267">
        <v>-106</v>
      </c>
      <c r="B267">
        <v>321.73</v>
      </c>
      <c r="C267">
        <v>1.752</v>
      </c>
      <c r="D267">
        <v>1.7869999999999999</v>
      </c>
      <c r="E267">
        <v>1.77</v>
      </c>
      <c r="F267">
        <v>1.8</v>
      </c>
      <c r="G267">
        <v>1.651</v>
      </c>
    </row>
    <row r="268" spans="1:7" x14ac:dyDescent="0.2">
      <c r="A268">
        <v>-105</v>
      </c>
      <c r="B268">
        <v>318.64999999999998</v>
      </c>
      <c r="C268">
        <v>1.778</v>
      </c>
      <c r="D268">
        <v>1.8089999999999999</v>
      </c>
      <c r="E268">
        <v>1.794</v>
      </c>
      <c r="F268">
        <v>1.8260000000000001</v>
      </c>
      <c r="G268">
        <v>1.6839999999999999</v>
      </c>
    </row>
    <row r="269" spans="1:7" x14ac:dyDescent="0.2">
      <c r="A269">
        <v>-104</v>
      </c>
      <c r="B269">
        <v>315.54000000000002</v>
      </c>
      <c r="C269">
        <v>1.8029999999999999</v>
      </c>
      <c r="D269">
        <v>1.8280000000000001</v>
      </c>
      <c r="E269">
        <v>1.8149999999999999</v>
      </c>
      <c r="F269">
        <v>1.853</v>
      </c>
      <c r="G269">
        <v>1.7170000000000001</v>
      </c>
    </row>
    <row r="270" spans="1:7" x14ac:dyDescent="0.2">
      <c r="A270">
        <v>-103</v>
      </c>
      <c r="B270">
        <v>312.39999999999998</v>
      </c>
      <c r="C270">
        <v>1.831</v>
      </c>
      <c r="D270">
        <v>1.851</v>
      </c>
      <c r="E270">
        <v>1.839</v>
      </c>
      <c r="F270">
        <v>1.8819999999999999</v>
      </c>
      <c r="G270">
        <v>1.7509999999999999</v>
      </c>
    </row>
    <row r="271" spans="1:7" x14ac:dyDescent="0.2">
      <c r="A271">
        <v>-102</v>
      </c>
      <c r="B271">
        <v>309.23</v>
      </c>
      <c r="C271">
        <v>1.857</v>
      </c>
      <c r="D271">
        <v>1.8779999999999999</v>
      </c>
      <c r="E271">
        <v>1.86</v>
      </c>
      <c r="F271">
        <v>1.9059999999999999</v>
      </c>
      <c r="G271">
        <v>1.7829999999999999</v>
      </c>
    </row>
    <row r="272" spans="1:7" x14ac:dyDescent="0.2">
      <c r="A272">
        <v>-101</v>
      </c>
      <c r="B272">
        <v>306.02999999999997</v>
      </c>
      <c r="C272">
        <v>1.8839999999999999</v>
      </c>
      <c r="D272">
        <v>1.907</v>
      </c>
      <c r="E272">
        <v>1.887</v>
      </c>
      <c r="F272">
        <v>1.93</v>
      </c>
      <c r="G272">
        <v>1.8120000000000001</v>
      </c>
    </row>
    <row r="273" spans="1:7" x14ac:dyDescent="0.2">
      <c r="A273">
        <v>-100</v>
      </c>
      <c r="B273">
        <v>302.8</v>
      </c>
      <c r="C273">
        <v>1.91</v>
      </c>
      <c r="D273">
        <v>1.9330000000000001</v>
      </c>
      <c r="E273">
        <v>1.9179999999999999</v>
      </c>
      <c r="F273">
        <v>1.952</v>
      </c>
      <c r="G273">
        <v>1.8380000000000001</v>
      </c>
    </row>
    <row r="274" spans="1:7" x14ac:dyDescent="0.2">
      <c r="A274">
        <v>-99</v>
      </c>
      <c r="B274">
        <v>299.54000000000002</v>
      </c>
      <c r="C274">
        <v>1.9379999999999999</v>
      </c>
      <c r="D274">
        <v>1.96</v>
      </c>
      <c r="E274">
        <v>1.9470000000000001</v>
      </c>
      <c r="F274">
        <v>1.984</v>
      </c>
      <c r="G274">
        <v>1.8620000000000001</v>
      </c>
    </row>
    <row r="275" spans="1:7" x14ac:dyDescent="0.2">
      <c r="A275">
        <v>-98</v>
      </c>
      <c r="B275">
        <v>296.26</v>
      </c>
      <c r="C275">
        <v>1.966</v>
      </c>
      <c r="D275">
        <v>1.9890000000000001</v>
      </c>
      <c r="E275">
        <v>1.9730000000000001</v>
      </c>
      <c r="F275">
        <v>2.0209999999999999</v>
      </c>
      <c r="G275">
        <v>1.88</v>
      </c>
    </row>
    <row r="276" spans="1:7" x14ac:dyDescent="0.2">
      <c r="A276">
        <v>-97</v>
      </c>
      <c r="B276">
        <v>292.95</v>
      </c>
      <c r="C276">
        <v>1.99</v>
      </c>
      <c r="D276">
        <v>2.0219999999999998</v>
      </c>
      <c r="E276">
        <v>2.0009999999999999</v>
      </c>
      <c r="F276">
        <v>2.0449999999999999</v>
      </c>
      <c r="G276">
        <v>1.893</v>
      </c>
    </row>
    <row r="277" spans="1:7" x14ac:dyDescent="0.2">
      <c r="A277">
        <v>-96</v>
      </c>
      <c r="B277">
        <v>289.61</v>
      </c>
      <c r="C277">
        <v>2.0209999999999999</v>
      </c>
      <c r="D277">
        <v>2.0510000000000002</v>
      </c>
      <c r="E277">
        <v>2.0350000000000001</v>
      </c>
      <c r="F277">
        <v>2.0760000000000001</v>
      </c>
      <c r="G277">
        <v>1.92</v>
      </c>
    </row>
    <row r="278" spans="1:7" x14ac:dyDescent="0.2">
      <c r="A278">
        <v>-95</v>
      </c>
      <c r="B278">
        <v>286.24</v>
      </c>
      <c r="C278">
        <v>2.0529999999999999</v>
      </c>
      <c r="D278">
        <v>2.0840000000000001</v>
      </c>
      <c r="E278">
        <v>2.0649999999999999</v>
      </c>
      <c r="F278">
        <v>2.1160000000000001</v>
      </c>
      <c r="G278">
        <v>1.948</v>
      </c>
    </row>
    <row r="279" spans="1:7" x14ac:dyDescent="0.2">
      <c r="A279">
        <v>-94</v>
      </c>
      <c r="B279">
        <v>282.86</v>
      </c>
      <c r="C279">
        <v>2.0819999999999999</v>
      </c>
      <c r="D279">
        <v>2.1160000000000001</v>
      </c>
      <c r="E279">
        <v>2.0990000000000002</v>
      </c>
      <c r="F279">
        <v>2.1469999999999998</v>
      </c>
      <c r="G279">
        <v>1.966</v>
      </c>
    </row>
    <row r="280" spans="1:7" x14ac:dyDescent="0.2">
      <c r="A280">
        <v>-93</v>
      </c>
      <c r="B280">
        <v>279.45</v>
      </c>
      <c r="C280">
        <v>2.113</v>
      </c>
      <c r="D280">
        <v>2.1509999999999998</v>
      </c>
      <c r="E280">
        <v>2.1360000000000001</v>
      </c>
      <c r="F280">
        <v>2.181</v>
      </c>
      <c r="G280">
        <v>1.9850000000000001</v>
      </c>
    </row>
    <row r="281" spans="1:7" x14ac:dyDescent="0.2">
      <c r="A281">
        <v>-92</v>
      </c>
      <c r="B281">
        <v>276.02</v>
      </c>
      <c r="C281">
        <v>2.1480000000000001</v>
      </c>
      <c r="D281">
        <v>2.19</v>
      </c>
      <c r="E281">
        <v>2.17</v>
      </c>
      <c r="F281">
        <v>2.2250000000000001</v>
      </c>
      <c r="G281">
        <v>2.0059999999999998</v>
      </c>
    </row>
    <row r="282" spans="1:7" x14ac:dyDescent="0.2">
      <c r="A282">
        <v>-91</v>
      </c>
      <c r="B282">
        <v>272.57</v>
      </c>
      <c r="C282">
        <v>2.177</v>
      </c>
      <c r="D282">
        <v>2.2250000000000001</v>
      </c>
      <c r="E282">
        <v>2.2050000000000001</v>
      </c>
      <c r="F282">
        <v>2.2589999999999999</v>
      </c>
      <c r="G282">
        <v>2.0190000000000001</v>
      </c>
    </row>
    <row r="283" spans="1:7" x14ac:dyDescent="0.2">
      <c r="A283">
        <v>-90</v>
      </c>
      <c r="B283">
        <v>269.08999999999997</v>
      </c>
      <c r="C283">
        <v>2.21</v>
      </c>
      <c r="D283">
        <v>2.2599999999999998</v>
      </c>
      <c r="E283">
        <v>2.2440000000000002</v>
      </c>
      <c r="F283">
        <v>2.2930000000000001</v>
      </c>
      <c r="G283">
        <v>2.044</v>
      </c>
    </row>
    <row r="284" spans="1:7" x14ac:dyDescent="0.2">
      <c r="A284">
        <v>-89</v>
      </c>
      <c r="B284">
        <v>265.60000000000002</v>
      </c>
      <c r="C284">
        <v>2.2480000000000002</v>
      </c>
      <c r="D284">
        <v>2.302</v>
      </c>
      <c r="E284">
        <v>2.2829999999999999</v>
      </c>
      <c r="F284">
        <v>2.3340000000000001</v>
      </c>
      <c r="G284">
        <v>2.0760000000000001</v>
      </c>
    </row>
    <row r="285" spans="1:7" x14ac:dyDescent="0.2">
      <c r="A285">
        <v>-88</v>
      </c>
      <c r="B285">
        <v>262.08999999999997</v>
      </c>
      <c r="C285">
        <v>2.2869999999999999</v>
      </c>
      <c r="D285">
        <v>2.347</v>
      </c>
      <c r="E285">
        <v>2.3250000000000002</v>
      </c>
      <c r="F285">
        <v>2.3769999999999998</v>
      </c>
      <c r="G285">
        <v>2.097</v>
      </c>
    </row>
    <row r="286" spans="1:7" x14ac:dyDescent="0.2">
      <c r="A286">
        <v>-87</v>
      </c>
      <c r="B286">
        <v>258.57</v>
      </c>
      <c r="C286">
        <v>2.3250000000000002</v>
      </c>
      <c r="D286">
        <v>2.387</v>
      </c>
      <c r="E286">
        <v>2.3660000000000001</v>
      </c>
      <c r="F286">
        <v>2.4159999999999999</v>
      </c>
      <c r="G286">
        <v>2.133</v>
      </c>
    </row>
    <row r="287" spans="1:7" x14ac:dyDescent="0.2">
      <c r="A287">
        <v>-86</v>
      </c>
      <c r="B287">
        <v>255.03</v>
      </c>
      <c r="C287">
        <v>2.3740000000000001</v>
      </c>
      <c r="D287">
        <v>2.4350000000000001</v>
      </c>
      <c r="E287">
        <v>2.41</v>
      </c>
      <c r="F287">
        <v>2.464</v>
      </c>
      <c r="G287">
        <v>2.1859999999999999</v>
      </c>
    </row>
    <row r="288" spans="1:7" x14ac:dyDescent="0.2">
      <c r="A288">
        <v>-85</v>
      </c>
      <c r="B288">
        <v>251.47</v>
      </c>
      <c r="C288">
        <v>2.4249999999999998</v>
      </c>
      <c r="D288">
        <v>2.484</v>
      </c>
      <c r="E288">
        <v>2.4550000000000001</v>
      </c>
      <c r="F288">
        <v>2.5110000000000001</v>
      </c>
      <c r="G288">
        <v>2.2490000000000001</v>
      </c>
    </row>
    <row r="289" spans="1:7" x14ac:dyDescent="0.2">
      <c r="A289">
        <v>-84</v>
      </c>
      <c r="B289">
        <v>247.9</v>
      </c>
      <c r="C289">
        <v>2.4780000000000002</v>
      </c>
      <c r="D289">
        <v>2.5299999999999998</v>
      </c>
      <c r="E289">
        <v>2.4980000000000002</v>
      </c>
      <c r="F289">
        <v>2.5539999999999998</v>
      </c>
      <c r="G289">
        <v>2.331</v>
      </c>
    </row>
    <row r="290" spans="1:7" x14ac:dyDescent="0.2">
      <c r="A290">
        <v>-83</v>
      </c>
      <c r="B290">
        <v>244.32</v>
      </c>
      <c r="C290">
        <v>2.5369999999999999</v>
      </c>
      <c r="D290">
        <v>2.58</v>
      </c>
      <c r="E290">
        <v>2.5470000000000002</v>
      </c>
      <c r="F290">
        <v>2.6019999999999999</v>
      </c>
      <c r="G290">
        <v>2.4169999999999998</v>
      </c>
    </row>
    <row r="291" spans="1:7" x14ac:dyDescent="0.2">
      <c r="A291">
        <v>-82</v>
      </c>
      <c r="B291">
        <v>240.73</v>
      </c>
      <c r="C291">
        <v>2.5979999999999999</v>
      </c>
      <c r="D291">
        <v>2.633</v>
      </c>
      <c r="E291">
        <v>2.5990000000000002</v>
      </c>
      <c r="F291">
        <v>2.661</v>
      </c>
      <c r="G291">
        <v>2.4990000000000001</v>
      </c>
    </row>
    <row r="292" spans="1:7" x14ac:dyDescent="0.2">
      <c r="A292">
        <v>-81</v>
      </c>
      <c r="B292">
        <v>237.12</v>
      </c>
      <c r="C292">
        <v>2.653</v>
      </c>
      <c r="D292">
        <v>2.6869999999999998</v>
      </c>
      <c r="E292">
        <v>2.65</v>
      </c>
      <c r="F292">
        <v>2.7149999999999999</v>
      </c>
      <c r="G292">
        <v>2.56</v>
      </c>
    </row>
    <row r="293" spans="1:7" x14ac:dyDescent="0.2">
      <c r="A293">
        <v>-80</v>
      </c>
      <c r="B293">
        <v>233.51</v>
      </c>
      <c r="C293">
        <v>2.7040000000000002</v>
      </c>
      <c r="D293">
        <v>2.7370000000000001</v>
      </c>
      <c r="E293">
        <v>2.7010000000000001</v>
      </c>
      <c r="F293">
        <v>2.7669999999999999</v>
      </c>
      <c r="G293">
        <v>2.6120000000000001</v>
      </c>
    </row>
    <row r="294" spans="1:7" x14ac:dyDescent="0.2">
      <c r="A294">
        <v>-79</v>
      </c>
      <c r="B294">
        <v>229.9</v>
      </c>
      <c r="C294">
        <v>2.7559999999999998</v>
      </c>
      <c r="D294">
        <v>2.794</v>
      </c>
      <c r="E294">
        <v>2.7530000000000001</v>
      </c>
      <c r="F294">
        <v>2.8220000000000001</v>
      </c>
      <c r="G294">
        <v>2.6549999999999998</v>
      </c>
    </row>
    <row r="295" spans="1:7" x14ac:dyDescent="0.2">
      <c r="A295">
        <v>-78</v>
      </c>
      <c r="B295">
        <v>226.27</v>
      </c>
      <c r="C295">
        <v>2.8119999999999998</v>
      </c>
      <c r="D295">
        <v>2.851</v>
      </c>
      <c r="E295">
        <v>2.8130000000000002</v>
      </c>
      <c r="F295">
        <v>2.8820000000000001</v>
      </c>
      <c r="G295">
        <v>2.7040000000000002</v>
      </c>
    </row>
    <row r="296" spans="1:7" x14ac:dyDescent="0.2">
      <c r="A296">
        <v>-77</v>
      </c>
      <c r="B296">
        <v>222.65</v>
      </c>
      <c r="C296">
        <v>2.8730000000000002</v>
      </c>
      <c r="D296">
        <v>2.91</v>
      </c>
      <c r="E296">
        <v>2.8780000000000001</v>
      </c>
      <c r="F296">
        <v>2.9430000000000001</v>
      </c>
      <c r="G296">
        <v>2.7610000000000001</v>
      </c>
    </row>
    <row r="297" spans="1:7" x14ac:dyDescent="0.2">
      <c r="A297">
        <v>-76</v>
      </c>
      <c r="B297">
        <v>219.02</v>
      </c>
      <c r="C297">
        <v>2.9380000000000002</v>
      </c>
      <c r="D297">
        <v>2.9769999999999999</v>
      </c>
      <c r="E297">
        <v>2.9460000000000002</v>
      </c>
      <c r="F297">
        <v>3.0139999999999998</v>
      </c>
      <c r="G297">
        <v>2.8170000000000002</v>
      </c>
    </row>
    <row r="298" spans="1:7" x14ac:dyDescent="0.2">
      <c r="A298">
        <v>-75</v>
      </c>
      <c r="B298">
        <v>215.38</v>
      </c>
      <c r="C298">
        <v>2.996</v>
      </c>
      <c r="D298">
        <v>3.0409999999999999</v>
      </c>
      <c r="E298">
        <v>3.0049999999999999</v>
      </c>
      <c r="F298">
        <v>3.081</v>
      </c>
      <c r="G298">
        <v>2.8570000000000002</v>
      </c>
    </row>
    <row r="299" spans="1:7" x14ac:dyDescent="0.2">
      <c r="A299">
        <v>-74</v>
      </c>
      <c r="B299">
        <v>211.75</v>
      </c>
      <c r="C299">
        <v>3.0529999999999999</v>
      </c>
      <c r="D299">
        <v>3.1059999999999999</v>
      </c>
      <c r="E299">
        <v>3.069</v>
      </c>
      <c r="F299">
        <v>3.1459999999999999</v>
      </c>
      <c r="G299">
        <v>2.8919999999999999</v>
      </c>
    </row>
    <row r="300" spans="1:7" x14ac:dyDescent="0.2">
      <c r="A300">
        <v>-73</v>
      </c>
      <c r="B300">
        <v>208.12</v>
      </c>
      <c r="C300">
        <v>3.1230000000000002</v>
      </c>
      <c r="D300">
        <v>3.1779999999999999</v>
      </c>
      <c r="E300">
        <v>3.1389999999999998</v>
      </c>
      <c r="F300">
        <v>3.2189999999999999</v>
      </c>
      <c r="G300">
        <v>2.9569999999999999</v>
      </c>
    </row>
    <row r="301" spans="1:7" x14ac:dyDescent="0.2">
      <c r="A301">
        <v>-72</v>
      </c>
      <c r="B301">
        <v>204.49</v>
      </c>
      <c r="C301">
        <v>3.2010000000000001</v>
      </c>
      <c r="D301">
        <v>3.2589999999999999</v>
      </c>
      <c r="E301">
        <v>3.2189999999999999</v>
      </c>
      <c r="F301">
        <v>3.3</v>
      </c>
      <c r="G301">
        <v>3.028</v>
      </c>
    </row>
    <row r="302" spans="1:7" x14ac:dyDescent="0.2">
      <c r="A302">
        <v>-71</v>
      </c>
      <c r="B302">
        <v>200.86</v>
      </c>
      <c r="C302">
        <v>3.28</v>
      </c>
      <c r="D302">
        <v>3.3340000000000001</v>
      </c>
      <c r="E302">
        <v>3.2959999999999998</v>
      </c>
      <c r="F302">
        <v>3.375</v>
      </c>
      <c r="G302">
        <v>3.113</v>
      </c>
    </row>
    <row r="303" spans="1:7" x14ac:dyDescent="0.2">
      <c r="A303">
        <v>-70</v>
      </c>
      <c r="B303">
        <v>197.24</v>
      </c>
      <c r="C303">
        <v>3.3610000000000002</v>
      </c>
      <c r="D303">
        <v>3.411</v>
      </c>
      <c r="E303">
        <v>3.3719999999999999</v>
      </c>
      <c r="F303">
        <v>3.448</v>
      </c>
      <c r="G303">
        <v>3.2109999999999999</v>
      </c>
    </row>
    <row r="304" spans="1:7" x14ac:dyDescent="0.2">
      <c r="A304">
        <v>-69</v>
      </c>
      <c r="B304">
        <v>193.62</v>
      </c>
      <c r="C304">
        <v>3.448</v>
      </c>
      <c r="D304">
        <v>3.496</v>
      </c>
      <c r="E304">
        <v>3.4569999999999999</v>
      </c>
      <c r="F304">
        <v>3.5369999999999999</v>
      </c>
      <c r="G304">
        <v>3.3029999999999999</v>
      </c>
    </row>
    <row r="305" spans="1:7" x14ac:dyDescent="0.2">
      <c r="A305">
        <v>-68</v>
      </c>
      <c r="B305">
        <v>190.02</v>
      </c>
      <c r="C305">
        <v>3.5329999999999999</v>
      </c>
      <c r="D305">
        <v>3.5840000000000001</v>
      </c>
      <c r="E305">
        <v>3.5449999999999999</v>
      </c>
      <c r="F305">
        <v>3.625</v>
      </c>
      <c r="G305">
        <v>3.3780000000000001</v>
      </c>
    </row>
    <row r="306" spans="1:7" x14ac:dyDescent="0.2">
      <c r="A306">
        <v>-67</v>
      </c>
      <c r="B306">
        <v>186.42</v>
      </c>
      <c r="C306">
        <v>3.6179999999999999</v>
      </c>
      <c r="D306">
        <v>3.6739999999999999</v>
      </c>
      <c r="E306">
        <v>3.6360000000000001</v>
      </c>
      <c r="F306">
        <v>3.7120000000000002</v>
      </c>
      <c r="G306">
        <v>3.45</v>
      </c>
    </row>
    <row r="307" spans="1:7" x14ac:dyDescent="0.2">
      <c r="A307">
        <v>-66</v>
      </c>
      <c r="B307">
        <v>182.83</v>
      </c>
      <c r="C307">
        <v>3.7130000000000001</v>
      </c>
      <c r="D307">
        <v>3.7629999999999999</v>
      </c>
      <c r="E307">
        <v>3.7280000000000002</v>
      </c>
      <c r="F307">
        <v>3.8130000000000002</v>
      </c>
      <c r="G307">
        <v>3.5489999999999999</v>
      </c>
    </row>
    <row r="308" spans="1:7" x14ac:dyDescent="0.2">
      <c r="A308">
        <v>-65</v>
      </c>
      <c r="B308">
        <v>179.26</v>
      </c>
      <c r="C308">
        <v>3.8090000000000002</v>
      </c>
      <c r="D308">
        <v>3.8570000000000002</v>
      </c>
      <c r="E308">
        <v>3.8250000000000002</v>
      </c>
      <c r="F308">
        <v>3.9220000000000002</v>
      </c>
      <c r="G308">
        <v>3.6309999999999998</v>
      </c>
    </row>
    <row r="309" spans="1:7" x14ac:dyDescent="0.2">
      <c r="A309">
        <v>-64</v>
      </c>
      <c r="B309">
        <v>175.7</v>
      </c>
      <c r="C309">
        <v>3.9129999999999998</v>
      </c>
      <c r="D309">
        <v>3.9609999999999999</v>
      </c>
      <c r="E309">
        <v>3.9359999999999999</v>
      </c>
      <c r="F309">
        <v>4.0289999999999999</v>
      </c>
      <c r="G309">
        <v>3.7269999999999999</v>
      </c>
    </row>
    <row r="310" spans="1:7" x14ac:dyDescent="0.2">
      <c r="A310">
        <v>-63</v>
      </c>
      <c r="B310">
        <v>172.16</v>
      </c>
      <c r="C310">
        <v>4.0190000000000001</v>
      </c>
      <c r="D310">
        <v>4.0679999999999996</v>
      </c>
      <c r="E310">
        <v>4.048</v>
      </c>
      <c r="F310">
        <v>4.1340000000000003</v>
      </c>
      <c r="G310">
        <v>3.8250000000000002</v>
      </c>
    </row>
    <row r="311" spans="1:7" x14ac:dyDescent="0.2">
      <c r="A311">
        <v>-62</v>
      </c>
      <c r="B311">
        <v>168.63</v>
      </c>
      <c r="C311">
        <v>4.1219999999999999</v>
      </c>
      <c r="D311">
        <v>4.1879999999999997</v>
      </c>
      <c r="E311">
        <v>4.1550000000000002</v>
      </c>
      <c r="F311">
        <v>4.242</v>
      </c>
      <c r="G311">
        <v>3.9020000000000001</v>
      </c>
    </row>
    <row r="312" spans="1:7" x14ac:dyDescent="0.2">
      <c r="A312">
        <v>-61</v>
      </c>
      <c r="B312">
        <v>165.12</v>
      </c>
      <c r="C312">
        <v>4.234</v>
      </c>
      <c r="D312">
        <v>4.3070000000000004</v>
      </c>
      <c r="E312">
        <v>4.2750000000000004</v>
      </c>
      <c r="F312">
        <v>4.3559999999999999</v>
      </c>
      <c r="G312">
        <v>3.9969999999999999</v>
      </c>
    </row>
    <row r="313" spans="1:7" x14ac:dyDescent="0.2">
      <c r="A313">
        <v>-60</v>
      </c>
      <c r="B313">
        <v>161.63</v>
      </c>
      <c r="C313">
        <v>4.3540000000000001</v>
      </c>
      <c r="D313">
        <v>4.4290000000000003</v>
      </c>
      <c r="E313">
        <v>4.3979999999999997</v>
      </c>
      <c r="F313">
        <v>4.4820000000000002</v>
      </c>
      <c r="G313">
        <v>4.1059999999999999</v>
      </c>
    </row>
    <row r="314" spans="1:7" x14ac:dyDescent="0.2">
      <c r="A314">
        <v>-59</v>
      </c>
      <c r="B314">
        <v>158.16</v>
      </c>
      <c r="C314">
        <v>4.4710000000000001</v>
      </c>
      <c r="D314">
        <v>4.5549999999999997</v>
      </c>
      <c r="E314">
        <v>4.5199999999999996</v>
      </c>
      <c r="F314">
        <v>4.6070000000000002</v>
      </c>
      <c r="G314">
        <v>4.2009999999999996</v>
      </c>
    </row>
    <row r="315" spans="1:7" x14ac:dyDescent="0.2">
      <c r="A315">
        <v>-58</v>
      </c>
      <c r="B315">
        <v>154.72</v>
      </c>
      <c r="C315">
        <v>4.5919999999999996</v>
      </c>
      <c r="D315">
        <v>4.6849999999999996</v>
      </c>
      <c r="E315">
        <v>4.6509999999999998</v>
      </c>
      <c r="F315">
        <v>4.7380000000000004</v>
      </c>
      <c r="G315">
        <v>4.2949999999999999</v>
      </c>
    </row>
    <row r="316" spans="1:7" x14ac:dyDescent="0.2">
      <c r="A316">
        <v>-57</v>
      </c>
      <c r="B316">
        <v>151.30000000000001</v>
      </c>
      <c r="C316">
        <v>4.7249999999999996</v>
      </c>
      <c r="D316">
        <v>4.8239999999999998</v>
      </c>
      <c r="E316">
        <v>4.79</v>
      </c>
      <c r="F316">
        <v>4.88</v>
      </c>
      <c r="G316">
        <v>4.4059999999999997</v>
      </c>
    </row>
    <row r="317" spans="1:7" x14ac:dyDescent="0.2">
      <c r="A317">
        <v>-56</v>
      </c>
      <c r="B317">
        <v>147.9</v>
      </c>
      <c r="C317">
        <v>4.8659999999999997</v>
      </c>
      <c r="D317">
        <v>4.9669999999999996</v>
      </c>
      <c r="E317">
        <v>4.9359999999999999</v>
      </c>
      <c r="F317">
        <v>5.0259999999999998</v>
      </c>
      <c r="G317">
        <v>4.532</v>
      </c>
    </row>
    <row r="318" spans="1:7" x14ac:dyDescent="0.2">
      <c r="A318">
        <v>-55</v>
      </c>
      <c r="B318">
        <v>144.53</v>
      </c>
      <c r="C318">
        <v>5.0090000000000003</v>
      </c>
      <c r="D318">
        <v>5.1219999999999999</v>
      </c>
      <c r="E318">
        <v>5.0839999999999996</v>
      </c>
      <c r="F318">
        <v>5.173</v>
      </c>
      <c r="G318">
        <v>4.657</v>
      </c>
    </row>
    <row r="319" spans="1:7" x14ac:dyDescent="0.2">
      <c r="A319">
        <v>-54</v>
      </c>
      <c r="B319">
        <v>141.19</v>
      </c>
      <c r="C319">
        <v>5.1660000000000004</v>
      </c>
      <c r="D319">
        <v>5.28</v>
      </c>
      <c r="E319">
        <v>5.2439999999999998</v>
      </c>
      <c r="F319">
        <v>5.3319999999999999</v>
      </c>
      <c r="G319">
        <v>4.8079999999999998</v>
      </c>
    </row>
    <row r="320" spans="1:7" x14ac:dyDescent="0.2">
      <c r="A320">
        <v>-53</v>
      </c>
      <c r="B320">
        <v>137.88999999999999</v>
      </c>
      <c r="C320">
        <v>5.3280000000000003</v>
      </c>
      <c r="D320">
        <v>5.4459999999999997</v>
      </c>
      <c r="E320">
        <v>5.4089999999999998</v>
      </c>
      <c r="F320">
        <v>5.4989999999999997</v>
      </c>
      <c r="G320">
        <v>4.9589999999999996</v>
      </c>
    </row>
    <row r="321" spans="1:7" x14ac:dyDescent="0.2">
      <c r="A321">
        <v>-52</v>
      </c>
      <c r="B321">
        <v>134.61000000000001</v>
      </c>
      <c r="C321">
        <v>5.492</v>
      </c>
      <c r="D321">
        <v>5.6150000000000002</v>
      </c>
      <c r="E321">
        <v>5.5830000000000002</v>
      </c>
      <c r="F321">
        <v>5.681</v>
      </c>
      <c r="G321">
        <v>5.09</v>
      </c>
    </row>
    <row r="322" spans="1:7" x14ac:dyDescent="0.2">
      <c r="A322">
        <v>-51</v>
      </c>
      <c r="B322">
        <v>131.37</v>
      </c>
      <c r="C322">
        <v>5.6779999999999999</v>
      </c>
      <c r="D322">
        <v>5.7949999999999999</v>
      </c>
      <c r="E322">
        <v>5.7750000000000004</v>
      </c>
      <c r="F322">
        <v>5.8650000000000002</v>
      </c>
      <c r="G322">
        <v>5.2759999999999998</v>
      </c>
    </row>
    <row r="323" spans="1:7" x14ac:dyDescent="0.2">
      <c r="A323">
        <v>-50</v>
      </c>
      <c r="B323">
        <v>128.16</v>
      </c>
      <c r="C323">
        <v>5.8680000000000003</v>
      </c>
      <c r="D323">
        <v>5.9980000000000002</v>
      </c>
      <c r="E323">
        <v>5.9669999999999996</v>
      </c>
      <c r="F323">
        <v>6.0540000000000003</v>
      </c>
      <c r="G323">
        <v>5.4530000000000003</v>
      </c>
    </row>
    <row r="324" spans="1:7" x14ac:dyDescent="0.2">
      <c r="A324">
        <v>-49</v>
      </c>
      <c r="B324">
        <v>124.99</v>
      </c>
      <c r="C324">
        <v>6.0620000000000003</v>
      </c>
      <c r="D324">
        <v>6.194</v>
      </c>
      <c r="E324">
        <v>6.1609999999999996</v>
      </c>
      <c r="F324">
        <v>6.2510000000000003</v>
      </c>
      <c r="G324">
        <v>5.641</v>
      </c>
    </row>
    <row r="325" spans="1:7" x14ac:dyDescent="0.2">
      <c r="A325">
        <v>-48</v>
      </c>
      <c r="B325">
        <v>121.85</v>
      </c>
      <c r="C325">
        <v>6.2789999999999999</v>
      </c>
      <c r="D325">
        <v>6.3979999999999997</v>
      </c>
      <c r="E325">
        <v>6.367</v>
      </c>
      <c r="F325">
        <v>6.4539999999999997</v>
      </c>
      <c r="G325">
        <v>5.8959999999999999</v>
      </c>
    </row>
    <row r="326" spans="1:7" x14ac:dyDescent="0.2">
      <c r="A326">
        <v>-47</v>
      </c>
      <c r="B326">
        <v>118.76</v>
      </c>
      <c r="C326">
        <v>6.5129999999999999</v>
      </c>
      <c r="D326">
        <v>6.6219999999999999</v>
      </c>
      <c r="E326">
        <v>6.593</v>
      </c>
      <c r="F326">
        <v>6.6779999999999999</v>
      </c>
      <c r="G326">
        <v>6.1589999999999998</v>
      </c>
    </row>
    <row r="327" spans="1:7" x14ac:dyDescent="0.2">
      <c r="A327">
        <v>-46</v>
      </c>
      <c r="B327">
        <v>115.7</v>
      </c>
      <c r="C327">
        <v>6.742</v>
      </c>
      <c r="D327">
        <v>6.8529999999999998</v>
      </c>
      <c r="E327">
        <v>6.8109999999999999</v>
      </c>
      <c r="F327">
        <v>6.9020000000000001</v>
      </c>
      <c r="G327">
        <v>6.4029999999999996</v>
      </c>
    </row>
    <row r="328" spans="1:7" x14ac:dyDescent="0.2">
      <c r="A328">
        <v>-45</v>
      </c>
      <c r="B328">
        <v>112.69</v>
      </c>
      <c r="C328">
        <v>6.98</v>
      </c>
      <c r="D328">
        <v>7.0919999999999996</v>
      </c>
      <c r="E328">
        <v>7.0419999999999998</v>
      </c>
      <c r="F328">
        <v>7.1360000000000001</v>
      </c>
      <c r="G328">
        <v>6.649</v>
      </c>
    </row>
    <row r="329" spans="1:7" x14ac:dyDescent="0.2">
      <c r="A329">
        <v>-44</v>
      </c>
      <c r="B329">
        <v>109.72</v>
      </c>
      <c r="C329">
        <v>7.2439999999999998</v>
      </c>
      <c r="D329">
        <v>7.3470000000000004</v>
      </c>
      <c r="E329">
        <v>7.3090000000000002</v>
      </c>
      <c r="F329">
        <v>7.4080000000000004</v>
      </c>
      <c r="G329">
        <v>6.9139999999999997</v>
      </c>
    </row>
    <row r="330" spans="1:7" x14ac:dyDescent="0.2">
      <c r="A330">
        <v>-43</v>
      </c>
      <c r="B330">
        <v>106.8</v>
      </c>
      <c r="C330">
        <v>7.5019999999999998</v>
      </c>
      <c r="D330">
        <v>7.6139999999999999</v>
      </c>
      <c r="E330">
        <v>7.5650000000000004</v>
      </c>
      <c r="F330">
        <v>7.6630000000000003</v>
      </c>
      <c r="G330">
        <v>7.1660000000000004</v>
      </c>
    </row>
    <row r="331" spans="1:7" x14ac:dyDescent="0.2">
      <c r="A331">
        <v>-42</v>
      </c>
      <c r="B331">
        <v>103.92</v>
      </c>
      <c r="C331">
        <v>7.774</v>
      </c>
      <c r="D331">
        <v>7.899</v>
      </c>
      <c r="E331">
        <v>7.8380000000000001</v>
      </c>
      <c r="F331">
        <v>7.9379999999999997</v>
      </c>
      <c r="G331">
        <v>7.4219999999999997</v>
      </c>
    </row>
    <row r="332" spans="1:7" x14ac:dyDescent="0.2">
      <c r="A332">
        <v>-41</v>
      </c>
      <c r="B332">
        <v>101.09</v>
      </c>
      <c r="C332">
        <v>8.0619999999999994</v>
      </c>
      <c r="D332">
        <v>8.1880000000000006</v>
      </c>
      <c r="E332">
        <v>8.1300000000000008</v>
      </c>
      <c r="F332">
        <v>8.2349999999999994</v>
      </c>
      <c r="G332">
        <v>7.6970000000000001</v>
      </c>
    </row>
    <row r="333" spans="1:7" x14ac:dyDescent="0.2">
      <c r="A333">
        <v>-40</v>
      </c>
      <c r="B333">
        <v>98.3</v>
      </c>
      <c r="C333">
        <v>8.3689999999999998</v>
      </c>
      <c r="D333">
        <v>8.4939999999999998</v>
      </c>
      <c r="E333">
        <v>8.4329999999999998</v>
      </c>
      <c r="F333">
        <v>8.5429999999999993</v>
      </c>
      <c r="G333">
        <v>8.0069999999999997</v>
      </c>
    </row>
    <row r="334" spans="1:7" x14ac:dyDescent="0.2">
      <c r="A334">
        <v>-39</v>
      </c>
      <c r="B334">
        <v>95.57</v>
      </c>
      <c r="C334">
        <v>8.6790000000000003</v>
      </c>
      <c r="D334">
        <v>8.8070000000000004</v>
      </c>
      <c r="E334">
        <v>8.7390000000000008</v>
      </c>
      <c r="F334">
        <v>8.8550000000000004</v>
      </c>
      <c r="G334">
        <v>8.3130000000000006</v>
      </c>
    </row>
    <row r="335" spans="1:7" x14ac:dyDescent="0.2">
      <c r="A335">
        <v>-38</v>
      </c>
      <c r="B335">
        <v>92.89</v>
      </c>
      <c r="C335">
        <v>9.0220000000000002</v>
      </c>
      <c r="D335">
        <v>9.1419999999999995</v>
      </c>
      <c r="E335">
        <v>9.0890000000000004</v>
      </c>
      <c r="F335">
        <v>9.2089999999999996</v>
      </c>
      <c r="G335">
        <v>8.6479999999999997</v>
      </c>
    </row>
    <row r="336" spans="1:7" x14ac:dyDescent="0.2">
      <c r="A336">
        <v>-37</v>
      </c>
      <c r="B336">
        <v>90.26</v>
      </c>
      <c r="C336">
        <v>9.3729999999999993</v>
      </c>
      <c r="D336">
        <v>9.4990000000000006</v>
      </c>
      <c r="E336">
        <v>9.4329999999999998</v>
      </c>
      <c r="F336">
        <v>9.548</v>
      </c>
      <c r="G336">
        <v>9.01</v>
      </c>
    </row>
    <row r="337" spans="1:7" x14ac:dyDescent="0.2">
      <c r="A337">
        <v>-36</v>
      </c>
      <c r="B337">
        <v>87.69</v>
      </c>
      <c r="C337">
        <v>9.7409999999999997</v>
      </c>
      <c r="D337">
        <v>9.8640000000000008</v>
      </c>
      <c r="E337">
        <v>9.7910000000000004</v>
      </c>
      <c r="F337">
        <v>9.9169999999999998</v>
      </c>
      <c r="G337">
        <v>9.391</v>
      </c>
    </row>
    <row r="338" spans="1:7" x14ac:dyDescent="0.2">
      <c r="A338">
        <v>-35</v>
      </c>
      <c r="B338">
        <v>85.17</v>
      </c>
      <c r="C338">
        <v>10.128</v>
      </c>
      <c r="D338">
        <v>10.247999999999999</v>
      </c>
      <c r="E338">
        <v>10.167</v>
      </c>
      <c r="F338">
        <v>10.298999999999999</v>
      </c>
      <c r="G338">
        <v>9.7959999999999994</v>
      </c>
    </row>
    <row r="339" spans="1:7" x14ac:dyDescent="0.2">
      <c r="A339">
        <v>-34</v>
      </c>
      <c r="B339">
        <v>82.71</v>
      </c>
      <c r="C339">
        <v>10.532</v>
      </c>
      <c r="D339">
        <v>10.651</v>
      </c>
      <c r="E339">
        <v>10.558999999999999</v>
      </c>
      <c r="F339">
        <v>10.699</v>
      </c>
      <c r="G339">
        <v>10.220000000000001</v>
      </c>
    </row>
    <row r="340" spans="1:7" x14ac:dyDescent="0.2">
      <c r="A340">
        <v>-33</v>
      </c>
      <c r="B340">
        <v>80.31</v>
      </c>
      <c r="C340">
        <v>10.951000000000001</v>
      </c>
      <c r="D340">
        <v>11.067</v>
      </c>
      <c r="E340">
        <v>10.962</v>
      </c>
      <c r="F340">
        <v>11.12</v>
      </c>
      <c r="G340">
        <v>10.654</v>
      </c>
    </row>
    <row r="341" spans="1:7" x14ac:dyDescent="0.2">
      <c r="A341">
        <v>-32</v>
      </c>
      <c r="B341">
        <v>77.959999999999994</v>
      </c>
      <c r="C341">
        <v>11.407</v>
      </c>
      <c r="D341">
        <v>11.515000000000001</v>
      </c>
      <c r="E341">
        <v>11.398</v>
      </c>
      <c r="F341">
        <v>11.561999999999999</v>
      </c>
      <c r="G341">
        <v>11.153</v>
      </c>
    </row>
    <row r="342" spans="1:7" x14ac:dyDescent="0.2">
      <c r="A342">
        <v>-31</v>
      </c>
      <c r="B342">
        <v>75.67</v>
      </c>
      <c r="C342">
        <v>11.859</v>
      </c>
      <c r="D342">
        <v>11.97</v>
      </c>
      <c r="E342">
        <v>11.842000000000001</v>
      </c>
      <c r="F342">
        <v>12.016999999999999</v>
      </c>
      <c r="G342">
        <v>11.608000000000001</v>
      </c>
    </row>
    <row r="343" spans="1:7" x14ac:dyDescent="0.2">
      <c r="A343">
        <v>-30</v>
      </c>
      <c r="B343">
        <v>73.45</v>
      </c>
      <c r="C343">
        <v>12.321999999999999</v>
      </c>
      <c r="D343">
        <v>12.439</v>
      </c>
      <c r="E343">
        <v>12.292</v>
      </c>
      <c r="F343">
        <v>12.483000000000001</v>
      </c>
      <c r="G343">
        <v>12.073</v>
      </c>
    </row>
    <row r="344" spans="1:7" x14ac:dyDescent="0.2">
      <c r="A344">
        <v>-29</v>
      </c>
      <c r="B344">
        <v>71.290000000000006</v>
      </c>
      <c r="C344">
        <v>12.827</v>
      </c>
      <c r="D344">
        <v>12.946999999999999</v>
      </c>
      <c r="E344">
        <v>12.805999999999999</v>
      </c>
      <c r="F344">
        <v>12.996</v>
      </c>
      <c r="G344">
        <v>12.56</v>
      </c>
    </row>
    <row r="345" spans="1:7" x14ac:dyDescent="0.2">
      <c r="A345">
        <v>-28</v>
      </c>
      <c r="B345">
        <v>69.19</v>
      </c>
      <c r="C345">
        <v>13.318</v>
      </c>
      <c r="D345">
        <v>13.446999999999999</v>
      </c>
      <c r="E345">
        <v>13.295</v>
      </c>
      <c r="F345">
        <v>13.502000000000001</v>
      </c>
      <c r="G345">
        <v>13.026999999999999</v>
      </c>
    </row>
    <row r="346" spans="1:7" x14ac:dyDescent="0.2">
      <c r="A346">
        <v>-27</v>
      </c>
      <c r="B346">
        <v>67.150000000000006</v>
      </c>
      <c r="C346">
        <v>13.842000000000001</v>
      </c>
      <c r="D346">
        <v>13.976000000000001</v>
      </c>
      <c r="E346">
        <v>13.818</v>
      </c>
      <c r="F346">
        <v>14.03</v>
      </c>
      <c r="G346">
        <v>13.542</v>
      </c>
    </row>
    <row r="347" spans="1:7" x14ac:dyDescent="0.2">
      <c r="A347">
        <v>-26</v>
      </c>
      <c r="B347">
        <v>65.180000000000007</v>
      </c>
      <c r="C347">
        <v>14.401</v>
      </c>
      <c r="D347">
        <v>14.528</v>
      </c>
      <c r="E347">
        <v>14.374000000000001</v>
      </c>
      <c r="F347">
        <v>14.593</v>
      </c>
      <c r="G347">
        <v>14.109</v>
      </c>
    </row>
    <row r="348" spans="1:7" x14ac:dyDescent="0.2">
      <c r="A348">
        <v>-25</v>
      </c>
      <c r="B348">
        <v>63.28</v>
      </c>
      <c r="C348">
        <v>14.965</v>
      </c>
      <c r="D348">
        <v>15.095000000000001</v>
      </c>
      <c r="E348">
        <v>14.925000000000001</v>
      </c>
      <c r="F348">
        <v>15.147</v>
      </c>
      <c r="G348">
        <v>14.692</v>
      </c>
    </row>
    <row r="349" spans="1:7" x14ac:dyDescent="0.2">
      <c r="A349">
        <v>-24</v>
      </c>
      <c r="B349">
        <v>61.44</v>
      </c>
      <c r="C349">
        <v>15.555999999999999</v>
      </c>
      <c r="D349">
        <v>15.683999999999999</v>
      </c>
      <c r="E349">
        <v>15.512</v>
      </c>
      <c r="F349">
        <v>15.737</v>
      </c>
      <c r="G349">
        <v>15.291</v>
      </c>
    </row>
    <row r="350" spans="1:7" x14ac:dyDescent="0.2">
      <c r="A350">
        <v>-23</v>
      </c>
      <c r="B350">
        <v>59.67</v>
      </c>
      <c r="C350">
        <v>16.158999999999999</v>
      </c>
      <c r="D350">
        <v>16.280999999999999</v>
      </c>
      <c r="E350">
        <v>16.109000000000002</v>
      </c>
      <c r="F350">
        <v>16.347999999999999</v>
      </c>
      <c r="G350">
        <v>15.898</v>
      </c>
    </row>
    <row r="351" spans="1:7" x14ac:dyDescent="0.2">
      <c r="A351">
        <v>-22</v>
      </c>
      <c r="B351">
        <v>57.97</v>
      </c>
      <c r="C351">
        <v>16.765999999999998</v>
      </c>
      <c r="D351">
        <v>16.890999999999998</v>
      </c>
      <c r="E351">
        <v>16.709</v>
      </c>
      <c r="F351">
        <v>16.95</v>
      </c>
      <c r="G351">
        <v>16.515000000000001</v>
      </c>
    </row>
    <row r="352" spans="1:7" x14ac:dyDescent="0.2">
      <c r="A352">
        <v>-21</v>
      </c>
      <c r="B352">
        <v>56.34</v>
      </c>
      <c r="C352">
        <v>17.39</v>
      </c>
      <c r="D352">
        <v>17.529</v>
      </c>
      <c r="E352">
        <v>17.34</v>
      </c>
      <c r="F352">
        <v>17.584</v>
      </c>
      <c r="G352">
        <v>17.106999999999999</v>
      </c>
    </row>
    <row r="353" spans="1:7" x14ac:dyDescent="0.2">
      <c r="A353">
        <v>-20</v>
      </c>
      <c r="B353">
        <v>54.78</v>
      </c>
      <c r="C353">
        <v>18.026</v>
      </c>
      <c r="D353">
        <v>18.178000000000001</v>
      </c>
      <c r="E353">
        <v>17.975999999999999</v>
      </c>
      <c r="F353">
        <v>18.234000000000002</v>
      </c>
      <c r="G353">
        <v>17.716000000000001</v>
      </c>
    </row>
    <row r="354" spans="1:7" x14ac:dyDescent="0.2">
      <c r="A354">
        <v>-19</v>
      </c>
      <c r="B354">
        <v>53.29</v>
      </c>
      <c r="C354">
        <v>18.664000000000001</v>
      </c>
      <c r="D354">
        <v>18.818000000000001</v>
      </c>
      <c r="E354">
        <v>18.603999999999999</v>
      </c>
      <c r="F354">
        <v>18.878</v>
      </c>
      <c r="G354">
        <v>18.356999999999999</v>
      </c>
    </row>
    <row r="355" spans="1:7" x14ac:dyDescent="0.2">
      <c r="A355">
        <v>-18</v>
      </c>
      <c r="B355">
        <v>51.87</v>
      </c>
      <c r="C355">
        <v>19.327999999999999</v>
      </c>
      <c r="D355">
        <v>19.477</v>
      </c>
      <c r="E355">
        <v>19.259</v>
      </c>
      <c r="F355">
        <v>19.55</v>
      </c>
      <c r="G355">
        <v>19.027000000000001</v>
      </c>
    </row>
    <row r="356" spans="1:7" x14ac:dyDescent="0.2">
      <c r="A356">
        <v>-17</v>
      </c>
      <c r="B356">
        <v>50.53</v>
      </c>
      <c r="C356">
        <v>19.991</v>
      </c>
      <c r="D356">
        <v>20.134</v>
      </c>
      <c r="E356">
        <v>19.917000000000002</v>
      </c>
      <c r="F356">
        <v>20.196999999999999</v>
      </c>
      <c r="G356">
        <v>19.713999999999999</v>
      </c>
    </row>
    <row r="357" spans="1:7" x14ac:dyDescent="0.2">
      <c r="A357">
        <v>-16</v>
      </c>
      <c r="B357">
        <v>49.26</v>
      </c>
      <c r="C357">
        <v>20.649000000000001</v>
      </c>
      <c r="D357">
        <v>20.786000000000001</v>
      </c>
      <c r="E357">
        <v>20.562999999999999</v>
      </c>
      <c r="F357">
        <v>20.852</v>
      </c>
      <c r="G357">
        <v>20.393999999999998</v>
      </c>
    </row>
    <row r="358" spans="1:7" x14ac:dyDescent="0.2">
      <c r="A358">
        <v>-15</v>
      </c>
      <c r="B358">
        <v>48.06</v>
      </c>
      <c r="C358">
        <v>21.318000000000001</v>
      </c>
      <c r="D358">
        <v>21.451000000000001</v>
      </c>
      <c r="E358">
        <v>21.228000000000002</v>
      </c>
      <c r="F358">
        <v>21.524000000000001</v>
      </c>
      <c r="G358">
        <v>21.07</v>
      </c>
    </row>
    <row r="359" spans="1:7" x14ac:dyDescent="0.2">
      <c r="A359">
        <v>-14</v>
      </c>
      <c r="B359">
        <v>46.93</v>
      </c>
      <c r="C359">
        <v>21.96</v>
      </c>
      <c r="D359">
        <v>22.1</v>
      </c>
      <c r="E359">
        <v>21.870999999999999</v>
      </c>
      <c r="F359">
        <v>22.157</v>
      </c>
      <c r="G359">
        <v>21.710999999999999</v>
      </c>
    </row>
    <row r="360" spans="1:7" x14ac:dyDescent="0.2">
      <c r="A360">
        <v>-13</v>
      </c>
      <c r="B360">
        <v>45.89</v>
      </c>
      <c r="C360">
        <v>22.594000000000001</v>
      </c>
      <c r="D360">
        <v>22.748000000000001</v>
      </c>
      <c r="E360">
        <v>22.504999999999999</v>
      </c>
      <c r="F360">
        <v>22.797999999999998</v>
      </c>
      <c r="G360">
        <v>22.324000000000002</v>
      </c>
    </row>
    <row r="361" spans="1:7" x14ac:dyDescent="0.2">
      <c r="A361">
        <v>-12</v>
      </c>
      <c r="B361">
        <v>44.91</v>
      </c>
      <c r="C361">
        <v>23.23</v>
      </c>
      <c r="D361">
        <v>23.385999999999999</v>
      </c>
      <c r="E361">
        <v>23.161000000000001</v>
      </c>
      <c r="F361">
        <v>23.452999999999999</v>
      </c>
      <c r="G361">
        <v>22.922000000000001</v>
      </c>
    </row>
    <row r="362" spans="1:7" x14ac:dyDescent="0.2">
      <c r="A362">
        <v>-11</v>
      </c>
      <c r="B362">
        <v>44.02</v>
      </c>
      <c r="C362">
        <v>23.835000000000001</v>
      </c>
      <c r="D362">
        <v>24.006</v>
      </c>
      <c r="E362">
        <v>23.766999999999999</v>
      </c>
      <c r="F362">
        <v>24.06</v>
      </c>
      <c r="G362">
        <v>23.506</v>
      </c>
    </row>
    <row r="363" spans="1:7" x14ac:dyDescent="0.2">
      <c r="A363">
        <v>-10</v>
      </c>
      <c r="B363">
        <v>43.2</v>
      </c>
      <c r="C363">
        <v>24.448</v>
      </c>
      <c r="D363">
        <v>24.63</v>
      </c>
      <c r="E363">
        <v>24.366</v>
      </c>
      <c r="F363">
        <v>24.690999999999999</v>
      </c>
      <c r="G363">
        <v>24.105</v>
      </c>
    </row>
    <row r="364" spans="1:7" x14ac:dyDescent="0.2">
      <c r="A364">
        <v>-9</v>
      </c>
      <c r="B364">
        <v>42.45</v>
      </c>
      <c r="C364">
        <v>25.068000000000001</v>
      </c>
      <c r="D364">
        <v>25.265999999999998</v>
      </c>
      <c r="E364">
        <v>25.001999999999999</v>
      </c>
      <c r="F364">
        <v>25.32</v>
      </c>
      <c r="G364">
        <v>24.684999999999999</v>
      </c>
    </row>
    <row r="365" spans="1:7" x14ac:dyDescent="0.2">
      <c r="A365">
        <v>-8</v>
      </c>
      <c r="B365">
        <v>41.79</v>
      </c>
      <c r="C365">
        <v>25.672999999999998</v>
      </c>
      <c r="D365">
        <v>25.890999999999998</v>
      </c>
      <c r="E365">
        <v>25.588999999999999</v>
      </c>
      <c r="F365">
        <v>25.933</v>
      </c>
      <c r="G365">
        <v>25.279</v>
      </c>
    </row>
    <row r="366" spans="1:7" x14ac:dyDescent="0.2">
      <c r="A366">
        <v>-7</v>
      </c>
      <c r="B366">
        <v>41.2</v>
      </c>
      <c r="C366">
        <v>26.318999999999999</v>
      </c>
      <c r="D366">
        <v>26.556000000000001</v>
      </c>
      <c r="E366">
        <v>26.245000000000001</v>
      </c>
      <c r="F366">
        <v>26.597999999999999</v>
      </c>
      <c r="G366">
        <v>25.876999999999999</v>
      </c>
    </row>
    <row r="367" spans="1:7" x14ac:dyDescent="0.2">
      <c r="A367">
        <v>-6</v>
      </c>
      <c r="B367">
        <v>40.69</v>
      </c>
      <c r="C367">
        <v>26.988</v>
      </c>
      <c r="D367">
        <v>27.262</v>
      </c>
      <c r="E367">
        <v>26.934000000000001</v>
      </c>
      <c r="F367">
        <v>27.286999999999999</v>
      </c>
      <c r="G367">
        <v>26.469000000000001</v>
      </c>
    </row>
    <row r="368" spans="1:7" x14ac:dyDescent="0.2">
      <c r="A368">
        <v>-5</v>
      </c>
      <c r="B368">
        <v>40.26</v>
      </c>
      <c r="C368">
        <v>27.7</v>
      </c>
      <c r="D368">
        <v>28.02</v>
      </c>
      <c r="E368">
        <v>27.670999999999999</v>
      </c>
      <c r="F368">
        <v>28.033999999999999</v>
      </c>
      <c r="G368">
        <v>27.073</v>
      </c>
    </row>
    <row r="369" spans="1:7" x14ac:dyDescent="0.2">
      <c r="A369">
        <v>-4</v>
      </c>
      <c r="B369">
        <v>39.9</v>
      </c>
      <c r="C369">
        <v>28.521000000000001</v>
      </c>
      <c r="D369">
        <v>28.89</v>
      </c>
      <c r="E369">
        <v>28.545000000000002</v>
      </c>
      <c r="F369">
        <v>28.896999999999998</v>
      </c>
      <c r="G369">
        <v>27.75</v>
      </c>
    </row>
    <row r="370" spans="1:7" x14ac:dyDescent="0.2">
      <c r="A370">
        <v>-3</v>
      </c>
      <c r="B370">
        <v>39.630000000000003</v>
      </c>
      <c r="C370">
        <v>29.459</v>
      </c>
      <c r="D370">
        <v>29.887</v>
      </c>
      <c r="E370">
        <v>29.55</v>
      </c>
      <c r="F370">
        <v>29.885999999999999</v>
      </c>
      <c r="G370">
        <v>28.510999999999999</v>
      </c>
    </row>
    <row r="371" spans="1:7" x14ac:dyDescent="0.2">
      <c r="A371">
        <v>-2</v>
      </c>
      <c r="B371">
        <v>39.43</v>
      </c>
      <c r="C371">
        <v>30.548999999999999</v>
      </c>
      <c r="D371">
        <v>31.042999999999999</v>
      </c>
      <c r="E371">
        <v>30.738</v>
      </c>
      <c r="F371">
        <v>31.032</v>
      </c>
      <c r="G371">
        <v>29.382999999999999</v>
      </c>
    </row>
    <row r="372" spans="1:7" x14ac:dyDescent="0.2">
      <c r="A372">
        <v>-1</v>
      </c>
      <c r="B372">
        <v>39.31</v>
      </c>
      <c r="C372">
        <v>31.844999999999999</v>
      </c>
      <c r="D372">
        <v>32.414999999999999</v>
      </c>
      <c r="E372">
        <v>32.171999999999997</v>
      </c>
      <c r="F372">
        <v>32.378</v>
      </c>
      <c r="G372">
        <v>30.414999999999999</v>
      </c>
    </row>
    <row r="373" spans="1:7" x14ac:dyDescent="0.2">
      <c r="A373">
        <v>0</v>
      </c>
      <c r="B373">
        <v>39.270000000000003</v>
      </c>
      <c r="C373">
        <v>33.356999999999999</v>
      </c>
      <c r="D373">
        <v>34.009</v>
      </c>
      <c r="E373">
        <v>33.851999999999997</v>
      </c>
      <c r="F373">
        <v>33.944000000000003</v>
      </c>
      <c r="G373">
        <v>31.620999999999999</v>
      </c>
    </row>
    <row r="374" spans="1:7" x14ac:dyDescent="0.2">
      <c r="A374">
        <v>1</v>
      </c>
      <c r="B374">
        <v>39.31</v>
      </c>
      <c r="C374">
        <v>35.087000000000003</v>
      </c>
      <c r="D374">
        <v>35.823999999999998</v>
      </c>
      <c r="E374">
        <v>35.792999999999999</v>
      </c>
      <c r="F374">
        <v>35.725000000000001</v>
      </c>
      <c r="G374">
        <v>33.006</v>
      </c>
    </row>
    <row r="375" spans="1:7" x14ac:dyDescent="0.2">
      <c r="A375">
        <v>2</v>
      </c>
      <c r="B375">
        <v>39.43</v>
      </c>
      <c r="C375">
        <v>37.064</v>
      </c>
      <c r="D375">
        <v>37.881</v>
      </c>
      <c r="E375">
        <v>38.009</v>
      </c>
      <c r="F375">
        <v>37.743000000000002</v>
      </c>
      <c r="G375">
        <v>34.625</v>
      </c>
    </row>
    <row r="376" spans="1:7" x14ac:dyDescent="0.2">
      <c r="A376">
        <v>3</v>
      </c>
      <c r="B376">
        <v>39.630000000000003</v>
      </c>
      <c r="C376">
        <v>39.258000000000003</v>
      </c>
      <c r="D376">
        <v>40.15</v>
      </c>
      <c r="E376">
        <v>40.453000000000003</v>
      </c>
      <c r="F376">
        <v>39.97</v>
      </c>
      <c r="G376">
        <v>36.460999999999999</v>
      </c>
    </row>
    <row r="377" spans="1:7" x14ac:dyDescent="0.2">
      <c r="A377">
        <v>4</v>
      </c>
      <c r="B377">
        <v>39.9</v>
      </c>
      <c r="C377">
        <v>41.658999999999999</v>
      </c>
      <c r="D377">
        <v>42.612000000000002</v>
      </c>
      <c r="E377">
        <v>43.112000000000002</v>
      </c>
      <c r="F377">
        <v>42.396000000000001</v>
      </c>
      <c r="G377">
        <v>38.517000000000003</v>
      </c>
    </row>
    <row r="378" spans="1:7" x14ac:dyDescent="0.2">
      <c r="A378">
        <v>5</v>
      </c>
      <c r="B378">
        <v>40.26</v>
      </c>
      <c r="C378">
        <v>44.218000000000004</v>
      </c>
      <c r="D378">
        <v>45.228999999999999</v>
      </c>
      <c r="E378">
        <v>45.917999999999999</v>
      </c>
      <c r="F378">
        <v>44.959000000000003</v>
      </c>
      <c r="G378">
        <v>40.765999999999998</v>
      </c>
    </row>
    <row r="379" spans="1:7" x14ac:dyDescent="0.2">
      <c r="A379">
        <v>6</v>
      </c>
      <c r="B379">
        <v>40.69</v>
      </c>
      <c r="C379">
        <v>46.906999999999996</v>
      </c>
      <c r="D379">
        <v>47.972000000000001</v>
      </c>
      <c r="E379">
        <v>48.845999999999997</v>
      </c>
      <c r="F379">
        <v>47.631999999999998</v>
      </c>
      <c r="G379">
        <v>43.176000000000002</v>
      </c>
    </row>
    <row r="380" spans="1:7" x14ac:dyDescent="0.2">
      <c r="A380">
        <v>7</v>
      </c>
      <c r="B380">
        <v>41.2</v>
      </c>
      <c r="C380">
        <v>49.662999999999997</v>
      </c>
      <c r="D380">
        <v>50.784999999999997</v>
      </c>
      <c r="E380">
        <v>51.805</v>
      </c>
      <c r="F380">
        <v>50.38</v>
      </c>
      <c r="G380">
        <v>45.680999999999997</v>
      </c>
    </row>
    <row r="381" spans="1:7" x14ac:dyDescent="0.2">
      <c r="A381">
        <v>8</v>
      </c>
      <c r="B381">
        <v>41.79</v>
      </c>
      <c r="C381">
        <v>52.417999999999999</v>
      </c>
      <c r="D381">
        <v>53.601999999999997</v>
      </c>
      <c r="E381">
        <v>54.72</v>
      </c>
      <c r="F381">
        <v>53.139000000000003</v>
      </c>
      <c r="G381">
        <v>48.210999999999999</v>
      </c>
    </row>
    <row r="382" spans="1:7" x14ac:dyDescent="0.2">
      <c r="A382">
        <v>9</v>
      </c>
      <c r="B382">
        <v>42.45</v>
      </c>
      <c r="C382">
        <v>55.095999999999997</v>
      </c>
      <c r="D382">
        <v>56.323</v>
      </c>
      <c r="E382">
        <v>57.5</v>
      </c>
      <c r="F382">
        <v>55.84</v>
      </c>
      <c r="G382">
        <v>50.722000000000001</v>
      </c>
    </row>
    <row r="383" spans="1:7" x14ac:dyDescent="0.2">
      <c r="A383">
        <v>10</v>
      </c>
      <c r="B383">
        <v>43.2</v>
      </c>
      <c r="C383">
        <v>57.63</v>
      </c>
      <c r="D383">
        <v>58.875999999999998</v>
      </c>
      <c r="E383">
        <v>60.066000000000003</v>
      </c>
      <c r="F383">
        <v>58.415999999999997</v>
      </c>
      <c r="G383">
        <v>53.16</v>
      </c>
    </row>
    <row r="384" spans="1:7" x14ac:dyDescent="0.2">
      <c r="A384">
        <v>11</v>
      </c>
      <c r="B384">
        <v>44.02</v>
      </c>
      <c r="C384">
        <v>59.936</v>
      </c>
      <c r="D384">
        <v>61.16</v>
      </c>
      <c r="E384">
        <v>62.317999999999998</v>
      </c>
      <c r="F384">
        <v>60.780999999999999</v>
      </c>
      <c r="G384">
        <v>55.482999999999997</v>
      </c>
    </row>
    <row r="385" spans="1:7" x14ac:dyDescent="0.2">
      <c r="A385">
        <v>12</v>
      </c>
      <c r="B385">
        <v>44.91</v>
      </c>
      <c r="C385">
        <v>61.947000000000003</v>
      </c>
      <c r="D385">
        <v>63.112000000000002</v>
      </c>
      <c r="E385">
        <v>64.188000000000002</v>
      </c>
      <c r="F385">
        <v>62.850999999999999</v>
      </c>
      <c r="G385">
        <v>57.637999999999998</v>
      </c>
    </row>
    <row r="386" spans="1:7" x14ac:dyDescent="0.2">
      <c r="A386">
        <v>13</v>
      </c>
      <c r="B386">
        <v>45.89</v>
      </c>
      <c r="C386">
        <v>63.610999999999997</v>
      </c>
      <c r="D386">
        <v>64.688000000000002</v>
      </c>
      <c r="E386">
        <v>65.632000000000005</v>
      </c>
      <c r="F386">
        <v>64.587999999999994</v>
      </c>
      <c r="G386">
        <v>59.536000000000001</v>
      </c>
    </row>
    <row r="387" spans="1:7" x14ac:dyDescent="0.2">
      <c r="A387">
        <v>14</v>
      </c>
      <c r="B387">
        <v>46.93</v>
      </c>
      <c r="C387">
        <v>64.900999999999996</v>
      </c>
      <c r="D387">
        <v>65.852000000000004</v>
      </c>
      <c r="E387">
        <v>66.658000000000001</v>
      </c>
      <c r="F387">
        <v>65.94</v>
      </c>
      <c r="G387">
        <v>61.155000000000001</v>
      </c>
    </row>
    <row r="388" spans="1:7" x14ac:dyDescent="0.2">
      <c r="A388">
        <v>15</v>
      </c>
      <c r="B388">
        <v>48.06</v>
      </c>
      <c r="C388">
        <v>65.796000000000006</v>
      </c>
      <c r="D388">
        <v>66.620999999999995</v>
      </c>
      <c r="E388">
        <v>67.275999999999996</v>
      </c>
      <c r="F388">
        <v>66.87</v>
      </c>
      <c r="G388">
        <v>62.418999999999997</v>
      </c>
    </row>
    <row r="389" spans="1:7" x14ac:dyDescent="0.2">
      <c r="A389">
        <v>16</v>
      </c>
      <c r="B389">
        <v>49.26</v>
      </c>
      <c r="C389">
        <v>66.278000000000006</v>
      </c>
      <c r="D389">
        <v>67.001000000000005</v>
      </c>
      <c r="E389">
        <v>67.447999999999993</v>
      </c>
      <c r="F389">
        <v>67.373999999999995</v>
      </c>
      <c r="G389">
        <v>63.287999999999997</v>
      </c>
    </row>
    <row r="390" spans="1:7" x14ac:dyDescent="0.2">
      <c r="A390">
        <v>17</v>
      </c>
      <c r="B390">
        <v>50.53</v>
      </c>
      <c r="C390">
        <v>66.38</v>
      </c>
      <c r="D390">
        <v>67.019000000000005</v>
      </c>
      <c r="E390">
        <v>67.245000000000005</v>
      </c>
      <c r="F390">
        <v>67.47</v>
      </c>
      <c r="G390">
        <v>63.786000000000001</v>
      </c>
    </row>
    <row r="391" spans="1:7" x14ac:dyDescent="0.2">
      <c r="A391">
        <v>18</v>
      </c>
      <c r="B391">
        <v>51.87</v>
      </c>
      <c r="C391">
        <v>66.150999999999996</v>
      </c>
      <c r="D391">
        <v>66.701999999999998</v>
      </c>
      <c r="E391">
        <v>66.757999999999996</v>
      </c>
      <c r="F391">
        <v>67.177999999999997</v>
      </c>
      <c r="G391">
        <v>63.966000000000001</v>
      </c>
    </row>
    <row r="392" spans="1:7" x14ac:dyDescent="0.2">
      <c r="A392">
        <v>19</v>
      </c>
      <c r="B392">
        <v>53.29</v>
      </c>
      <c r="C392">
        <v>65.59</v>
      </c>
      <c r="D392">
        <v>66.06</v>
      </c>
      <c r="E392">
        <v>65.942999999999998</v>
      </c>
      <c r="F392">
        <v>66.546999999999997</v>
      </c>
      <c r="G392">
        <v>63.811999999999998</v>
      </c>
    </row>
    <row r="393" spans="1:7" x14ac:dyDescent="0.2">
      <c r="A393">
        <v>20</v>
      </c>
      <c r="B393">
        <v>54.78</v>
      </c>
      <c r="C393">
        <v>64.771000000000001</v>
      </c>
      <c r="D393">
        <v>65.198999999999998</v>
      </c>
      <c r="E393">
        <v>64.894000000000005</v>
      </c>
      <c r="F393">
        <v>65.632999999999996</v>
      </c>
      <c r="G393">
        <v>63.359000000000002</v>
      </c>
    </row>
    <row r="394" spans="1:7" x14ac:dyDescent="0.2">
      <c r="A394">
        <v>21</v>
      </c>
      <c r="B394">
        <v>56.34</v>
      </c>
      <c r="C394">
        <v>63.667999999999999</v>
      </c>
      <c r="D394">
        <v>64.039000000000001</v>
      </c>
      <c r="E394">
        <v>63.625</v>
      </c>
      <c r="F394">
        <v>64.394000000000005</v>
      </c>
      <c r="G394">
        <v>62.613</v>
      </c>
    </row>
    <row r="395" spans="1:7" x14ac:dyDescent="0.2">
      <c r="A395">
        <v>22</v>
      </c>
      <c r="B395">
        <v>57.97</v>
      </c>
      <c r="C395">
        <v>62.350999999999999</v>
      </c>
      <c r="D395">
        <v>62.667000000000002</v>
      </c>
      <c r="E395">
        <v>62.151000000000003</v>
      </c>
      <c r="F395">
        <v>62.942</v>
      </c>
      <c r="G395">
        <v>61.643000000000001</v>
      </c>
    </row>
    <row r="396" spans="1:7" x14ac:dyDescent="0.2">
      <c r="A396">
        <v>23</v>
      </c>
      <c r="B396">
        <v>59.67</v>
      </c>
      <c r="C396">
        <v>60.884</v>
      </c>
      <c r="D396">
        <v>61.161999999999999</v>
      </c>
      <c r="E396">
        <v>60.548999999999999</v>
      </c>
      <c r="F396">
        <v>61.36</v>
      </c>
      <c r="G396">
        <v>60.465000000000003</v>
      </c>
    </row>
    <row r="397" spans="1:7" x14ac:dyDescent="0.2">
      <c r="A397">
        <v>24</v>
      </c>
      <c r="B397">
        <v>61.44</v>
      </c>
      <c r="C397">
        <v>59.304000000000002</v>
      </c>
      <c r="D397">
        <v>59.533000000000001</v>
      </c>
      <c r="E397">
        <v>58.889000000000003</v>
      </c>
      <c r="F397">
        <v>59.652999999999999</v>
      </c>
      <c r="G397">
        <v>59.142000000000003</v>
      </c>
    </row>
    <row r="398" spans="1:7" x14ac:dyDescent="0.2">
      <c r="A398">
        <v>25</v>
      </c>
      <c r="B398">
        <v>63.28</v>
      </c>
      <c r="C398">
        <v>57.612000000000002</v>
      </c>
      <c r="D398">
        <v>57.787999999999997</v>
      </c>
      <c r="E398">
        <v>57.097999999999999</v>
      </c>
      <c r="F398">
        <v>57.854999999999997</v>
      </c>
      <c r="G398">
        <v>57.707999999999998</v>
      </c>
    </row>
    <row r="399" spans="1:7" x14ac:dyDescent="0.2">
      <c r="A399">
        <v>26</v>
      </c>
      <c r="B399">
        <v>65.180000000000007</v>
      </c>
      <c r="C399">
        <v>55.884</v>
      </c>
      <c r="D399">
        <v>56.023000000000003</v>
      </c>
      <c r="E399">
        <v>55.298000000000002</v>
      </c>
      <c r="F399">
        <v>56.036999999999999</v>
      </c>
      <c r="G399">
        <v>56.177999999999997</v>
      </c>
    </row>
    <row r="400" spans="1:7" x14ac:dyDescent="0.2">
      <c r="A400">
        <v>27</v>
      </c>
      <c r="B400">
        <v>67.150000000000006</v>
      </c>
      <c r="C400">
        <v>54.115000000000002</v>
      </c>
      <c r="D400">
        <v>54.225999999999999</v>
      </c>
      <c r="E400">
        <v>53.511000000000003</v>
      </c>
      <c r="F400">
        <v>54.179000000000002</v>
      </c>
      <c r="G400">
        <v>54.545999999999999</v>
      </c>
    </row>
    <row r="401" spans="1:7" x14ac:dyDescent="0.2">
      <c r="A401">
        <v>28</v>
      </c>
      <c r="B401">
        <v>69.19</v>
      </c>
      <c r="C401">
        <v>52.335999999999999</v>
      </c>
      <c r="D401">
        <v>52.398000000000003</v>
      </c>
      <c r="E401">
        <v>51.722000000000001</v>
      </c>
      <c r="F401">
        <v>52.341999999999999</v>
      </c>
      <c r="G401">
        <v>52.88</v>
      </c>
    </row>
    <row r="402" spans="1:7" x14ac:dyDescent="0.2">
      <c r="A402">
        <v>29</v>
      </c>
      <c r="B402">
        <v>71.290000000000006</v>
      </c>
      <c r="C402">
        <v>50.567999999999998</v>
      </c>
      <c r="D402">
        <v>50.625999999999998</v>
      </c>
      <c r="E402">
        <v>49.927</v>
      </c>
      <c r="F402">
        <v>50.514000000000003</v>
      </c>
      <c r="G402">
        <v>51.204000000000001</v>
      </c>
    </row>
    <row r="403" spans="1:7" x14ac:dyDescent="0.2">
      <c r="A403">
        <v>30</v>
      </c>
      <c r="B403">
        <v>73.45</v>
      </c>
      <c r="C403">
        <v>48.837000000000003</v>
      </c>
      <c r="D403">
        <v>48.890999999999998</v>
      </c>
      <c r="E403">
        <v>48.212000000000003</v>
      </c>
      <c r="F403">
        <v>48.722000000000001</v>
      </c>
      <c r="G403">
        <v>49.526000000000003</v>
      </c>
    </row>
    <row r="404" spans="1:7" x14ac:dyDescent="0.2">
      <c r="A404">
        <v>31</v>
      </c>
      <c r="B404">
        <v>75.67</v>
      </c>
      <c r="C404">
        <v>47.122999999999998</v>
      </c>
      <c r="D404">
        <v>47.158000000000001</v>
      </c>
      <c r="E404">
        <v>46.521999999999998</v>
      </c>
      <c r="F404">
        <v>46.948999999999998</v>
      </c>
      <c r="G404">
        <v>47.863999999999997</v>
      </c>
    </row>
    <row r="405" spans="1:7" x14ac:dyDescent="0.2">
      <c r="A405">
        <v>32</v>
      </c>
      <c r="B405">
        <v>77.959999999999994</v>
      </c>
      <c r="C405">
        <v>45.46</v>
      </c>
      <c r="D405">
        <v>45.481999999999999</v>
      </c>
      <c r="E405">
        <v>44.853000000000002</v>
      </c>
      <c r="F405">
        <v>45.261000000000003</v>
      </c>
      <c r="G405">
        <v>46.244999999999997</v>
      </c>
    </row>
    <row r="406" spans="1:7" x14ac:dyDescent="0.2">
      <c r="A406">
        <v>33</v>
      </c>
      <c r="B406">
        <v>80.31</v>
      </c>
      <c r="C406">
        <v>43.851999999999997</v>
      </c>
      <c r="D406">
        <v>43.887999999999998</v>
      </c>
      <c r="E406">
        <v>43.26</v>
      </c>
      <c r="F406">
        <v>43.625999999999998</v>
      </c>
      <c r="G406">
        <v>44.636000000000003</v>
      </c>
    </row>
    <row r="407" spans="1:7" x14ac:dyDescent="0.2">
      <c r="A407">
        <v>34</v>
      </c>
      <c r="B407">
        <v>82.71</v>
      </c>
      <c r="C407">
        <v>42.281999999999996</v>
      </c>
      <c r="D407">
        <v>42.317</v>
      </c>
      <c r="E407">
        <v>41.716999999999999</v>
      </c>
      <c r="F407">
        <v>42.01</v>
      </c>
      <c r="G407">
        <v>43.084000000000003</v>
      </c>
    </row>
    <row r="408" spans="1:7" x14ac:dyDescent="0.2">
      <c r="A408">
        <v>35</v>
      </c>
      <c r="B408">
        <v>85.17</v>
      </c>
      <c r="C408">
        <v>40.768999999999998</v>
      </c>
      <c r="D408">
        <v>40.798999999999999</v>
      </c>
      <c r="E408">
        <v>40.212000000000003</v>
      </c>
      <c r="F408">
        <v>40.482999999999997</v>
      </c>
      <c r="G408">
        <v>41.581000000000003</v>
      </c>
    </row>
    <row r="409" spans="1:7" x14ac:dyDescent="0.2">
      <c r="A409">
        <v>36</v>
      </c>
      <c r="B409">
        <v>87.69</v>
      </c>
      <c r="C409">
        <v>39.319000000000003</v>
      </c>
      <c r="D409">
        <v>39.363</v>
      </c>
      <c r="E409">
        <v>38.78</v>
      </c>
      <c r="F409">
        <v>39.024999999999999</v>
      </c>
      <c r="G409">
        <v>40.106999999999999</v>
      </c>
    </row>
    <row r="410" spans="1:7" x14ac:dyDescent="0.2">
      <c r="A410">
        <v>37</v>
      </c>
      <c r="B410">
        <v>90.26</v>
      </c>
      <c r="C410">
        <v>37.914999999999999</v>
      </c>
      <c r="D410">
        <v>37.963999999999999</v>
      </c>
      <c r="E410">
        <v>37.414999999999999</v>
      </c>
      <c r="F410">
        <v>37.594000000000001</v>
      </c>
      <c r="G410">
        <v>38.686</v>
      </c>
    </row>
    <row r="411" spans="1:7" x14ac:dyDescent="0.2">
      <c r="A411">
        <v>38</v>
      </c>
      <c r="B411">
        <v>92.89</v>
      </c>
      <c r="C411">
        <v>36.561</v>
      </c>
      <c r="D411">
        <v>36.613</v>
      </c>
      <c r="E411">
        <v>36.072000000000003</v>
      </c>
      <c r="F411">
        <v>36.220999999999997</v>
      </c>
      <c r="G411">
        <v>37.337000000000003</v>
      </c>
    </row>
    <row r="412" spans="1:7" x14ac:dyDescent="0.2">
      <c r="A412">
        <v>39</v>
      </c>
      <c r="B412">
        <v>95.57</v>
      </c>
      <c r="C412">
        <v>35.267000000000003</v>
      </c>
      <c r="D412">
        <v>35.341999999999999</v>
      </c>
      <c r="E412">
        <v>34.796999999999997</v>
      </c>
      <c r="F412">
        <v>34.911000000000001</v>
      </c>
      <c r="G412">
        <v>36.020000000000003</v>
      </c>
    </row>
    <row r="413" spans="1:7" x14ac:dyDescent="0.2">
      <c r="A413">
        <v>40</v>
      </c>
      <c r="B413">
        <v>98.3</v>
      </c>
      <c r="C413">
        <v>34.024999999999999</v>
      </c>
      <c r="D413">
        <v>34.106999999999999</v>
      </c>
      <c r="E413">
        <v>33.584000000000003</v>
      </c>
      <c r="F413">
        <v>33.661000000000001</v>
      </c>
      <c r="G413">
        <v>34.749000000000002</v>
      </c>
    </row>
    <row r="414" spans="1:7" x14ac:dyDescent="0.2">
      <c r="A414">
        <v>41</v>
      </c>
      <c r="B414">
        <v>101.09</v>
      </c>
      <c r="C414">
        <v>32.838999999999999</v>
      </c>
      <c r="D414">
        <v>32.915999999999997</v>
      </c>
      <c r="E414">
        <v>32.390999999999998</v>
      </c>
      <c r="F414">
        <v>32.484000000000002</v>
      </c>
      <c r="G414">
        <v>33.564999999999998</v>
      </c>
    </row>
    <row r="415" spans="1:7" x14ac:dyDescent="0.2">
      <c r="A415">
        <v>42</v>
      </c>
      <c r="B415">
        <v>103.92</v>
      </c>
      <c r="C415">
        <v>31.701000000000001</v>
      </c>
      <c r="D415">
        <v>31.785</v>
      </c>
      <c r="E415">
        <v>31.268000000000001</v>
      </c>
      <c r="F415">
        <v>31.332000000000001</v>
      </c>
      <c r="G415">
        <v>32.420999999999999</v>
      </c>
    </row>
    <row r="416" spans="1:7" x14ac:dyDescent="0.2">
      <c r="A416">
        <v>43</v>
      </c>
      <c r="B416">
        <v>106.8</v>
      </c>
      <c r="C416">
        <v>30.609000000000002</v>
      </c>
      <c r="D416">
        <v>30.696999999999999</v>
      </c>
      <c r="E416">
        <v>30.207000000000001</v>
      </c>
      <c r="F416">
        <v>30.22</v>
      </c>
      <c r="G416">
        <v>31.312999999999999</v>
      </c>
    </row>
    <row r="417" spans="1:7" x14ac:dyDescent="0.2">
      <c r="A417">
        <v>44</v>
      </c>
      <c r="B417">
        <v>109.72</v>
      </c>
      <c r="C417">
        <v>29.559000000000001</v>
      </c>
      <c r="D417">
        <v>29.645</v>
      </c>
      <c r="E417">
        <v>29.158000000000001</v>
      </c>
      <c r="F417">
        <v>29.161000000000001</v>
      </c>
      <c r="G417">
        <v>30.271000000000001</v>
      </c>
    </row>
    <row r="418" spans="1:7" x14ac:dyDescent="0.2">
      <c r="A418">
        <v>45</v>
      </c>
      <c r="B418">
        <v>112.69</v>
      </c>
      <c r="C418">
        <v>28.565000000000001</v>
      </c>
      <c r="D418">
        <v>28.661000000000001</v>
      </c>
      <c r="E418">
        <v>28.175000000000001</v>
      </c>
      <c r="F418">
        <v>28.164000000000001</v>
      </c>
      <c r="G418">
        <v>29.259</v>
      </c>
    </row>
    <row r="419" spans="1:7" x14ac:dyDescent="0.2">
      <c r="A419">
        <v>46</v>
      </c>
      <c r="B419">
        <v>115.7</v>
      </c>
      <c r="C419">
        <v>27.619</v>
      </c>
      <c r="D419">
        <v>27.713999999999999</v>
      </c>
      <c r="E419">
        <v>27.245000000000001</v>
      </c>
      <c r="F419">
        <v>27.21</v>
      </c>
      <c r="G419">
        <v>28.308</v>
      </c>
    </row>
    <row r="420" spans="1:7" x14ac:dyDescent="0.2">
      <c r="A420">
        <v>47</v>
      </c>
      <c r="B420">
        <v>118.76</v>
      </c>
      <c r="C420">
        <v>26.7</v>
      </c>
      <c r="D420">
        <v>26.792999999999999</v>
      </c>
      <c r="E420">
        <v>26.321000000000002</v>
      </c>
      <c r="F420">
        <v>26.292999999999999</v>
      </c>
      <c r="G420">
        <v>27.393000000000001</v>
      </c>
    </row>
    <row r="421" spans="1:7" x14ac:dyDescent="0.2">
      <c r="A421">
        <v>48</v>
      </c>
      <c r="B421">
        <v>121.85</v>
      </c>
      <c r="C421">
        <v>25.834</v>
      </c>
      <c r="D421">
        <v>25.936</v>
      </c>
      <c r="E421">
        <v>25.47</v>
      </c>
      <c r="F421">
        <v>25.414999999999999</v>
      </c>
      <c r="G421">
        <v>26.515000000000001</v>
      </c>
    </row>
    <row r="422" spans="1:7" x14ac:dyDescent="0.2">
      <c r="A422">
        <v>49</v>
      </c>
      <c r="B422">
        <v>124.99</v>
      </c>
      <c r="C422">
        <v>25.001999999999999</v>
      </c>
      <c r="D422">
        <v>25.106999999999999</v>
      </c>
      <c r="E422">
        <v>24.643999999999998</v>
      </c>
      <c r="F422">
        <v>24.576000000000001</v>
      </c>
      <c r="G422">
        <v>25.68</v>
      </c>
    </row>
    <row r="423" spans="1:7" x14ac:dyDescent="0.2">
      <c r="A423">
        <v>50</v>
      </c>
      <c r="B423">
        <v>128.16</v>
      </c>
      <c r="C423">
        <v>24.198</v>
      </c>
      <c r="D423">
        <v>24.297999999999998</v>
      </c>
      <c r="E423">
        <v>23.847000000000001</v>
      </c>
      <c r="F423">
        <v>23.768999999999998</v>
      </c>
      <c r="G423">
        <v>24.878</v>
      </c>
    </row>
    <row r="424" spans="1:7" x14ac:dyDescent="0.2">
      <c r="A424">
        <v>51</v>
      </c>
      <c r="B424">
        <v>131.37</v>
      </c>
      <c r="C424">
        <v>23.437999999999999</v>
      </c>
      <c r="D424">
        <v>23.536999999999999</v>
      </c>
      <c r="E424">
        <v>23.103999999999999</v>
      </c>
      <c r="F424">
        <v>22.994</v>
      </c>
      <c r="G424">
        <v>24.114999999999998</v>
      </c>
    </row>
    <row r="425" spans="1:7" x14ac:dyDescent="0.2">
      <c r="A425">
        <v>52</v>
      </c>
      <c r="B425">
        <v>134.61000000000001</v>
      </c>
      <c r="C425">
        <v>22.71</v>
      </c>
      <c r="D425">
        <v>22.802</v>
      </c>
      <c r="E425">
        <v>22.38</v>
      </c>
      <c r="F425">
        <v>22.265999999999998</v>
      </c>
      <c r="G425">
        <v>23.390999999999998</v>
      </c>
    </row>
    <row r="426" spans="1:7" x14ac:dyDescent="0.2">
      <c r="A426">
        <v>53</v>
      </c>
      <c r="B426">
        <v>137.88999999999999</v>
      </c>
      <c r="C426">
        <v>22.01</v>
      </c>
      <c r="D426">
        <v>22.096</v>
      </c>
      <c r="E426">
        <v>21.684999999999999</v>
      </c>
      <c r="F426">
        <v>21.571999999999999</v>
      </c>
      <c r="G426">
        <v>22.687000000000001</v>
      </c>
    </row>
    <row r="427" spans="1:7" x14ac:dyDescent="0.2">
      <c r="A427">
        <v>54</v>
      </c>
      <c r="B427">
        <v>141.19</v>
      </c>
      <c r="C427">
        <v>21.344000000000001</v>
      </c>
      <c r="D427">
        <v>21.422999999999998</v>
      </c>
      <c r="E427">
        <v>21.035</v>
      </c>
      <c r="F427">
        <v>20.898</v>
      </c>
      <c r="G427">
        <v>22.021000000000001</v>
      </c>
    </row>
    <row r="428" spans="1:7" x14ac:dyDescent="0.2">
      <c r="A428">
        <v>55</v>
      </c>
      <c r="B428">
        <v>144.53</v>
      </c>
      <c r="C428">
        <v>20.701000000000001</v>
      </c>
      <c r="D428">
        <v>20.771999999999998</v>
      </c>
      <c r="E428">
        <v>20.404</v>
      </c>
      <c r="F428">
        <v>20.259</v>
      </c>
      <c r="G428">
        <v>21.37</v>
      </c>
    </row>
    <row r="429" spans="1:7" x14ac:dyDescent="0.2">
      <c r="A429">
        <v>56</v>
      </c>
      <c r="B429">
        <v>147.9</v>
      </c>
      <c r="C429">
        <v>20.084</v>
      </c>
      <c r="D429">
        <v>20.155999999999999</v>
      </c>
      <c r="E429">
        <v>19.795000000000002</v>
      </c>
      <c r="F429">
        <v>19.654</v>
      </c>
      <c r="G429">
        <v>20.731000000000002</v>
      </c>
    </row>
    <row r="430" spans="1:7" x14ac:dyDescent="0.2">
      <c r="A430">
        <v>57</v>
      </c>
      <c r="B430">
        <v>151.30000000000001</v>
      </c>
      <c r="C430">
        <v>19.495000000000001</v>
      </c>
      <c r="D430">
        <v>19.564</v>
      </c>
      <c r="E430">
        <v>19.225000000000001</v>
      </c>
      <c r="F430">
        <v>19.059000000000001</v>
      </c>
      <c r="G430">
        <v>20.132999999999999</v>
      </c>
    </row>
    <row r="431" spans="1:7" x14ac:dyDescent="0.2">
      <c r="A431">
        <v>58</v>
      </c>
      <c r="B431">
        <v>154.72</v>
      </c>
      <c r="C431">
        <v>18.934999999999999</v>
      </c>
      <c r="D431">
        <v>18.992000000000001</v>
      </c>
      <c r="E431">
        <v>18.672000000000001</v>
      </c>
      <c r="F431">
        <v>18.507000000000001</v>
      </c>
      <c r="G431">
        <v>19.568000000000001</v>
      </c>
    </row>
    <row r="432" spans="1:7" x14ac:dyDescent="0.2">
      <c r="A432">
        <v>59</v>
      </c>
      <c r="B432">
        <v>158.16</v>
      </c>
      <c r="C432">
        <v>18.399000000000001</v>
      </c>
      <c r="D432">
        <v>18.460999999999999</v>
      </c>
      <c r="E432">
        <v>18.151</v>
      </c>
      <c r="F432">
        <v>17.977</v>
      </c>
      <c r="G432">
        <v>19.004999999999999</v>
      </c>
    </row>
    <row r="433" spans="1:7" x14ac:dyDescent="0.2">
      <c r="A433">
        <v>60</v>
      </c>
      <c r="B433">
        <v>161.63</v>
      </c>
      <c r="C433">
        <v>17.876999999999999</v>
      </c>
      <c r="D433">
        <v>17.934000000000001</v>
      </c>
      <c r="E433">
        <v>17.638000000000002</v>
      </c>
      <c r="F433">
        <v>17.452999999999999</v>
      </c>
      <c r="G433">
        <v>18.483000000000001</v>
      </c>
    </row>
    <row r="434" spans="1:7" x14ac:dyDescent="0.2">
      <c r="A434">
        <v>61</v>
      </c>
      <c r="B434">
        <v>165.12</v>
      </c>
      <c r="C434">
        <v>17.382000000000001</v>
      </c>
      <c r="D434">
        <v>17.431000000000001</v>
      </c>
      <c r="E434">
        <v>17.158999999999999</v>
      </c>
      <c r="F434">
        <v>16.963999999999999</v>
      </c>
      <c r="G434">
        <v>17.972999999999999</v>
      </c>
    </row>
    <row r="435" spans="1:7" x14ac:dyDescent="0.2">
      <c r="A435">
        <v>62</v>
      </c>
      <c r="B435">
        <v>168.63</v>
      </c>
      <c r="C435">
        <v>16.917000000000002</v>
      </c>
      <c r="D435">
        <v>16.966999999999999</v>
      </c>
      <c r="E435">
        <v>16.707000000000001</v>
      </c>
      <c r="F435">
        <v>16.498999999999999</v>
      </c>
      <c r="G435">
        <v>17.495999999999999</v>
      </c>
    </row>
    <row r="436" spans="1:7" x14ac:dyDescent="0.2">
      <c r="A436">
        <v>63</v>
      </c>
      <c r="B436">
        <v>172.16</v>
      </c>
      <c r="C436">
        <v>16.462</v>
      </c>
      <c r="D436">
        <v>16.504000000000001</v>
      </c>
      <c r="E436">
        <v>16.254999999999999</v>
      </c>
      <c r="F436">
        <v>16.044</v>
      </c>
      <c r="G436">
        <v>17.045000000000002</v>
      </c>
    </row>
    <row r="437" spans="1:7" x14ac:dyDescent="0.2">
      <c r="A437">
        <v>64</v>
      </c>
      <c r="B437">
        <v>175.7</v>
      </c>
      <c r="C437">
        <v>16.03</v>
      </c>
      <c r="D437">
        <v>16.062999999999999</v>
      </c>
      <c r="E437">
        <v>15.837</v>
      </c>
      <c r="F437">
        <v>15.609</v>
      </c>
      <c r="G437">
        <v>16.611000000000001</v>
      </c>
    </row>
    <row r="438" spans="1:7" x14ac:dyDescent="0.2">
      <c r="A438">
        <v>65</v>
      </c>
      <c r="B438">
        <v>179.26</v>
      </c>
      <c r="C438">
        <v>15.618</v>
      </c>
      <c r="D438">
        <v>15.646000000000001</v>
      </c>
      <c r="E438">
        <v>15.426</v>
      </c>
      <c r="F438">
        <v>15.198</v>
      </c>
      <c r="G438">
        <v>16.202000000000002</v>
      </c>
    </row>
    <row r="439" spans="1:7" x14ac:dyDescent="0.2">
      <c r="A439">
        <v>66</v>
      </c>
      <c r="B439">
        <v>182.83</v>
      </c>
      <c r="C439">
        <v>15.22</v>
      </c>
      <c r="D439">
        <v>15.244</v>
      </c>
      <c r="E439">
        <v>15.045</v>
      </c>
      <c r="F439">
        <v>14.801</v>
      </c>
      <c r="G439">
        <v>15.791</v>
      </c>
    </row>
    <row r="440" spans="1:7" x14ac:dyDescent="0.2">
      <c r="A440">
        <v>67</v>
      </c>
      <c r="B440">
        <v>186.42</v>
      </c>
      <c r="C440">
        <v>14.832000000000001</v>
      </c>
      <c r="D440">
        <v>14.855</v>
      </c>
      <c r="E440">
        <v>14.669</v>
      </c>
      <c r="F440">
        <v>14.417999999999999</v>
      </c>
      <c r="G440">
        <v>15.385</v>
      </c>
    </row>
    <row r="441" spans="1:7" x14ac:dyDescent="0.2">
      <c r="A441">
        <v>68</v>
      </c>
      <c r="B441">
        <v>190.02</v>
      </c>
      <c r="C441">
        <v>14.458</v>
      </c>
      <c r="D441">
        <v>14.478</v>
      </c>
      <c r="E441">
        <v>14.311999999999999</v>
      </c>
      <c r="F441">
        <v>14.054</v>
      </c>
      <c r="G441">
        <v>14.987</v>
      </c>
    </row>
    <row r="442" spans="1:7" x14ac:dyDescent="0.2">
      <c r="A442">
        <v>69</v>
      </c>
      <c r="B442">
        <v>193.62</v>
      </c>
      <c r="C442">
        <v>14.097</v>
      </c>
      <c r="D442">
        <v>14.121</v>
      </c>
      <c r="E442">
        <v>13.964</v>
      </c>
      <c r="F442">
        <v>13.702</v>
      </c>
      <c r="G442">
        <v>14.601000000000001</v>
      </c>
    </row>
    <row r="443" spans="1:7" x14ac:dyDescent="0.2">
      <c r="A443">
        <v>70</v>
      </c>
      <c r="B443">
        <v>197.24</v>
      </c>
      <c r="C443">
        <v>13.750999999999999</v>
      </c>
      <c r="D443">
        <v>13.772</v>
      </c>
      <c r="E443">
        <v>13.635999999999999</v>
      </c>
      <c r="F443">
        <v>13.364000000000001</v>
      </c>
      <c r="G443">
        <v>14.231</v>
      </c>
    </row>
    <row r="444" spans="1:7" x14ac:dyDescent="0.2">
      <c r="A444">
        <v>71</v>
      </c>
      <c r="B444">
        <v>200.86</v>
      </c>
      <c r="C444">
        <v>13.422000000000001</v>
      </c>
      <c r="D444">
        <v>13.446999999999999</v>
      </c>
      <c r="E444">
        <v>13.318</v>
      </c>
      <c r="F444">
        <v>13.039</v>
      </c>
      <c r="G444">
        <v>13.885</v>
      </c>
    </row>
    <row r="445" spans="1:7" x14ac:dyDescent="0.2">
      <c r="A445">
        <v>72</v>
      </c>
      <c r="B445">
        <v>204.49</v>
      </c>
      <c r="C445">
        <v>13.111000000000001</v>
      </c>
      <c r="D445">
        <v>13.132999999999999</v>
      </c>
      <c r="E445">
        <v>13.018000000000001</v>
      </c>
      <c r="F445">
        <v>12.734</v>
      </c>
      <c r="G445">
        <v>13.561</v>
      </c>
    </row>
    <row r="446" spans="1:7" x14ac:dyDescent="0.2">
      <c r="A446">
        <v>73</v>
      </c>
      <c r="B446">
        <v>208.12</v>
      </c>
      <c r="C446">
        <v>12.805999999999999</v>
      </c>
      <c r="D446">
        <v>12.827</v>
      </c>
      <c r="E446">
        <v>12.718</v>
      </c>
      <c r="F446">
        <v>12.426</v>
      </c>
      <c r="G446">
        <v>13.253</v>
      </c>
    </row>
    <row r="447" spans="1:7" x14ac:dyDescent="0.2">
      <c r="A447">
        <v>74</v>
      </c>
      <c r="B447">
        <v>211.75</v>
      </c>
      <c r="C447">
        <v>12.516</v>
      </c>
      <c r="D447">
        <v>12.529</v>
      </c>
      <c r="E447">
        <v>12.432</v>
      </c>
      <c r="F447">
        <v>12.138999999999999</v>
      </c>
      <c r="G447">
        <v>12.962</v>
      </c>
    </row>
    <row r="448" spans="1:7" x14ac:dyDescent="0.2">
      <c r="A448">
        <v>75</v>
      </c>
      <c r="B448">
        <v>215.38</v>
      </c>
      <c r="C448">
        <v>12.234</v>
      </c>
      <c r="D448">
        <v>12.256</v>
      </c>
      <c r="E448">
        <v>12.157</v>
      </c>
      <c r="F448">
        <v>11.865</v>
      </c>
      <c r="G448">
        <v>12.66</v>
      </c>
    </row>
    <row r="449" spans="1:7" x14ac:dyDescent="0.2">
      <c r="A449">
        <v>76</v>
      </c>
      <c r="B449">
        <v>219.02</v>
      </c>
      <c r="C449">
        <v>11.957000000000001</v>
      </c>
      <c r="D449">
        <v>11.98</v>
      </c>
      <c r="E449">
        <v>11.896000000000001</v>
      </c>
      <c r="F449">
        <v>11.59</v>
      </c>
      <c r="G449">
        <v>12.361000000000001</v>
      </c>
    </row>
    <row r="450" spans="1:7" x14ac:dyDescent="0.2">
      <c r="A450">
        <v>77</v>
      </c>
      <c r="B450">
        <v>222.65</v>
      </c>
      <c r="C450">
        <v>11.695</v>
      </c>
      <c r="D450">
        <v>11.717000000000001</v>
      </c>
      <c r="E450">
        <v>11.644</v>
      </c>
      <c r="F450">
        <v>11.334</v>
      </c>
      <c r="G450">
        <v>12.083</v>
      </c>
    </row>
    <row r="451" spans="1:7" x14ac:dyDescent="0.2">
      <c r="A451">
        <v>78</v>
      </c>
      <c r="B451">
        <v>226.27</v>
      </c>
      <c r="C451">
        <v>11.441000000000001</v>
      </c>
      <c r="D451">
        <v>11.47</v>
      </c>
      <c r="E451">
        <v>11.4</v>
      </c>
      <c r="F451">
        <v>11.089</v>
      </c>
      <c r="G451">
        <v>11.805</v>
      </c>
    </row>
    <row r="452" spans="1:7" x14ac:dyDescent="0.2">
      <c r="A452">
        <v>79</v>
      </c>
      <c r="B452">
        <v>229.9</v>
      </c>
      <c r="C452">
        <v>11.196</v>
      </c>
      <c r="D452">
        <v>11.226000000000001</v>
      </c>
      <c r="E452">
        <v>11.167</v>
      </c>
      <c r="F452">
        <v>10.849</v>
      </c>
      <c r="G452">
        <v>11.541</v>
      </c>
    </row>
    <row r="453" spans="1:7" x14ac:dyDescent="0.2">
      <c r="A453">
        <v>80</v>
      </c>
      <c r="B453">
        <v>233.51</v>
      </c>
      <c r="C453">
        <v>10.954000000000001</v>
      </c>
      <c r="D453">
        <v>10.987</v>
      </c>
      <c r="E453">
        <v>10.933</v>
      </c>
      <c r="F453">
        <v>10.61</v>
      </c>
      <c r="G453">
        <v>11.288</v>
      </c>
    </row>
    <row r="454" spans="1:7" x14ac:dyDescent="0.2">
      <c r="A454">
        <v>81</v>
      </c>
      <c r="B454">
        <v>237.12</v>
      </c>
      <c r="C454">
        <v>10.728999999999999</v>
      </c>
      <c r="D454">
        <v>10.762</v>
      </c>
      <c r="E454">
        <v>10.712999999999999</v>
      </c>
      <c r="F454">
        <v>10.394</v>
      </c>
      <c r="G454">
        <v>11.047000000000001</v>
      </c>
    </row>
    <row r="455" spans="1:7" x14ac:dyDescent="0.2">
      <c r="A455">
        <v>82</v>
      </c>
      <c r="B455">
        <v>240.73</v>
      </c>
      <c r="C455">
        <v>10.51</v>
      </c>
      <c r="D455">
        <v>10.548999999999999</v>
      </c>
      <c r="E455">
        <v>10.499000000000001</v>
      </c>
      <c r="F455">
        <v>10.182</v>
      </c>
      <c r="G455">
        <v>10.808999999999999</v>
      </c>
    </row>
    <row r="456" spans="1:7" x14ac:dyDescent="0.2">
      <c r="A456">
        <v>83</v>
      </c>
      <c r="B456">
        <v>244.32</v>
      </c>
      <c r="C456">
        <v>10.295</v>
      </c>
      <c r="D456">
        <v>10.337</v>
      </c>
      <c r="E456">
        <v>10.295</v>
      </c>
      <c r="F456">
        <v>9.9730000000000008</v>
      </c>
      <c r="G456">
        <v>10.577</v>
      </c>
    </row>
    <row r="457" spans="1:7" x14ac:dyDescent="0.2">
      <c r="A457">
        <v>84</v>
      </c>
      <c r="B457">
        <v>247.9</v>
      </c>
      <c r="C457">
        <v>10.093</v>
      </c>
      <c r="D457">
        <v>10.132999999999999</v>
      </c>
      <c r="E457">
        <v>10.101000000000001</v>
      </c>
      <c r="F457">
        <v>9.7810000000000006</v>
      </c>
      <c r="G457">
        <v>10.356999999999999</v>
      </c>
    </row>
    <row r="458" spans="1:7" x14ac:dyDescent="0.2">
      <c r="A458">
        <v>85</v>
      </c>
      <c r="B458">
        <v>251.47</v>
      </c>
      <c r="C458">
        <v>9.8979999999999997</v>
      </c>
      <c r="D458">
        <v>9.9489999999999998</v>
      </c>
      <c r="E458">
        <v>9.9149999999999991</v>
      </c>
      <c r="F458">
        <v>9.5879999999999992</v>
      </c>
      <c r="G458">
        <v>10.138</v>
      </c>
    </row>
    <row r="459" spans="1:7" x14ac:dyDescent="0.2">
      <c r="A459">
        <v>86</v>
      </c>
      <c r="B459">
        <v>255.03</v>
      </c>
      <c r="C459">
        <v>9.7089999999999996</v>
      </c>
      <c r="D459">
        <v>9.7609999999999992</v>
      </c>
      <c r="E459">
        <v>9.7309999999999999</v>
      </c>
      <c r="F459">
        <v>9.4009999999999998</v>
      </c>
      <c r="G459">
        <v>9.9420000000000002</v>
      </c>
    </row>
    <row r="460" spans="1:7" x14ac:dyDescent="0.2">
      <c r="A460">
        <v>87</v>
      </c>
      <c r="B460">
        <v>258.57</v>
      </c>
      <c r="C460">
        <v>9.5289999999999999</v>
      </c>
      <c r="D460">
        <v>9.5779999999999994</v>
      </c>
      <c r="E460">
        <v>9.5530000000000008</v>
      </c>
      <c r="F460">
        <v>9.2260000000000009</v>
      </c>
      <c r="G460">
        <v>9.7579999999999991</v>
      </c>
    </row>
    <row r="461" spans="1:7" x14ac:dyDescent="0.2">
      <c r="A461">
        <v>88</v>
      </c>
      <c r="B461">
        <v>262.08999999999997</v>
      </c>
      <c r="C461">
        <v>9.36</v>
      </c>
      <c r="D461">
        <v>9.4060000000000006</v>
      </c>
      <c r="E461">
        <v>9.3889999999999993</v>
      </c>
      <c r="F461">
        <v>9.0549999999999997</v>
      </c>
      <c r="G461">
        <v>9.5909999999999993</v>
      </c>
    </row>
    <row r="462" spans="1:7" x14ac:dyDescent="0.2">
      <c r="A462">
        <v>89</v>
      </c>
      <c r="B462">
        <v>265.60000000000002</v>
      </c>
      <c r="C462">
        <v>9.1940000000000008</v>
      </c>
      <c r="D462">
        <v>9.2330000000000005</v>
      </c>
      <c r="E462">
        <v>9.2219999999999995</v>
      </c>
      <c r="F462">
        <v>8.8840000000000003</v>
      </c>
      <c r="G462">
        <v>9.4369999999999994</v>
      </c>
    </row>
    <row r="463" spans="1:7" x14ac:dyDescent="0.2">
      <c r="A463">
        <v>90</v>
      </c>
      <c r="B463">
        <v>269.08999999999997</v>
      </c>
      <c r="C463">
        <v>9.0329999999999995</v>
      </c>
      <c r="D463">
        <v>9.0670000000000002</v>
      </c>
      <c r="E463">
        <v>9.0630000000000006</v>
      </c>
      <c r="F463">
        <v>8.7219999999999995</v>
      </c>
      <c r="G463">
        <v>9.2789999999999999</v>
      </c>
    </row>
    <row r="464" spans="1:7" x14ac:dyDescent="0.2">
      <c r="A464">
        <v>91</v>
      </c>
      <c r="B464">
        <v>272.57</v>
      </c>
      <c r="C464">
        <v>8.8789999999999996</v>
      </c>
      <c r="D464">
        <v>8.9160000000000004</v>
      </c>
      <c r="E464">
        <v>8.907</v>
      </c>
      <c r="F464">
        <v>8.5730000000000004</v>
      </c>
      <c r="G464">
        <v>9.1199999999999992</v>
      </c>
    </row>
    <row r="465" spans="1:7" x14ac:dyDescent="0.2">
      <c r="A465">
        <v>92</v>
      </c>
      <c r="B465">
        <v>276.02</v>
      </c>
      <c r="C465">
        <v>8.73</v>
      </c>
      <c r="D465">
        <v>8.7650000000000006</v>
      </c>
      <c r="E465">
        <v>8.7609999999999992</v>
      </c>
      <c r="F465">
        <v>8.4239999999999995</v>
      </c>
      <c r="G465">
        <v>8.9719999999999995</v>
      </c>
    </row>
    <row r="466" spans="1:7" x14ac:dyDescent="0.2">
      <c r="A466">
        <v>93</v>
      </c>
      <c r="B466">
        <v>279.45</v>
      </c>
      <c r="C466">
        <v>8.5850000000000009</v>
      </c>
      <c r="D466">
        <v>8.6150000000000002</v>
      </c>
      <c r="E466">
        <v>8.6150000000000002</v>
      </c>
      <c r="F466">
        <v>8.2799999999999994</v>
      </c>
      <c r="G466">
        <v>8.8309999999999995</v>
      </c>
    </row>
    <row r="467" spans="1:7" x14ac:dyDescent="0.2">
      <c r="A467">
        <v>94</v>
      </c>
      <c r="B467">
        <v>282.86</v>
      </c>
      <c r="C467">
        <v>8.4489999999999998</v>
      </c>
      <c r="D467">
        <v>8.4749999999999996</v>
      </c>
      <c r="E467">
        <v>8.4789999999999992</v>
      </c>
      <c r="F467">
        <v>8.1440000000000001</v>
      </c>
      <c r="G467">
        <v>8.6969999999999992</v>
      </c>
    </row>
    <row r="468" spans="1:7" x14ac:dyDescent="0.2">
      <c r="A468">
        <v>95</v>
      </c>
      <c r="B468">
        <v>286.24</v>
      </c>
      <c r="C468">
        <v>8.3209999999999997</v>
      </c>
      <c r="D468">
        <v>8.3409999999999993</v>
      </c>
      <c r="E468">
        <v>8.3520000000000003</v>
      </c>
      <c r="F468">
        <v>8.01</v>
      </c>
      <c r="G468">
        <v>8.5830000000000002</v>
      </c>
    </row>
    <row r="469" spans="1:7" x14ac:dyDescent="0.2">
      <c r="A469">
        <v>96</v>
      </c>
      <c r="B469">
        <v>289.61</v>
      </c>
      <c r="C469">
        <v>8.1980000000000004</v>
      </c>
      <c r="D469">
        <v>8.2059999999999995</v>
      </c>
      <c r="E469">
        <v>8.2200000000000006</v>
      </c>
      <c r="F469">
        <v>7.8819999999999997</v>
      </c>
      <c r="G469">
        <v>8.4830000000000005</v>
      </c>
    </row>
    <row r="470" spans="1:7" x14ac:dyDescent="0.2">
      <c r="A470">
        <v>97</v>
      </c>
      <c r="B470">
        <v>292.95</v>
      </c>
      <c r="C470">
        <v>8.0809999999999995</v>
      </c>
      <c r="D470">
        <v>8.0809999999999995</v>
      </c>
      <c r="E470">
        <v>8.0990000000000002</v>
      </c>
      <c r="F470">
        <v>7.758</v>
      </c>
      <c r="G470">
        <v>8.3870000000000005</v>
      </c>
    </row>
    <row r="471" spans="1:7" x14ac:dyDescent="0.2">
      <c r="A471">
        <v>98</v>
      </c>
      <c r="B471">
        <v>296.26</v>
      </c>
      <c r="C471">
        <v>7.968</v>
      </c>
      <c r="D471">
        <v>7.9630000000000001</v>
      </c>
      <c r="E471">
        <v>7.9770000000000003</v>
      </c>
      <c r="F471">
        <v>7.6429999999999998</v>
      </c>
      <c r="G471">
        <v>8.2899999999999991</v>
      </c>
    </row>
    <row r="472" spans="1:7" x14ac:dyDescent="0.2">
      <c r="A472">
        <v>99</v>
      </c>
      <c r="B472">
        <v>299.54000000000002</v>
      </c>
      <c r="C472">
        <v>7.851</v>
      </c>
      <c r="D472">
        <v>7.8449999999999998</v>
      </c>
      <c r="E472">
        <v>7.867</v>
      </c>
      <c r="F472">
        <v>7.5209999999999999</v>
      </c>
      <c r="G472">
        <v>8.173</v>
      </c>
    </row>
    <row r="473" spans="1:7" x14ac:dyDescent="0.2">
      <c r="A473">
        <v>100</v>
      </c>
      <c r="B473">
        <v>302.8</v>
      </c>
      <c r="C473">
        <v>7.7450000000000001</v>
      </c>
      <c r="D473">
        <v>7.726</v>
      </c>
      <c r="E473">
        <v>7.7530000000000001</v>
      </c>
      <c r="F473">
        <v>7.4109999999999996</v>
      </c>
      <c r="G473">
        <v>8.0890000000000004</v>
      </c>
    </row>
    <row r="474" spans="1:7" x14ac:dyDescent="0.2">
      <c r="A474">
        <v>101</v>
      </c>
      <c r="B474">
        <v>306.02999999999997</v>
      </c>
      <c r="C474">
        <v>7.6390000000000002</v>
      </c>
      <c r="D474">
        <v>7.6159999999999997</v>
      </c>
      <c r="E474">
        <v>7.6479999999999997</v>
      </c>
      <c r="F474">
        <v>7.3019999999999996</v>
      </c>
      <c r="G474">
        <v>7.9909999999999997</v>
      </c>
    </row>
    <row r="475" spans="1:7" x14ac:dyDescent="0.2">
      <c r="A475">
        <v>102</v>
      </c>
      <c r="B475">
        <v>309.23</v>
      </c>
      <c r="C475">
        <v>7.5410000000000004</v>
      </c>
      <c r="D475">
        <v>7.5039999999999996</v>
      </c>
      <c r="E475">
        <v>7.5460000000000003</v>
      </c>
      <c r="F475">
        <v>7.1959999999999997</v>
      </c>
      <c r="G475">
        <v>7.9169999999999998</v>
      </c>
    </row>
    <row r="476" spans="1:7" x14ac:dyDescent="0.2">
      <c r="A476">
        <v>103</v>
      </c>
      <c r="B476">
        <v>312.39999999999998</v>
      </c>
      <c r="C476">
        <v>7.4349999999999996</v>
      </c>
      <c r="D476">
        <v>7.399</v>
      </c>
      <c r="E476">
        <v>7.44</v>
      </c>
      <c r="F476">
        <v>7.093</v>
      </c>
      <c r="G476">
        <v>7.806</v>
      </c>
    </row>
    <row r="477" spans="1:7" x14ac:dyDescent="0.2">
      <c r="A477">
        <v>104</v>
      </c>
      <c r="B477">
        <v>315.54000000000002</v>
      </c>
      <c r="C477">
        <v>7.3259999999999996</v>
      </c>
      <c r="D477">
        <v>7.3</v>
      </c>
      <c r="E477">
        <v>7.3470000000000004</v>
      </c>
      <c r="F477">
        <v>6.9960000000000004</v>
      </c>
      <c r="G477">
        <v>7.6589999999999998</v>
      </c>
    </row>
    <row r="478" spans="1:7" x14ac:dyDescent="0.2">
      <c r="A478">
        <v>105</v>
      </c>
      <c r="B478">
        <v>318.64999999999998</v>
      </c>
      <c r="C478">
        <v>7.2210000000000001</v>
      </c>
      <c r="D478">
        <v>7.2039999999999997</v>
      </c>
      <c r="E478">
        <v>7.25</v>
      </c>
      <c r="F478">
        <v>6.9020000000000001</v>
      </c>
      <c r="G478">
        <v>7.5289999999999999</v>
      </c>
    </row>
    <row r="479" spans="1:7" x14ac:dyDescent="0.2">
      <c r="A479">
        <v>106</v>
      </c>
      <c r="B479">
        <v>321.73</v>
      </c>
      <c r="C479">
        <v>7.1189999999999998</v>
      </c>
      <c r="D479">
        <v>7.1079999999999997</v>
      </c>
      <c r="E479">
        <v>7.157</v>
      </c>
      <c r="F479">
        <v>6.81</v>
      </c>
      <c r="G479">
        <v>7.399</v>
      </c>
    </row>
    <row r="480" spans="1:7" x14ac:dyDescent="0.2">
      <c r="A480">
        <v>107</v>
      </c>
      <c r="B480">
        <v>324.77</v>
      </c>
      <c r="C480">
        <v>7.0220000000000002</v>
      </c>
      <c r="D480">
        <v>7.0190000000000001</v>
      </c>
      <c r="E480">
        <v>7.0650000000000004</v>
      </c>
      <c r="F480">
        <v>6.7320000000000002</v>
      </c>
      <c r="G480">
        <v>7.2709999999999999</v>
      </c>
    </row>
    <row r="481" spans="1:7" x14ac:dyDescent="0.2">
      <c r="A481">
        <v>108</v>
      </c>
      <c r="B481">
        <v>327.79</v>
      </c>
      <c r="C481">
        <v>6.9390000000000001</v>
      </c>
      <c r="D481">
        <v>6.9340000000000002</v>
      </c>
      <c r="E481">
        <v>6.984</v>
      </c>
      <c r="F481">
        <v>6.65</v>
      </c>
      <c r="G481">
        <v>7.1879999999999997</v>
      </c>
    </row>
    <row r="482" spans="1:7" x14ac:dyDescent="0.2">
      <c r="A482">
        <v>109</v>
      </c>
      <c r="B482">
        <v>330.76</v>
      </c>
      <c r="C482">
        <v>6.86</v>
      </c>
      <c r="D482">
        <v>6.8460000000000001</v>
      </c>
      <c r="E482">
        <v>6.8979999999999997</v>
      </c>
      <c r="F482">
        <v>6.569</v>
      </c>
      <c r="G482">
        <v>7.1260000000000003</v>
      </c>
    </row>
    <row r="483" spans="1:7" x14ac:dyDescent="0.2">
      <c r="A483">
        <v>110</v>
      </c>
      <c r="B483">
        <v>333.71</v>
      </c>
      <c r="C483">
        <v>6.7729999999999997</v>
      </c>
      <c r="D483">
        <v>6.76</v>
      </c>
      <c r="E483">
        <v>6.8150000000000004</v>
      </c>
      <c r="F483">
        <v>6.4850000000000003</v>
      </c>
      <c r="G483">
        <v>7.0309999999999997</v>
      </c>
    </row>
    <row r="484" spans="1:7" x14ac:dyDescent="0.2">
      <c r="A484">
        <v>111</v>
      </c>
      <c r="B484">
        <v>336.61</v>
      </c>
      <c r="C484">
        <v>6.6959999999999997</v>
      </c>
      <c r="D484">
        <v>6.6859999999999999</v>
      </c>
      <c r="E484">
        <v>6.7409999999999997</v>
      </c>
      <c r="F484">
        <v>6.4119999999999999</v>
      </c>
      <c r="G484">
        <v>6.9470000000000001</v>
      </c>
    </row>
    <row r="485" spans="1:7" x14ac:dyDescent="0.2">
      <c r="A485">
        <v>112</v>
      </c>
      <c r="B485">
        <v>339.49</v>
      </c>
      <c r="C485">
        <v>6.6159999999999997</v>
      </c>
      <c r="D485">
        <v>6.6040000000000001</v>
      </c>
      <c r="E485">
        <v>6.6710000000000003</v>
      </c>
      <c r="F485">
        <v>6.3330000000000002</v>
      </c>
      <c r="G485">
        <v>6.8540000000000001</v>
      </c>
    </row>
    <row r="486" spans="1:7" x14ac:dyDescent="0.2">
      <c r="A486">
        <v>113</v>
      </c>
      <c r="B486">
        <v>342.32</v>
      </c>
      <c r="C486">
        <v>6.5490000000000004</v>
      </c>
      <c r="D486">
        <v>6.53</v>
      </c>
      <c r="E486">
        <v>6.601</v>
      </c>
      <c r="F486">
        <v>6.2629999999999999</v>
      </c>
      <c r="G486">
        <v>6.8040000000000003</v>
      </c>
    </row>
    <row r="487" spans="1:7" x14ac:dyDescent="0.2">
      <c r="A487">
        <v>114</v>
      </c>
      <c r="B487">
        <v>345.12</v>
      </c>
      <c r="C487">
        <v>6.4710000000000001</v>
      </c>
      <c r="D487">
        <v>6.4619999999999997</v>
      </c>
      <c r="E487">
        <v>6.53</v>
      </c>
      <c r="F487">
        <v>6.1920000000000002</v>
      </c>
      <c r="G487">
        <v>6.7009999999999996</v>
      </c>
    </row>
    <row r="488" spans="1:7" x14ac:dyDescent="0.2">
      <c r="A488">
        <v>115</v>
      </c>
      <c r="B488">
        <v>347.89</v>
      </c>
      <c r="C488">
        <v>6.3920000000000003</v>
      </c>
      <c r="D488">
        <v>6.39</v>
      </c>
      <c r="E488">
        <v>6.4630000000000001</v>
      </c>
      <c r="F488">
        <v>6.125</v>
      </c>
      <c r="G488">
        <v>6.5880000000000001</v>
      </c>
    </row>
    <row r="489" spans="1:7" x14ac:dyDescent="0.2">
      <c r="A489">
        <v>116</v>
      </c>
      <c r="B489">
        <v>350.61</v>
      </c>
      <c r="C489">
        <v>6.3239999999999998</v>
      </c>
      <c r="D489">
        <v>6.32</v>
      </c>
      <c r="E489">
        <v>6.3970000000000002</v>
      </c>
      <c r="F489">
        <v>6.0570000000000004</v>
      </c>
      <c r="G489">
        <v>6.5229999999999997</v>
      </c>
    </row>
    <row r="490" spans="1:7" x14ac:dyDescent="0.2">
      <c r="A490">
        <v>117</v>
      </c>
      <c r="B490">
        <v>353.3</v>
      </c>
      <c r="C490">
        <v>6.2450000000000001</v>
      </c>
      <c r="D490">
        <v>6.2539999999999996</v>
      </c>
      <c r="E490">
        <v>6.3360000000000003</v>
      </c>
      <c r="F490">
        <v>5.99</v>
      </c>
      <c r="G490">
        <v>6.3979999999999997</v>
      </c>
    </row>
    <row r="491" spans="1:7" x14ac:dyDescent="0.2">
      <c r="A491">
        <v>118</v>
      </c>
      <c r="B491">
        <v>355.95</v>
      </c>
      <c r="C491">
        <v>6.1779999999999999</v>
      </c>
      <c r="D491">
        <v>6.1959999999999997</v>
      </c>
      <c r="E491">
        <v>6.2770000000000001</v>
      </c>
      <c r="F491">
        <v>5.931</v>
      </c>
      <c r="G491">
        <v>6.3090000000000002</v>
      </c>
    </row>
    <row r="492" spans="1:7" x14ac:dyDescent="0.2">
      <c r="A492">
        <v>119</v>
      </c>
      <c r="B492">
        <v>358.56</v>
      </c>
      <c r="C492">
        <v>6.1159999999999997</v>
      </c>
      <c r="D492">
        <v>6.1269999999999998</v>
      </c>
      <c r="E492">
        <v>6.2140000000000004</v>
      </c>
      <c r="F492">
        <v>5.8689999999999998</v>
      </c>
      <c r="G492">
        <v>6.2530000000000001</v>
      </c>
    </row>
    <row r="493" spans="1:7" x14ac:dyDescent="0.2">
      <c r="A493">
        <v>120</v>
      </c>
      <c r="B493">
        <v>361.13</v>
      </c>
      <c r="C493">
        <v>6.0609999999999999</v>
      </c>
      <c r="D493">
        <v>6.0640000000000001</v>
      </c>
      <c r="E493">
        <v>6.1559999999999997</v>
      </c>
      <c r="F493">
        <v>5.8109999999999999</v>
      </c>
      <c r="G493">
        <v>6.2130000000000001</v>
      </c>
    </row>
    <row r="494" spans="1:7" x14ac:dyDescent="0.2">
      <c r="A494">
        <v>121</v>
      </c>
      <c r="B494">
        <v>363.66</v>
      </c>
      <c r="C494">
        <v>6.0129999999999999</v>
      </c>
      <c r="D494">
        <v>6.0049999999999999</v>
      </c>
      <c r="E494">
        <v>6.101</v>
      </c>
      <c r="F494">
        <v>5.7539999999999996</v>
      </c>
      <c r="G494">
        <v>6.1929999999999996</v>
      </c>
    </row>
    <row r="495" spans="1:7" x14ac:dyDescent="0.2">
      <c r="A495">
        <v>122</v>
      </c>
      <c r="B495">
        <v>366.16</v>
      </c>
      <c r="C495">
        <v>5.9619999999999997</v>
      </c>
      <c r="D495">
        <v>5.944</v>
      </c>
      <c r="E495">
        <v>6.04</v>
      </c>
      <c r="F495">
        <v>5.6950000000000003</v>
      </c>
      <c r="G495">
        <v>6.1680000000000001</v>
      </c>
    </row>
    <row r="496" spans="1:7" x14ac:dyDescent="0.2">
      <c r="A496">
        <v>123</v>
      </c>
      <c r="B496">
        <v>368.61</v>
      </c>
      <c r="C496">
        <v>5.9169999999999998</v>
      </c>
      <c r="D496">
        <v>5.8840000000000003</v>
      </c>
      <c r="E496">
        <v>5.984</v>
      </c>
      <c r="F496">
        <v>5.6390000000000002</v>
      </c>
      <c r="G496">
        <v>6.16</v>
      </c>
    </row>
    <row r="497" spans="1:7" x14ac:dyDescent="0.2">
      <c r="A497">
        <v>124</v>
      </c>
      <c r="B497">
        <v>371.02</v>
      </c>
      <c r="C497">
        <v>5.8680000000000003</v>
      </c>
      <c r="D497">
        <v>5.8280000000000003</v>
      </c>
      <c r="E497">
        <v>5.931</v>
      </c>
      <c r="F497">
        <v>5.5830000000000002</v>
      </c>
      <c r="G497">
        <v>6.1319999999999997</v>
      </c>
    </row>
    <row r="498" spans="1:7" x14ac:dyDescent="0.2">
      <c r="A498">
        <v>125</v>
      </c>
      <c r="B498">
        <v>373.39</v>
      </c>
      <c r="C498">
        <v>5.8090000000000002</v>
      </c>
      <c r="D498">
        <v>5.7720000000000002</v>
      </c>
      <c r="E498">
        <v>5.88</v>
      </c>
      <c r="F498">
        <v>5.516</v>
      </c>
      <c r="G498">
        <v>6.0679999999999996</v>
      </c>
    </row>
    <row r="499" spans="1:7" x14ac:dyDescent="0.2">
      <c r="A499">
        <v>126</v>
      </c>
      <c r="B499">
        <v>375.72</v>
      </c>
      <c r="C499">
        <v>5.7519999999999998</v>
      </c>
      <c r="D499">
        <v>5.7190000000000003</v>
      </c>
      <c r="E499">
        <v>5.8250000000000002</v>
      </c>
      <c r="F499">
        <v>5.4610000000000003</v>
      </c>
      <c r="G499">
        <v>6.0039999999999996</v>
      </c>
    </row>
    <row r="500" spans="1:7" x14ac:dyDescent="0.2">
      <c r="A500">
        <v>127</v>
      </c>
      <c r="B500">
        <v>378.01</v>
      </c>
      <c r="C500">
        <v>5.6989999999999998</v>
      </c>
      <c r="D500">
        <v>5.6689999999999996</v>
      </c>
      <c r="E500">
        <v>5.7729999999999997</v>
      </c>
      <c r="F500">
        <v>5.42</v>
      </c>
      <c r="G500">
        <v>5.9329999999999998</v>
      </c>
    </row>
    <row r="501" spans="1:7" x14ac:dyDescent="0.2">
      <c r="A501">
        <v>128</v>
      </c>
      <c r="B501">
        <v>380.26</v>
      </c>
      <c r="C501">
        <v>5.6420000000000003</v>
      </c>
      <c r="D501">
        <v>5.6210000000000004</v>
      </c>
      <c r="E501">
        <v>5.7290000000000001</v>
      </c>
      <c r="F501">
        <v>5.3730000000000002</v>
      </c>
      <c r="G501">
        <v>5.8449999999999998</v>
      </c>
    </row>
    <row r="502" spans="1:7" x14ac:dyDescent="0.2">
      <c r="A502">
        <v>129</v>
      </c>
      <c r="B502">
        <v>382.47</v>
      </c>
      <c r="C502">
        <v>5.5810000000000004</v>
      </c>
      <c r="D502">
        <v>5.5679999999999996</v>
      </c>
      <c r="E502">
        <v>5.6740000000000004</v>
      </c>
      <c r="F502">
        <v>5.3259999999999996</v>
      </c>
      <c r="G502">
        <v>5.7539999999999996</v>
      </c>
    </row>
    <row r="503" spans="1:7" x14ac:dyDescent="0.2">
      <c r="A503">
        <v>130</v>
      </c>
      <c r="B503">
        <v>384.63</v>
      </c>
      <c r="C503">
        <v>5.5259999999999998</v>
      </c>
      <c r="D503">
        <v>5.5209999999999999</v>
      </c>
      <c r="E503">
        <v>5.6289999999999996</v>
      </c>
      <c r="F503">
        <v>5.2859999999999996</v>
      </c>
      <c r="G503">
        <v>5.6669999999999998</v>
      </c>
    </row>
    <row r="504" spans="1:7" x14ac:dyDescent="0.2">
      <c r="A504">
        <v>131</v>
      </c>
      <c r="B504">
        <v>386.76</v>
      </c>
      <c r="C504">
        <v>5.4729999999999999</v>
      </c>
      <c r="D504">
        <v>5.476</v>
      </c>
      <c r="E504">
        <v>5.5839999999999996</v>
      </c>
      <c r="F504">
        <v>5.242</v>
      </c>
      <c r="G504">
        <v>5.59</v>
      </c>
    </row>
    <row r="505" spans="1:7" x14ac:dyDescent="0.2">
      <c r="A505">
        <v>132</v>
      </c>
      <c r="B505">
        <v>388.84</v>
      </c>
      <c r="C505">
        <v>5.423</v>
      </c>
      <c r="D505">
        <v>5.43</v>
      </c>
      <c r="E505">
        <v>5.5389999999999997</v>
      </c>
      <c r="F505">
        <v>5.2</v>
      </c>
      <c r="G505">
        <v>5.524</v>
      </c>
    </row>
    <row r="506" spans="1:7" x14ac:dyDescent="0.2">
      <c r="A506">
        <v>133</v>
      </c>
      <c r="B506">
        <v>390.88</v>
      </c>
      <c r="C506">
        <v>5.3730000000000002</v>
      </c>
      <c r="D506">
        <v>5.38</v>
      </c>
      <c r="E506">
        <v>5.4950000000000001</v>
      </c>
      <c r="F506">
        <v>5.1550000000000002</v>
      </c>
      <c r="G506">
        <v>5.4619999999999997</v>
      </c>
    </row>
    <row r="507" spans="1:7" x14ac:dyDescent="0.2">
      <c r="A507">
        <v>134</v>
      </c>
      <c r="B507">
        <v>392.87</v>
      </c>
      <c r="C507">
        <v>5.3310000000000004</v>
      </c>
      <c r="D507">
        <v>5.3390000000000004</v>
      </c>
      <c r="E507">
        <v>5.4489999999999998</v>
      </c>
      <c r="F507">
        <v>5.1180000000000003</v>
      </c>
      <c r="G507">
        <v>5.4169999999999998</v>
      </c>
    </row>
    <row r="508" spans="1:7" x14ac:dyDescent="0.2">
      <c r="A508">
        <v>135</v>
      </c>
      <c r="B508">
        <v>394.83</v>
      </c>
      <c r="C508">
        <v>5.29</v>
      </c>
      <c r="D508">
        <v>5.2930000000000001</v>
      </c>
      <c r="E508">
        <v>5.407</v>
      </c>
      <c r="F508">
        <v>5.0739999999999998</v>
      </c>
      <c r="G508">
        <v>5.3849999999999998</v>
      </c>
    </row>
    <row r="509" spans="1:7" x14ac:dyDescent="0.2">
      <c r="A509">
        <v>136</v>
      </c>
      <c r="B509">
        <v>396.74</v>
      </c>
      <c r="C509">
        <v>5.2549999999999999</v>
      </c>
      <c r="D509">
        <v>5.2489999999999997</v>
      </c>
      <c r="E509">
        <v>5.3620000000000001</v>
      </c>
      <c r="F509">
        <v>5.032</v>
      </c>
      <c r="G509">
        <v>5.375</v>
      </c>
    </row>
    <row r="510" spans="1:7" x14ac:dyDescent="0.2">
      <c r="A510">
        <v>137</v>
      </c>
      <c r="B510">
        <v>398.61</v>
      </c>
      <c r="C510">
        <v>5.21</v>
      </c>
      <c r="D510">
        <v>5.2009999999999996</v>
      </c>
      <c r="E510">
        <v>5.3179999999999996</v>
      </c>
      <c r="F510">
        <v>4.9939999999999998</v>
      </c>
      <c r="G510">
        <v>5.3259999999999996</v>
      </c>
    </row>
    <row r="511" spans="1:7" x14ac:dyDescent="0.2">
      <c r="A511">
        <v>138</v>
      </c>
      <c r="B511">
        <v>400.43</v>
      </c>
      <c r="C511">
        <v>5.1609999999999996</v>
      </c>
      <c r="D511">
        <v>5.1580000000000004</v>
      </c>
      <c r="E511">
        <v>5.2759999999999998</v>
      </c>
      <c r="F511">
        <v>4.9450000000000003</v>
      </c>
      <c r="G511">
        <v>5.2640000000000002</v>
      </c>
    </row>
    <row r="512" spans="1:7" x14ac:dyDescent="0.2">
      <c r="A512">
        <v>139</v>
      </c>
      <c r="B512">
        <v>402.22</v>
      </c>
      <c r="C512">
        <v>5.1109999999999998</v>
      </c>
      <c r="D512">
        <v>5.1120000000000001</v>
      </c>
      <c r="E512">
        <v>5.2320000000000002</v>
      </c>
      <c r="F512">
        <v>4.9039999999999999</v>
      </c>
      <c r="G512">
        <v>5.1970000000000001</v>
      </c>
    </row>
    <row r="513" spans="1:7" x14ac:dyDescent="0.2">
      <c r="A513">
        <v>140</v>
      </c>
      <c r="B513">
        <v>403.96</v>
      </c>
      <c r="C513">
        <v>5.0460000000000003</v>
      </c>
      <c r="D513">
        <v>5.0629999999999997</v>
      </c>
      <c r="E513">
        <v>5.1849999999999996</v>
      </c>
      <c r="F513">
        <v>4.8620000000000001</v>
      </c>
      <c r="G513">
        <v>5.0750000000000002</v>
      </c>
    </row>
    <row r="514" spans="1:7" x14ac:dyDescent="0.2">
      <c r="A514">
        <v>141</v>
      </c>
      <c r="B514">
        <v>405.66</v>
      </c>
      <c r="C514">
        <v>4.9930000000000003</v>
      </c>
      <c r="D514">
        <v>5.0149999999999997</v>
      </c>
      <c r="E514">
        <v>5.1379999999999999</v>
      </c>
      <c r="F514">
        <v>4.8159999999999998</v>
      </c>
      <c r="G514">
        <v>5.0049999999999999</v>
      </c>
    </row>
    <row r="515" spans="1:7" x14ac:dyDescent="0.2">
      <c r="A515">
        <v>142</v>
      </c>
      <c r="B515">
        <v>407.31</v>
      </c>
      <c r="C515">
        <v>4.9400000000000004</v>
      </c>
      <c r="D515">
        <v>4.96</v>
      </c>
      <c r="E515">
        <v>5.0880000000000001</v>
      </c>
      <c r="F515">
        <v>4.7679999999999998</v>
      </c>
      <c r="G515">
        <v>4.9459999999999997</v>
      </c>
    </row>
    <row r="516" spans="1:7" x14ac:dyDescent="0.2">
      <c r="A516">
        <v>143</v>
      </c>
      <c r="B516">
        <v>408.92</v>
      </c>
      <c r="C516">
        <v>4.8869999999999996</v>
      </c>
      <c r="D516">
        <v>4.9119999999999999</v>
      </c>
      <c r="E516">
        <v>5.0419999999999998</v>
      </c>
      <c r="F516">
        <v>4.7210000000000001</v>
      </c>
      <c r="G516">
        <v>4.8719999999999999</v>
      </c>
    </row>
    <row r="517" spans="1:7" x14ac:dyDescent="0.2">
      <c r="A517">
        <v>144</v>
      </c>
      <c r="B517">
        <v>410.49</v>
      </c>
      <c r="C517">
        <v>4.8360000000000003</v>
      </c>
      <c r="D517">
        <v>4.8559999999999999</v>
      </c>
      <c r="E517">
        <v>4.9880000000000004</v>
      </c>
      <c r="F517">
        <v>4.6689999999999996</v>
      </c>
      <c r="G517">
        <v>4.8319999999999999</v>
      </c>
    </row>
    <row r="518" spans="1:7" x14ac:dyDescent="0.2">
      <c r="A518">
        <v>145</v>
      </c>
      <c r="B518">
        <v>412.02</v>
      </c>
      <c r="C518">
        <v>4.78</v>
      </c>
      <c r="D518">
        <v>4.8019999999999996</v>
      </c>
      <c r="E518">
        <v>4.9329999999999998</v>
      </c>
      <c r="F518">
        <v>4.6150000000000002</v>
      </c>
      <c r="G518">
        <v>4.7679999999999998</v>
      </c>
    </row>
    <row r="519" spans="1:7" x14ac:dyDescent="0.2">
      <c r="A519">
        <v>146</v>
      </c>
      <c r="B519">
        <v>413.5</v>
      </c>
      <c r="C519">
        <v>4.72</v>
      </c>
      <c r="D519">
        <v>4.7460000000000004</v>
      </c>
      <c r="E519">
        <v>4.8780000000000001</v>
      </c>
      <c r="F519">
        <v>4.5620000000000003</v>
      </c>
      <c r="G519">
        <v>4.6950000000000003</v>
      </c>
    </row>
    <row r="520" spans="1:7" x14ac:dyDescent="0.2">
      <c r="A520">
        <v>147</v>
      </c>
      <c r="B520">
        <v>414.94</v>
      </c>
      <c r="C520">
        <v>4.6630000000000003</v>
      </c>
      <c r="D520">
        <v>4.6870000000000003</v>
      </c>
      <c r="E520">
        <v>4.8220000000000001</v>
      </c>
      <c r="F520">
        <v>4.508</v>
      </c>
      <c r="G520">
        <v>4.6360000000000001</v>
      </c>
    </row>
    <row r="521" spans="1:7" x14ac:dyDescent="0.2">
      <c r="A521">
        <v>148</v>
      </c>
      <c r="B521">
        <v>416.33</v>
      </c>
      <c r="C521">
        <v>4.6020000000000003</v>
      </c>
      <c r="D521">
        <v>4.6280000000000001</v>
      </c>
      <c r="E521">
        <v>4.7619999999999996</v>
      </c>
      <c r="F521">
        <v>4.4509999999999996</v>
      </c>
      <c r="G521">
        <v>4.5659999999999998</v>
      </c>
    </row>
    <row r="522" spans="1:7" x14ac:dyDescent="0.2">
      <c r="A522">
        <v>149</v>
      </c>
      <c r="B522">
        <v>417.69</v>
      </c>
      <c r="C522">
        <v>4.54</v>
      </c>
      <c r="D522">
        <v>4.5659999999999998</v>
      </c>
      <c r="E522">
        <v>4.702</v>
      </c>
      <c r="F522">
        <v>4.3899999999999997</v>
      </c>
      <c r="G522">
        <v>4.5010000000000003</v>
      </c>
    </row>
    <row r="523" spans="1:7" x14ac:dyDescent="0.2">
      <c r="A523">
        <v>150</v>
      </c>
      <c r="B523">
        <v>419</v>
      </c>
      <c r="C523">
        <v>4.4749999999999996</v>
      </c>
      <c r="D523">
        <v>4.5019999999999998</v>
      </c>
      <c r="E523">
        <v>4.6429999999999998</v>
      </c>
      <c r="F523">
        <v>4.3319999999999999</v>
      </c>
      <c r="G523">
        <v>4.4210000000000003</v>
      </c>
    </row>
    <row r="524" spans="1:7" x14ac:dyDescent="0.2">
      <c r="A524">
        <v>151</v>
      </c>
      <c r="B524">
        <v>420.26</v>
      </c>
      <c r="C524">
        <v>4.4039999999999999</v>
      </c>
      <c r="D524">
        <v>4.4390000000000001</v>
      </c>
      <c r="E524">
        <v>4.5759999999999996</v>
      </c>
      <c r="F524">
        <v>4.2670000000000003</v>
      </c>
      <c r="G524">
        <v>4.3330000000000002</v>
      </c>
    </row>
    <row r="525" spans="1:7" x14ac:dyDescent="0.2">
      <c r="A525">
        <v>152</v>
      </c>
      <c r="B525">
        <v>421.49</v>
      </c>
      <c r="C525">
        <v>4.3330000000000002</v>
      </c>
      <c r="D525">
        <v>4.3710000000000004</v>
      </c>
      <c r="E525">
        <v>4.5090000000000003</v>
      </c>
      <c r="F525">
        <v>4.2050000000000001</v>
      </c>
      <c r="G525">
        <v>4.2480000000000002</v>
      </c>
    </row>
    <row r="526" spans="1:7" x14ac:dyDescent="0.2">
      <c r="A526">
        <v>153</v>
      </c>
      <c r="B526">
        <v>422.67</v>
      </c>
      <c r="C526">
        <v>4.2590000000000003</v>
      </c>
      <c r="D526">
        <v>4.3</v>
      </c>
      <c r="E526">
        <v>4.444</v>
      </c>
      <c r="F526">
        <v>4.141</v>
      </c>
      <c r="G526">
        <v>4.1529999999999996</v>
      </c>
    </row>
    <row r="527" spans="1:7" x14ac:dyDescent="0.2">
      <c r="A527">
        <v>154</v>
      </c>
      <c r="B527">
        <v>423.8</v>
      </c>
      <c r="C527">
        <v>4.1890000000000001</v>
      </c>
      <c r="D527">
        <v>4.2249999999999996</v>
      </c>
      <c r="E527">
        <v>4.3769999999999998</v>
      </c>
      <c r="F527">
        <v>4.0750000000000002</v>
      </c>
      <c r="G527">
        <v>4.077</v>
      </c>
    </row>
    <row r="528" spans="1:7" x14ac:dyDescent="0.2">
      <c r="A528">
        <v>155</v>
      </c>
      <c r="B528">
        <v>424.9</v>
      </c>
      <c r="C528">
        <v>4.117</v>
      </c>
      <c r="D528">
        <v>4.1500000000000004</v>
      </c>
      <c r="E528">
        <v>4.306</v>
      </c>
      <c r="F528">
        <v>4.0049999999999999</v>
      </c>
      <c r="G528">
        <v>4.0060000000000002</v>
      </c>
    </row>
    <row r="529" spans="1:7" x14ac:dyDescent="0.2">
      <c r="A529">
        <v>156</v>
      </c>
      <c r="B529">
        <v>425.95</v>
      </c>
      <c r="C529">
        <v>4.0460000000000003</v>
      </c>
      <c r="D529">
        <v>4.0709999999999997</v>
      </c>
      <c r="E529">
        <v>4.2370000000000001</v>
      </c>
      <c r="F529">
        <v>3.9329999999999998</v>
      </c>
      <c r="G529">
        <v>3.9449999999999998</v>
      </c>
    </row>
    <row r="530" spans="1:7" x14ac:dyDescent="0.2">
      <c r="A530">
        <v>157</v>
      </c>
      <c r="B530">
        <v>426.96</v>
      </c>
      <c r="C530">
        <v>3.9780000000000002</v>
      </c>
      <c r="D530">
        <v>3.9969999999999999</v>
      </c>
      <c r="E530">
        <v>4.1669999999999998</v>
      </c>
      <c r="F530">
        <v>3.8559999999999999</v>
      </c>
      <c r="G530">
        <v>3.8919999999999999</v>
      </c>
    </row>
    <row r="531" spans="1:7" x14ac:dyDescent="0.2">
      <c r="A531">
        <v>158</v>
      </c>
      <c r="B531">
        <v>427.92</v>
      </c>
      <c r="C531">
        <v>3.899</v>
      </c>
      <c r="D531">
        <v>3.919</v>
      </c>
      <c r="E531">
        <v>4.0890000000000004</v>
      </c>
      <c r="F531">
        <v>3.778</v>
      </c>
      <c r="G531">
        <v>3.8090000000000002</v>
      </c>
    </row>
    <row r="532" spans="1:7" x14ac:dyDescent="0.2">
      <c r="A532">
        <v>159</v>
      </c>
      <c r="B532">
        <v>428.84</v>
      </c>
      <c r="C532">
        <v>3.8250000000000002</v>
      </c>
      <c r="D532">
        <v>3.8420000000000001</v>
      </c>
      <c r="E532">
        <v>4.0119999999999996</v>
      </c>
      <c r="F532">
        <v>3.7</v>
      </c>
      <c r="G532">
        <v>3.7450000000000001</v>
      </c>
    </row>
    <row r="533" spans="1:7" x14ac:dyDescent="0.2">
      <c r="A533">
        <v>160</v>
      </c>
      <c r="B533">
        <v>429.72</v>
      </c>
      <c r="C533">
        <v>3.7490000000000001</v>
      </c>
      <c r="D533">
        <v>3.766</v>
      </c>
      <c r="E533">
        <v>3.9390000000000001</v>
      </c>
      <c r="F533">
        <v>3.6230000000000002</v>
      </c>
      <c r="G533">
        <v>3.669</v>
      </c>
    </row>
    <row r="534" spans="1:7" x14ac:dyDescent="0.2">
      <c r="A534">
        <v>161</v>
      </c>
      <c r="B534">
        <v>430.55</v>
      </c>
      <c r="C534">
        <v>3.6709999999999998</v>
      </c>
      <c r="D534">
        <v>3.69</v>
      </c>
      <c r="E534">
        <v>3.8580000000000001</v>
      </c>
      <c r="F534">
        <v>3.548</v>
      </c>
      <c r="G534">
        <v>3.5870000000000002</v>
      </c>
    </row>
    <row r="535" spans="1:7" x14ac:dyDescent="0.2">
      <c r="A535">
        <v>162</v>
      </c>
      <c r="B535">
        <v>431.35</v>
      </c>
      <c r="C535">
        <v>3.5960000000000001</v>
      </c>
      <c r="D535">
        <v>3.609</v>
      </c>
      <c r="E535">
        <v>3.7789999999999999</v>
      </c>
      <c r="F535">
        <v>3.4689999999999999</v>
      </c>
      <c r="G535">
        <v>3.5259999999999998</v>
      </c>
    </row>
    <row r="536" spans="1:7" x14ac:dyDescent="0.2">
      <c r="A536">
        <v>163</v>
      </c>
      <c r="B536">
        <v>432.1</v>
      </c>
      <c r="C536">
        <v>3.5150000000000001</v>
      </c>
      <c r="D536">
        <v>3.5289999999999999</v>
      </c>
      <c r="E536">
        <v>3.7010000000000001</v>
      </c>
      <c r="F536">
        <v>3.395</v>
      </c>
      <c r="G536">
        <v>3.4340000000000002</v>
      </c>
    </row>
    <row r="537" spans="1:7" x14ac:dyDescent="0.2">
      <c r="A537">
        <v>164</v>
      </c>
      <c r="B537">
        <v>432.8</v>
      </c>
      <c r="C537">
        <v>3.4249999999999998</v>
      </c>
      <c r="D537">
        <v>3.4489999999999998</v>
      </c>
      <c r="E537">
        <v>3.62</v>
      </c>
      <c r="F537">
        <v>3.3140000000000001</v>
      </c>
      <c r="G537">
        <v>3.3149999999999999</v>
      </c>
    </row>
    <row r="538" spans="1:7" x14ac:dyDescent="0.2">
      <c r="A538">
        <v>165</v>
      </c>
      <c r="B538">
        <v>433.47</v>
      </c>
      <c r="C538">
        <v>3.3370000000000002</v>
      </c>
      <c r="D538">
        <v>3.363</v>
      </c>
      <c r="E538">
        <v>3.5409999999999999</v>
      </c>
      <c r="F538">
        <v>3.2370000000000001</v>
      </c>
      <c r="G538">
        <v>3.206</v>
      </c>
    </row>
    <row r="539" spans="1:7" x14ac:dyDescent="0.2">
      <c r="A539">
        <v>166</v>
      </c>
      <c r="B539">
        <v>434.09</v>
      </c>
      <c r="C539">
        <v>3.2530000000000001</v>
      </c>
      <c r="D539">
        <v>3.2829999999999999</v>
      </c>
      <c r="E539">
        <v>3.4630000000000001</v>
      </c>
      <c r="F539">
        <v>3.153</v>
      </c>
      <c r="G539">
        <v>3.113</v>
      </c>
    </row>
    <row r="540" spans="1:7" x14ac:dyDescent="0.2">
      <c r="A540">
        <v>167</v>
      </c>
      <c r="B540">
        <v>434.66</v>
      </c>
      <c r="C540">
        <v>3.1709999999999998</v>
      </c>
      <c r="D540">
        <v>3.1970000000000001</v>
      </c>
      <c r="E540">
        <v>3.3839999999999999</v>
      </c>
      <c r="F540">
        <v>3.0710000000000002</v>
      </c>
      <c r="G540">
        <v>3.0310000000000001</v>
      </c>
    </row>
    <row r="541" spans="1:7" x14ac:dyDescent="0.2">
      <c r="A541">
        <v>168</v>
      </c>
      <c r="B541">
        <v>435.2</v>
      </c>
      <c r="C541">
        <v>3.0910000000000002</v>
      </c>
      <c r="D541">
        <v>3.1160000000000001</v>
      </c>
      <c r="E541">
        <v>3.3029999999999999</v>
      </c>
      <c r="F541">
        <v>2.99</v>
      </c>
      <c r="G541">
        <v>2.9540000000000002</v>
      </c>
    </row>
    <row r="542" spans="1:7" x14ac:dyDescent="0.2">
      <c r="A542">
        <v>169</v>
      </c>
      <c r="B542">
        <v>435.69</v>
      </c>
      <c r="C542">
        <v>3.0169999999999999</v>
      </c>
      <c r="D542">
        <v>3.0310000000000001</v>
      </c>
      <c r="E542">
        <v>3.226</v>
      </c>
      <c r="F542">
        <v>2.9089999999999998</v>
      </c>
      <c r="G542">
        <v>2.9020000000000001</v>
      </c>
    </row>
    <row r="543" spans="1:7" x14ac:dyDescent="0.2">
      <c r="A543">
        <v>170</v>
      </c>
      <c r="B543">
        <v>436.14</v>
      </c>
      <c r="C543">
        <v>2.9390000000000001</v>
      </c>
      <c r="D543">
        <v>2.95</v>
      </c>
      <c r="E543">
        <v>3.1480000000000001</v>
      </c>
      <c r="F543">
        <v>2.8319999999999999</v>
      </c>
      <c r="G543">
        <v>2.8250000000000002</v>
      </c>
    </row>
    <row r="544" spans="1:7" x14ac:dyDescent="0.2">
      <c r="A544">
        <v>171</v>
      </c>
      <c r="B544">
        <v>436.54</v>
      </c>
      <c r="C544">
        <v>2.859</v>
      </c>
      <c r="D544">
        <v>2.8719999999999999</v>
      </c>
      <c r="E544">
        <v>3.0659999999999998</v>
      </c>
      <c r="F544">
        <v>2.7530000000000001</v>
      </c>
      <c r="G544">
        <v>2.7450000000000001</v>
      </c>
    </row>
    <row r="545" spans="1:7" x14ac:dyDescent="0.2">
      <c r="A545">
        <v>172</v>
      </c>
      <c r="B545">
        <v>436.91</v>
      </c>
      <c r="C545">
        <v>2.78</v>
      </c>
      <c r="D545">
        <v>2.7909999999999999</v>
      </c>
      <c r="E545">
        <v>2.9889999999999999</v>
      </c>
      <c r="F545">
        <v>2.673</v>
      </c>
      <c r="G545">
        <v>2.6659999999999999</v>
      </c>
    </row>
    <row r="546" spans="1:7" x14ac:dyDescent="0.2">
      <c r="A546">
        <v>173</v>
      </c>
      <c r="B546">
        <v>437.23</v>
      </c>
      <c r="C546">
        <v>2.7040000000000002</v>
      </c>
      <c r="D546">
        <v>2.7149999999999999</v>
      </c>
      <c r="E546">
        <v>2.911</v>
      </c>
      <c r="F546">
        <v>2.601</v>
      </c>
      <c r="G546">
        <v>2.5859999999999999</v>
      </c>
    </row>
    <row r="547" spans="1:7" x14ac:dyDescent="0.2">
      <c r="A547">
        <v>174</v>
      </c>
      <c r="B547">
        <v>437.51</v>
      </c>
      <c r="C547">
        <v>2.63</v>
      </c>
      <c r="D547">
        <v>2.637</v>
      </c>
      <c r="E547">
        <v>2.8380000000000001</v>
      </c>
      <c r="F547">
        <v>2.5259999999999998</v>
      </c>
      <c r="G547">
        <v>2.516</v>
      </c>
    </row>
    <row r="548" spans="1:7" x14ac:dyDescent="0.2">
      <c r="A548">
        <v>175</v>
      </c>
      <c r="B548">
        <v>437.74</v>
      </c>
      <c r="C548">
        <v>2.5569999999999999</v>
      </c>
      <c r="D548">
        <v>2.5630000000000002</v>
      </c>
      <c r="E548">
        <v>2.7639999999999998</v>
      </c>
      <c r="F548">
        <v>2.456</v>
      </c>
      <c r="G548">
        <v>2.4460000000000002</v>
      </c>
    </row>
    <row r="549" spans="1:7" x14ac:dyDescent="0.2">
      <c r="A549">
        <v>176</v>
      </c>
      <c r="B549">
        <v>437.93</v>
      </c>
      <c r="C549">
        <v>2.4860000000000002</v>
      </c>
      <c r="D549">
        <v>2.488</v>
      </c>
      <c r="E549">
        <v>2.6949999999999998</v>
      </c>
      <c r="F549">
        <v>2.3889999999999998</v>
      </c>
      <c r="G549">
        <v>2.371</v>
      </c>
    </row>
    <row r="550" spans="1:7" x14ac:dyDescent="0.2">
      <c r="A550">
        <v>177</v>
      </c>
      <c r="B550">
        <v>438.08</v>
      </c>
      <c r="C550">
        <v>2.415</v>
      </c>
      <c r="D550">
        <v>2.415</v>
      </c>
      <c r="E550">
        <v>2.6240000000000001</v>
      </c>
      <c r="F550">
        <v>2.3210000000000002</v>
      </c>
      <c r="G550">
        <v>2.298</v>
      </c>
    </row>
    <row r="551" spans="1:7" x14ac:dyDescent="0.2">
      <c r="A551">
        <v>178</v>
      </c>
      <c r="B551">
        <v>438.19</v>
      </c>
      <c r="C551">
        <v>2.351</v>
      </c>
      <c r="D551">
        <v>2.3479999999999999</v>
      </c>
      <c r="E551">
        <v>2.5590000000000002</v>
      </c>
      <c r="F551">
        <v>2.2589999999999999</v>
      </c>
      <c r="G551">
        <v>2.2400000000000002</v>
      </c>
    </row>
    <row r="552" spans="1:7" x14ac:dyDescent="0.2">
      <c r="A552">
        <v>179</v>
      </c>
      <c r="B552">
        <v>438.25</v>
      </c>
      <c r="C552">
        <v>2.2919999999999998</v>
      </c>
      <c r="D552">
        <v>2.2810000000000001</v>
      </c>
      <c r="E552">
        <v>2.492</v>
      </c>
      <c r="F552">
        <v>2.1970000000000001</v>
      </c>
      <c r="G552">
        <v>2.1970000000000001</v>
      </c>
    </row>
    <row r="553" spans="1:7" x14ac:dyDescent="0.2">
      <c r="A553">
        <v>180</v>
      </c>
      <c r="B553">
        <v>438.28</v>
      </c>
      <c r="C553">
        <v>2.2349999999999999</v>
      </c>
      <c r="D553">
        <v>2.2210000000000001</v>
      </c>
      <c r="E553">
        <v>2.4319999999999999</v>
      </c>
      <c r="F553">
        <v>2.133</v>
      </c>
      <c r="G553">
        <v>2.1539999999999999</v>
      </c>
    </row>
    <row r="554" spans="1:7" x14ac:dyDescent="0.2">
      <c r="A554">
        <v>181</v>
      </c>
      <c r="B554">
        <v>438.25</v>
      </c>
      <c r="C554">
        <v>2.1760000000000002</v>
      </c>
      <c r="D554">
        <v>2.16</v>
      </c>
      <c r="E554">
        <v>2.3650000000000002</v>
      </c>
      <c r="F554">
        <v>2.069</v>
      </c>
      <c r="G554">
        <v>2.1110000000000002</v>
      </c>
    </row>
    <row r="555" spans="1:7" x14ac:dyDescent="0.2">
      <c r="A555">
        <v>182</v>
      </c>
      <c r="B555">
        <v>438.19</v>
      </c>
      <c r="C555">
        <v>2.12</v>
      </c>
      <c r="D555">
        <v>2.1</v>
      </c>
      <c r="E555">
        <v>2.3029999999999999</v>
      </c>
      <c r="F555">
        <v>2.012</v>
      </c>
      <c r="G555">
        <v>2.0649999999999999</v>
      </c>
    </row>
    <row r="556" spans="1:7" x14ac:dyDescent="0.2">
      <c r="A556">
        <v>183</v>
      </c>
      <c r="B556">
        <v>438.08</v>
      </c>
      <c r="C556">
        <v>2.0670000000000002</v>
      </c>
      <c r="D556">
        <v>2.0449999999999999</v>
      </c>
      <c r="E556">
        <v>2.2440000000000002</v>
      </c>
      <c r="F556">
        <v>1.9630000000000001</v>
      </c>
      <c r="G556">
        <v>2.0150000000000001</v>
      </c>
    </row>
    <row r="557" spans="1:7" x14ac:dyDescent="0.2">
      <c r="A557">
        <v>184</v>
      </c>
      <c r="B557">
        <v>437.93</v>
      </c>
      <c r="C557">
        <v>2.0169999999999999</v>
      </c>
      <c r="D557">
        <v>1.9950000000000001</v>
      </c>
      <c r="E557">
        <v>2.1880000000000002</v>
      </c>
      <c r="F557">
        <v>1.91</v>
      </c>
      <c r="G557">
        <v>1.9750000000000001</v>
      </c>
    </row>
    <row r="558" spans="1:7" x14ac:dyDescent="0.2">
      <c r="A558">
        <v>185</v>
      </c>
      <c r="B558">
        <v>437.74</v>
      </c>
      <c r="C558">
        <v>1.962</v>
      </c>
      <c r="D558">
        <v>1.9359999999999999</v>
      </c>
      <c r="E558">
        <v>2.13</v>
      </c>
      <c r="F558">
        <v>1.86</v>
      </c>
      <c r="G558">
        <v>1.92</v>
      </c>
    </row>
    <row r="559" spans="1:7" x14ac:dyDescent="0.2">
      <c r="A559">
        <v>186</v>
      </c>
      <c r="B559">
        <v>437.51</v>
      </c>
      <c r="C559">
        <v>1.9059999999999999</v>
      </c>
      <c r="D559">
        <v>1.881</v>
      </c>
      <c r="E559">
        <v>2.073</v>
      </c>
      <c r="F559">
        <v>1.8140000000000001</v>
      </c>
      <c r="G559">
        <v>1.8540000000000001</v>
      </c>
    </row>
    <row r="560" spans="1:7" x14ac:dyDescent="0.2">
      <c r="A560">
        <v>187</v>
      </c>
      <c r="B560">
        <v>437.23</v>
      </c>
      <c r="C560">
        <v>1.853</v>
      </c>
      <c r="D560">
        <v>1.8340000000000001</v>
      </c>
      <c r="E560">
        <v>2.0190000000000001</v>
      </c>
      <c r="F560">
        <v>1.7709999999999999</v>
      </c>
      <c r="G560">
        <v>1.7889999999999999</v>
      </c>
    </row>
    <row r="561" spans="1:7" x14ac:dyDescent="0.2">
      <c r="A561">
        <v>188</v>
      </c>
      <c r="B561">
        <v>436.91</v>
      </c>
      <c r="C561">
        <v>1.8009999999999999</v>
      </c>
      <c r="D561">
        <v>1.7889999999999999</v>
      </c>
      <c r="E561">
        <v>1.968</v>
      </c>
      <c r="F561">
        <v>1.7250000000000001</v>
      </c>
      <c r="G561">
        <v>1.722</v>
      </c>
    </row>
    <row r="562" spans="1:7" x14ac:dyDescent="0.2">
      <c r="A562">
        <v>189</v>
      </c>
      <c r="B562">
        <v>436.54</v>
      </c>
      <c r="C562">
        <v>1.7490000000000001</v>
      </c>
      <c r="D562">
        <v>1.736</v>
      </c>
      <c r="E562">
        <v>1.917</v>
      </c>
      <c r="F562">
        <v>1.6870000000000001</v>
      </c>
      <c r="G562">
        <v>1.6559999999999999</v>
      </c>
    </row>
    <row r="563" spans="1:7" x14ac:dyDescent="0.2">
      <c r="A563">
        <v>190</v>
      </c>
      <c r="B563">
        <v>436.14</v>
      </c>
      <c r="C563">
        <v>1.6990000000000001</v>
      </c>
      <c r="D563">
        <v>1.694</v>
      </c>
      <c r="E563">
        <v>1.8660000000000001</v>
      </c>
      <c r="F563">
        <v>1.6459999999999999</v>
      </c>
      <c r="G563">
        <v>1.589</v>
      </c>
    </row>
    <row r="564" spans="1:7" x14ac:dyDescent="0.2">
      <c r="A564">
        <v>191</v>
      </c>
      <c r="B564">
        <v>435.69</v>
      </c>
      <c r="C564">
        <v>1.649</v>
      </c>
      <c r="D564">
        <v>1.651</v>
      </c>
      <c r="E564">
        <v>1.821</v>
      </c>
      <c r="F564">
        <v>1.6020000000000001</v>
      </c>
      <c r="G564">
        <v>1.522</v>
      </c>
    </row>
    <row r="565" spans="1:7" x14ac:dyDescent="0.2">
      <c r="A565">
        <v>192</v>
      </c>
      <c r="B565">
        <v>435.2</v>
      </c>
      <c r="C565">
        <v>1.6040000000000001</v>
      </c>
      <c r="D565">
        <v>1.605</v>
      </c>
      <c r="E565">
        <v>1.774</v>
      </c>
      <c r="F565">
        <v>1.5660000000000001</v>
      </c>
      <c r="G565">
        <v>1.4690000000000001</v>
      </c>
    </row>
    <row r="566" spans="1:7" x14ac:dyDescent="0.2">
      <c r="A566">
        <v>193</v>
      </c>
      <c r="B566">
        <v>434.66</v>
      </c>
      <c r="C566">
        <v>1.5640000000000001</v>
      </c>
      <c r="D566">
        <v>1.5680000000000001</v>
      </c>
      <c r="E566">
        <v>1.7310000000000001</v>
      </c>
      <c r="F566">
        <v>1.532</v>
      </c>
      <c r="G566">
        <v>1.425</v>
      </c>
    </row>
    <row r="567" spans="1:7" x14ac:dyDescent="0.2">
      <c r="A567">
        <v>194</v>
      </c>
      <c r="B567">
        <v>434.09</v>
      </c>
      <c r="C567">
        <v>1.526</v>
      </c>
      <c r="D567">
        <v>1.5289999999999999</v>
      </c>
      <c r="E567">
        <v>1.69</v>
      </c>
      <c r="F567">
        <v>1.4950000000000001</v>
      </c>
      <c r="G567">
        <v>1.389</v>
      </c>
    </row>
    <row r="568" spans="1:7" x14ac:dyDescent="0.2">
      <c r="A568">
        <v>195</v>
      </c>
      <c r="B568">
        <v>433.47</v>
      </c>
      <c r="C568">
        <v>1.494</v>
      </c>
      <c r="D568">
        <v>1.488</v>
      </c>
      <c r="E568">
        <v>1.6459999999999999</v>
      </c>
      <c r="F568">
        <v>1.4590000000000001</v>
      </c>
      <c r="G568">
        <v>1.3839999999999999</v>
      </c>
    </row>
    <row r="569" spans="1:7" x14ac:dyDescent="0.2">
      <c r="A569">
        <v>196</v>
      </c>
      <c r="B569">
        <v>432.8</v>
      </c>
      <c r="C569">
        <v>1.47</v>
      </c>
      <c r="D569">
        <v>1.4530000000000001</v>
      </c>
      <c r="E569">
        <v>1.6040000000000001</v>
      </c>
      <c r="F569">
        <v>1.43</v>
      </c>
      <c r="G569">
        <v>1.3919999999999999</v>
      </c>
    </row>
    <row r="570" spans="1:7" x14ac:dyDescent="0.2">
      <c r="A570">
        <v>197</v>
      </c>
      <c r="B570">
        <v>432.1</v>
      </c>
      <c r="C570">
        <v>1.4470000000000001</v>
      </c>
      <c r="D570">
        <v>1.4239999999999999</v>
      </c>
      <c r="E570">
        <v>1.57</v>
      </c>
      <c r="F570">
        <v>1.3939999999999999</v>
      </c>
      <c r="G570">
        <v>1.4</v>
      </c>
    </row>
    <row r="571" spans="1:7" x14ac:dyDescent="0.2">
      <c r="A571">
        <v>198</v>
      </c>
      <c r="B571">
        <v>431.35</v>
      </c>
      <c r="C571">
        <v>1.4179999999999999</v>
      </c>
      <c r="D571">
        <v>1.3839999999999999</v>
      </c>
      <c r="E571">
        <v>1.53</v>
      </c>
      <c r="F571">
        <v>1.357</v>
      </c>
      <c r="G571">
        <v>1.4019999999999999</v>
      </c>
    </row>
    <row r="572" spans="1:7" x14ac:dyDescent="0.2">
      <c r="A572">
        <v>199</v>
      </c>
      <c r="B572">
        <v>430.55</v>
      </c>
      <c r="C572">
        <v>1.397</v>
      </c>
      <c r="D572">
        <v>1.351</v>
      </c>
      <c r="E572">
        <v>1.496</v>
      </c>
      <c r="F572">
        <v>1.331</v>
      </c>
      <c r="G572">
        <v>1.41</v>
      </c>
    </row>
    <row r="573" spans="1:7" x14ac:dyDescent="0.2">
      <c r="A573">
        <v>200</v>
      </c>
      <c r="B573">
        <v>429.72</v>
      </c>
      <c r="C573">
        <v>1.3759999999999999</v>
      </c>
      <c r="D573">
        <v>1.325</v>
      </c>
      <c r="E573">
        <v>1.4670000000000001</v>
      </c>
      <c r="F573">
        <v>1.3</v>
      </c>
      <c r="G573">
        <v>1.4119999999999999</v>
      </c>
    </row>
    <row r="574" spans="1:7" x14ac:dyDescent="0.2">
      <c r="A574">
        <v>201</v>
      </c>
      <c r="B574">
        <v>428.84</v>
      </c>
      <c r="C574">
        <v>1.349</v>
      </c>
      <c r="D574">
        <v>1.292</v>
      </c>
      <c r="E574">
        <v>1.4319999999999999</v>
      </c>
      <c r="F574">
        <v>1.2629999999999999</v>
      </c>
      <c r="G574">
        <v>1.409</v>
      </c>
    </row>
    <row r="575" spans="1:7" x14ac:dyDescent="0.2">
      <c r="A575">
        <v>202</v>
      </c>
      <c r="B575">
        <v>427.92</v>
      </c>
      <c r="C575">
        <v>1.325</v>
      </c>
      <c r="D575">
        <v>1.262</v>
      </c>
      <c r="E575">
        <v>1.3979999999999999</v>
      </c>
      <c r="F575">
        <v>1.238</v>
      </c>
      <c r="G575">
        <v>1.4039999999999999</v>
      </c>
    </row>
    <row r="576" spans="1:7" x14ac:dyDescent="0.2">
      <c r="A576">
        <v>203</v>
      </c>
      <c r="B576">
        <v>426.96</v>
      </c>
      <c r="C576">
        <v>1.3029999999999999</v>
      </c>
      <c r="D576">
        <v>1.2390000000000001</v>
      </c>
      <c r="E576">
        <v>1.369</v>
      </c>
      <c r="F576">
        <v>1.212</v>
      </c>
      <c r="G576">
        <v>1.393</v>
      </c>
    </row>
    <row r="577" spans="1:7" x14ac:dyDescent="0.2">
      <c r="A577">
        <v>204</v>
      </c>
      <c r="B577">
        <v>425.95</v>
      </c>
      <c r="C577">
        <v>1.2789999999999999</v>
      </c>
      <c r="D577">
        <v>1.21</v>
      </c>
      <c r="E577">
        <v>1.3420000000000001</v>
      </c>
      <c r="F577">
        <v>1.18</v>
      </c>
      <c r="G577">
        <v>1.3839999999999999</v>
      </c>
    </row>
    <row r="578" spans="1:7" x14ac:dyDescent="0.2">
      <c r="A578">
        <v>205</v>
      </c>
      <c r="B578">
        <v>424.9</v>
      </c>
      <c r="C578">
        <v>1.2490000000000001</v>
      </c>
      <c r="D578">
        <v>1.1830000000000001</v>
      </c>
      <c r="E578">
        <v>1.3120000000000001</v>
      </c>
      <c r="F578">
        <v>1.155</v>
      </c>
      <c r="G578">
        <v>1.347</v>
      </c>
    </row>
    <row r="579" spans="1:7" x14ac:dyDescent="0.2">
      <c r="A579">
        <v>206</v>
      </c>
      <c r="B579">
        <v>423.8</v>
      </c>
      <c r="C579">
        <v>1.226</v>
      </c>
      <c r="D579">
        <v>1.163</v>
      </c>
      <c r="E579">
        <v>1.2909999999999999</v>
      </c>
      <c r="F579">
        <v>1.1359999999999999</v>
      </c>
      <c r="G579">
        <v>1.3149999999999999</v>
      </c>
    </row>
    <row r="580" spans="1:7" x14ac:dyDescent="0.2">
      <c r="A580">
        <v>207</v>
      </c>
      <c r="B580">
        <v>422.67</v>
      </c>
      <c r="C580">
        <v>1.204</v>
      </c>
      <c r="D580">
        <v>1.141</v>
      </c>
      <c r="E580">
        <v>1.266</v>
      </c>
      <c r="F580">
        <v>1.107</v>
      </c>
      <c r="G580">
        <v>1.3009999999999999</v>
      </c>
    </row>
    <row r="581" spans="1:7" x14ac:dyDescent="0.2">
      <c r="A581">
        <v>208</v>
      </c>
      <c r="B581">
        <v>421.49</v>
      </c>
      <c r="C581">
        <v>1.177</v>
      </c>
      <c r="D581">
        <v>1.1140000000000001</v>
      </c>
      <c r="E581">
        <v>1.2390000000000001</v>
      </c>
      <c r="F581">
        <v>1.0840000000000001</v>
      </c>
      <c r="G581">
        <v>1.2709999999999999</v>
      </c>
    </row>
    <row r="582" spans="1:7" x14ac:dyDescent="0.2">
      <c r="A582">
        <v>209</v>
      </c>
      <c r="B582">
        <v>420.26</v>
      </c>
      <c r="C582">
        <v>1.155</v>
      </c>
      <c r="D582">
        <v>1.091</v>
      </c>
      <c r="E582">
        <v>1.2170000000000001</v>
      </c>
      <c r="F582">
        <v>1.0669999999999999</v>
      </c>
      <c r="G582">
        <v>1.244</v>
      </c>
    </row>
    <row r="583" spans="1:7" x14ac:dyDescent="0.2">
      <c r="A583">
        <v>210</v>
      </c>
      <c r="B583">
        <v>419</v>
      </c>
      <c r="C583">
        <v>1.139</v>
      </c>
      <c r="D583">
        <v>1.075</v>
      </c>
      <c r="E583">
        <v>1.1990000000000001</v>
      </c>
      <c r="F583">
        <v>1.046</v>
      </c>
      <c r="G583">
        <v>1.234</v>
      </c>
    </row>
    <row r="584" spans="1:7" x14ac:dyDescent="0.2">
      <c r="A584">
        <v>211</v>
      </c>
      <c r="B584">
        <v>417.69</v>
      </c>
      <c r="C584">
        <v>1.119</v>
      </c>
      <c r="D584">
        <v>1.0509999999999999</v>
      </c>
      <c r="E584">
        <v>1.1819999999999999</v>
      </c>
      <c r="F584">
        <v>1.0229999999999999</v>
      </c>
      <c r="G584">
        <v>1.2190000000000001</v>
      </c>
    </row>
    <row r="585" spans="1:7" x14ac:dyDescent="0.2">
      <c r="A585">
        <v>212</v>
      </c>
      <c r="B585">
        <v>416.33</v>
      </c>
      <c r="C585">
        <v>1.101</v>
      </c>
      <c r="D585">
        <v>1.032</v>
      </c>
      <c r="E585">
        <v>1.161</v>
      </c>
      <c r="F585">
        <v>1.014</v>
      </c>
      <c r="G585">
        <v>1.1970000000000001</v>
      </c>
    </row>
    <row r="586" spans="1:7" x14ac:dyDescent="0.2">
      <c r="A586">
        <v>213</v>
      </c>
      <c r="B586">
        <v>414.94</v>
      </c>
      <c r="C586">
        <v>1.091</v>
      </c>
      <c r="D586">
        <v>1.026</v>
      </c>
      <c r="E586">
        <v>1.1439999999999999</v>
      </c>
      <c r="F586">
        <v>0.996</v>
      </c>
      <c r="G586">
        <v>1.1970000000000001</v>
      </c>
    </row>
    <row r="587" spans="1:7" x14ac:dyDescent="0.2">
      <c r="A587">
        <v>214</v>
      </c>
      <c r="B587">
        <v>413.5</v>
      </c>
      <c r="C587">
        <v>1.073</v>
      </c>
      <c r="D587">
        <v>0.999</v>
      </c>
      <c r="E587">
        <v>1.125</v>
      </c>
      <c r="F587">
        <v>0.97399999999999998</v>
      </c>
      <c r="G587">
        <v>1.196</v>
      </c>
    </row>
    <row r="588" spans="1:7" x14ac:dyDescent="0.2">
      <c r="A588">
        <v>215</v>
      </c>
      <c r="B588">
        <v>412.02</v>
      </c>
      <c r="C588">
        <v>1.0649999999999999</v>
      </c>
      <c r="D588">
        <v>0.97799999999999998</v>
      </c>
      <c r="E588">
        <v>1.1080000000000001</v>
      </c>
      <c r="F588">
        <v>0.96699999999999997</v>
      </c>
      <c r="G588">
        <v>1.2070000000000001</v>
      </c>
    </row>
    <row r="589" spans="1:7" x14ac:dyDescent="0.2">
      <c r="A589">
        <v>216</v>
      </c>
      <c r="B589">
        <v>410.49</v>
      </c>
      <c r="C589">
        <v>1.0649999999999999</v>
      </c>
      <c r="D589">
        <v>0.97699999999999998</v>
      </c>
      <c r="E589">
        <v>1.103</v>
      </c>
      <c r="F589">
        <v>0.95399999999999996</v>
      </c>
      <c r="G589">
        <v>1.226</v>
      </c>
    </row>
    <row r="590" spans="1:7" x14ac:dyDescent="0.2">
      <c r="A590">
        <v>217</v>
      </c>
      <c r="B590">
        <v>408.92</v>
      </c>
      <c r="C590">
        <v>1.0580000000000001</v>
      </c>
      <c r="D590">
        <v>0.96</v>
      </c>
      <c r="E590">
        <v>1.0900000000000001</v>
      </c>
      <c r="F590">
        <v>0.93600000000000005</v>
      </c>
      <c r="G590">
        <v>1.244</v>
      </c>
    </row>
    <row r="591" spans="1:7" x14ac:dyDescent="0.2">
      <c r="A591">
        <v>218</v>
      </c>
      <c r="B591">
        <v>407.31</v>
      </c>
      <c r="C591">
        <v>1.052</v>
      </c>
      <c r="D591">
        <v>0.94499999999999995</v>
      </c>
      <c r="E591">
        <v>1.071</v>
      </c>
      <c r="F591">
        <v>0.92900000000000005</v>
      </c>
      <c r="G591">
        <v>1.2609999999999999</v>
      </c>
    </row>
    <row r="592" spans="1:7" x14ac:dyDescent="0.2">
      <c r="A592">
        <v>219</v>
      </c>
      <c r="B592">
        <v>405.66</v>
      </c>
      <c r="C592">
        <v>1.048</v>
      </c>
      <c r="D592">
        <v>0.93799999999999994</v>
      </c>
      <c r="E592">
        <v>1.0669999999999999</v>
      </c>
      <c r="F592">
        <v>0.92500000000000004</v>
      </c>
      <c r="G592">
        <v>1.26</v>
      </c>
    </row>
    <row r="593" spans="1:7" x14ac:dyDescent="0.2">
      <c r="A593">
        <v>220</v>
      </c>
      <c r="B593">
        <v>403.96</v>
      </c>
      <c r="C593">
        <v>1.036</v>
      </c>
      <c r="D593">
        <v>0.92600000000000005</v>
      </c>
      <c r="E593">
        <v>1.0580000000000001</v>
      </c>
      <c r="F593">
        <v>0.91800000000000004</v>
      </c>
      <c r="G593">
        <v>1.244</v>
      </c>
    </row>
    <row r="594" spans="1:7" x14ac:dyDescent="0.2">
      <c r="A594">
        <v>221</v>
      </c>
      <c r="B594">
        <v>402.22</v>
      </c>
      <c r="C594">
        <v>1.026</v>
      </c>
      <c r="D594">
        <v>0.91900000000000004</v>
      </c>
      <c r="E594">
        <v>1.0549999999999999</v>
      </c>
      <c r="F594">
        <v>0.91600000000000004</v>
      </c>
      <c r="G594">
        <v>1.214</v>
      </c>
    </row>
    <row r="595" spans="1:7" x14ac:dyDescent="0.2">
      <c r="A595">
        <v>222</v>
      </c>
      <c r="B595">
        <v>400.43</v>
      </c>
      <c r="C595">
        <v>1.014</v>
      </c>
      <c r="D595">
        <v>0.92100000000000004</v>
      </c>
      <c r="E595">
        <v>1.0529999999999999</v>
      </c>
      <c r="F595">
        <v>0.91300000000000003</v>
      </c>
      <c r="G595">
        <v>1.169</v>
      </c>
    </row>
    <row r="596" spans="1:7" x14ac:dyDescent="0.2">
      <c r="A596">
        <v>223</v>
      </c>
      <c r="B596">
        <v>398.61</v>
      </c>
      <c r="C596">
        <v>0.998</v>
      </c>
      <c r="D596">
        <v>0.91400000000000003</v>
      </c>
      <c r="E596">
        <v>1.0449999999999999</v>
      </c>
      <c r="F596">
        <v>0.90200000000000002</v>
      </c>
      <c r="G596">
        <v>1.131</v>
      </c>
    </row>
    <row r="597" spans="1:7" x14ac:dyDescent="0.2">
      <c r="A597">
        <v>224</v>
      </c>
      <c r="B597">
        <v>396.74</v>
      </c>
      <c r="C597">
        <v>0.98699999999999999</v>
      </c>
      <c r="D597">
        <v>0.90700000000000003</v>
      </c>
      <c r="E597">
        <v>1.0429999999999999</v>
      </c>
      <c r="F597">
        <v>0.89300000000000002</v>
      </c>
      <c r="G597">
        <v>1.1060000000000001</v>
      </c>
    </row>
    <row r="598" spans="1:7" x14ac:dyDescent="0.2">
      <c r="A598">
        <v>225</v>
      </c>
      <c r="B598">
        <v>394.83</v>
      </c>
      <c r="C598">
        <v>0.98099999999999998</v>
      </c>
      <c r="D598">
        <v>0.90300000000000002</v>
      </c>
      <c r="E598">
        <v>1.0369999999999999</v>
      </c>
      <c r="F598">
        <v>0.9</v>
      </c>
      <c r="G598">
        <v>1.085</v>
      </c>
    </row>
    <row r="599" spans="1:7" x14ac:dyDescent="0.2">
      <c r="A599">
        <v>226</v>
      </c>
      <c r="B599">
        <v>392.87</v>
      </c>
      <c r="C599">
        <v>0.97499999999999998</v>
      </c>
      <c r="D599">
        <v>0.90200000000000002</v>
      </c>
      <c r="E599">
        <v>1.0389999999999999</v>
      </c>
      <c r="F599">
        <v>0.90500000000000003</v>
      </c>
      <c r="G599">
        <v>1.0549999999999999</v>
      </c>
    </row>
    <row r="600" spans="1:7" x14ac:dyDescent="0.2">
      <c r="A600">
        <v>227</v>
      </c>
      <c r="B600">
        <v>390.88</v>
      </c>
      <c r="C600">
        <v>0.97499999999999998</v>
      </c>
      <c r="D600">
        <v>0.89900000000000002</v>
      </c>
      <c r="E600">
        <v>1.044</v>
      </c>
      <c r="F600">
        <v>0.89800000000000002</v>
      </c>
      <c r="G600">
        <v>1.0589999999999999</v>
      </c>
    </row>
    <row r="601" spans="1:7" x14ac:dyDescent="0.2">
      <c r="A601">
        <v>228</v>
      </c>
      <c r="B601">
        <v>388.84</v>
      </c>
      <c r="C601">
        <v>0.97499999999999998</v>
      </c>
      <c r="D601">
        <v>0.89600000000000002</v>
      </c>
      <c r="E601">
        <v>1.0389999999999999</v>
      </c>
      <c r="F601">
        <v>0.90400000000000003</v>
      </c>
      <c r="G601">
        <v>1.0620000000000001</v>
      </c>
    </row>
    <row r="602" spans="1:7" x14ac:dyDescent="0.2">
      <c r="A602">
        <v>229</v>
      </c>
      <c r="B602">
        <v>386.76</v>
      </c>
      <c r="C602">
        <v>0.98</v>
      </c>
      <c r="D602">
        <v>0.89900000000000002</v>
      </c>
      <c r="E602">
        <v>1.0429999999999999</v>
      </c>
      <c r="F602">
        <v>0.90800000000000003</v>
      </c>
      <c r="G602">
        <v>1.07</v>
      </c>
    </row>
    <row r="603" spans="1:7" x14ac:dyDescent="0.2">
      <c r="A603">
        <v>230</v>
      </c>
      <c r="B603">
        <v>384.63</v>
      </c>
      <c r="C603">
        <v>0.97399999999999998</v>
      </c>
      <c r="D603">
        <v>0.89</v>
      </c>
      <c r="E603">
        <v>1.048</v>
      </c>
      <c r="F603">
        <v>0.90100000000000002</v>
      </c>
      <c r="G603">
        <v>1.0569999999999999</v>
      </c>
    </row>
    <row r="604" spans="1:7" x14ac:dyDescent="0.2">
      <c r="A604">
        <v>231</v>
      </c>
      <c r="B604">
        <v>382.47</v>
      </c>
      <c r="C604">
        <v>0.98199999999999998</v>
      </c>
      <c r="D604">
        <v>0.89</v>
      </c>
      <c r="E604">
        <v>1.0489999999999999</v>
      </c>
      <c r="F604">
        <v>0.90900000000000003</v>
      </c>
      <c r="G604">
        <v>1.081</v>
      </c>
    </row>
    <row r="605" spans="1:7" x14ac:dyDescent="0.2">
      <c r="A605">
        <v>232</v>
      </c>
      <c r="B605">
        <v>380.26</v>
      </c>
      <c r="C605">
        <v>0.99099999999999999</v>
      </c>
      <c r="D605">
        <v>0.89500000000000002</v>
      </c>
      <c r="E605">
        <v>1.0569999999999999</v>
      </c>
      <c r="F605">
        <v>0.91700000000000004</v>
      </c>
      <c r="G605">
        <v>1.093</v>
      </c>
    </row>
    <row r="606" spans="1:7" x14ac:dyDescent="0.2">
      <c r="A606">
        <v>233</v>
      </c>
      <c r="B606">
        <v>378.01</v>
      </c>
      <c r="C606">
        <v>0.99399999999999999</v>
      </c>
      <c r="D606">
        <v>0.89700000000000002</v>
      </c>
      <c r="E606">
        <v>1.0629999999999999</v>
      </c>
      <c r="F606">
        <v>0.91600000000000004</v>
      </c>
      <c r="G606">
        <v>1.099</v>
      </c>
    </row>
    <row r="607" spans="1:7" x14ac:dyDescent="0.2">
      <c r="A607">
        <v>234</v>
      </c>
      <c r="B607">
        <v>375.72</v>
      </c>
      <c r="C607">
        <v>0.99</v>
      </c>
      <c r="D607">
        <v>0.89600000000000002</v>
      </c>
      <c r="E607">
        <v>1.0589999999999999</v>
      </c>
      <c r="F607">
        <v>0.92200000000000004</v>
      </c>
      <c r="G607">
        <v>1.085</v>
      </c>
    </row>
    <row r="608" spans="1:7" x14ac:dyDescent="0.2">
      <c r="A608">
        <v>235</v>
      </c>
      <c r="B608">
        <v>373.39</v>
      </c>
      <c r="C608">
        <v>0.99199999999999999</v>
      </c>
      <c r="D608">
        <v>0.89800000000000002</v>
      </c>
      <c r="E608">
        <v>1.069</v>
      </c>
      <c r="F608">
        <v>0.92100000000000004</v>
      </c>
      <c r="G608">
        <v>1.081</v>
      </c>
    </row>
    <row r="609" spans="1:7" x14ac:dyDescent="0.2">
      <c r="A609">
        <v>236</v>
      </c>
      <c r="B609">
        <v>371.02</v>
      </c>
      <c r="C609">
        <v>0.997</v>
      </c>
      <c r="D609">
        <v>0.90200000000000002</v>
      </c>
      <c r="E609">
        <v>1.0820000000000001</v>
      </c>
      <c r="F609">
        <v>0.93</v>
      </c>
      <c r="G609">
        <v>1.075</v>
      </c>
    </row>
    <row r="610" spans="1:7" x14ac:dyDescent="0.2">
      <c r="A610">
        <v>237</v>
      </c>
      <c r="B610">
        <v>368.61</v>
      </c>
      <c r="C610">
        <v>0.996</v>
      </c>
      <c r="D610">
        <v>0.90200000000000002</v>
      </c>
      <c r="E610">
        <v>1.085</v>
      </c>
      <c r="F610">
        <v>0.92900000000000005</v>
      </c>
      <c r="G610">
        <v>1.07</v>
      </c>
    </row>
    <row r="611" spans="1:7" x14ac:dyDescent="0.2">
      <c r="A611">
        <v>238</v>
      </c>
      <c r="B611">
        <v>366.16</v>
      </c>
      <c r="C611">
        <v>1</v>
      </c>
      <c r="D611">
        <v>0.90500000000000003</v>
      </c>
      <c r="E611">
        <v>1.087</v>
      </c>
      <c r="F611">
        <v>0.94</v>
      </c>
      <c r="G611">
        <v>1.0660000000000001</v>
      </c>
    </row>
    <row r="612" spans="1:7" x14ac:dyDescent="0.2">
      <c r="A612">
        <v>239</v>
      </c>
      <c r="B612">
        <v>363.66</v>
      </c>
      <c r="C612">
        <v>1.0029999999999999</v>
      </c>
      <c r="D612">
        <v>0.91100000000000003</v>
      </c>
      <c r="E612">
        <v>1.0940000000000001</v>
      </c>
      <c r="F612">
        <v>0.94399999999999995</v>
      </c>
      <c r="G612">
        <v>1.0660000000000001</v>
      </c>
    </row>
    <row r="613" spans="1:7" x14ac:dyDescent="0.2">
      <c r="A613">
        <v>240</v>
      </c>
      <c r="B613">
        <v>361.13</v>
      </c>
      <c r="C613">
        <v>1.006</v>
      </c>
      <c r="D613">
        <v>0.91200000000000003</v>
      </c>
      <c r="E613">
        <v>1.101</v>
      </c>
      <c r="F613">
        <v>0.94599999999999995</v>
      </c>
      <c r="G613">
        <v>1.0629999999999999</v>
      </c>
    </row>
    <row r="614" spans="1:7" x14ac:dyDescent="0.2">
      <c r="A614">
        <v>241</v>
      </c>
      <c r="B614">
        <v>358.56</v>
      </c>
      <c r="C614">
        <v>1.0109999999999999</v>
      </c>
      <c r="D614">
        <v>0.91600000000000004</v>
      </c>
      <c r="E614">
        <v>1.1060000000000001</v>
      </c>
      <c r="F614">
        <v>0.95199999999999996</v>
      </c>
      <c r="G614">
        <v>1.069</v>
      </c>
    </row>
    <row r="615" spans="1:7" x14ac:dyDescent="0.2">
      <c r="A615">
        <v>242</v>
      </c>
      <c r="B615">
        <v>355.95</v>
      </c>
      <c r="C615">
        <v>1.0169999999999999</v>
      </c>
      <c r="D615">
        <v>0.92400000000000004</v>
      </c>
      <c r="E615">
        <v>1.117</v>
      </c>
      <c r="F615">
        <v>0.95599999999999996</v>
      </c>
      <c r="G615">
        <v>1.0720000000000001</v>
      </c>
    </row>
    <row r="616" spans="1:7" x14ac:dyDescent="0.2">
      <c r="A616">
        <v>243</v>
      </c>
      <c r="B616">
        <v>353.3</v>
      </c>
      <c r="C616">
        <v>1.0189999999999999</v>
      </c>
      <c r="D616">
        <v>0.92400000000000004</v>
      </c>
      <c r="E616">
        <v>1.1200000000000001</v>
      </c>
      <c r="F616">
        <v>0.96299999999999997</v>
      </c>
      <c r="G616">
        <v>1.069</v>
      </c>
    </row>
    <row r="617" spans="1:7" x14ac:dyDescent="0.2">
      <c r="A617">
        <v>244</v>
      </c>
      <c r="B617">
        <v>350.61</v>
      </c>
      <c r="C617">
        <v>1.024</v>
      </c>
      <c r="D617">
        <v>0.92400000000000004</v>
      </c>
      <c r="E617">
        <v>1.125</v>
      </c>
      <c r="F617">
        <v>0.96899999999999997</v>
      </c>
      <c r="G617">
        <v>1.0760000000000001</v>
      </c>
    </row>
    <row r="618" spans="1:7" x14ac:dyDescent="0.2">
      <c r="A618">
        <v>245</v>
      </c>
      <c r="B618">
        <v>347.89</v>
      </c>
      <c r="C618">
        <v>1.0309999999999999</v>
      </c>
      <c r="D618">
        <v>0.93500000000000005</v>
      </c>
      <c r="E618">
        <v>1.1319999999999999</v>
      </c>
      <c r="F618">
        <v>0.97499999999999998</v>
      </c>
      <c r="G618">
        <v>1.0840000000000001</v>
      </c>
    </row>
    <row r="619" spans="1:7" x14ac:dyDescent="0.2">
      <c r="A619">
        <v>246</v>
      </c>
      <c r="B619">
        <v>345.12</v>
      </c>
      <c r="C619">
        <v>1.0369999999999999</v>
      </c>
      <c r="D619">
        <v>0.94</v>
      </c>
      <c r="E619">
        <v>1.143</v>
      </c>
      <c r="F619">
        <v>0.98399999999999999</v>
      </c>
      <c r="G619">
        <v>1.083</v>
      </c>
    </row>
    <row r="620" spans="1:7" x14ac:dyDescent="0.2">
      <c r="A620">
        <v>247</v>
      </c>
      <c r="B620">
        <v>342.32</v>
      </c>
      <c r="C620">
        <v>1.042</v>
      </c>
      <c r="D620">
        <v>0.94099999999999995</v>
      </c>
      <c r="E620">
        <v>1.145</v>
      </c>
      <c r="F620">
        <v>0.98799999999999999</v>
      </c>
      <c r="G620">
        <v>1.095</v>
      </c>
    </row>
    <row r="621" spans="1:7" x14ac:dyDescent="0.2">
      <c r="A621">
        <v>248</v>
      </c>
      <c r="B621">
        <v>339.49</v>
      </c>
      <c r="C621">
        <v>1.048</v>
      </c>
      <c r="D621">
        <v>0.94599999999999995</v>
      </c>
      <c r="E621">
        <v>1.151</v>
      </c>
      <c r="F621">
        <v>0.99199999999999999</v>
      </c>
      <c r="G621">
        <v>1.101</v>
      </c>
    </row>
    <row r="622" spans="1:7" x14ac:dyDescent="0.2">
      <c r="A622">
        <v>249</v>
      </c>
      <c r="B622">
        <v>336.61</v>
      </c>
      <c r="C622">
        <v>1.0489999999999999</v>
      </c>
      <c r="D622">
        <v>0.95</v>
      </c>
      <c r="E622">
        <v>1.159</v>
      </c>
      <c r="F622">
        <v>0.996</v>
      </c>
      <c r="G622">
        <v>1.091</v>
      </c>
    </row>
    <row r="623" spans="1:7" x14ac:dyDescent="0.2">
      <c r="A623">
        <v>250</v>
      </c>
      <c r="B623">
        <v>333.71</v>
      </c>
      <c r="C623">
        <v>1.046</v>
      </c>
      <c r="D623">
        <v>0.95099999999999996</v>
      </c>
      <c r="E623">
        <v>1.157</v>
      </c>
      <c r="F623">
        <v>1</v>
      </c>
      <c r="G623">
        <v>1.0780000000000001</v>
      </c>
    </row>
    <row r="624" spans="1:7" x14ac:dyDescent="0.2">
      <c r="A624">
        <v>251</v>
      </c>
      <c r="B624">
        <v>330.76</v>
      </c>
      <c r="C624">
        <v>1.052</v>
      </c>
      <c r="D624">
        <v>0.95899999999999996</v>
      </c>
      <c r="E624">
        <v>1.1679999999999999</v>
      </c>
      <c r="F624">
        <v>1.0069999999999999</v>
      </c>
      <c r="G624">
        <v>1.073</v>
      </c>
    </row>
    <row r="625" spans="1:7" x14ac:dyDescent="0.2">
      <c r="A625">
        <v>252</v>
      </c>
      <c r="B625">
        <v>327.79</v>
      </c>
      <c r="C625">
        <v>1.054</v>
      </c>
      <c r="D625">
        <v>0.96499999999999997</v>
      </c>
      <c r="E625">
        <v>1.1759999999999999</v>
      </c>
      <c r="F625">
        <v>1.0109999999999999</v>
      </c>
      <c r="G625">
        <v>1.0640000000000001</v>
      </c>
    </row>
    <row r="626" spans="1:7" x14ac:dyDescent="0.2">
      <c r="A626">
        <v>253</v>
      </c>
      <c r="B626">
        <v>324.77</v>
      </c>
      <c r="C626">
        <v>1.0529999999999999</v>
      </c>
      <c r="D626">
        <v>0.96299999999999997</v>
      </c>
      <c r="E626">
        <v>1.173</v>
      </c>
      <c r="F626">
        <v>1.0149999999999999</v>
      </c>
      <c r="G626">
        <v>1.0620000000000001</v>
      </c>
    </row>
    <row r="627" spans="1:7" x14ac:dyDescent="0.2">
      <c r="A627">
        <v>254</v>
      </c>
      <c r="B627">
        <v>321.73</v>
      </c>
      <c r="C627">
        <v>1.06</v>
      </c>
      <c r="D627">
        <v>0.96599999999999997</v>
      </c>
      <c r="E627">
        <v>1.1819999999999999</v>
      </c>
      <c r="F627">
        <v>1.02</v>
      </c>
      <c r="G627">
        <v>1.069</v>
      </c>
    </row>
    <row r="628" spans="1:7" x14ac:dyDescent="0.2">
      <c r="A628">
        <v>255</v>
      </c>
      <c r="B628">
        <v>318.64999999999998</v>
      </c>
      <c r="C628">
        <v>1.069</v>
      </c>
      <c r="D628">
        <v>0.97699999999999998</v>
      </c>
      <c r="E628">
        <v>1.1879999999999999</v>
      </c>
      <c r="F628">
        <v>1.026</v>
      </c>
      <c r="G628">
        <v>1.0840000000000001</v>
      </c>
    </row>
    <row r="629" spans="1:7" x14ac:dyDescent="0.2">
      <c r="A629">
        <v>256</v>
      </c>
      <c r="B629">
        <v>315.54000000000002</v>
      </c>
      <c r="C629">
        <v>1.0720000000000001</v>
      </c>
      <c r="D629">
        <v>0.97399999999999998</v>
      </c>
      <c r="E629">
        <v>1.19</v>
      </c>
      <c r="F629">
        <v>1.024</v>
      </c>
      <c r="G629">
        <v>1.1000000000000001</v>
      </c>
    </row>
    <row r="630" spans="1:7" x14ac:dyDescent="0.2">
      <c r="A630">
        <v>257</v>
      </c>
      <c r="B630">
        <v>312.39999999999998</v>
      </c>
      <c r="C630">
        <v>1.077</v>
      </c>
      <c r="D630">
        <v>0.97399999999999998</v>
      </c>
      <c r="E630">
        <v>1.1910000000000001</v>
      </c>
      <c r="F630">
        <v>1.03</v>
      </c>
      <c r="G630">
        <v>1.1120000000000001</v>
      </c>
    </row>
    <row r="631" spans="1:7" x14ac:dyDescent="0.2">
      <c r="A631">
        <v>258</v>
      </c>
      <c r="B631">
        <v>309.23</v>
      </c>
      <c r="C631">
        <v>1.0820000000000001</v>
      </c>
      <c r="D631">
        <v>0.98199999999999998</v>
      </c>
      <c r="E631">
        <v>1.1950000000000001</v>
      </c>
      <c r="F631">
        <v>1.0349999999999999</v>
      </c>
      <c r="G631">
        <v>1.115</v>
      </c>
    </row>
    <row r="632" spans="1:7" x14ac:dyDescent="0.2">
      <c r="A632">
        <v>259</v>
      </c>
      <c r="B632">
        <v>306.02999999999997</v>
      </c>
      <c r="C632">
        <v>1.0840000000000001</v>
      </c>
      <c r="D632">
        <v>0.98399999999999999</v>
      </c>
      <c r="E632">
        <v>1.202</v>
      </c>
      <c r="F632">
        <v>1.0349999999999999</v>
      </c>
      <c r="G632">
        <v>1.117</v>
      </c>
    </row>
    <row r="633" spans="1:7" x14ac:dyDescent="0.2">
      <c r="A633">
        <v>260</v>
      </c>
      <c r="B633">
        <v>302.8</v>
      </c>
      <c r="C633">
        <v>1.083</v>
      </c>
      <c r="D633">
        <v>0.98299999999999998</v>
      </c>
      <c r="E633">
        <v>1.2</v>
      </c>
      <c r="F633">
        <v>1.038</v>
      </c>
      <c r="G633">
        <v>1.111</v>
      </c>
    </row>
    <row r="634" spans="1:7" x14ac:dyDescent="0.2">
      <c r="A634">
        <v>261</v>
      </c>
      <c r="B634">
        <v>299.54000000000002</v>
      </c>
      <c r="C634">
        <v>1.0820000000000001</v>
      </c>
      <c r="D634">
        <v>0.98499999999999999</v>
      </c>
      <c r="E634">
        <v>1.2010000000000001</v>
      </c>
      <c r="F634">
        <v>1.0369999999999999</v>
      </c>
      <c r="G634">
        <v>1.1060000000000001</v>
      </c>
    </row>
    <row r="635" spans="1:7" x14ac:dyDescent="0.2">
      <c r="A635">
        <v>262</v>
      </c>
      <c r="B635">
        <v>296.26</v>
      </c>
      <c r="C635">
        <v>1.0840000000000001</v>
      </c>
      <c r="D635">
        <v>0.98799999999999999</v>
      </c>
      <c r="E635">
        <v>1.2030000000000001</v>
      </c>
      <c r="F635">
        <v>1.04</v>
      </c>
      <c r="G635">
        <v>1.107</v>
      </c>
    </row>
    <row r="636" spans="1:7" x14ac:dyDescent="0.2">
      <c r="A636">
        <v>263</v>
      </c>
      <c r="B636">
        <v>292.94</v>
      </c>
      <c r="C636">
        <v>1.0840000000000001</v>
      </c>
      <c r="D636">
        <v>0.98799999999999999</v>
      </c>
      <c r="E636">
        <v>1.2050000000000001</v>
      </c>
      <c r="F636">
        <v>1.038</v>
      </c>
      <c r="G636">
        <v>1.105</v>
      </c>
    </row>
    <row r="637" spans="1:7" x14ac:dyDescent="0.2">
      <c r="A637">
        <v>264</v>
      </c>
      <c r="B637">
        <v>289.61</v>
      </c>
      <c r="C637">
        <v>1.085</v>
      </c>
      <c r="D637">
        <v>0.98899999999999999</v>
      </c>
      <c r="E637">
        <v>1.204</v>
      </c>
      <c r="F637">
        <v>1.04</v>
      </c>
      <c r="G637">
        <v>1.105</v>
      </c>
    </row>
    <row r="638" spans="1:7" x14ac:dyDescent="0.2">
      <c r="A638">
        <v>265</v>
      </c>
      <c r="B638">
        <v>286.24</v>
      </c>
      <c r="C638">
        <v>1.087</v>
      </c>
      <c r="D638">
        <v>0.99</v>
      </c>
      <c r="E638">
        <v>1.208</v>
      </c>
      <c r="F638">
        <v>1.04</v>
      </c>
      <c r="G638">
        <v>1.1080000000000001</v>
      </c>
    </row>
    <row r="639" spans="1:7" x14ac:dyDescent="0.2">
      <c r="A639">
        <v>266</v>
      </c>
      <c r="B639">
        <v>282.86</v>
      </c>
      <c r="C639">
        <v>1.083</v>
      </c>
      <c r="D639">
        <v>0.98699999999999999</v>
      </c>
      <c r="E639">
        <v>1.204</v>
      </c>
      <c r="F639">
        <v>1.0369999999999999</v>
      </c>
      <c r="G639">
        <v>1.103</v>
      </c>
    </row>
    <row r="640" spans="1:7" x14ac:dyDescent="0.2">
      <c r="A640">
        <v>267</v>
      </c>
      <c r="B640">
        <v>279.45</v>
      </c>
      <c r="C640">
        <v>1.08</v>
      </c>
      <c r="D640">
        <v>0.98699999999999999</v>
      </c>
      <c r="E640">
        <v>1.2030000000000001</v>
      </c>
      <c r="F640">
        <v>1.0369999999999999</v>
      </c>
      <c r="G640">
        <v>1.0940000000000001</v>
      </c>
    </row>
    <row r="641" spans="1:7" x14ac:dyDescent="0.2">
      <c r="A641">
        <v>268</v>
      </c>
      <c r="B641">
        <v>276.02</v>
      </c>
      <c r="C641">
        <v>1.0820000000000001</v>
      </c>
      <c r="D641">
        <v>0.99</v>
      </c>
      <c r="E641">
        <v>1.2050000000000001</v>
      </c>
      <c r="F641">
        <v>1.0369999999999999</v>
      </c>
      <c r="G641">
        <v>1.095</v>
      </c>
    </row>
    <row r="642" spans="1:7" x14ac:dyDescent="0.2">
      <c r="A642">
        <v>269</v>
      </c>
      <c r="B642">
        <v>272.56</v>
      </c>
      <c r="C642">
        <v>1.077</v>
      </c>
      <c r="D642">
        <v>0.98699999999999999</v>
      </c>
      <c r="E642">
        <v>1.2030000000000001</v>
      </c>
      <c r="F642">
        <v>1.0349999999999999</v>
      </c>
      <c r="G642">
        <v>1.0820000000000001</v>
      </c>
    </row>
    <row r="643" spans="1:7" x14ac:dyDescent="0.2">
      <c r="A643">
        <v>270</v>
      </c>
      <c r="B643">
        <v>269.08999999999997</v>
      </c>
      <c r="C643">
        <v>1.071</v>
      </c>
      <c r="D643">
        <v>0.98799999999999999</v>
      </c>
      <c r="E643">
        <v>1.2</v>
      </c>
      <c r="F643">
        <v>1.034</v>
      </c>
      <c r="G643">
        <v>1.06</v>
      </c>
    </row>
    <row r="644" spans="1:7" x14ac:dyDescent="0.2">
      <c r="A644">
        <v>271</v>
      </c>
      <c r="B644">
        <v>265.60000000000002</v>
      </c>
      <c r="C644">
        <v>1.0629999999999999</v>
      </c>
      <c r="D644">
        <v>0.98899999999999999</v>
      </c>
      <c r="E644">
        <v>1.1990000000000001</v>
      </c>
      <c r="F644">
        <v>1.0309999999999999</v>
      </c>
      <c r="G644">
        <v>1.0349999999999999</v>
      </c>
    </row>
    <row r="645" spans="1:7" x14ac:dyDescent="0.2">
      <c r="A645">
        <v>272</v>
      </c>
      <c r="B645">
        <v>262.08999999999997</v>
      </c>
      <c r="C645">
        <v>1.054</v>
      </c>
      <c r="D645">
        <v>0.98599999999999999</v>
      </c>
      <c r="E645">
        <v>1.198</v>
      </c>
      <c r="F645">
        <v>1.026</v>
      </c>
      <c r="G645">
        <v>1.0049999999999999</v>
      </c>
    </row>
    <row r="646" spans="1:7" x14ac:dyDescent="0.2">
      <c r="A646">
        <v>273</v>
      </c>
      <c r="B646">
        <v>258.57</v>
      </c>
      <c r="C646">
        <v>1.0429999999999999</v>
      </c>
      <c r="D646">
        <v>0.98099999999999998</v>
      </c>
      <c r="E646">
        <v>1.1870000000000001</v>
      </c>
      <c r="F646">
        <v>1.024</v>
      </c>
      <c r="G646">
        <v>0.98</v>
      </c>
    </row>
    <row r="647" spans="1:7" x14ac:dyDescent="0.2">
      <c r="A647">
        <v>274</v>
      </c>
      <c r="B647">
        <v>255.03</v>
      </c>
      <c r="C647">
        <v>1.044</v>
      </c>
      <c r="D647">
        <v>0.98399999999999999</v>
      </c>
      <c r="E647">
        <v>1.1850000000000001</v>
      </c>
      <c r="F647">
        <v>1.022</v>
      </c>
      <c r="G647">
        <v>0.98299999999999998</v>
      </c>
    </row>
    <row r="648" spans="1:7" x14ac:dyDescent="0.2">
      <c r="A648">
        <v>275</v>
      </c>
      <c r="B648">
        <v>251.47</v>
      </c>
      <c r="C648">
        <v>1.0449999999999999</v>
      </c>
      <c r="D648">
        <v>0.97899999999999998</v>
      </c>
      <c r="E648">
        <v>1.1859999999999999</v>
      </c>
      <c r="F648">
        <v>1.0209999999999999</v>
      </c>
      <c r="G648">
        <v>0.99299999999999999</v>
      </c>
    </row>
    <row r="649" spans="1:7" x14ac:dyDescent="0.2">
      <c r="A649">
        <v>276</v>
      </c>
      <c r="B649">
        <v>247.9</v>
      </c>
      <c r="C649">
        <v>1.0409999999999999</v>
      </c>
      <c r="D649">
        <v>0.97599999999999998</v>
      </c>
      <c r="E649">
        <v>1.177</v>
      </c>
      <c r="F649">
        <v>1.0169999999999999</v>
      </c>
      <c r="G649">
        <v>0.99399999999999999</v>
      </c>
    </row>
    <row r="650" spans="1:7" x14ac:dyDescent="0.2">
      <c r="A650">
        <v>277</v>
      </c>
      <c r="B650">
        <v>244.32</v>
      </c>
      <c r="C650">
        <v>1.036</v>
      </c>
      <c r="D650">
        <v>0.97</v>
      </c>
      <c r="E650">
        <v>1.171</v>
      </c>
      <c r="F650">
        <v>1.012</v>
      </c>
      <c r="G650">
        <v>0.99199999999999999</v>
      </c>
    </row>
    <row r="651" spans="1:7" x14ac:dyDescent="0.2">
      <c r="A651">
        <v>278</v>
      </c>
      <c r="B651">
        <v>240.73</v>
      </c>
      <c r="C651">
        <v>1.0349999999999999</v>
      </c>
      <c r="D651">
        <v>0.97199999999999998</v>
      </c>
      <c r="E651">
        <v>1.17</v>
      </c>
      <c r="F651">
        <v>1.0089999999999999</v>
      </c>
      <c r="G651">
        <v>0.98799999999999999</v>
      </c>
    </row>
    <row r="652" spans="1:7" x14ac:dyDescent="0.2">
      <c r="A652">
        <v>279</v>
      </c>
      <c r="B652">
        <v>237.12</v>
      </c>
      <c r="C652">
        <v>1.03</v>
      </c>
      <c r="D652">
        <v>0.96399999999999997</v>
      </c>
      <c r="E652">
        <v>1.161</v>
      </c>
      <c r="F652">
        <v>1.0029999999999999</v>
      </c>
      <c r="G652">
        <v>0.99099999999999999</v>
      </c>
    </row>
    <row r="653" spans="1:7" x14ac:dyDescent="0.2">
      <c r="A653">
        <v>280</v>
      </c>
      <c r="B653">
        <v>233.51</v>
      </c>
      <c r="C653">
        <v>1.028</v>
      </c>
      <c r="D653">
        <v>0.96399999999999997</v>
      </c>
      <c r="E653">
        <v>1.1519999999999999</v>
      </c>
      <c r="F653">
        <v>1</v>
      </c>
      <c r="G653">
        <v>0.99399999999999999</v>
      </c>
    </row>
    <row r="654" spans="1:7" x14ac:dyDescent="0.2">
      <c r="A654">
        <v>281</v>
      </c>
      <c r="B654">
        <v>229.9</v>
      </c>
      <c r="C654">
        <v>1.0249999999999999</v>
      </c>
      <c r="D654">
        <v>0.96299999999999997</v>
      </c>
      <c r="E654">
        <v>1.1499999999999999</v>
      </c>
      <c r="F654">
        <v>0.99399999999999999</v>
      </c>
      <c r="G654">
        <v>0.99299999999999999</v>
      </c>
    </row>
    <row r="655" spans="1:7" x14ac:dyDescent="0.2">
      <c r="A655">
        <v>282</v>
      </c>
      <c r="B655">
        <v>226.27</v>
      </c>
      <c r="C655">
        <v>1.0169999999999999</v>
      </c>
      <c r="D655">
        <v>0.95599999999999996</v>
      </c>
      <c r="E655">
        <v>1.141</v>
      </c>
      <c r="F655">
        <v>0.98899999999999999</v>
      </c>
      <c r="G655">
        <v>0.98099999999999998</v>
      </c>
    </row>
    <row r="656" spans="1:7" x14ac:dyDescent="0.2">
      <c r="A656">
        <v>283</v>
      </c>
      <c r="B656">
        <v>222.65</v>
      </c>
      <c r="C656">
        <v>1.008</v>
      </c>
      <c r="D656">
        <v>0.95099999999999996</v>
      </c>
      <c r="E656">
        <v>1.1339999999999999</v>
      </c>
      <c r="F656">
        <v>0.98299999999999998</v>
      </c>
      <c r="G656">
        <v>0.96599999999999997</v>
      </c>
    </row>
    <row r="657" spans="1:7" x14ac:dyDescent="0.2">
      <c r="A657">
        <v>284</v>
      </c>
      <c r="B657">
        <v>219.01</v>
      </c>
      <c r="C657">
        <v>1.0009999999999999</v>
      </c>
      <c r="D657">
        <v>0.95</v>
      </c>
      <c r="E657">
        <v>1.1299999999999999</v>
      </c>
      <c r="F657">
        <v>0.97299999999999998</v>
      </c>
      <c r="G657">
        <v>0.95299999999999996</v>
      </c>
    </row>
    <row r="658" spans="1:7" x14ac:dyDescent="0.2">
      <c r="A658">
        <v>285</v>
      </c>
      <c r="B658">
        <v>215.38</v>
      </c>
      <c r="C658">
        <v>0.998</v>
      </c>
      <c r="D658">
        <v>0.94699999999999995</v>
      </c>
      <c r="E658">
        <v>1.123</v>
      </c>
      <c r="F658">
        <v>0.97099999999999997</v>
      </c>
      <c r="G658">
        <v>0.95299999999999996</v>
      </c>
    </row>
    <row r="659" spans="1:7" x14ac:dyDescent="0.2">
      <c r="A659">
        <v>286</v>
      </c>
      <c r="B659">
        <v>211.75</v>
      </c>
      <c r="C659">
        <v>0.996</v>
      </c>
      <c r="D659">
        <v>0.93899999999999995</v>
      </c>
      <c r="E659">
        <v>1.115</v>
      </c>
      <c r="F659">
        <v>0.96799999999999997</v>
      </c>
      <c r="G659">
        <v>0.96</v>
      </c>
    </row>
    <row r="660" spans="1:7" x14ac:dyDescent="0.2">
      <c r="A660">
        <v>287</v>
      </c>
      <c r="B660">
        <v>208.12</v>
      </c>
      <c r="C660">
        <v>0.996</v>
      </c>
      <c r="D660">
        <v>0.94199999999999995</v>
      </c>
      <c r="E660">
        <v>1.109</v>
      </c>
      <c r="F660">
        <v>0.96299999999999997</v>
      </c>
      <c r="G660">
        <v>0.96799999999999997</v>
      </c>
    </row>
    <row r="661" spans="1:7" x14ac:dyDescent="0.2">
      <c r="A661">
        <v>288</v>
      </c>
      <c r="B661">
        <v>204.49</v>
      </c>
      <c r="C661">
        <v>0.99199999999999999</v>
      </c>
      <c r="D661">
        <v>0.93500000000000005</v>
      </c>
      <c r="E661">
        <v>1.103</v>
      </c>
      <c r="F661">
        <v>0.95699999999999996</v>
      </c>
      <c r="G661">
        <v>0.97199999999999998</v>
      </c>
    </row>
    <row r="662" spans="1:7" x14ac:dyDescent="0.2">
      <c r="A662">
        <v>289</v>
      </c>
      <c r="B662">
        <v>200.86</v>
      </c>
      <c r="C662">
        <v>0.98599999999999999</v>
      </c>
      <c r="D662">
        <v>0.92900000000000005</v>
      </c>
      <c r="E662">
        <v>1.0960000000000001</v>
      </c>
      <c r="F662">
        <v>0.95499999999999996</v>
      </c>
      <c r="G662">
        <v>0.96599999999999997</v>
      </c>
    </row>
    <row r="663" spans="1:7" x14ac:dyDescent="0.2">
      <c r="A663">
        <v>290</v>
      </c>
      <c r="B663">
        <v>197.24</v>
      </c>
      <c r="C663">
        <v>0.97799999999999998</v>
      </c>
      <c r="D663">
        <v>0.92700000000000005</v>
      </c>
      <c r="E663">
        <v>1.0880000000000001</v>
      </c>
      <c r="F663">
        <v>0.94899999999999995</v>
      </c>
      <c r="G663">
        <v>0.94799999999999995</v>
      </c>
    </row>
    <row r="664" spans="1:7" x14ac:dyDescent="0.2">
      <c r="A664">
        <v>291</v>
      </c>
      <c r="B664">
        <v>193.62</v>
      </c>
      <c r="C664">
        <v>0.97099999999999997</v>
      </c>
      <c r="D664">
        <v>0.92600000000000005</v>
      </c>
      <c r="E664">
        <v>1.0860000000000001</v>
      </c>
      <c r="F664">
        <v>0.94499999999999995</v>
      </c>
      <c r="G664">
        <v>0.92600000000000005</v>
      </c>
    </row>
    <row r="665" spans="1:7" x14ac:dyDescent="0.2">
      <c r="A665">
        <v>292</v>
      </c>
      <c r="B665">
        <v>190.02</v>
      </c>
      <c r="C665">
        <v>0.95899999999999996</v>
      </c>
      <c r="D665">
        <v>0.92100000000000004</v>
      </c>
      <c r="E665">
        <v>1.0780000000000001</v>
      </c>
      <c r="F665">
        <v>0.94299999999999995</v>
      </c>
      <c r="G665">
        <v>0.89600000000000002</v>
      </c>
    </row>
    <row r="666" spans="1:7" x14ac:dyDescent="0.2">
      <c r="A666">
        <v>293</v>
      </c>
      <c r="B666">
        <v>186.42</v>
      </c>
      <c r="C666">
        <v>0.94899999999999995</v>
      </c>
      <c r="D666">
        <v>0.91900000000000004</v>
      </c>
      <c r="E666">
        <v>1.069</v>
      </c>
      <c r="F666">
        <v>0.94199999999999995</v>
      </c>
      <c r="G666">
        <v>0.86699999999999999</v>
      </c>
    </row>
    <row r="667" spans="1:7" x14ac:dyDescent="0.2">
      <c r="A667">
        <v>294</v>
      </c>
      <c r="B667">
        <v>182.83</v>
      </c>
      <c r="C667">
        <v>0.94499999999999995</v>
      </c>
      <c r="D667">
        <v>0.91800000000000004</v>
      </c>
      <c r="E667">
        <v>1.0649999999999999</v>
      </c>
      <c r="F667">
        <v>0.93899999999999995</v>
      </c>
      <c r="G667">
        <v>0.85899999999999999</v>
      </c>
    </row>
    <row r="668" spans="1:7" x14ac:dyDescent="0.2">
      <c r="A668">
        <v>295</v>
      </c>
      <c r="B668">
        <v>179.26</v>
      </c>
      <c r="C668">
        <v>0.93799999999999994</v>
      </c>
      <c r="D668">
        <v>0.91400000000000003</v>
      </c>
      <c r="E668">
        <v>1.06</v>
      </c>
      <c r="F668">
        <v>0.93300000000000005</v>
      </c>
      <c r="G668">
        <v>0.84599999999999997</v>
      </c>
    </row>
    <row r="669" spans="1:7" x14ac:dyDescent="0.2">
      <c r="A669">
        <v>296</v>
      </c>
      <c r="B669">
        <v>175.7</v>
      </c>
      <c r="C669">
        <v>0.93700000000000006</v>
      </c>
      <c r="D669">
        <v>0.91</v>
      </c>
      <c r="E669">
        <v>1.056</v>
      </c>
      <c r="F669">
        <v>0.93200000000000005</v>
      </c>
      <c r="G669">
        <v>0.85099999999999998</v>
      </c>
    </row>
    <row r="670" spans="1:7" x14ac:dyDescent="0.2">
      <c r="A670">
        <v>297</v>
      </c>
      <c r="B670">
        <v>172.16</v>
      </c>
      <c r="C670">
        <v>0.94399999999999995</v>
      </c>
      <c r="D670">
        <v>0.91500000000000004</v>
      </c>
      <c r="E670">
        <v>1.0509999999999999</v>
      </c>
      <c r="F670">
        <v>0.92800000000000005</v>
      </c>
      <c r="G670">
        <v>0.88300000000000001</v>
      </c>
    </row>
    <row r="671" spans="1:7" x14ac:dyDescent="0.2">
      <c r="A671">
        <v>298</v>
      </c>
      <c r="B671">
        <v>168.63</v>
      </c>
      <c r="C671">
        <v>0.94799999999999995</v>
      </c>
      <c r="D671">
        <v>0.91200000000000003</v>
      </c>
      <c r="E671">
        <v>1.048</v>
      </c>
      <c r="F671">
        <v>0.93100000000000005</v>
      </c>
      <c r="G671">
        <v>0.89900000000000002</v>
      </c>
    </row>
    <row r="672" spans="1:7" x14ac:dyDescent="0.2">
      <c r="A672">
        <v>299</v>
      </c>
      <c r="B672">
        <v>165.12</v>
      </c>
      <c r="C672">
        <v>0.95499999999999996</v>
      </c>
      <c r="D672">
        <v>0.91300000000000003</v>
      </c>
      <c r="E672">
        <v>1.044</v>
      </c>
      <c r="F672">
        <v>0.92900000000000005</v>
      </c>
      <c r="G672">
        <v>0.93300000000000005</v>
      </c>
    </row>
    <row r="673" spans="1:7" x14ac:dyDescent="0.2">
      <c r="A673">
        <v>300</v>
      </c>
      <c r="B673">
        <v>161.63</v>
      </c>
      <c r="C673">
        <v>0.95899999999999996</v>
      </c>
      <c r="D673">
        <v>0.91400000000000003</v>
      </c>
      <c r="E673">
        <v>1.0389999999999999</v>
      </c>
      <c r="F673">
        <v>0.92700000000000005</v>
      </c>
      <c r="G673">
        <v>0.95699999999999996</v>
      </c>
    </row>
    <row r="674" spans="1:7" x14ac:dyDescent="0.2">
      <c r="A674">
        <v>301</v>
      </c>
      <c r="B674">
        <v>158.16</v>
      </c>
      <c r="C674">
        <v>0.95899999999999996</v>
      </c>
      <c r="D674">
        <v>0.91500000000000004</v>
      </c>
      <c r="E674">
        <v>1.04</v>
      </c>
      <c r="F674">
        <v>0.92200000000000004</v>
      </c>
      <c r="G674">
        <v>0.96</v>
      </c>
    </row>
    <row r="675" spans="1:7" x14ac:dyDescent="0.2">
      <c r="A675">
        <v>302</v>
      </c>
      <c r="B675">
        <v>154.72</v>
      </c>
      <c r="C675">
        <v>0.96299999999999997</v>
      </c>
      <c r="D675">
        <v>0.91300000000000003</v>
      </c>
      <c r="E675">
        <v>1.0369999999999999</v>
      </c>
      <c r="F675">
        <v>0.92100000000000004</v>
      </c>
      <c r="G675">
        <v>0.98099999999999998</v>
      </c>
    </row>
    <row r="676" spans="1:7" x14ac:dyDescent="0.2">
      <c r="A676">
        <v>303</v>
      </c>
      <c r="B676">
        <v>151.30000000000001</v>
      </c>
      <c r="C676">
        <v>0.95899999999999996</v>
      </c>
      <c r="D676">
        <v>0.91500000000000004</v>
      </c>
      <c r="E676">
        <v>1.032</v>
      </c>
      <c r="F676">
        <v>0.92400000000000004</v>
      </c>
      <c r="G676">
        <v>0.96599999999999997</v>
      </c>
    </row>
    <row r="677" spans="1:7" x14ac:dyDescent="0.2">
      <c r="A677">
        <v>304</v>
      </c>
      <c r="B677">
        <v>147.9</v>
      </c>
      <c r="C677">
        <v>0.95699999999999996</v>
      </c>
      <c r="D677">
        <v>0.92</v>
      </c>
      <c r="E677">
        <v>1.0349999999999999</v>
      </c>
      <c r="F677">
        <v>0.92700000000000005</v>
      </c>
      <c r="G677">
        <v>0.94399999999999995</v>
      </c>
    </row>
    <row r="678" spans="1:7" x14ac:dyDescent="0.2">
      <c r="A678">
        <v>305</v>
      </c>
      <c r="B678">
        <v>144.53</v>
      </c>
      <c r="C678">
        <v>0.95299999999999996</v>
      </c>
      <c r="D678">
        <v>0.91900000000000004</v>
      </c>
      <c r="E678">
        <v>1.032</v>
      </c>
      <c r="F678">
        <v>0.92900000000000005</v>
      </c>
      <c r="G678">
        <v>0.93200000000000005</v>
      </c>
    </row>
    <row r="679" spans="1:7" x14ac:dyDescent="0.2">
      <c r="A679">
        <v>306</v>
      </c>
      <c r="B679">
        <v>141.19</v>
      </c>
      <c r="C679">
        <v>0.94899999999999995</v>
      </c>
      <c r="D679">
        <v>0.92100000000000004</v>
      </c>
      <c r="E679">
        <v>1.0309999999999999</v>
      </c>
      <c r="F679">
        <v>0.92600000000000005</v>
      </c>
      <c r="G679">
        <v>0.91900000000000004</v>
      </c>
    </row>
    <row r="680" spans="1:7" x14ac:dyDescent="0.2">
      <c r="A680">
        <v>307</v>
      </c>
      <c r="B680">
        <v>137.88999999999999</v>
      </c>
      <c r="C680">
        <v>0.95599999999999996</v>
      </c>
      <c r="D680">
        <v>0.92300000000000004</v>
      </c>
      <c r="E680">
        <v>1.03</v>
      </c>
      <c r="F680">
        <v>0.92900000000000005</v>
      </c>
      <c r="G680">
        <v>0.94099999999999995</v>
      </c>
    </row>
    <row r="681" spans="1:7" x14ac:dyDescent="0.2">
      <c r="A681">
        <v>308</v>
      </c>
      <c r="B681">
        <v>134.61000000000001</v>
      </c>
      <c r="C681">
        <v>0.95799999999999996</v>
      </c>
      <c r="D681">
        <v>0.92300000000000004</v>
      </c>
      <c r="E681">
        <v>1.03</v>
      </c>
      <c r="F681">
        <v>0.93400000000000005</v>
      </c>
      <c r="G681">
        <v>0.94699999999999995</v>
      </c>
    </row>
    <row r="682" spans="1:7" x14ac:dyDescent="0.2">
      <c r="A682">
        <v>309</v>
      </c>
      <c r="B682">
        <v>131.37</v>
      </c>
      <c r="C682">
        <v>0.96599999999999997</v>
      </c>
      <c r="D682">
        <v>0.92700000000000005</v>
      </c>
      <c r="E682">
        <v>1.032</v>
      </c>
      <c r="F682">
        <v>0.93600000000000005</v>
      </c>
      <c r="G682">
        <v>0.97</v>
      </c>
    </row>
    <row r="683" spans="1:7" x14ac:dyDescent="0.2">
      <c r="A683">
        <v>310</v>
      </c>
      <c r="B683">
        <v>128.16</v>
      </c>
      <c r="C683">
        <v>0.97</v>
      </c>
      <c r="D683">
        <v>0.93400000000000005</v>
      </c>
      <c r="E683">
        <v>1.03</v>
      </c>
      <c r="F683">
        <v>0.93799999999999994</v>
      </c>
      <c r="G683">
        <v>0.97899999999999998</v>
      </c>
    </row>
    <row r="684" spans="1:7" x14ac:dyDescent="0.2">
      <c r="A684">
        <v>311</v>
      </c>
      <c r="B684">
        <v>124.99</v>
      </c>
      <c r="C684">
        <v>0.97099999999999997</v>
      </c>
      <c r="D684">
        <v>0.93400000000000005</v>
      </c>
      <c r="E684">
        <v>1.034</v>
      </c>
      <c r="F684">
        <v>0.94499999999999995</v>
      </c>
      <c r="G684">
        <v>0.97</v>
      </c>
    </row>
    <row r="685" spans="1:7" x14ac:dyDescent="0.2">
      <c r="A685">
        <v>312</v>
      </c>
      <c r="B685">
        <v>121.85</v>
      </c>
      <c r="C685">
        <v>0.97299999999999998</v>
      </c>
      <c r="D685">
        <v>0.93799999999999994</v>
      </c>
      <c r="E685">
        <v>1.0349999999999999</v>
      </c>
      <c r="F685">
        <v>0.95599999999999996</v>
      </c>
      <c r="G685">
        <v>0.96199999999999997</v>
      </c>
    </row>
    <row r="686" spans="1:7" x14ac:dyDescent="0.2">
      <c r="A686">
        <v>313</v>
      </c>
      <c r="B686">
        <v>118.76</v>
      </c>
      <c r="C686">
        <v>0.97099999999999997</v>
      </c>
      <c r="D686">
        <v>0.94199999999999995</v>
      </c>
      <c r="E686">
        <v>1.0349999999999999</v>
      </c>
      <c r="F686">
        <v>0.95899999999999996</v>
      </c>
      <c r="G686">
        <v>0.94899999999999995</v>
      </c>
    </row>
    <row r="687" spans="1:7" x14ac:dyDescent="0.2">
      <c r="A687">
        <v>314</v>
      </c>
      <c r="B687">
        <v>115.7</v>
      </c>
      <c r="C687">
        <v>0.98</v>
      </c>
      <c r="D687">
        <v>0.94499999999999995</v>
      </c>
      <c r="E687">
        <v>1.042</v>
      </c>
      <c r="F687">
        <v>0.96299999999999997</v>
      </c>
      <c r="G687">
        <v>0.96799999999999997</v>
      </c>
    </row>
    <row r="688" spans="1:7" x14ac:dyDescent="0.2">
      <c r="A688">
        <v>315</v>
      </c>
      <c r="B688">
        <v>112.69</v>
      </c>
      <c r="C688">
        <v>0.98599999999999999</v>
      </c>
      <c r="D688">
        <v>0.95</v>
      </c>
      <c r="E688">
        <v>1.0309999999999999</v>
      </c>
      <c r="F688">
        <v>0.96799999999999997</v>
      </c>
      <c r="G688">
        <v>0.996</v>
      </c>
    </row>
    <row r="689" spans="1:7" x14ac:dyDescent="0.2">
      <c r="A689">
        <v>316</v>
      </c>
      <c r="B689">
        <v>109.72</v>
      </c>
      <c r="C689">
        <v>0.99</v>
      </c>
      <c r="D689">
        <v>0.95199999999999996</v>
      </c>
      <c r="E689">
        <v>1.0229999999999999</v>
      </c>
      <c r="F689">
        <v>0.97099999999999997</v>
      </c>
      <c r="G689">
        <v>1.014</v>
      </c>
    </row>
    <row r="690" spans="1:7" x14ac:dyDescent="0.2">
      <c r="A690">
        <v>317</v>
      </c>
      <c r="B690">
        <v>106.8</v>
      </c>
      <c r="C690">
        <v>0.998</v>
      </c>
      <c r="D690">
        <v>0.95699999999999996</v>
      </c>
      <c r="E690">
        <v>1.032</v>
      </c>
      <c r="F690">
        <v>0.97599999999999998</v>
      </c>
      <c r="G690">
        <v>1.028</v>
      </c>
    </row>
    <row r="691" spans="1:7" x14ac:dyDescent="0.2">
      <c r="A691">
        <v>318</v>
      </c>
      <c r="B691">
        <v>103.92</v>
      </c>
      <c r="C691">
        <v>0.99099999999999999</v>
      </c>
      <c r="D691">
        <v>0.95599999999999996</v>
      </c>
      <c r="E691">
        <v>1.0369999999999999</v>
      </c>
      <c r="F691">
        <v>0.97599999999999998</v>
      </c>
      <c r="G691">
        <v>0.996</v>
      </c>
    </row>
    <row r="692" spans="1:7" x14ac:dyDescent="0.2">
      <c r="A692">
        <v>319</v>
      </c>
      <c r="B692">
        <v>101.09</v>
      </c>
      <c r="C692">
        <v>0.98599999999999999</v>
      </c>
      <c r="D692">
        <v>0.96299999999999997</v>
      </c>
      <c r="E692">
        <v>1.04</v>
      </c>
      <c r="F692">
        <v>0.97599999999999998</v>
      </c>
      <c r="G692">
        <v>0.96399999999999997</v>
      </c>
    </row>
    <row r="693" spans="1:7" x14ac:dyDescent="0.2">
      <c r="A693">
        <v>320</v>
      </c>
      <c r="B693">
        <v>98.3</v>
      </c>
      <c r="C693">
        <v>0.98</v>
      </c>
      <c r="D693">
        <v>0.96399999999999997</v>
      </c>
      <c r="E693">
        <v>1.046</v>
      </c>
      <c r="F693">
        <v>0.97899999999999998</v>
      </c>
      <c r="G693">
        <v>0.93200000000000005</v>
      </c>
    </row>
    <row r="694" spans="1:7" x14ac:dyDescent="0.2">
      <c r="A694">
        <v>321</v>
      </c>
      <c r="B694">
        <v>95.57</v>
      </c>
      <c r="C694">
        <v>0.97899999999999998</v>
      </c>
      <c r="D694">
        <v>0.97</v>
      </c>
      <c r="E694">
        <v>1.046</v>
      </c>
      <c r="F694">
        <v>0.98399999999999999</v>
      </c>
      <c r="G694">
        <v>0.91500000000000004</v>
      </c>
    </row>
    <row r="695" spans="1:7" x14ac:dyDescent="0.2">
      <c r="A695">
        <v>322</v>
      </c>
      <c r="B695">
        <v>92.89</v>
      </c>
      <c r="C695">
        <v>0.98499999999999999</v>
      </c>
      <c r="D695">
        <v>0.97299999999999998</v>
      </c>
      <c r="E695">
        <v>1.05</v>
      </c>
      <c r="F695">
        <v>0.98499999999999999</v>
      </c>
      <c r="G695">
        <v>0.93100000000000005</v>
      </c>
    </row>
    <row r="696" spans="1:7" x14ac:dyDescent="0.2">
      <c r="A696">
        <v>323</v>
      </c>
      <c r="B696">
        <v>90.26</v>
      </c>
      <c r="C696">
        <v>0.99</v>
      </c>
      <c r="D696">
        <v>0.97399999999999998</v>
      </c>
      <c r="E696">
        <v>1.0529999999999999</v>
      </c>
      <c r="F696">
        <v>0.99</v>
      </c>
      <c r="G696">
        <v>0.94399999999999995</v>
      </c>
    </row>
    <row r="697" spans="1:7" x14ac:dyDescent="0.2">
      <c r="A697">
        <v>324</v>
      </c>
      <c r="B697">
        <v>87.69</v>
      </c>
      <c r="C697">
        <v>0.99299999999999999</v>
      </c>
      <c r="D697">
        <v>0.97599999999999998</v>
      </c>
      <c r="E697">
        <v>1.054</v>
      </c>
      <c r="F697">
        <v>0.98699999999999999</v>
      </c>
      <c r="G697">
        <v>0.95499999999999996</v>
      </c>
    </row>
    <row r="698" spans="1:7" x14ac:dyDescent="0.2">
      <c r="A698">
        <v>325</v>
      </c>
      <c r="B698">
        <v>85.17</v>
      </c>
      <c r="C698">
        <v>0.98599999999999999</v>
      </c>
      <c r="D698">
        <v>0.97399999999999998</v>
      </c>
      <c r="E698">
        <v>1.054</v>
      </c>
      <c r="F698">
        <v>0.99099999999999999</v>
      </c>
      <c r="G698">
        <v>0.92600000000000005</v>
      </c>
    </row>
    <row r="699" spans="1:7" x14ac:dyDescent="0.2">
      <c r="A699">
        <v>326</v>
      </c>
      <c r="B699">
        <v>82.71</v>
      </c>
      <c r="C699">
        <v>0.98199999999999998</v>
      </c>
      <c r="D699">
        <v>0.97599999999999998</v>
      </c>
      <c r="E699">
        <v>1.054</v>
      </c>
      <c r="F699">
        <v>0.99</v>
      </c>
      <c r="G699">
        <v>0.90900000000000003</v>
      </c>
    </row>
    <row r="700" spans="1:7" x14ac:dyDescent="0.2">
      <c r="A700">
        <v>327</v>
      </c>
      <c r="B700">
        <v>80.31</v>
      </c>
      <c r="C700">
        <v>0.98199999999999998</v>
      </c>
      <c r="D700">
        <v>0.97799999999999998</v>
      </c>
      <c r="E700">
        <v>1.0549999999999999</v>
      </c>
      <c r="F700">
        <v>0.99299999999999999</v>
      </c>
      <c r="G700">
        <v>0.90300000000000002</v>
      </c>
    </row>
    <row r="701" spans="1:7" x14ac:dyDescent="0.2">
      <c r="A701">
        <v>328</v>
      </c>
      <c r="B701">
        <v>77.959999999999994</v>
      </c>
      <c r="C701">
        <v>0.98499999999999999</v>
      </c>
      <c r="D701">
        <v>0.97499999999999998</v>
      </c>
      <c r="E701">
        <v>1.0549999999999999</v>
      </c>
      <c r="F701">
        <v>0.99399999999999999</v>
      </c>
      <c r="G701">
        <v>0.91600000000000004</v>
      </c>
    </row>
    <row r="702" spans="1:7" x14ac:dyDescent="0.2">
      <c r="A702">
        <v>329</v>
      </c>
      <c r="B702">
        <v>75.67</v>
      </c>
      <c r="C702">
        <v>0.97799999999999998</v>
      </c>
      <c r="D702">
        <v>0.96799999999999997</v>
      </c>
      <c r="E702">
        <v>1.0529999999999999</v>
      </c>
      <c r="F702">
        <v>0.99399999999999999</v>
      </c>
      <c r="G702">
        <v>0.89500000000000002</v>
      </c>
    </row>
    <row r="703" spans="1:7" x14ac:dyDescent="0.2">
      <c r="A703">
        <v>330</v>
      </c>
      <c r="B703">
        <v>73.45</v>
      </c>
      <c r="C703">
        <v>0.97799999999999998</v>
      </c>
      <c r="D703">
        <v>0.97099999999999997</v>
      </c>
      <c r="E703">
        <v>1.052</v>
      </c>
      <c r="F703">
        <v>0.996</v>
      </c>
      <c r="G703">
        <v>0.89400000000000002</v>
      </c>
    </row>
    <row r="704" spans="1:7" x14ac:dyDescent="0.2">
      <c r="A704">
        <v>331</v>
      </c>
      <c r="B704">
        <v>71.290000000000006</v>
      </c>
      <c r="C704">
        <v>0.98099999999999998</v>
      </c>
      <c r="D704">
        <v>0.96899999999999997</v>
      </c>
      <c r="E704">
        <v>1.05</v>
      </c>
      <c r="F704">
        <v>0.997</v>
      </c>
      <c r="G704">
        <v>0.90800000000000003</v>
      </c>
    </row>
    <row r="705" spans="1:7" x14ac:dyDescent="0.2">
      <c r="A705">
        <v>332</v>
      </c>
      <c r="B705">
        <v>69.19</v>
      </c>
      <c r="C705">
        <v>0.96599999999999997</v>
      </c>
      <c r="D705">
        <v>0.95799999999999996</v>
      </c>
      <c r="E705">
        <v>1.048</v>
      </c>
      <c r="F705">
        <v>0.996</v>
      </c>
      <c r="G705">
        <v>0.86099999999999999</v>
      </c>
    </row>
    <row r="706" spans="1:7" x14ac:dyDescent="0.2">
      <c r="A706">
        <v>333</v>
      </c>
      <c r="B706">
        <v>67.150000000000006</v>
      </c>
      <c r="C706">
        <v>0.96399999999999997</v>
      </c>
      <c r="D706">
        <v>0.95499999999999996</v>
      </c>
      <c r="E706">
        <v>1.044</v>
      </c>
      <c r="F706">
        <v>0.99399999999999999</v>
      </c>
      <c r="G706">
        <v>0.86499999999999999</v>
      </c>
    </row>
    <row r="707" spans="1:7" x14ac:dyDescent="0.2">
      <c r="A707">
        <v>334</v>
      </c>
      <c r="B707">
        <v>65.180000000000007</v>
      </c>
      <c r="C707">
        <v>0.96099999999999997</v>
      </c>
      <c r="D707">
        <v>0.95099999999999996</v>
      </c>
      <c r="E707">
        <v>1.0429999999999999</v>
      </c>
      <c r="F707">
        <v>0.99099999999999999</v>
      </c>
      <c r="G707">
        <v>0.85799999999999998</v>
      </c>
    </row>
    <row r="708" spans="1:7" x14ac:dyDescent="0.2">
      <c r="A708">
        <v>335</v>
      </c>
      <c r="B708">
        <v>63.28</v>
      </c>
      <c r="C708">
        <v>0.96799999999999997</v>
      </c>
      <c r="D708">
        <v>0.94399999999999995</v>
      </c>
      <c r="E708">
        <v>1.0349999999999999</v>
      </c>
      <c r="F708">
        <v>0.98799999999999999</v>
      </c>
      <c r="G708">
        <v>0.90500000000000003</v>
      </c>
    </row>
    <row r="709" spans="1:7" x14ac:dyDescent="0.2">
      <c r="A709">
        <v>336</v>
      </c>
      <c r="B709">
        <v>61.44</v>
      </c>
      <c r="C709">
        <v>0.96099999999999997</v>
      </c>
      <c r="D709">
        <v>0.93500000000000005</v>
      </c>
      <c r="E709">
        <v>1.0289999999999999</v>
      </c>
      <c r="F709">
        <v>0.98499999999999999</v>
      </c>
      <c r="G709">
        <v>0.89700000000000002</v>
      </c>
    </row>
    <row r="710" spans="1:7" x14ac:dyDescent="0.2">
      <c r="A710">
        <v>337</v>
      </c>
      <c r="B710">
        <v>59.67</v>
      </c>
      <c r="C710">
        <v>0.94499999999999995</v>
      </c>
      <c r="D710">
        <v>0.92400000000000004</v>
      </c>
      <c r="E710">
        <v>1.0249999999999999</v>
      </c>
      <c r="F710">
        <v>0.97699999999999998</v>
      </c>
      <c r="G710">
        <v>0.85599999999999998</v>
      </c>
    </row>
    <row r="711" spans="1:7" x14ac:dyDescent="0.2">
      <c r="A711">
        <v>338</v>
      </c>
      <c r="B711">
        <v>57.97</v>
      </c>
      <c r="C711">
        <v>0.94</v>
      </c>
      <c r="D711">
        <v>0.91700000000000004</v>
      </c>
      <c r="E711">
        <v>1.018</v>
      </c>
      <c r="F711">
        <v>0.96899999999999997</v>
      </c>
      <c r="G711">
        <v>0.85399999999999998</v>
      </c>
    </row>
    <row r="712" spans="1:7" x14ac:dyDescent="0.2">
      <c r="A712">
        <v>339</v>
      </c>
      <c r="B712">
        <v>56.34</v>
      </c>
      <c r="C712">
        <v>0.93600000000000005</v>
      </c>
      <c r="D712">
        <v>0.90900000000000003</v>
      </c>
      <c r="E712">
        <v>1.0089999999999999</v>
      </c>
      <c r="F712">
        <v>0.96199999999999997</v>
      </c>
      <c r="G712">
        <v>0.86299999999999999</v>
      </c>
    </row>
    <row r="713" spans="1:7" x14ac:dyDescent="0.2">
      <c r="A713">
        <v>340</v>
      </c>
      <c r="B713">
        <v>54.78</v>
      </c>
      <c r="C713">
        <v>0.92700000000000005</v>
      </c>
      <c r="D713">
        <v>0.89800000000000002</v>
      </c>
      <c r="E713">
        <v>0.999</v>
      </c>
      <c r="F713">
        <v>0.95099999999999996</v>
      </c>
      <c r="G713">
        <v>0.85899999999999999</v>
      </c>
    </row>
    <row r="714" spans="1:7" x14ac:dyDescent="0.2">
      <c r="A714">
        <v>341</v>
      </c>
      <c r="B714">
        <v>53.29</v>
      </c>
      <c r="C714">
        <v>0.91</v>
      </c>
      <c r="D714">
        <v>0.88600000000000001</v>
      </c>
      <c r="E714">
        <v>0.98899999999999999</v>
      </c>
      <c r="F714">
        <v>0.93799999999999994</v>
      </c>
      <c r="G714">
        <v>0.82599999999999996</v>
      </c>
    </row>
    <row r="715" spans="1:7" x14ac:dyDescent="0.2">
      <c r="A715">
        <v>342</v>
      </c>
      <c r="B715">
        <v>51.87</v>
      </c>
      <c r="C715">
        <v>0.88700000000000001</v>
      </c>
      <c r="D715">
        <v>0.872</v>
      </c>
      <c r="E715">
        <v>0.97499999999999998</v>
      </c>
      <c r="F715">
        <v>0.92500000000000004</v>
      </c>
      <c r="G715">
        <v>0.77400000000000002</v>
      </c>
    </row>
    <row r="716" spans="1:7" x14ac:dyDescent="0.2">
      <c r="A716">
        <v>343</v>
      </c>
      <c r="B716">
        <v>50.53</v>
      </c>
      <c r="C716">
        <v>0.86399999999999999</v>
      </c>
      <c r="D716">
        <v>0.86199999999999999</v>
      </c>
      <c r="E716">
        <v>0.96199999999999997</v>
      </c>
      <c r="F716">
        <v>0.91400000000000003</v>
      </c>
      <c r="G716">
        <v>0.71799999999999997</v>
      </c>
    </row>
    <row r="717" spans="1:7" x14ac:dyDescent="0.2">
      <c r="A717">
        <v>344</v>
      </c>
      <c r="B717">
        <v>49.26</v>
      </c>
      <c r="C717">
        <v>0.84599999999999997</v>
      </c>
      <c r="D717">
        <v>0.84499999999999997</v>
      </c>
      <c r="E717">
        <v>0.94499999999999995</v>
      </c>
      <c r="F717">
        <v>0.89900000000000002</v>
      </c>
      <c r="G717">
        <v>0.69399999999999995</v>
      </c>
    </row>
    <row r="718" spans="1:7" x14ac:dyDescent="0.2">
      <c r="A718">
        <v>345</v>
      </c>
      <c r="B718">
        <v>48.06</v>
      </c>
      <c r="C718">
        <v>0.84099999999999997</v>
      </c>
      <c r="D718">
        <v>0.83399999999999996</v>
      </c>
      <c r="E718">
        <v>0.93100000000000005</v>
      </c>
      <c r="F718">
        <v>0.88300000000000001</v>
      </c>
      <c r="G718">
        <v>0.71399999999999997</v>
      </c>
    </row>
    <row r="719" spans="1:7" x14ac:dyDescent="0.2">
      <c r="A719">
        <v>346</v>
      </c>
      <c r="B719">
        <v>46.93</v>
      </c>
      <c r="C719">
        <v>0.83799999999999997</v>
      </c>
      <c r="D719">
        <v>0.82099999999999995</v>
      </c>
      <c r="E719">
        <v>0.91900000000000004</v>
      </c>
      <c r="F719">
        <v>0.874</v>
      </c>
      <c r="G719">
        <v>0.73599999999999999</v>
      </c>
    </row>
    <row r="720" spans="1:7" x14ac:dyDescent="0.2">
      <c r="A720">
        <v>347</v>
      </c>
      <c r="B720">
        <v>45.89</v>
      </c>
      <c r="C720">
        <v>0.82899999999999996</v>
      </c>
      <c r="D720">
        <v>0.80900000000000005</v>
      </c>
      <c r="E720">
        <v>0.91</v>
      </c>
      <c r="F720">
        <v>0.86399999999999999</v>
      </c>
      <c r="G720">
        <v>0.73299999999999998</v>
      </c>
    </row>
    <row r="721" spans="1:7" x14ac:dyDescent="0.2">
      <c r="A721">
        <v>348</v>
      </c>
      <c r="B721">
        <v>44.91</v>
      </c>
      <c r="C721">
        <v>0.81299999999999994</v>
      </c>
      <c r="D721">
        <v>0.80600000000000005</v>
      </c>
      <c r="E721">
        <v>0.90100000000000002</v>
      </c>
      <c r="F721">
        <v>0.85299999999999998</v>
      </c>
      <c r="G721">
        <v>0.69299999999999995</v>
      </c>
    </row>
    <row r="722" spans="1:7" x14ac:dyDescent="0.2">
      <c r="A722">
        <v>349</v>
      </c>
      <c r="B722">
        <v>44.02</v>
      </c>
      <c r="C722">
        <v>0.79300000000000004</v>
      </c>
      <c r="D722">
        <v>0.80100000000000005</v>
      </c>
      <c r="E722">
        <v>0.89100000000000001</v>
      </c>
      <c r="F722">
        <v>0.85</v>
      </c>
      <c r="G722">
        <v>0.628</v>
      </c>
    </row>
    <row r="723" spans="1:7" x14ac:dyDescent="0.2">
      <c r="A723">
        <v>350</v>
      </c>
      <c r="B723">
        <v>43.2</v>
      </c>
      <c r="C723">
        <v>0.78200000000000003</v>
      </c>
      <c r="D723">
        <v>0.79700000000000004</v>
      </c>
      <c r="E723">
        <v>0.88700000000000001</v>
      </c>
      <c r="F723">
        <v>0.84399999999999997</v>
      </c>
      <c r="G723">
        <v>0.59899999999999998</v>
      </c>
    </row>
    <row r="724" spans="1:7" x14ac:dyDescent="0.2">
      <c r="A724">
        <v>351</v>
      </c>
      <c r="B724">
        <v>42.45</v>
      </c>
      <c r="C724">
        <v>0.77900000000000003</v>
      </c>
      <c r="D724">
        <v>0.79700000000000004</v>
      </c>
      <c r="E724">
        <v>0.88300000000000001</v>
      </c>
      <c r="F724">
        <v>0.84299999999999997</v>
      </c>
      <c r="G724">
        <v>0.59399999999999997</v>
      </c>
    </row>
    <row r="725" spans="1:7" x14ac:dyDescent="0.2">
      <c r="A725">
        <v>352</v>
      </c>
      <c r="B725">
        <v>41.79</v>
      </c>
      <c r="C725">
        <v>0.78200000000000003</v>
      </c>
      <c r="D725">
        <v>0.79700000000000004</v>
      </c>
      <c r="E725">
        <v>0.878</v>
      </c>
      <c r="F725">
        <v>0.84299999999999997</v>
      </c>
      <c r="G725">
        <v>0.61</v>
      </c>
    </row>
    <row r="726" spans="1:7" x14ac:dyDescent="0.2">
      <c r="A726">
        <v>353</v>
      </c>
      <c r="B726">
        <v>41.2</v>
      </c>
      <c r="C726">
        <v>0.78700000000000003</v>
      </c>
      <c r="D726">
        <v>0.79800000000000004</v>
      </c>
      <c r="E726">
        <v>0.88100000000000001</v>
      </c>
      <c r="F726">
        <v>0.84499999999999997</v>
      </c>
      <c r="G726">
        <v>0.625</v>
      </c>
    </row>
    <row r="727" spans="1:7" x14ac:dyDescent="0.2">
      <c r="A727">
        <v>354</v>
      </c>
      <c r="B727">
        <v>40.69</v>
      </c>
      <c r="C727">
        <v>0.78600000000000003</v>
      </c>
      <c r="D727">
        <v>0.79800000000000004</v>
      </c>
      <c r="E727">
        <v>0.88300000000000001</v>
      </c>
      <c r="F727">
        <v>0.84299999999999997</v>
      </c>
      <c r="G727">
        <v>0.61899999999999999</v>
      </c>
    </row>
    <row r="728" spans="1:7" x14ac:dyDescent="0.2">
      <c r="A728">
        <v>355</v>
      </c>
      <c r="B728">
        <v>40.26</v>
      </c>
      <c r="C728">
        <v>0.78400000000000003</v>
      </c>
      <c r="D728">
        <v>0.80100000000000005</v>
      </c>
      <c r="E728">
        <v>0.88600000000000001</v>
      </c>
      <c r="F728">
        <v>0.84799999999999998</v>
      </c>
      <c r="G728">
        <v>0.60199999999999998</v>
      </c>
    </row>
    <row r="729" spans="1:7" x14ac:dyDescent="0.2">
      <c r="A729">
        <v>356</v>
      </c>
      <c r="B729">
        <v>39.9</v>
      </c>
      <c r="C729">
        <v>0.78300000000000003</v>
      </c>
      <c r="D729">
        <v>0.80300000000000005</v>
      </c>
      <c r="E729">
        <v>0.88800000000000001</v>
      </c>
      <c r="F729">
        <v>0.85599999999999998</v>
      </c>
      <c r="G729">
        <v>0.58599999999999997</v>
      </c>
    </row>
    <row r="730" spans="1:7" x14ac:dyDescent="0.2">
      <c r="A730">
        <v>357</v>
      </c>
      <c r="B730">
        <v>39.630000000000003</v>
      </c>
      <c r="C730">
        <v>0.79</v>
      </c>
      <c r="D730">
        <v>0.80900000000000005</v>
      </c>
      <c r="E730">
        <v>0.89400000000000002</v>
      </c>
      <c r="F730">
        <v>0.86099999999999999</v>
      </c>
      <c r="G730">
        <v>0.59599999999999997</v>
      </c>
    </row>
    <row r="731" spans="1:7" x14ac:dyDescent="0.2">
      <c r="A731">
        <v>358</v>
      </c>
      <c r="B731">
        <v>39.43</v>
      </c>
      <c r="C731">
        <v>0.80300000000000005</v>
      </c>
      <c r="D731">
        <v>0.81399999999999995</v>
      </c>
      <c r="E731">
        <v>0.89800000000000002</v>
      </c>
      <c r="F731">
        <v>0.86899999999999999</v>
      </c>
      <c r="G731">
        <v>0.63200000000000001</v>
      </c>
    </row>
    <row r="732" spans="1:7" x14ac:dyDescent="0.2">
      <c r="A732">
        <v>359</v>
      </c>
      <c r="B732">
        <v>39.31</v>
      </c>
      <c r="C732">
        <v>0.81899999999999995</v>
      </c>
      <c r="D732">
        <v>0.82099999999999995</v>
      </c>
      <c r="E732">
        <v>0.9</v>
      </c>
      <c r="F732">
        <v>0.876</v>
      </c>
      <c r="G732">
        <v>0.67800000000000005</v>
      </c>
    </row>
  </sheetData>
  <phoneticPr fontId="0" type="noConversion"/>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732"/>
  <sheetViews>
    <sheetView workbookViewId="0">
      <selection activeCell="K1" sqref="K1:S65536"/>
    </sheetView>
  </sheetViews>
  <sheetFormatPr defaultRowHeight="12.75" x14ac:dyDescent="0.2"/>
  <sheetData>
    <row r="1" spans="1:19" x14ac:dyDescent="0.2">
      <c r="A1" t="s">
        <v>699</v>
      </c>
      <c r="B1" t="s">
        <v>702</v>
      </c>
      <c r="C1" t="s">
        <v>703</v>
      </c>
      <c r="D1" t="s">
        <v>704</v>
      </c>
      <c r="E1" t="s">
        <v>705</v>
      </c>
      <c r="F1" t="s">
        <v>695</v>
      </c>
      <c r="K1" t="s">
        <v>699</v>
      </c>
      <c r="L1" t="s">
        <v>780</v>
      </c>
      <c r="M1" t="s">
        <v>705</v>
      </c>
      <c r="N1" t="s">
        <v>695</v>
      </c>
    </row>
    <row r="2" spans="1:19" x14ac:dyDescent="0.2">
      <c r="A2" t="s">
        <v>723</v>
      </c>
      <c r="K2" t="s">
        <v>723</v>
      </c>
    </row>
    <row r="3" spans="1:19" x14ac:dyDescent="0.2">
      <c r="A3" s="1">
        <v>37658</v>
      </c>
      <c r="B3" s="2">
        <v>0.42499999999999999</v>
      </c>
      <c r="K3" s="1">
        <v>37658</v>
      </c>
      <c r="L3" s="2">
        <v>0.42499999999999999</v>
      </c>
    </row>
    <row r="4" spans="1:19" x14ac:dyDescent="0.2">
      <c r="A4" t="s">
        <v>707</v>
      </c>
      <c r="B4" t="s">
        <v>693</v>
      </c>
      <c r="C4">
        <v>0.9</v>
      </c>
      <c r="D4" t="s">
        <v>708</v>
      </c>
      <c r="E4" t="s">
        <v>709</v>
      </c>
      <c r="F4">
        <v>35</v>
      </c>
      <c r="G4" t="s">
        <v>710</v>
      </c>
      <c r="H4">
        <v>3000</v>
      </c>
      <c r="I4" t="s">
        <v>711</v>
      </c>
      <c r="K4" t="s">
        <v>707</v>
      </c>
      <c r="L4" t="s">
        <v>693</v>
      </c>
      <c r="M4">
        <v>0.9</v>
      </c>
      <c r="N4" t="s">
        <v>708</v>
      </c>
      <c r="O4" t="s">
        <v>709</v>
      </c>
      <c r="P4">
        <v>35</v>
      </c>
      <c r="Q4" t="s">
        <v>710</v>
      </c>
      <c r="R4">
        <v>3000</v>
      </c>
      <c r="S4" t="s">
        <v>711</v>
      </c>
    </row>
    <row r="5" spans="1:19" x14ac:dyDescent="0.2">
      <c r="A5" t="s">
        <v>16</v>
      </c>
      <c r="K5" t="s">
        <v>16</v>
      </c>
      <c r="L5" t="s">
        <v>997</v>
      </c>
      <c r="M5" t="s">
        <v>998</v>
      </c>
      <c r="N5">
        <v>-40</v>
      </c>
    </row>
    <row r="6" spans="1:19" x14ac:dyDescent="0.2">
      <c r="A6" t="s">
        <v>712</v>
      </c>
      <c r="B6" t="s">
        <v>713</v>
      </c>
      <c r="C6" t="s">
        <v>714</v>
      </c>
      <c r="D6" t="s">
        <v>688</v>
      </c>
      <c r="E6" t="s">
        <v>687</v>
      </c>
      <c r="F6" t="s">
        <v>715</v>
      </c>
      <c r="G6" t="s">
        <v>716</v>
      </c>
      <c r="K6" t="s">
        <v>712</v>
      </c>
      <c r="L6" t="s">
        <v>713</v>
      </c>
      <c r="M6" t="s">
        <v>714</v>
      </c>
      <c r="N6" t="s">
        <v>688</v>
      </c>
      <c r="O6" t="s">
        <v>687</v>
      </c>
      <c r="P6" t="s">
        <v>715</v>
      </c>
      <c r="Q6" t="s">
        <v>783</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717</v>
      </c>
      <c r="B8" t="s">
        <v>705</v>
      </c>
      <c r="K8" t="s">
        <v>717</v>
      </c>
      <c r="L8" t="s">
        <v>705</v>
      </c>
    </row>
    <row r="10" spans="1:19" x14ac:dyDescent="0.2">
      <c r="A10" t="s">
        <v>718</v>
      </c>
      <c r="B10" t="s">
        <v>719</v>
      </c>
      <c r="C10" t="s">
        <v>720</v>
      </c>
      <c r="D10">
        <v>720</v>
      </c>
      <c r="K10" t="s">
        <v>732</v>
      </c>
      <c r="L10" t="s">
        <v>733</v>
      </c>
      <c r="M10" t="s">
        <v>734</v>
      </c>
      <c r="N10" t="s">
        <v>35</v>
      </c>
      <c r="O10" t="s">
        <v>36</v>
      </c>
      <c r="P10" t="s">
        <v>37</v>
      </c>
      <c r="Q10" t="s">
        <v>38</v>
      </c>
    </row>
    <row r="11" spans="1:19" x14ac:dyDescent="0.2">
      <c r="K11" t="s">
        <v>735</v>
      </c>
      <c r="L11" t="s">
        <v>736</v>
      </c>
      <c r="M11">
        <v>67.363</v>
      </c>
      <c r="N11">
        <v>67.58</v>
      </c>
      <c r="O11">
        <v>68.106999999999999</v>
      </c>
      <c r="P11">
        <v>69.352999999999994</v>
      </c>
      <c r="Q11">
        <v>64.412999999999997</v>
      </c>
    </row>
    <row r="12" spans="1:19" x14ac:dyDescent="0.2">
      <c r="A12" t="s">
        <v>32</v>
      </c>
      <c r="B12" t="s">
        <v>33</v>
      </c>
      <c r="C12" t="s">
        <v>34</v>
      </c>
      <c r="D12" t="s">
        <v>35</v>
      </c>
      <c r="E12" t="s">
        <v>36</v>
      </c>
      <c r="F12" t="s">
        <v>37</v>
      </c>
      <c r="G12" t="s">
        <v>38</v>
      </c>
      <c r="K12" t="s">
        <v>737</v>
      </c>
      <c r="L12" t="s">
        <v>736</v>
      </c>
      <c r="M12">
        <v>67.936000000000007</v>
      </c>
      <c r="N12">
        <v>68.231999999999999</v>
      </c>
      <c r="O12">
        <v>68.703000000000003</v>
      </c>
      <c r="P12">
        <v>69.882999999999996</v>
      </c>
      <c r="Q12">
        <v>64.924000000000007</v>
      </c>
    </row>
    <row r="13" spans="1:19" x14ac:dyDescent="0.2">
      <c r="A13">
        <v>-360</v>
      </c>
      <c r="B13">
        <v>39.270000000000003</v>
      </c>
      <c r="C13">
        <v>0.85</v>
      </c>
      <c r="D13">
        <v>0.85799999999999998</v>
      </c>
      <c r="E13">
        <v>0.93100000000000005</v>
      </c>
      <c r="F13">
        <v>0.879</v>
      </c>
      <c r="G13">
        <v>0.73199999999999998</v>
      </c>
      <c r="K13" t="s">
        <v>738</v>
      </c>
      <c r="L13" t="s">
        <v>736</v>
      </c>
      <c r="M13">
        <v>4.4580000000000002</v>
      </c>
      <c r="N13">
        <v>4.2610000000000001</v>
      </c>
      <c r="O13">
        <v>4.3099999999999996</v>
      </c>
      <c r="P13">
        <v>3.6890000000000001</v>
      </c>
      <c r="Q13">
        <v>3.968</v>
      </c>
    </row>
    <row r="14" spans="1:19" x14ac:dyDescent="0.2">
      <c r="A14">
        <v>-359</v>
      </c>
      <c r="B14">
        <v>39.31</v>
      </c>
      <c r="C14">
        <v>0.85</v>
      </c>
      <c r="D14">
        <v>0.85799999999999998</v>
      </c>
      <c r="E14">
        <v>0.93</v>
      </c>
      <c r="F14">
        <v>0.88300000000000001</v>
      </c>
      <c r="G14">
        <v>0.72799999999999998</v>
      </c>
      <c r="K14" t="s">
        <v>739</v>
      </c>
      <c r="L14" t="s">
        <v>736</v>
      </c>
      <c r="M14">
        <v>80.546999999999997</v>
      </c>
      <c r="N14">
        <v>78.466999999999999</v>
      </c>
      <c r="O14">
        <v>80.546999999999997</v>
      </c>
      <c r="P14">
        <v>80.066999999999993</v>
      </c>
      <c r="Q14">
        <v>77.613</v>
      </c>
    </row>
    <row r="15" spans="1:19" x14ac:dyDescent="0.2">
      <c r="A15">
        <v>-358</v>
      </c>
      <c r="B15">
        <v>39.43</v>
      </c>
      <c r="C15">
        <v>0.85199999999999998</v>
      </c>
      <c r="D15">
        <v>0.85899999999999999</v>
      </c>
      <c r="E15">
        <v>0.92800000000000005</v>
      </c>
      <c r="F15">
        <v>0.88600000000000001</v>
      </c>
      <c r="G15">
        <v>0.73499999999999999</v>
      </c>
      <c r="K15" t="s">
        <v>740</v>
      </c>
      <c r="L15" t="s">
        <v>736</v>
      </c>
      <c r="M15">
        <v>53.32</v>
      </c>
      <c r="N15">
        <v>54.606999999999999</v>
      </c>
      <c r="O15">
        <v>56.247</v>
      </c>
      <c r="P15">
        <v>59.1</v>
      </c>
      <c r="Q15">
        <v>53.32</v>
      </c>
    </row>
    <row r="16" spans="1:19" x14ac:dyDescent="0.2">
      <c r="A16">
        <v>-357</v>
      </c>
      <c r="B16">
        <v>39.630000000000003</v>
      </c>
      <c r="C16">
        <v>0.85699999999999998</v>
      </c>
      <c r="D16">
        <v>0.85499999999999998</v>
      </c>
      <c r="E16">
        <v>0.93100000000000005</v>
      </c>
      <c r="F16">
        <v>0.89300000000000002</v>
      </c>
      <c r="G16">
        <v>0.751</v>
      </c>
      <c r="K16" t="s">
        <v>741</v>
      </c>
      <c r="L16" t="s">
        <v>742</v>
      </c>
      <c r="M16">
        <v>6.5609999999999999</v>
      </c>
      <c r="N16">
        <v>6.2450000000000001</v>
      </c>
      <c r="O16">
        <v>6.274</v>
      </c>
      <c r="P16">
        <v>5.2779999999999996</v>
      </c>
      <c r="Q16">
        <v>6.1120000000000001</v>
      </c>
    </row>
    <row r="17" spans="1:17" x14ac:dyDescent="0.2">
      <c r="A17">
        <v>-356</v>
      </c>
      <c r="B17">
        <v>39.9</v>
      </c>
      <c r="C17">
        <v>0.85899999999999999</v>
      </c>
      <c r="D17">
        <v>0.85399999999999998</v>
      </c>
      <c r="E17">
        <v>0.92300000000000004</v>
      </c>
      <c r="F17">
        <v>0.89</v>
      </c>
      <c r="G17">
        <v>0.77100000000000002</v>
      </c>
      <c r="K17" t="s">
        <v>743</v>
      </c>
      <c r="L17" t="s">
        <v>742</v>
      </c>
      <c r="M17">
        <v>78.486000000000004</v>
      </c>
      <c r="N17">
        <v>80.031000000000006</v>
      </c>
      <c r="O17">
        <v>81.87</v>
      </c>
      <c r="P17">
        <v>84.569000000000003</v>
      </c>
      <c r="Q17">
        <v>82.126999999999995</v>
      </c>
    </row>
    <row r="18" spans="1:17" x14ac:dyDescent="0.2">
      <c r="A18">
        <v>-355</v>
      </c>
      <c r="B18">
        <v>40.26</v>
      </c>
      <c r="C18">
        <v>0.86199999999999999</v>
      </c>
      <c r="D18">
        <v>0.85499999999999998</v>
      </c>
      <c r="E18">
        <v>0.91600000000000004</v>
      </c>
      <c r="F18">
        <v>0.88900000000000001</v>
      </c>
      <c r="G18">
        <v>0.78800000000000003</v>
      </c>
      <c r="K18" t="s">
        <v>784</v>
      </c>
      <c r="L18" t="s">
        <v>745</v>
      </c>
      <c r="M18">
        <v>16.350000000000001</v>
      </c>
      <c r="N18">
        <v>16.2</v>
      </c>
      <c r="O18">
        <v>15.8</v>
      </c>
      <c r="P18">
        <v>15.8</v>
      </c>
      <c r="Q18">
        <v>17.600000000000001</v>
      </c>
    </row>
    <row r="19" spans="1:17" x14ac:dyDescent="0.2">
      <c r="A19">
        <v>-354</v>
      </c>
      <c r="B19">
        <v>40.69</v>
      </c>
      <c r="C19">
        <v>0.86499999999999999</v>
      </c>
      <c r="D19">
        <v>0.85199999999999998</v>
      </c>
      <c r="E19">
        <v>0.91700000000000004</v>
      </c>
      <c r="F19">
        <v>0.89</v>
      </c>
      <c r="G19">
        <v>0.80100000000000005</v>
      </c>
      <c r="K19" t="s">
        <v>785</v>
      </c>
      <c r="L19" t="s">
        <v>745</v>
      </c>
      <c r="M19">
        <v>16.361999999999998</v>
      </c>
      <c r="N19">
        <v>16.169</v>
      </c>
      <c r="O19">
        <v>15.804</v>
      </c>
      <c r="P19">
        <v>15.821</v>
      </c>
      <c r="Q19">
        <v>17.652000000000001</v>
      </c>
    </row>
    <row r="20" spans="1:17" x14ac:dyDescent="0.2">
      <c r="A20">
        <v>-353</v>
      </c>
      <c r="B20">
        <v>41.2</v>
      </c>
      <c r="C20">
        <v>0.85899999999999999</v>
      </c>
      <c r="D20">
        <v>0.84799999999999998</v>
      </c>
      <c r="E20">
        <v>0.90300000000000002</v>
      </c>
      <c r="F20">
        <v>0.88900000000000001</v>
      </c>
      <c r="G20">
        <v>0.79800000000000004</v>
      </c>
      <c r="K20" t="s">
        <v>786</v>
      </c>
      <c r="L20" t="s">
        <v>745</v>
      </c>
      <c r="M20">
        <v>1.7390000000000001</v>
      </c>
      <c r="N20">
        <v>1.6890000000000001</v>
      </c>
      <c r="O20">
        <v>1.61</v>
      </c>
      <c r="P20">
        <v>1.4590000000000001</v>
      </c>
      <c r="Q20">
        <v>1.494</v>
      </c>
    </row>
    <row r="21" spans="1:17" x14ac:dyDescent="0.2">
      <c r="A21">
        <v>-352</v>
      </c>
      <c r="B21">
        <v>41.79</v>
      </c>
      <c r="C21">
        <v>0.85699999999999998</v>
      </c>
      <c r="D21">
        <v>0.84699999999999998</v>
      </c>
      <c r="E21">
        <v>0.89700000000000002</v>
      </c>
      <c r="F21">
        <v>0.88400000000000001</v>
      </c>
      <c r="G21">
        <v>0.79900000000000004</v>
      </c>
      <c r="K21" t="s">
        <v>787</v>
      </c>
      <c r="L21" t="s">
        <v>745</v>
      </c>
      <c r="M21">
        <v>23.396000000000001</v>
      </c>
      <c r="N21">
        <v>23.396000000000001</v>
      </c>
      <c r="O21">
        <v>21.2</v>
      </c>
      <c r="P21">
        <v>21.6</v>
      </c>
      <c r="Q21">
        <v>23.2</v>
      </c>
    </row>
    <row r="22" spans="1:17" x14ac:dyDescent="0.2">
      <c r="A22">
        <v>-351</v>
      </c>
      <c r="B22">
        <v>42.45</v>
      </c>
      <c r="C22">
        <v>0.85599999999999998</v>
      </c>
      <c r="D22">
        <v>0.84399999999999997</v>
      </c>
      <c r="E22">
        <v>0.89300000000000002</v>
      </c>
      <c r="F22">
        <v>0.88500000000000001</v>
      </c>
      <c r="G22">
        <v>0.80100000000000005</v>
      </c>
      <c r="K22" t="s">
        <v>788</v>
      </c>
      <c r="L22" t="s">
        <v>745</v>
      </c>
      <c r="M22">
        <v>12</v>
      </c>
      <c r="N22">
        <v>12.6</v>
      </c>
      <c r="O22">
        <v>12</v>
      </c>
      <c r="P22">
        <v>12.396000000000001</v>
      </c>
      <c r="Q22">
        <v>14.2</v>
      </c>
    </row>
    <row r="23" spans="1:17" x14ac:dyDescent="0.2">
      <c r="A23">
        <v>-350</v>
      </c>
      <c r="B23">
        <v>43.2</v>
      </c>
      <c r="C23">
        <v>0.85199999999999998</v>
      </c>
      <c r="D23">
        <v>0.83799999999999997</v>
      </c>
      <c r="E23">
        <v>0.88300000000000001</v>
      </c>
      <c r="F23">
        <v>0.88300000000000001</v>
      </c>
      <c r="G23">
        <v>0.80400000000000005</v>
      </c>
      <c r="K23" t="s">
        <v>789</v>
      </c>
      <c r="L23" t="s">
        <v>742</v>
      </c>
      <c r="M23">
        <v>10.625999999999999</v>
      </c>
      <c r="N23">
        <v>10.449</v>
      </c>
      <c r="O23">
        <v>10.189</v>
      </c>
      <c r="P23">
        <v>9.2200000000000006</v>
      </c>
      <c r="Q23">
        <v>8.4629999999999992</v>
      </c>
    </row>
    <row r="24" spans="1:17" x14ac:dyDescent="0.2">
      <c r="A24">
        <v>-349</v>
      </c>
      <c r="B24">
        <v>44.02</v>
      </c>
      <c r="C24">
        <v>0.85199999999999998</v>
      </c>
      <c r="D24">
        <v>0.83699999999999997</v>
      </c>
      <c r="E24">
        <v>0.876</v>
      </c>
      <c r="F24">
        <v>0.88</v>
      </c>
      <c r="G24">
        <v>0.81399999999999995</v>
      </c>
      <c r="K24" t="s">
        <v>790</v>
      </c>
      <c r="L24" t="s">
        <v>742</v>
      </c>
      <c r="M24">
        <v>73.343000000000004</v>
      </c>
      <c r="N24">
        <v>77.929000000000002</v>
      </c>
      <c r="O24">
        <v>75.930999999999997</v>
      </c>
      <c r="P24">
        <v>78.349999999999994</v>
      </c>
      <c r="Q24">
        <v>80.441999999999993</v>
      </c>
    </row>
    <row r="25" spans="1:17" x14ac:dyDescent="0.2">
      <c r="A25">
        <v>-348</v>
      </c>
      <c r="B25">
        <v>44.91</v>
      </c>
      <c r="C25">
        <v>0.85599999999999998</v>
      </c>
      <c r="D25">
        <v>0.83099999999999996</v>
      </c>
      <c r="E25">
        <v>0.871</v>
      </c>
      <c r="F25">
        <v>0.88300000000000001</v>
      </c>
      <c r="G25">
        <v>0.84199999999999997</v>
      </c>
      <c r="K25" t="s">
        <v>791</v>
      </c>
      <c r="L25" t="s">
        <v>792</v>
      </c>
      <c r="M25">
        <v>2.8359999999999999</v>
      </c>
      <c r="N25">
        <v>2.8740000000000001</v>
      </c>
      <c r="O25">
        <v>2.98</v>
      </c>
      <c r="P25">
        <v>2.8879999999999999</v>
      </c>
      <c r="Q25">
        <v>2.6019999999999999</v>
      </c>
    </row>
    <row r="26" spans="1:17" x14ac:dyDescent="0.2">
      <c r="A26">
        <v>-347</v>
      </c>
      <c r="B26">
        <v>45.89</v>
      </c>
      <c r="C26">
        <v>0.86</v>
      </c>
      <c r="D26">
        <v>0.83199999999999996</v>
      </c>
      <c r="E26">
        <v>0.85899999999999999</v>
      </c>
      <c r="F26">
        <v>0.878</v>
      </c>
      <c r="G26">
        <v>0.871</v>
      </c>
      <c r="K26" t="s">
        <v>793</v>
      </c>
      <c r="L26" t="s">
        <v>792</v>
      </c>
      <c r="M26">
        <v>3.0009999999999999</v>
      </c>
      <c r="N26">
        <v>3.048</v>
      </c>
      <c r="O26">
        <v>3.141</v>
      </c>
      <c r="P26">
        <v>3.036</v>
      </c>
      <c r="Q26">
        <v>2.7770000000000001</v>
      </c>
    </row>
    <row r="27" spans="1:17" x14ac:dyDescent="0.2">
      <c r="A27">
        <v>-346</v>
      </c>
      <c r="B27">
        <v>46.93</v>
      </c>
      <c r="C27">
        <v>0.86399999999999999</v>
      </c>
      <c r="D27">
        <v>0.82599999999999996</v>
      </c>
      <c r="E27">
        <v>0.85399999999999998</v>
      </c>
      <c r="F27">
        <v>0.874</v>
      </c>
      <c r="G27">
        <v>0.90200000000000002</v>
      </c>
      <c r="K27" t="s">
        <v>794</v>
      </c>
      <c r="L27" t="s">
        <v>792</v>
      </c>
      <c r="M27">
        <v>0.53</v>
      </c>
      <c r="N27">
        <v>0.56799999999999995</v>
      </c>
      <c r="O27">
        <v>0.55200000000000005</v>
      </c>
      <c r="P27">
        <v>0.45300000000000001</v>
      </c>
      <c r="Q27">
        <v>0.47</v>
      </c>
    </row>
    <row r="28" spans="1:17" x14ac:dyDescent="0.2">
      <c r="A28">
        <v>-345</v>
      </c>
      <c r="B28">
        <v>48.06</v>
      </c>
      <c r="C28">
        <v>0.86799999999999999</v>
      </c>
      <c r="D28">
        <v>0.82399999999999995</v>
      </c>
      <c r="E28">
        <v>0.85</v>
      </c>
      <c r="F28">
        <v>0.875</v>
      </c>
      <c r="G28">
        <v>0.92400000000000004</v>
      </c>
      <c r="K28" t="s">
        <v>795</v>
      </c>
      <c r="L28" t="s">
        <v>792</v>
      </c>
      <c r="M28">
        <v>4.97</v>
      </c>
      <c r="N28">
        <v>4.5039999999999996</v>
      </c>
      <c r="O28">
        <v>4.97</v>
      </c>
      <c r="P28">
        <v>4.5019999999999998</v>
      </c>
      <c r="Q28">
        <v>4.0279999999999996</v>
      </c>
    </row>
    <row r="29" spans="1:17" x14ac:dyDescent="0.2">
      <c r="A29">
        <v>-344</v>
      </c>
      <c r="B29">
        <v>49.26</v>
      </c>
      <c r="C29">
        <v>0.86799999999999999</v>
      </c>
      <c r="D29">
        <v>0.82199999999999995</v>
      </c>
      <c r="E29">
        <v>0.83899999999999997</v>
      </c>
      <c r="F29">
        <v>0.86499999999999999</v>
      </c>
      <c r="G29">
        <v>0.94299999999999995</v>
      </c>
      <c r="K29" t="s">
        <v>796</v>
      </c>
      <c r="L29" t="s">
        <v>792</v>
      </c>
      <c r="M29">
        <v>1.474</v>
      </c>
      <c r="N29">
        <v>1.478</v>
      </c>
      <c r="O29">
        <v>1.5620000000000001</v>
      </c>
      <c r="P29">
        <v>1.6040000000000001</v>
      </c>
      <c r="Q29">
        <v>1.474</v>
      </c>
    </row>
    <row r="30" spans="1:17" x14ac:dyDescent="0.2">
      <c r="A30">
        <v>-343</v>
      </c>
      <c r="B30">
        <v>50.53</v>
      </c>
      <c r="C30">
        <v>0.87</v>
      </c>
      <c r="D30">
        <v>0.82199999999999995</v>
      </c>
      <c r="E30">
        <v>0.83799999999999997</v>
      </c>
      <c r="F30">
        <v>0.86099999999999999</v>
      </c>
      <c r="G30">
        <v>0.96</v>
      </c>
      <c r="K30" t="s">
        <v>797</v>
      </c>
      <c r="L30" t="s">
        <v>742</v>
      </c>
      <c r="M30">
        <v>17.667000000000002</v>
      </c>
      <c r="N30">
        <v>18.638999999999999</v>
      </c>
      <c r="O30">
        <v>17.585000000000001</v>
      </c>
      <c r="P30">
        <v>14.906000000000001</v>
      </c>
      <c r="Q30">
        <v>16.920999999999999</v>
      </c>
    </row>
    <row r="31" spans="1:17" x14ac:dyDescent="0.2">
      <c r="A31">
        <v>-342</v>
      </c>
      <c r="B31">
        <v>51.87</v>
      </c>
      <c r="C31">
        <v>0.875</v>
      </c>
      <c r="D31">
        <v>0.82</v>
      </c>
      <c r="E31">
        <v>0.83199999999999996</v>
      </c>
      <c r="F31">
        <v>0.86199999999999999</v>
      </c>
      <c r="G31">
        <v>0.98399999999999999</v>
      </c>
      <c r="K31" t="s">
        <v>798</v>
      </c>
      <c r="L31" t="s">
        <v>742</v>
      </c>
      <c r="M31">
        <v>49.122</v>
      </c>
      <c r="N31">
        <v>48.484000000000002</v>
      </c>
      <c r="O31">
        <v>49.734000000000002</v>
      </c>
      <c r="P31">
        <v>52.826999999999998</v>
      </c>
      <c r="Q31">
        <v>53.075000000000003</v>
      </c>
    </row>
    <row r="32" spans="1:17" x14ac:dyDescent="0.2">
      <c r="A32">
        <v>-341</v>
      </c>
      <c r="B32">
        <v>53.29</v>
      </c>
      <c r="C32">
        <v>0.874</v>
      </c>
      <c r="D32">
        <v>0.81699999999999995</v>
      </c>
      <c r="E32">
        <v>0.82399999999999995</v>
      </c>
      <c r="F32">
        <v>0.85099999999999998</v>
      </c>
      <c r="G32">
        <v>1.002</v>
      </c>
      <c r="K32" t="s">
        <v>799</v>
      </c>
      <c r="L32" t="s">
        <v>745</v>
      </c>
      <c r="M32">
        <v>6.75</v>
      </c>
      <c r="N32">
        <v>7</v>
      </c>
      <c r="O32">
        <v>6</v>
      </c>
      <c r="P32">
        <v>6</v>
      </c>
      <c r="Q32">
        <v>8</v>
      </c>
    </row>
    <row r="33" spans="1:17" x14ac:dyDescent="0.2">
      <c r="A33">
        <v>-340</v>
      </c>
      <c r="B33">
        <v>54.78</v>
      </c>
      <c r="C33">
        <v>0.876</v>
      </c>
      <c r="D33">
        <v>0.81699999999999995</v>
      </c>
      <c r="E33">
        <v>0.82399999999999995</v>
      </c>
      <c r="F33">
        <v>0.84899999999999998</v>
      </c>
      <c r="G33">
        <v>1.014</v>
      </c>
      <c r="K33" t="s">
        <v>800</v>
      </c>
      <c r="L33" t="s">
        <v>745</v>
      </c>
      <c r="M33">
        <v>6.9720000000000004</v>
      </c>
      <c r="N33">
        <v>7.0250000000000004</v>
      </c>
      <c r="O33">
        <v>6.3609999999999998</v>
      </c>
      <c r="P33">
        <v>6.617</v>
      </c>
      <c r="Q33">
        <v>7.8869999999999996</v>
      </c>
    </row>
    <row r="34" spans="1:17" x14ac:dyDescent="0.2">
      <c r="A34">
        <v>-339</v>
      </c>
      <c r="B34">
        <v>56.34</v>
      </c>
      <c r="C34">
        <v>0.874</v>
      </c>
      <c r="D34">
        <v>0.81599999999999995</v>
      </c>
      <c r="E34">
        <v>0.81599999999999995</v>
      </c>
      <c r="F34">
        <v>0.84599999999999997</v>
      </c>
      <c r="G34">
        <v>1.018</v>
      </c>
      <c r="K34" t="s">
        <v>801</v>
      </c>
      <c r="L34" t="s">
        <v>745</v>
      </c>
      <c r="M34">
        <v>2.1579999999999999</v>
      </c>
      <c r="N34">
        <v>2.1949999999999998</v>
      </c>
      <c r="O34">
        <v>1.897</v>
      </c>
      <c r="P34">
        <v>1.984</v>
      </c>
      <c r="Q34">
        <v>2.2320000000000002</v>
      </c>
    </row>
    <row r="35" spans="1:17" x14ac:dyDescent="0.2">
      <c r="A35">
        <v>-338</v>
      </c>
      <c r="B35">
        <v>57.97</v>
      </c>
      <c r="C35">
        <v>0.871</v>
      </c>
      <c r="D35">
        <v>0.81499999999999995</v>
      </c>
      <c r="E35">
        <v>0.81100000000000005</v>
      </c>
      <c r="F35">
        <v>0.83799999999999997</v>
      </c>
      <c r="G35">
        <v>1.018</v>
      </c>
      <c r="K35" t="s">
        <v>802</v>
      </c>
      <c r="L35" t="s">
        <v>745</v>
      </c>
      <c r="M35">
        <v>15.6</v>
      </c>
      <c r="N35">
        <v>15.6</v>
      </c>
      <c r="O35">
        <v>13</v>
      </c>
      <c r="P35">
        <v>14.396000000000001</v>
      </c>
      <c r="Q35">
        <v>14.8</v>
      </c>
    </row>
    <row r="36" spans="1:17" x14ac:dyDescent="0.2">
      <c r="A36">
        <v>-337</v>
      </c>
      <c r="B36">
        <v>59.67</v>
      </c>
      <c r="C36">
        <v>0.874</v>
      </c>
      <c r="D36">
        <v>0.81699999999999995</v>
      </c>
      <c r="E36">
        <v>0.81499999999999995</v>
      </c>
      <c r="F36">
        <v>0.83899999999999997</v>
      </c>
      <c r="G36">
        <v>1.0249999999999999</v>
      </c>
      <c r="K36" t="s">
        <v>803</v>
      </c>
      <c r="L36" t="s">
        <v>745</v>
      </c>
      <c r="M36">
        <v>0.39600000000000002</v>
      </c>
      <c r="N36">
        <v>0.39600000000000002</v>
      </c>
      <c r="O36">
        <v>1.8</v>
      </c>
      <c r="P36">
        <v>1.3959999999999999</v>
      </c>
      <c r="Q36">
        <v>3</v>
      </c>
    </row>
    <row r="37" spans="1:17" x14ac:dyDescent="0.2">
      <c r="A37">
        <v>-336</v>
      </c>
      <c r="B37">
        <v>61.44</v>
      </c>
      <c r="C37">
        <v>0.873</v>
      </c>
      <c r="D37">
        <v>0.81899999999999995</v>
      </c>
      <c r="E37">
        <v>0.81</v>
      </c>
      <c r="F37">
        <v>0.83599999999999997</v>
      </c>
      <c r="G37">
        <v>1.026</v>
      </c>
      <c r="K37" t="s">
        <v>804</v>
      </c>
      <c r="L37" t="s">
        <v>742</v>
      </c>
      <c r="M37">
        <v>30.957999999999998</v>
      </c>
      <c r="N37">
        <v>31.25</v>
      </c>
      <c r="O37">
        <v>29.827999999999999</v>
      </c>
      <c r="P37">
        <v>29.989000000000001</v>
      </c>
      <c r="Q37">
        <v>28.305</v>
      </c>
    </row>
    <row r="38" spans="1:17" x14ac:dyDescent="0.2">
      <c r="A38">
        <v>-335</v>
      </c>
      <c r="B38">
        <v>63.28</v>
      </c>
      <c r="C38">
        <v>0.86899999999999999</v>
      </c>
      <c r="D38">
        <v>0.82</v>
      </c>
      <c r="E38">
        <v>0.80800000000000005</v>
      </c>
      <c r="F38">
        <v>0.82899999999999996</v>
      </c>
      <c r="G38">
        <v>1.0209999999999999</v>
      </c>
      <c r="K38" t="s">
        <v>805</v>
      </c>
      <c r="L38" t="s">
        <v>742</v>
      </c>
      <c r="M38">
        <v>5.68</v>
      </c>
      <c r="N38">
        <v>5.6369999999999996</v>
      </c>
      <c r="O38">
        <v>28.297000000000001</v>
      </c>
      <c r="P38">
        <v>21.097000000000001</v>
      </c>
      <c r="Q38">
        <v>38.04</v>
      </c>
    </row>
    <row r="39" spans="1:17" x14ac:dyDescent="0.2">
      <c r="A39">
        <v>-334</v>
      </c>
      <c r="B39">
        <v>65.180000000000007</v>
      </c>
      <c r="C39">
        <v>0.87</v>
      </c>
      <c r="D39">
        <v>0.82299999999999995</v>
      </c>
      <c r="E39">
        <v>0.81</v>
      </c>
      <c r="F39">
        <v>0.83199999999999996</v>
      </c>
      <c r="G39">
        <v>1.014</v>
      </c>
      <c r="K39" t="s">
        <v>806</v>
      </c>
      <c r="L39" t="s">
        <v>736</v>
      </c>
      <c r="M39">
        <v>12.711</v>
      </c>
      <c r="N39">
        <v>12.766</v>
      </c>
      <c r="O39">
        <v>12.775</v>
      </c>
      <c r="P39">
        <v>12.313000000000001</v>
      </c>
      <c r="Q39">
        <v>12.99</v>
      </c>
    </row>
    <row r="40" spans="1:17" x14ac:dyDescent="0.2">
      <c r="A40">
        <v>-333</v>
      </c>
      <c r="B40">
        <v>67.150000000000006</v>
      </c>
      <c r="C40">
        <v>0.86799999999999999</v>
      </c>
      <c r="D40">
        <v>0.82399999999999995</v>
      </c>
      <c r="E40">
        <v>0.80300000000000005</v>
      </c>
      <c r="F40">
        <v>0.82899999999999996</v>
      </c>
      <c r="G40">
        <v>1.016</v>
      </c>
      <c r="K40" t="s">
        <v>807</v>
      </c>
      <c r="L40" t="s">
        <v>736</v>
      </c>
      <c r="M40">
        <v>12.712</v>
      </c>
      <c r="N40">
        <v>12.766999999999999</v>
      </c>
      <c r="O40">
        <v>12.776</v>
      </c>
      <c r="P40">
        <v>12.314</v>
      </c>
      <c r="Q40">
        <v>12.991</v>
      </c>
    </row>
    <row r="41" spans="1:17" x14ac:dyDescent="0.2">
      <c r="A41">
        <v>-332</v>
      </c>
      <c r="B41">
        <v>69.19</v>
      </c>
      <c r="C41">
        <v>0.874</v>
      </c>
      <c r="D41">
        <v>0.82599999999999996</v>
      </c>
      <c r="E41">
        <v>0.80600000000000005</v>
      </c>
      <c r="F41">
        <v>0.82599999999999996</v>
      </c>
      <c r="G41">
        <v>1.0389999999999999</v>
      </c>
      <c r="K41" t="s">
        <v>808</v>
      </c>
      <c r="L41" t="s">
        <v>736</v>
      </c>
      <c r="M41">
        <v>0.25900000000000001</v>
      </c>
      <c r="N41">
        <v>7.8E-2</v>
      </c>
      <c r="O41">
        <v>7.4999999999999997E-2</v>
      </c>
      <c r="P41">
        <v>8.2000000000000003E-2</v>
      </c>
      <c r="Q41">
        <v>8.5000000000000006E-2</v>
      </c>
    </row>
    <row r="42" spans="1:17" x14ac:dyDescent="0.2">
      <c r="A42">
        <v>-331</v>
      </c>
      <c r="B42">
        <v>71.290000000000006</v>
      </c>
      <c r="C42">
        <v>0.88100000000000001</v>
      </c>
      <c r="D42">
        <v>0.83</v>
      </c>
      <c r="E42">
        <v>0.81299999999999994</v>
      </c>
      <c r="F42">
        <v>0.83399999999999996</v>
      </c>
      <c r="G42">
        <v>1.0469999999999999</v>
      </c>
      <c r="K42" t="s">
        <v>809</v>
      </c>
      <c r="L42" t="s">
        <v>736</v>
      </c>
      <c r="M42">
        <v>13.183</v>
      </c>
      <c r="N42">
        <v>12.989000000000001</v>
      </c>
      <c r="O42">
        <v>12.943</v>
      </c>
      <c r="P42">
        <v>12.518000000000001</v>
      </c>
      <c r="Q42">
        <v>13.183</v>
      </c>
    </row>
    <row r="43" spans="1:17" x14ac:dyDescent="0.2">
      <c r="A43">
        <v>-330</v>
      </c>
      <c r="B43">
        <v>73.45</v>
      </c>
      <c r="C43">
        <v>0.88</v>
      </c>
      <c r="D43">
        <v>0.83399999999999996</v>
      </c>
      <c r="E43">
        <v>0.80500000000000005</v>
      </c>
      <c r="F43">
        <v>0.83299999999999996</v>
      </c>
      <c r="G43">
        <v>1.0469999999999999</v>
      </c>
      <c r="K43" t="s">
        <v>810</v>
      </c>
      <c r="L43" t="s">
        <v>736</v>
      </c>
      <c r="M43">
        <v>11.76</v>
      </c>
      <c r="N43">
        <v>12.510999999999999</v>
      </c>
      <c r="O43">
        <v>12.288</v>
      </c>
      <c r="P43">
        <v>11.76</v>
      </c>
      <c r="Q43">
        <v>12.672000000000001</v>
      </c>
    </row>
    <row r="44" spans="1:17" x14ac:dyDescent="0.2">
      <c r="A44">
        <v>-329</v>
      </c>
      <c r="B44">
        <v>75.67</v>
      </c>
      <c r="C44">
        <v>0.879</v>
      </c>
      <c r="D44">
        <v>0.83699999999999997</v>
      </c>
      <c r="E44">
        <v>0.81100000000000005</v>
      </c>
      <c r="F44">
        <v>0.83099999999999996</v>
      </c>
      <c r="G44">
        <v>1.038</v>
      </c>
      <c r="K44" t="s">
        <v>811</v>
      </c>
      <c r="L44" t="s">
        <v>742</v>
      </c>
      <c r="M44">
        <v>2.0390000000000001</v>
      </c>
      <c r="N44">
        <v>0.61199999999999999</v>
      </c>
      <c r="O44">
        <v>0.58299999999999996</v>
      </c>
      <c r="P44">
        <v>0.66500000000000004</v>
      </c>
      <c r="Q44">
        <v>0.65300000000000002</v>
      </c>
    </row>
    <row r="45" spans="1:17" x14ac:dyDescent="0.2">
      <c r="A45">
        <v>-328</v>
      </c>
      <c r="B45">
        <v>77.959999999999994</v>
      </c>
      <c r="C45">
        <v>0.877</v>
      </c>
      <c r="D45">
        <v>0.84</v>
      </c>
      <c r="E45">
        <v>0.81200000000000006</v>
      </c>
      <c r="F45">
        <v>0.83299999999999996</v>
      </c>
      <c r="G45">
        <v>1.022</v>
      </c>
      <c r="K45" t="s">
        <v>812</v>
      </c>
      <c r="L45" t="s">
        <v>742</v>
      </c>
      <c r="M45">
        <v>92.512</v>
      </c>
      <c r="N45">
        <v>97.995000000000005</v>
      </c>
      <c r="O45">
        <v>96.183000000000007</v>
      </c>
      <c r="P45">
        <v>95.498999999999995</v>
      </c>
      <c r="Q45">
        <v>97.546000000000006</v>
      </c>
    </row>
    <row r="46" spans="1:17" x14ac:dyDescent="0.2">
      <c r="A46">
        <v>-327</v>
      </c>
      <c r="B46">
        <v>80.31</v>
      </c>
      <c r="C46">
        <v>0.86899999999999999</v>
      </c>
      <c r="D46">
        <v>0.83699999999999997</v>
      </c>
      <c r="E46">
        <v>0.81200000000000006</v>
      </c>
      <c r="F46">
        <v>0.83199999999999996</v>
      </c>
      <c r="G46">
        <v>0.99299999999999999</v>
      </c>
      <c r="K46" t="s">
        <v>813</v>
      </c>
      <c r="L46" t="s">
        <v>736</v>
      </c>
      <c r="M46">
        <v>12.654999999999999</v>
      </c>
      <c r="N46">
        <v>12.763</v>
      </c>
      <c r="O46">
        <v>12.597</v>
      </c>
      <c r="P46">
        <v>12.304</v>
      </c>
      <c r="Q46">
        <v>12.957000000000001</v>
      </c>
    </row>
    <row r="47" spans="1:17" x14ac:dyDescent="0.2">
      <c r="A47">
        <v>-326</v>
      </c>
      <c r="B47">
        <v>82.71</v>
      </c>
      <c r="C47">
        <v>0.86299999999999999</v>
      </c>
      <c r="D47">
        <v>0.84</v>
      </c>
      <c r="E47">
        <v>0.82099999999999995</v>
      </c>
      <c r="F47">
        <v>0.81799999999999995</v>
      </c>
      <c r="G47">
        <v>0.97299999999999998</v>
      </c>
      <c r="K47" t="s">
        <v>814</v>
      </c>
      <c r="L47" t="s">
        <v>736</v>
      </c>
      <c r="M47">
        <v>12.656000000000001</v>
      </c>
      <c r="N47">
        <v>12.763999999999999</v>
      </c>
      <c r="O47">
        <v>12.598000000000001</v>
      </c>
      <c r="P47">
        <v>12.305</v>
      </c>
      <c r="Q47">
        <v>12.958</v>
      </c>
    </row>
    <row r="48" spans="1:17" x14ac:dyDescent="0.2">
      <c r="A48">
        <v>-325</v>
      </c>
      <c r="B48">
        <v>85.17</v>
      </c>
      <c r="C48">
        <v>0.86699999999999999</v>
      </c>
      <c r="D48">
        <v>0.83799999999999997</v>
      </c>
      <c r="E48">
        <v>0.82599999999999996</v>
      </c>
      <c r="F48">
        <v>0.82099999999999995</v>
      </c>
      <c r="G48">
        <v>0.98399999999999999</v>
      </c>
      <c r="K48" t="s">
        <v>815</v>
      </c>
      <c r="L48" t="s">
        <v>736</v>
      </c>
      <c r="M48">
        <v>0.253</v>
      </c>
      <c r="N48">
        <v>8.2000000000000003E-2</v>
      </c>
      <c r="O48">
        <v>8.1000000000000003E-2</v>
      </c>
      <c r="P48">
        <v>7.1999999999999995E-2</v>
      </c>
      <c r="Q48">
        <v>8.6999999999999994E-2</v>
      </c>
    </row>
    <row r="49" spans="1:17" x14ac:dyDescent="0.2">
      <c r="A49">
        <v>-324</v>
      </c>
      <c r="B49">
        <v>87.69</v>
      </c>
      <c r="C49">
        <v>0.88200000000000001</v>
      </c>
      <c r="D49">
        <v>0.84099999999999997</v>
      </c>
      <c r="E49">
        <v>0.82499999999999996</v>
      </c>
      <c r="F49">
        <v>0.872</v>
      </c>
      <c r="G49">
        <v>0.98899999999999999</v>
      </c>
      <c r="K49" t="s">
        <v>816</v>
      </c>
      <c r="L49" t="s">
        <v>736</v>
      </c>
      <c r="M49">
        <v>13.141999999999999</v>
      </c>
      <c r="N49">
        <v>13.026</v>
      </c>
      <c r="O49">
        <v>12.798999999999999</v>
      </c>
      <c r="P49">
        <v>12.509</v>
      </c>
      <c r="Q49">
        <v>13.141999999999999</v>
      </c>
    </row>
    <row r="50" spans="1:17" x14ac:dyDescent="0.2">
      <c r="A50">
        <v>-323</v>
      </c>
      <c r="B50">
        <v>90.26</v>
      </c>
      <c r="C50">
        <v>0.86899999999999999</v>
      </c>
      <c r="D50">
        <v>0.84399999999999997</v>
      </c>
      <c r="E50">
        <v>0.83199999999999996</v>
      </c>
      <c r="F50">
        <v>0.81799999999999995</v>
      </c>
      <c r="G50">
        <v>0.98299999999999998</v>
      </c>
      <c r="K50" t="s">
        <v>817</v>
      </c>
      <c r="L50" t="s">
        <v>736</v>
      </c>
      <c r="M50">
        <v>11.868</v>
      </c>
      <c r="N50">
        <v>12.54</v>
      </c>
      <c r="O50">
        <v>12.167999999999999</v>
      </c>
      <c r="P50">
        <v>11.868</v>
      </c>
      <c r="Q50">
        <v>12.651999999999999</v>
      </c>
    </row>
    <row r="51" spans="1:17" x14ac:dyDescent="0.2">
      <c r="A51">
        <v>-322</v>
      </c>
      <c r="B51">
        <v>92.89</v>
      </c>
      <c r="C51">
        <v>0.875</v>
      </c>
      <c r="D51">
        <v>0.84399999999999997</v>
      </c>
      <c r="E51">
        <v>0.83099999999999996</v>
      </c>
      <c r="F51">
        <v>0.84799999999999998</v>
      </c>
      <c r="G51">
        <v>0.97599999999999998</v>
      </c>
      <c r="K51" t="s">
        <v>818</v>
      </c>
      <c r="L51" t="s">
        <v>742</v>
      </c>
      <c r="M51">
        <v>1.9990000000000001</v>
      </c>
      <c r="N51">
        <v>0.64600000000000002</v>
      </c>
      <c r="O51">
        <v>0.64400000000000002</v>
      </c>
      <c r="P51">
        <v>0.58599999999999997</v>
      </c>
      <c r="Q51">
        <v>0.67300000000000004</v>
      </c>
    </row>
    <row r="52" spans="1:17" x14ac:dyDescent="0.2">
      <c r="A52">
        <v>-321</v>
      </c>
      <c r="B52">
        <v>95.57</v>
      </c>
      <c r="C52">
        <v>0.86899999999999999</v>
      </c>
      <c r="D52">
        <v>0.84499999999999997</v>
      </c>
      <c r="E52">
        <v>0.83699999999999997</v>
      </c>
      <c r="F52">
        <v>0.83699999999999997</v>
      </c>
      <c r="G52">
        <v>0.95499999999999996</v>
      </c>
      <c r="K52" t="s">
        <v>819</v>
      </c>
      <c r="L52" t="s">
        <v>742</v>
      </c>
      <c r="M52">
        <v>93.772999999999996</v>
      </c>
      <c r="N52">
        <v>98.247</v>
      </c>
      <c r="O52">
        <v>96.585999999999999</v>
      </c>
      <c r="P52">
        <v>96.451999999999998</v>
      </c>
      <c r="Q52">
        <v>97.638000000000005</v>
      </c>
    </row>
    <row r="53" spans="1:17" x14ac:dyDescent="0.2">
      <c r="A53">
        <v>-320</v>
      </c>
      <c r="B53">
        <v>98.3</v>
      </c>
      <c r="C53">
        <v>0.86199999999999999</v>
      </c>
      <c r="D53">
        <v>0.84499999999999997</v>
      </c>
      <c r="E53">
        <v>0.84399999999999997</v>
      </c>
      <c r="F53">
        <v>0.82099999999999995</v>
      </c>
      <c r="G53">
        <v>0.93799999999999994</v>
      </c>
      <c r="K53" t="s">
        <v>820</v>
      </c>
      <c r="L53" t="s">
        <v>736</v>
      </c>
      <c r="M53">
        <v>-5.6000000000000001E-2</v>
      </c>
      <c r="N53">
        <v>-3.0000000000000001E-3</v>
      </c>
      <c r="O53">
        <v>-0.17699999999999999</v>
      </c>
      <c r="P53">
        <v>-8.9999999999999993E-3</v>
      </c>
      <c r="Q53">
        <v>-3.3000000000000002E-2</v>
      </c>
    </row>
    <row r="54" spans="1:17" x14ac:dyDescent="0.2">
      <c r="A54">
        <v>-319</v>
      </c>
      <c r="B54">
        <v>101.09</v>
      </c>
      <c r="C54">
        <v>0.86599999999999999</v>
      </c>
      <c r="D54">
        <v>0.84899999999999998</v>
      </c>
      <c r="E54">
        <v>0.82399999999999995</v>
      </c>
      <c r="F54">
        <v>0.85</v>
      </c>
      <c r="G54">
        <v>0.94199999999999995</v>
      </c>
      <c r="K54" t="s">
        <v>821</v>
      </c>
      <c r="L54" t="s">
        <v>736</v>
      </c>
      <c r="M54">
        <v>-5.6000000000000001E-2</v>
      </c>
      <c r="N54">
        <v>-3.0000000000000001E-3</v>
      </c>
      <c r="O54">
        <v>-0.17699999999999999</v>
      </c>
      <c r="P54">
        <v>-0.01</v>
      </c>
      <c r="Q54">
        <v>-3.3000000000000002E-2</v>
      </c>
    </row>
    <row r="55" spans="1:17" x14ac:dyDescent="0.2">
      <c r="A55">
        <v>-318</v>
      </c>
      <c r="B55">
        <v>103.92</v>
      </c>
      <c r="C55">
        <v>0.86399999999999999</v>
      </c>
      <c r="D55">
        <v>0.84399999999999997</v>
      </c>
      <c r="E55">
        <v>0.84699999999999998</v>
      </c>
      <c r="F55">
        <v>0.82899999999999996</v>
      </c>
      <c r="G55">
        <v>0.93500000000000005</v>
      </c>
      <c r="K55" t="s">
        <v>822</v>
      </c>
      <c r="L55" t="s">
        <v>736</v>
      </c>
      <c r="M55">
        <v>7.4999999999999997E-2</v>
      </c>
      <c r="N55">
        <v>2.3E-2</v>
      </c>
      <c r="O55">
        <v>0.02</v>
      </c>
      <c r="P55">
        <v>3.2000000000000001E-2</v>
      </c>
      <c r="Q55">
        <v>0.02</v>
      </c>
    </row>
    <row r="56" spans="1:17" x14ac:dyDescent="0.2">
      <c r="A56">
        <v>-317</v>
      </c>
      <c r="B56">
        <v>106.8</v>
      </c>
      <c r="C56">
        <v>0.86399999999999999</v>
      </c>
      <c r="D56">
        <v>0.84599999999999997</v>
      </c>
      <c r="E56">
        <v>0.83899999999999997</v>
      </c>
      <c r="F56">
        <v>0.83699999999999997</v>
      </c>
      <c r="G56">
        <v>0.93500000000000005</v>
      </c>
      <c r="K56" t="s">
        <v>823</v>
      </c>
      <c r="L56" t="s">
        <v>736</v>
      </c>
      <c r="M56">
        <v>0.108</v>
      </c>
      <c r="N56">
        <v>6.7000000000000004E-2</v>
      </c>
      <c r="O56">
        <v>-0.115</v>
      </c>
      <c r="P56">
        <v>0.108</v>
      </c>
      <c r="Q56">
        <v>1.6E-2</v>
      </c>
    </row>
    <row r="57" spans="1:17" x14ac:dyDescent="0.2">
      <c r="A57">
        <v>-316</v>
      </c>
      <c r="B57">
        <v>109.72</v>
      </c>
      <c r="C57">
        <v>0.86699999999999999</v>
      </c>
      <c r="D57">
        <v>0.84499999999999997</v>
      </c>
      <c r="E57">
        <v>0.84699999999999998</v>
      </c>
      <c r="F57">
        <v>0.83599999999999997</v>
      </c>
      <c r="G57">
        <v>0.93899999999999995</v>
      </c>
      <c r="K57" t="s">
        <v>824</v>
      </c>
      <c r="L57" t="s">
        <v>736</v>
      </c>
      <c r="M57">
        <v>-0.23599999999999999</v>
      </c>
      <c r="N57">
        <v>-5.5E-2</v>
      </c>
      <c r="O57">
        <v>-0.23599999999999999</v>
      </c>
      <c r="P57">
        <v>-8.2000000000000003E-2</v>
      </c>
      <c r="Q57">
        <v>-0.11700000000000001</v>
      </c>
    </row>
    <row r="58" spans="1:17" x14ac:dyDescent="0.2">
      <c r="A58">
        <v>-315</v>
      </c>
      <c r="B58">
        <v>112.69</v>
      </c>
      <c r="C58">
        <v>0.86499999999999999</v>
      </c>
      <c r="D58">
        <v>0.84699999999999998</v>
      </c>
      <c r="E58">
        <v>0.83199999999999996</v>
      </c>
      <c r="F58">
        <v>0.82599999999999996</v>
      </c>
      <c r="G58">
        <v>0.95699999999999996</v>
      </c>
      <c r="K58" t="s">
        <v>825</v>
      </c>
      <c r="L58" t="s">
        <v>742</v>
      </c>
      <c r="M58">
        <v>99.99</v>
      </c>
      <c r="N58">
        <v>99.99</v>
      </c>
      <c r="O58">
        <v>11.243</v>
      </c>
      <c r="P58">
        <v>99.99</v>
      </c>
      <c r="Q58">
        <v>61.856000000000002</v>
      </c>
    </row>
    <row r="59" spans="1:17" x14ac:dyDescent="0.2">
      <c r="A59">
        <v>-314</v>
      </c>
      <c r="B59">
        <v>115.7</v>
      </c>
      <c r="C59">
        <v>0.875</v>
      </c>
      <c r="D59">
        <v>0.84099999999999997</v>
      </c>
      <c r="E59">
        <v>0.84899999999999998</v>
      </c>
      <c r="F59">
        <v>0.83499999999999996</v>
      </c>
      <c r="G59">
        <v>0.97599999999999998</v>
      </c>
      <c r="K59" t="s">
        <v>826</v>
      </c>
      <c r="L59" t="s">
        <v>742</v>
      </c>
      <c r="M59">
        <v>99.99</v>
      </c>
      <c r="N59">
        <v>99.99</v>
      </c>
      <c r="O59">
        <v>99.99</v>
      </c>
      <c r="P59">
        <v>99.99</v>
      </c>
      <c r="Q59">
        <v>99.99</v>
      </c>
    </row>
    <row r="60" spans="1:17" x14ac:dyDescent="0.2">
      <c r="A60">
        <v>-313</v>
      </c>
      <c r="B60">
        <v>118.76</v>
      </c>
      <c r="C60">
        <v>0.87</v>
      </c>
      <c r="D60">
        <v>0.83599999999999997</v>
      </c>
      <c r="E60">
        <v>0.83799999999999997</v>
      </c>
      <c r="F60">
        <v>0.83199999999999996</v>
      </c>
      <c r="G60">
        <v>0.97199999999999998</v>
      </c>
      <c r="K60" t="s">
        <v>827</v>
      </c>
      <c r="L60" t="s">
        <v>828</v>
      </c>
      <c r="M60">
        <v>2489.5</v>
      </c>
      <c r="N60">
        <v>2462.6</v>
      </c>
      <c r="O60">
        <v>2462.8000000000002</v>
      </c>
      <c r="P60">
        <v>2468.4</v>
      </c>
      <c r="Q60">
        <v>2564.1999999999998</v>
      </c>
    </row>
    <row r="61" spans="1:17" x14ac:dyDescent="0.2">
      <c r="A61">
        <v>-312</v>
      </c>
      <c r="B61">
        <v>121.85</v>
      </c>
      <c r="C61">
        <v>0.88200000000000001</v>
      </c>
      <c r="D61">
        <v>0.83299999999999996</v>
      </c>
      <c r="E61">
        <v>0.84899999999999998</v>
      </c>
      <c r="F61">
        <v>0.82599999999999996</v>
      </c>
      <c r="G61">
        <v>1.02</v>
      </c>
      <c r="K61" t="s">
        <v>829</v>
      </c>
      <c r="L61" t="s">
        <v>828</v>
      </c>
      <c r="M61">
        <v>2520.134</v>
      </c>
      <c r="N61">
        <v>2496.105</v>
      </c>
      <c r="O61">
        <v>2493.6799999999998</v>
      </c>
      <c r="P61">
        <v>2494.326</v>
      </c>
      <c r="Q61">
        <v>2596.4259999999999</v>
      </c>
    </row>
    <row r="62" spans="1:17" x14ac:dyDescent="0.2">
      <c r="A62">
        <v>-311</v>
      </c>
      <c r="B62">
        <v>124.99</v>
      </c>
      <c r="C62">
        <v>0.877</v>
      </c>
      <c r="D62">
        <v>0.85599999999999998</v>
      </c>
      <c r="E62">
        <v>0.84899999999999998</v>
      </c>
      <c r="F62">
        <v>0.83299999999999996</v>
      </c>
      <c r="G62">
        <v>0.97099999999999997</v>
      </c>
      <c r="K62" t="s">
        <v>830</v>
      </c>
      <c r="L62" t="s">
        <v>828</v>
      </c>
      <c r="M62">
        <v>60.606999999999999</v>
      </c>
      <c r="N62">
        <v>42.875999999999998</v>
      </c>
      <c r="O62">
        <v>43.929000000000002</v>
      </c>
      <c r="P62">
        <v>33.159999999999997</v>
      </c>
      <c r="Q62">
        <v>45.521000000000001</v>
      </c>
    </row>
    <row r="63" spans="1:17" x14ac:dyDescent="0.2">
      <c r="A63">
        <v>-310</v>
      </c>
      <c r="B63">
        <v>128.16</v>
      </c>
      <c r="C63">
        <v>0.84</v>
      </c>
      <c r="D63">
        <v>0.84</v>
      </c>
      <c r="E63">
        <v>0.84299999999999997</v>
      </c>
      <c r="F63">
        <v>0.82499999999999996</v>
      </c>
      <c r="G63">
        <v>0.85399999999999998</v>
      </c>
      <c r="K63" t="s">
        <v>831</v>
      </c>
      <c r="L63" t="s">
        <v>828</v>
      </c>
      <c r="M63">
        <v>2714.2</v>
      </c>
      <c r="N63">
        <v>2641.8</v>
      </c>
      <c r="O63">
        <v>2658.4</v>
      </c>
      <c r="P63">
        <v>2640.2</v>
      </c>
      <c r="Q63">
        <v>2714.2</v>
      </c>
    </row>
    <row r="64" spans="1:17" x14ac:dyDescent="0.2">
      <c r="A64">
        <v>-309</v>
      </c>
      <c r="B64">
        <v>131.37</v>
      </c>
      <c r="C64">
        <v>0.85</v>
      </c>
      <c r="D64">
        <v>0.85099999999999998</v>
      </c>
      <c r="E64">
        <v>0.84799999999999998</v>
      </c>
      <c r="F64">
        <v>0.82399999999999995</v>
      </c>
      <c r="G64">
        <v>0.876</v>
      </c>
      <c r="K64" t="s">
        <v>832</v>
      </c>
      <c r="L64" t="s">
        <v>828</v>
      </c>
      <c r="M64">
        <v>2372</v>
      </c>
      <c r="N64">
        <v>2372</v>
      </c>
      <c r="O64">
        <v>2382.4</v>
      </c>
      <c r="P64">
        <v>2394.1999999999998</v>
      </c>
      <c r="Q64">
        <v>2466.4</v>
      </c>
    </row>
    <row r="65" spans="1:17" x14ac:dyDescent="0.2">
      <c r="A65">
        <v>-308</v>
      </c>
      <c r="B65">
        <v>134.61000000000001</v>
      </c>
      <c r="C65">
        <v>0.84799999999999998</v>
      </c>
      <c r="D65">
        <v>0.84</v>
      </c>
      <c r="E65">
        <v>0.84799999999999998</v>
      </c>
      <c r="F65">
        <v>0.81799999999999995</v>
      </c>
      <c r="G65">
        <v>0.88600000000000001</v>
      </c>
      <c r="K65" t="s">
        <v>833</v>
      </c>
      <c r="L65" t="s">
        <v>742</v>
      </c>
      <c r="M65">
        <v>2.4049999999999998</v>
      </c>
      <c r="N65">
        <v>1.718</v>
      </c>
      <c r="O65">
        <v>1.762</v>
      </c>
      <c r="P65">
        <v>1.329</v>
      </c>
      <c r="Q65">
        <v>1.7529999999999999</v>
      </c>
    </row>
    <row r="66" spans="1:17" x14ac:dyDescent="0.2">
      <c r="A66">
        <v>-307</v>
      </c>
      <c r="B66">
        <v>137.88999999999999</v>
      </c>
      <c r="C66">
        <v>0.85499999999999998</v>
      </c>
      <c r="D66">
        <v>0.84</v>
      </c>
      <c r="E66">
        <v>0.84799999999999998</v>
      </c>
      <c r="F66">
        <v>0.83699999999999997</v>
      </c>
      <c r="G66">
        <v>0.89500000000000002</v>
      </c>
      <c r="K66" t="s">
        <v>834</v>
      </c>
      <c r="L66" t="s">
        <v>742</v>
      </c>
      <c r="M66">
        <v>94.122</v>
      </c>
      <c r="N66">
        <v>95.028000000000006</v>
      </c>
      <c r="O66">
        <v>95.537999999999997</v>
      </c>
      <c r="P66">
        <v>95.986000000000004</v>
      </c>
      <c r="Q66">
        <v>94.992000000000004</v>
      </c>
    </row>
    <row r="67" spans="1:17" x14ac:dyDescent="0.2">
      <c r="A67">
        <v>-306</v>
      </c>
      <c r="B67">
        <v>141.19</v>
      </c>
      <c r="C67">
        <v>0.86299999999999999</v>
      </c>
      <c r="D67">
        <v>0.85399999999999998</v>
      </c>
      <c r="E67">
        <v>0.85299999999999998</v>
      </c>
      <c r="F67">
        <v>0.82</v>
      </c>
      <c r="G67">
        <v>0.92300000000000004</v>
      </c>
      <c r="K67" t="s">
        <v>835</v>
      </c>
      <c r="L67" t="s">
        <v>745</v>
      </c>
      <c r="M67">
        <v>23.35</v>
      </c>
      <c r="N67">
        <v>23.2</v>
      </c>
      <c r="O67">
        <v>23</v>
      </c>
      <c r="P67">
        <v>22</v>
      </c>
      <c r="Q67">
        <v>25.2</v>
      </c>
    </row>
    <row r="68" spans="1:17" x14ac:dyDescent="0.2">
      <c r="A68">
        <v>-305</v>
      </c>
      <c r="B68">
        <v>144.53</v>
      </c>
      <c r="C68">
        <v>0.872</v>
      </c>
      <c r="D68">
        <v>0.84199999999999997</v>
      </c>
      <c r="E68">
        <v>0.85099999999999998</v>
      </c>
      <c r="F68">
        <v>0.83799999999999997</v>
      </c>
      <c r="G68">
        <v>0.95799999999999996</v>
      </c>
      <c r="K68" t="s">
        <v>836</v>
      </c>
      <c r="L68" t="s">
        <v>745</v>
      </c>
      <c r="M68">
        <v>22.983000000000001</v>
      </c>
      <c r="N68">
        <v>22.937000000000001</v>
      </c>
      <c r="O68">
        <v>22.581</v>
      </c>
      <c r="P68">
        <v>21.82</v>
      </c>
      <c r="Q68">
        <v>24.594999999999999</v>
      </c>
    </row>
    <row r="69" spans="1:17" x14ac:dyDescent="0.2">
      <c r="A69">
        <v>-304</v>
      </c>
      <c r="B69">
        <v>147.9</v>
      </c>
      <c r="C69">
        <v>0.87</v>
      </c>
      <c r="D69">
        <v>0.85099999999999998</v>
      </c>
      <c r="E69">
        <v>0.85399999999999998</v>
      </c>
      <c r="F69">
        <v>0.82399999999999995</v>
      </c>
      <c r="G69">
        <v>0.95</v>
      </c>
      <c r="K69" t="s">
        <v>837</v>
      </c>
      <c r="L69" t="s">
        <v>745</v>
      </c>
      <c r="M69">
        <v>2.91</v>
      </c>
      <c r="N69">
        <v>2.9340000000000002</v>
      </c>
      <c r="O69">
        <v>2.88</v>
      </c>
      <c r="P69">
        <v>2.359</v>
      </c>
      <c r="Q69">
        <v>2.7160000000000002</v>
      </c>
    </row>
    <row r="70" spans="1:17" x14ac:dyDescent="0.2">
      <c r="A70">
        <v>-303</v>
      </c>
      <c r="B70">
        <v>151.30000000000001</v>
      </c>
      <c r="C70">
        <v>0.876</v>
      </c>
      <c r="D70">
        <v>0.85799999999999998</v>
      </c>
      <c r="E70">
        <v>0.85899999999999999</v>
      </c>
      <c r="F70">
        <v>0.84199999999999997</v>
      </c>
      <c r="G70">
        <v>0.94499999999999995</v>
      </c>
      <c r="K70" t="s">
        <v>838</v>
      </c>
      <c r="L70" t="s">
        <v>745</v>
      </c>
      <c r="M70">
        <v>31.8</v>
      </c>
      <c r="N70">
        <v>31.8</v>
      </c>
      <c r="O70">
        <v>30</v>
      </c>
      <c r="P70">
        <v>27.396000000000001</v>
      </c>
      <c r="Q70">
        <v>31.396000000000001</v>
      </c>
    </row>
    <row r="71" spans="1:17" x14ac:dyDescent="0.2">
      <c r="A71">
        <v>-302</v>
      </c>
      <c r="B71">
        <v>154.72</v>
      </c>
      <c r="C71">
        <v>0.88300000000000001</v>
      </c>
      <c r="D71">
        <v>0.85199999999999998</v>
      </c>
      <c r="E71">
        <v>0.85899999999999999</v>
      </c>
      <c r="F71">
        <v>0.83899999999999997</v>
      </c>
      <c r="G71">
        <v>0.98499999999999999</v>
      </c>
      <c r="K71" t="s">
        <v>839</v>
      </c>
      <c r="L71" t="s">
        <v>745</v>
      </c>
      <c r="M71">
        <v>14.8</v>
      </c>
      <c r="N71">
        <v>16.600000000000001</v>
      </c>
      <c r="O71">
        <v>14.8</v>
      </c>
      <c r="P71">
        <v>16</v>
      </c>
      <c r="Q71">
        <v>17.2</v>
      </c>
    </row>
    <row r="72" spans="1:17" x14ac:dyDescent="0.2">
      <c r="A72">
        <v>-301</v>
      </c>
      <c r="B72">
        <v>158.16</v>
      </c>
      <c r="C72">
        <v>0.88400000000000001</v>
      </c>
      <c r="D72">
        <v>0.85899999999999999</v>
      </c>
      <c r="E72">
        <v>0.86299999999999999</v>
      </c>
      <c r="F72">
        <v>0.83599999999999997</v>
      </c>
      <c r="G72">
        <v>0.97899999999999998</v>
      </c>
      <c r="K72" t="s">
        <v>840</v>
      </c>
      <c r="L72" t="s">
        <v>742</v>
      </c>
      <c r="M72">
        <v>12.663</v>
      </c>
      <c r="N72">
        <v>12.791</v>
      </c>
      <c r="O72">
        <v>12.752000000000001</v>
      </c>
      <c r="P72">
        <v>10.811999999999999</v>
      </c>
      <c r="Q72">
        <v>11.042</v>
      </c>
    </row>
    <row r="73" spans="1:17" x14ac:dyDescent="0.2">
      <c r="A73">
        <v>-300</v>
      </c>
      <c r="B73">
        <v>161.63</v>
      </c>
      <c r="C73">
        <v>0.89600000000000002</v>
      </c>
      <c r="D73">
        <v>0.85699999999999998</v>
      </c>
      <c r="E73">
        <v>0.86799999999999999</v>
      </c>
      <c r="F73">
        <v>0.84599999999999997</v>
      </c>
      <c r="G73">
        <v>1.014</v>
      </c>
      <c r="K73" t="s">
        <v>841</v>
      </c>
      <c r="L73" t="s">
        <v>742</v>
      </c>
      <c r="M73">
        <v>64.394000000000005</v>
      </c>
      <c r="N73">
        <v>72.370999999999995</v>
      </c>
      <c r="O73">
        <v>65.540999999999997</v>
      </c>
      <c r="P73">
        <v>73.325999999999993</v>
      </c>
      <c r="Q73">
        <v>69.933999999999997</v>
      </c>
    </row>
    <row r="74" spans="1:17" x14ac:dyDescent="0.2">
      <c r="A74">
        <v>-299</v>
      </c>
      <c r="B74">
        <v>165.12</v>
      </c>
      <c r="C74">
        <v>0.88900000000000001</v>
      </c>
      <c r="D74">
        <v>0.86199999999999999</v>
      </c>
      <c r="E74">
        <v>0.86699999999999999</v>
      </c>
      <c r="F74">
        <v>0.84099999999999997</v>
      </c>
      <c r="G74">
        <v>0.98599999999999999</v>
      </c>
      <c r="K74" t="s">
        <v>744</v>
      </c>
      <c r="L74" t="s">
        <v>745</v>
      </c>
      <c r="M74">
        <v>-3.6589999999999998</v>
      </c>
      <c r="N74">
        <v>-3.74</v>
      </c>
      <c r="O74">
        <v>-4.1260000000000003</v>
      </c>
      <c r="P74">
        <v>-4.5430000000000001</v>
      </c>
      <c r="Q74">
        <v>-2.226</v>
      </c>
    </row>
    <row r="75" spans="1:17" x14ac:dyDescent="0.2">
      <c r="A75">
        <v>-298</v>
      </c>
      <c r="B75">
        <v>168.63</v>
      </c>
      <c r="C75">
        <v>0.88600000000000001</v>
      </c>
      <c r="D75">
        <v>0.86699999999999999</v>
      </c>
      <c r="E75">
        <v>0.873</v>
      </c>
      <c r="F75">
        <v>0.84899999999999998</v>
      </c>
      <c r="G75">
        <v>0.95299999999999996</v>
      </c>
      <c r="K75" t="s">
        <v>746</v>
      </c>
      <c r="L75" t="s">
        <v>745</v>
      </c>
      <c r="M75">
        <v>-3.48</v>
      </c>
      <c r="N75">
        <v>-3.5489999999999999</v>
      </c>
      <c r="O75">
        <v>-3.9079999999999999</v>
      </c>
      <c r="P75">
        <v>-4.37</v>
      </c>
      <c r="Q75">
        <v>-2.0939999999999999</v>
      </c>
    </row>
    <row r="76" spans="1:17" x14ac:dyDescent="0.2">
      <c r="A76">
        <v>-297</v>
      </c>
      <c r="B76">
        <v>172.16</v>
      </c>
      <c r="C76">
        <v>0.90300000000000002</v>
      </c>
      <c r="D76">
        <v>0.86899999999999999</v>
      </c>
      <c r="E76">
        <v>0.88</v>
      </c>
      <c r="F76">
        <v>0.85599999999999998</v>
      </c>
      <c r="G76">
        <v>1.0069999999999999</v>
      </c>
      <c r="K76" t="s">
        <v>747</v>
      </c>
      <c r="L76" t="s">
        <v>745</v>
      </c>
      <c r="M76">
        <v>1.337</v>
      </c>
      <c r="N76">
        <v>1.0389999999999999</v>
      </c>
      <c r="O76">
        <v>1.091</v>
      </c>
      <c r="P76">
        <v>0.98299999999999998</v>
      </c>
      <c r="Q76">
        <v>1.012</v>
      </c>
    </row>
    <row r="77" spans="1:17" x14ac:dyDescent="0.2">
      <c r="A77">
        <v>-296</v>
      </c>
      <c r="B77">
        <v>175.7</v>
      </c>
      <c r="C77">
        <v>0.91500000000000004</v>
      </c>
      <c r="D77">
        <v>0.872</v>
      </c>
      <c r="E77">
        <v>0.88200000000000001</v>
      </c>
      <c r="F77">
        <v>0.85499999999999998</v>
      </c>
      <c r="G77">
        <v>1.05</v>
      </c>
      <c r="K77" t="s">
        <v>748</v>
      </c>
      <c r="L77" t="s">
        <v>745</v>
      </c>
      <c r="M77">
        <v>1.4259999999999999</v>
      </c>
      <c r="N77">
        <v>8.9999999999999993E-3</v>
      </c>
      <c r="O77">
        <v>-0.9</v>
      </c>
      <c r="P77">
        <v>-1.5940000000000001</v>
      </c>
      <c r="Q77">
        <v>1.4259999999999999</v>
      </c>
    </row>
    <row r="78" spans="1:17" x14ac:dyDescent="0.2">
      <c r="A78">
        <v>-295</v>
      </c>
      <c r="B78">
        <v>179.26</v>
      </c>
      <c r="C78">
        <v>0.92400000000000004</v>
      </c>
      <c r="D78">
        <v>0.877</v>
      </c>
      <c r="E78">
        <v>0.89</v>
      </c>
      <c r="F78">
        <v>0.86099999999999999</v>
      </c>
      <c r="G78">
        <v>1.0660000000000001</v>
      </c>
      <c r="K78" t="s">
        <v>749</v>
      </c>
      <c r="L78" t="s">
        <v>745</v>
      </c>
      <c r="M78">
        <v>-6.569</v>
      </c>
      <c r="N78">
        <v>-6.0970000000000004</v>
      </c>
      <c r="O78">
        <v>-6.5460000000000003</v>
      </c>
      <c r="P78">
        <v>-6.569</v>
      </c>
      <c r="Q78">
        <v>-4.9029999999999996</v>
      </c>
    </row>
    <row r="79" spans="1:17" x14ac:dyDescent="0.2">
      <c r="A79">
        <v>-294</v>
      </c>
      <c r="B79">
        <v>182.83</v>
      </c>
      <c r="C79">
        <v>0.93100000000000005</v>
      </c>
      <c r="D79">
        <v>0.88100000000000001</v>
      </c>
      <c r="E79">
        <v>0.89300000000000002</v>
      </c>
      <c r="F79">
        <v>0.873</v>
      </c>
      <c r="G79">
        <v>1.0760000000000001</v>
      </c>
      <c r="K79" t="s">
        <v>750</v>
      </c>
      <c r="L79" t="s">
        <v>742</v>
      </c>
      <c r="M79">
        <v>38.420999999999999</v>
      </c>
      <c r="N79">
        <v>29.279</v>
      </c>
      <c r="O79">
        <v>27.925000000000001</v>
      </c>
      <c r="P79">
        <v>22.501999999999999</v>
      </c>
      <c r="Q79">
        <v>48.302999999999997</v>
      </c>
    </row>
    <row r="80" spans="1:17" x14ac:dyDescent="0.2">
      <c r="A80">
        <v>-293</v>
      </c>
      <c r="B80">
        <v>186.42</v>
      </c>
      <c r="C80">
        <v>0.92900000000000005</v>
      </c>
      <c r="D80">
        <v>0.88300000000000001</v>
      </c>
      <c r="E80">
        <v>0.89700000000000002</v>
      </c>
      <c r="F80">
        <v>0.873</v>
      </c>
      <c r="G80">
        <v>1.0640000000000001</v>
      </c>
      <c r="K80" t="s">
        <v>751</v>
      </c>
      <c r="L80" t="s">
        <v>742</v>
      </c>
      <c r="M80">
        <v>99.99</v>
      </c>
      <c r="N80">
        <v>99.99</v>
      </c>
      <c r="O80">
        <v>99.99</v>
      </c>
      <c r="P80">
        <v>99.99</v>
      </c>
      <c r="Q80">
        <v>99.99</v>
      </c>
    </row>
    <row r="81" spans="1:17" x14ac:dyDescent="0.2">
      <c r="A81">
        <v>-292</v>
      </c>
      <c r="B81">
        <v>190.02</v>
      </c>
      <c r="C81">
        <v>0.93</v>
      </c>
      <c r="D81">
        <v>0.89</v>
      </c>
      <c r="E81">
        <v>0.90700000000000003</v>
      </c>
      <c r="F81">
        <v>0.877</v>
      </c>
      <c r="G81">
        <v>1.0469999999999999</v>
      </c>
      <c r="K81" t="s">
        <v>752</v>
      </c>
      <c r="L81" t="s">
        <v>745</v>
      </c>
      <c r="M81">
        <v>-1.4279999999999999</v>
      </c>
      <c r="N81">
        <v>-1.54</v>
      </c>
      <c r="O81">
        <v>-1.9059999999999999</v>
      </c>
      <c r="P81">
        <v>-2.246</v>
      </c>
      <c r="Q81">
        <v>-0.02</v>
      </c>
    </row>
    <row r="82" spans="1:17" x14ac:dyDescent="0.2">
      <c r="A82">
        <v>-291</v>
      </c>
      <c r="B82">
        <v>193.62</v>
      </c>
      <c r="C82">
        <v>0.93</v>
      </c>
      <c r="D82">
        <v>0.89</v>
      </c>
      <c r="E82">
        <v>0.91100000000000003</v>
      </c>
      <c r="F82">
        <v>0.88700000000000001</v>
      </c>
      <c r="G82">
        <v>1.032</v>
      </c>
      <c r="K82" t="s">
        <v>753</v>
      </c>
      <c r="L82" t="s">
        <v>745</v>
      </c>
      <c r="M82">
        <v>-1.24</v>
      </c>
      <c r="N82">
        <v>-1.341</v>
      </c>
      <c r="O82">
        <v>-1.6890000000000001</v>
      </c>
      <c r="P82">
        <v>-2.08</v>
      </c>
      <c r="Q82">
        <v>0.14899999999999999</v>
      </c>
    </row>
    <row r="83" spans="1:17" x14ac:dyDescent="0.2">
      <c r="A83">
        <v>-290</v>
      </c>
      <c r="B83">
        <v>197.24</v>
      </c>
      <c r="C83">
        <v>0.92700000000000005</v>
      </c>
      <c r="D83">
        <v>0.89400000000000002</v>
      </c>
      <c r="E83">
        <v>0.91200000000000003</v>
      </c>
      <c r="F83">
        <v>0.88400000000000001</v>
      </c>
      <c r="G83">
        <v>1.018</v>
      </c>
      <c r="K83" t="s">
        <v>754</v>
      </c>
      <c r="L83" t="s">
        <v>745</v>
      </c>
      <c r="M83">
        <v>1.4159999999999999</v>
      </c>
      <c r="N83">
        <v>1.1619999999999999</v>
      </c>
      <c r="O83">
        <v>1.2070000000000001</v>
      </c>
      <c r="P83">
        <v>1.0960000000000001</v>
      </c>
      <c r="Q83">
        <v>1.0840000000000001</v>
      </c>
    </row>
    <row r="84" spans="1:17" x14ac:dyDescent="0.2">
      <c r="A84">
        <v>-289</v>
      </c>
      <c r="B84">
        <v>200.86</v>
      </c>
      <c r="C84">
        <v>0.93600000000000005</v>
      </c>
      <c r="D84">
        <v>0.90100000000000002</v>
      </c>
      <c r="E84">
        <v>0.92200000000000004</v>
      </c>
      <c r="F84">
        <v>0.89600000000000002</v>
      </c>
      <c r="G84">
        <v>1.0249999999999999</v>
      </c>
      <c r="K84" t="s">
        <v>755</v>
      </c>
      <c r="L84" t="s">
        <v>745</v>
      </c>
      <c r="M84">
        <v>3.7290000000000001</v>
      </c>
      <c r="N84">
        <v>2.7</v>
      </c>
      <c r="O84">
        <v>1.637</v>
      </c>
      <c r="P84">
        <v>1.071</v>
      </c>
      <c r="Q84">
        <v>3.7290000000000001</v>
      </c>
    </row>
    <row r="85" spans="1:17" x14ac:dyDescent="0.2">
      <c r="A85">
        <v>-288</v>
      </c>
      <c r="B85">
        <v>204.49</v>
      </c>
      <c r="C85">
        <v>0.94499999999999995</v>
      </c>
      <c r="D85">
        <v>0.90500000000000003</v>
      </c>
      <c r="E85">
        <v>0.92300000000000004</v>
      </c>
      <c r="F85">
        <v>0.90100000000000002</v>
      </c>
      <c r="G85">
        <v>1.0489999999999999</v>
      </c>
      <c r="K85" t="s">
        <v>756</v>
      </c>
      <c r="L85" t="s">
        <v>745</v>
      </c>
      <c r="M85">
        <v>-4.5739999999999998</v>
      </c>
      <c r="N85">
        <v>-4.1260000000000003</v>
      </c>
      <c r="O85">
        <v>-4.5739999999999998</v>
      </c>
      <c r="P85">
        <v>-4.5140000000000002</v>
      </c>
      <c r="Q85">
        <v>-2.8540000000000001</v>
      </c>
    </row>
    <row r="86" spans="1:17" x14ac:dyDescent="0.2">
      <c r="A86">
        <v>-287</v>
      </c>
      <c r="B86">
        <v>208.12</v>
      </c>
      <c r="C86">
        <v>0.95499999999999996</v>
      </c>
      <c r="D86">
        <v>0.91100000000000003</v>
      </c>
      <c r="E86">
        <v>0.92800000000000005</v>
      </c>
      <c r="F86">
        <v>0.90300000000000002</v>
      </c>
      <c r="G86">
        <v>1.077</v>
      </c>
      <c r="K86" t="s">
        <v>757</v>
      </c>
      <c r="L86" t="s">
        <v>742</v>
      </c>
      <c r="M86">
        <v>99.99</v>
      </c>
      <c r="N86">
        <v>86.656999999999996</v>
      </c>
      <c r="O86">
        <v>71.472999999999999</v>
      </c>
      <c r="P86">
        <v>52.686999999999998</v>
      </c>
      <c r="Q86">
        <v>99.99</v>
      </c>
    </row>
    <row r="87" spans="1:17" x14ac:dyDescent="0.2">
      <c r="A87">
        <v>-286</v>
      </c>
      <c r="B87">
        <v>211.75</v>
      </c>
      <c r="C87">
        <v>0.95699999999999996</v>
      </c>
      <c r="D87">
        <v>0.91400000000000003</v>
      </c>
      <c r="E87">
        <v>0.93700000000000006</v>
      </c>
      <c r="F87">
        <v>0.90900000000000003</v>
      </c>
      <c r="G87">
        <v>1.069</v>
      </c>
      <c r="K87" t="s">
        <v>758</v>
      </c>
      <c r="L87" t="s">
        <v>742</v>
      </c>
      <c r="M87">
        <v>99.99</v>
      </c>
      <c r="N87">
        <v>99.99</v>
      </c>
      <c r="O87">
        <v>99.99</v>
      </c>
      <c r="P87">
        <v>99.99</v>
      </c>
      <c r="Q87">
        <v>-99.99</v>
      </c>
    </row>
    <row r="88" spans="1:17" x14ac:dyDescent="0.2">
      <c r="A88">
        <v>-285</v>
      </c>
      <c r="B88">
        <v>215.38</v>
      </c>
      <c r="C88">
        <v>0.95799999999999996</v>
      </c>
      <c r="D88">
        <v>0.91900000000000004</v>
      </c>
      <c r="E88">
        <v>0.93700000000000006</v>
      </c>
      <c r="F88">
        <v>0.91300000000000003</v>
      </c>
      <c r="G88">
        <v>1.0609999999999999</v>
      </c>
      <c r="K88" t="s">
        <v>759</v>
      </c>
      <c r="L88" t="s">
        <v>745</v>
      </c>
      <c r="M88">
        <v>0.84799999999999998</v>
      </c>
      <c r="N88">
        <v>0.71699999999999997</v>
      </c>
      <c r="O88">
        <v>0.32</v>
      </c>
      <c r="P88">
        <v>0.126</v>
      </c>
      <c r="Q88">
        <v>2.2290000000000001</v>
      </c>
    </row>
    <row r="89" spans="1:17" x14ac:dyDescent="0.2">
      <c r="A89">
        <v>-284</v>
      </c>
      <c r="B89">
        <v>219.02</v>
      </c>
      <c r="C89">
        <v>0.96</v>
      </c>
      <c r="D89">
        <v>0.92400000000000004</v>
      </c>
      <c r="E89">
        <v>0.94099999999999995</v>
      </c>
      <c r="F89">
        <v>0.91600000000000004</v>
      </c>
      <c r="G89">
        <v>1.0580000000000001</v>
      </c>
      <c r="K89" t="s">
        <v>760</v>
      </c>
      <c r="L89" t="s">
        <v>745</v>
      </c>
      <c r="M89">
        <v>1.0249999999999999</v>
      </c>
      <c r="N89">
        <v>0.91500000000000004</v>
      </c>
      <c r="O89">
        <v>0.52600000000000002</v>
      </c>
      <c r="P89">
        <v>0.27</v>
      </c>
      <c r="Q89">
        <v>2.391</v>
      </c>
    </row>
    <row r="90" spans="1:17" x14ac:dyDescent="0.2">
      <c r="A90">
        <v>-283</v>
      </c>
      <c r="B90">
        <v>222.65</v>
      </c>
      <c r="C90">
        <v>0.96099999999999997</v>
      </c>
      <c r="D90">
        <v>0.93</v>
      </c>
      <c r="E90">
        <v>0.94799999999999995</v>
      </c>
      <c r="F90">
        <v>0.92</v>
      </c>
      <c r="G90">
        <v>1.048</v>
      </c>
      <c r="K90" t="s">
        <v>761</v>
      </c>
      <c r="L90" t="s">
        <v>745</v>
      </c>
      <c r="M90">
        <v>1.4930000000000001</v>
      </c>
      <c r="N90">
        <v>1.294</v>
      </c>
      <c r="O90">
        <v>1.32</v>
      </c>
      <c r="P90">
        <v>1.1950000000000001</v>
      </c>
      <c r="Q90">
        <v>1.1759999999999999</v>
      </c>
    </row>
    <row r="91" spans="1:17" x14ac:dyDescent="0.2">
      <c r="A91">
        <v>-282</v>
      </c>
      <c r="B91">
        <v>226.27</v>
      </c>
      <c r="C91">
        <v>0.96099999999999997</v>
      </c>
      <c r="D91">
        <v>0.93100000000000005</v>
      </c>
      <c r="E91">
        <v>0.94799999999999995</v>
      </c>
      <c r="F91">
        <v>0.92600000000000005</v>
      </c>
      <c r="G91">
        <v>1.0409999999999999</v>
      </c>
      <c r="K91" t="s">
        <v>762</v>
      </c>
      <c r="L91" t="s">
        <v>745</v>
      </c>
      <c r="M91">
        <v>6.149</v>
      </c>
      <c r="N91">
        <v>5.5090000000000003</v>
      </c>
      <c r="O91">
        <v>4.4139999999999997</v>
      </c>
      <c r="P91">
        <v>3.786</v>
      </c>
      <c r="Q91">
        <v>6.149</v>
      </c>
    </row>
    <row r="92" spans="1:17" x14ac:dyDescent="0.2">
      <c r="A92">
        <v>-281</v>
      </c>
      <c r="B92">
        <v>229.9</v>
      </c>
      <c r="C92">
        <v>0.96</v>
      </c>
      <c r="D92">
        <v>0.93200000000000005</v>
      </c>
      <c r="E92">
        <v>0.95399999999999996</v>
      </c>
      <c r="F92">
        <v>0.92900000000000005</v>
      </c>
      <c r="G92">
        <v>1.0249999999999999</v>
      </c>
      <c r="K92" t="s">
        <v>763</v>
      </c>
      <c r="L92" t="s">
        <v>745</v>
      </c>
      <c r="M92">
        <v>-2.64</v>
      </c>
      <c r="N92">
        <v>-2.0310000000000001</v>
      </c>
      <c r="O92">
        <v>-2.64</v>
      </c>
      <c r="P92">
        <v>-2.4710000000000001</v>
      </c>
      <c r="Q92">
        <v>-0.90300000000000002</v>
      </c>
    </row>
    <row r="93" spans="1:17" x14ac:dyDescent="0.2">
      <c r="A93">
        <v>-280</v>
      </c>
      <c r="B93">
        <v>233.51</v>
      </c>
      <c r="C93">
        <v>0.95799999999999996</v>
      </c>
      <c r="D93">
        <v>0.93799999999999994</v>
      </c>
      <c r="E93">
        <v>0.96099999999999997</v>
      </c>
      <c r="F93">
        <v>0.93400000000000005</v>
      </c>
      <c r="G93">
        <v>0.999</v>
      </c>
      <c r="K93" t="s">
        <v>764</v>
      </c>
      <c r="L93" t="s">
        <v>742</v>
      </c>
      <c r="M93">
        <v>99.99</v>
      </c>
      <c r="N93">
        <v>99.99</v>
      </c>
      <c r="O93">
        <v>99.99</v>
      </c>
      <c r="P93">
        <v>99.99</v>
      </c>
      <c r="Q93">
        <v>49.180999999999997</v>
      </c>
    </row>
    <row r="94" spans="1:17" x14ac:dyDescent="0.2">
      <c r="A94">
        <v>-279</v>
      </c>
      <c r="B94">
        <v>237.12</v>
      </c>
      <c r="C94">
        <v>0.95399999999999996</v>
      </c>
      <c r="D94">
        <v>0.94299999999999995</v>
      </c>
      <c r="E94">
        <v>0.96099999999999997</v>
      </c>
      <c r="F94">
        <v>0.93400000000000005</v>
      </c>
      <c r="G94">
        <v>0.97599999999999998</v>
      </c>
      <c r="K94" t="s">
        <v>765</v>
      </c>
      <c r="L94" t="s">
        <v>742</v>
      </c>
      <c r="M94">
        <v>-99.99</v>
      </c>
      <c r="N94">
        <v>-99.99</v>
      </c>
      <c r="O94">
        <v>-99.99</v>
      </c>
      <c r="P94">
        <v>-99.99</v>
      </c>
      <c r="Q94">
        <v>-37.762</v>
      </c>
    </row>
    <row r="95" spans="1:17" x14ac:dyDescent="0.2">
      <c r="A95">
        <v>-278</v>
      </c>
      <c r="B95">
        <v>240.73</v>
      </c>
      <c r="C95">
        <v>0.94699999999999995</v>
      </c>
      <c r="D95">
        <v>0.94599999999999995</v>
      </c>
      <c r="E95">
        <v>0.96799999999999997</v>
      </c>
      <c r="F95">
        <v>0.93600000000000005</v>
      </c>
      <c r="G95">
        <v>0.93600000000000005</v>
      </c>
      <c r="K95" t="s">
        <v>766</v>
      </c>
      <c r="L95" t="s">
        <v>745</v>
      </c>
      <c r="M95">
        <v>10.119999999999999</v>
      </c>
      <c r="N95">
        <v>10.012</v>
      </c>
      <c r="O95">
        <v>9.3719999999999999</v>
      </c>
      <c r="P95">
        <v>9.6120000000000001</v>
      </c>
      <c r="Q95">
        <v>11.484</v>
      </c>
    </row>
    <row r="96" spans="1:17" x14ac:dyDescent="0.2">
      <c r="A96">
        <v>-277</v>
      </c>
      <c r="B96">
        <v>244.32</v>
      </c>
      <c r="C96">
        <v>0.93700000000000006</v>
      </c>
      <c r="D96">
        <v>0.94599999999999995</v>
      </c>
      <c r="E96">
        <v>0.97199999999999998</v>
      </c>
      <c r="F96">
        <v>0.94199999999999995</v>
      </c>
      <c r="G96">
        <v>0.88700000000000001</v>
      </c>
      <c r="K96" t="s">
        <v>767</v>
      </c>
      <c r="L96" t="s">
        <v>745</v>
      </c>
      <c r="M96">
        <v>10.196</v>
      </c>
      <c r="N96">
        <v>10.098000000000001</v>
      </c>
      <c r="O96">
        <v>9.4589999999999996</v>
      </c>
      <c r="P96">
        <v>9.6739999999999995</v>
      </c>
      <c r="Q96">
        <v>11.554</v>
      </c>
    </row>
    <row r="97" spans="1:17" x14ac:dyDescent="0.2">
      <c r="A97">
        <v>-276</v>
      </c>
      <c r="B97">
        <v>247.9</v>
      </c>
      <c r="C97">
        <v>0.93100000000000005</v>
      </c>
      <c r="D97">
        <v>0.94599999999999995</v>
      </c>
      <c r="E97">
        <v>0.97</v>
      </c>
      <c r="F97">
        <v>0.94399999999999995</v>
      </c>
      <c r="G97">
        <v>0.86599999999999999</v>
      </c>
      <c r="K97" t="s">
        <v>768</v>
      </c>
      <c r="L97" t="s">
        <v>745</v>
      </c>
      <c r="M97">
        <v>1.9319999999999999</v>
      </c>
      <c r="N97">
        <v>1.889</v>
      </c>
      <c r="O97">
        <v>1.829</v>
      </c>
      <c r="P97">
        <v>1.591</v>
      </c>
      <c r="Q97">
        <v>1.6859999999999999</v>
      </c>
    </row>
    <row r="98" spans="1:17" x14ac:dyDescent="0.2">
      <c r="A98">
        <v>-275</v>
      </c>
      <c r="B98">
        <v>251.47</v>
      </c>
      <c r="C98">
        <v>0.93</v>
      </c>
      <c r="D98">
        <v>0.95099999999999996</v>
      </c>
      <c r="E98">
        <v>0.97599999999999998</v>
      </c>
      <c r="F98">
        <v>0.94599999999999995</v>
      </c>
      <c r="G98">
        <v>0.84599999999999997</v>
      </c>
      <c r="K98" t="s">
        <v>769</v>
      </c>
      <c r="L98" t="s">
        <v>745</v>
      </c>
      <c r="M98">
        <v>17.244</v>
      </c>
      <c r="N98">
        <v>17.244</v>
      </c>
      <c r="O98">
        <v>15.488</v>
      </c>
      <c r="P98">
        <v>15.332000000000001</v>
      </c>
      <c r="Q98">
        <v>16.835999999999999</v>
      </c>
    </row>
    <row r="99" spans="1:17" x14ac:dyDescent="0.2">
      <c r="A99">
        <v>-274</v>
      </c>
      <c r="B99">
        <v>255.03</v>
      </c>
      <c r="C99">
        <v>0.93</v>
      </c>
      <c r="D99">
        <v>0.95299999999999996</v>
      </c>
      <c r="E99">
        <v>0.97499999999999998</v>
      </c>
      <c r="F99">
        <v>0.95</v>
      </c>
      <c r="G99">
        <v>0.84099999999999997</v>
      </c>
      <c r="K99" t="s">
        <v>770</v>
      </c>
      <c r="L99" t="s">
        <v>745</v>
      </c>
      <c r="M99">
        <v>4.7519999999999998</v>
      </c>
      <c r="N99">
        <v>6.3479999999999999</v>
      </c>
      <c r="O99">
        <v>4.7519999999999998</v>
      </c>
      <c r="P99">
        <v>6.1360000000000001</v>
      </c>
      <c r="Q99">
        <v>6.8879999999999999</v>
      </c>
    </row>
    <row r="100" spans="1:17" x14ac:dyDescent="0.2">
      <c r="A100">
        <v>-273</v>
      </c>
      <c r="B100">
        <v>258.57</v>
      </c>
      <c r="C100">
        <v>0.93200000000000005</v>
      </c>
      <c r="D100">
        <v>0.95599999999999996</v>
      </c>
      <c r="E100">
        <v>0.97599999999999998</v>
      </c>
      <c r="F100">
        <v>0.95099999999999996</v>
      </c>
      <c r="G100">
        <v>0.84699999999999998</v>
      </c>
      <c r="K100" t="s">
        <v>771</v>
      </c>
      <c r="L100" t="s">
        <v>742</v>
      </c>
      <c r="M100">
        <v>18.946000000000002</v>
      </c>
      <c r="N100">
        <v>18.707000000000001</v>
      </c>
      <c r="O100">
        <v>19.338000000000001</v>
      </c>
      <c r="P100">
        <v>16.446999999999999</v>
      </c>
      <c r="Q100">
        <v>14.589</v>
      </c>
    </row>
    <row r="101" spans="1:17" x14ac:dyDescent="0.2">
      <c r="A101">
        <v>-272</v>
      </c>
      <c r="B101">
        <v>262.08999999999997</v>
      </c>
      <c r="C101">
        <v>0.93300000000000005</v>
      </c>
      <c r="D101">
        <v>0.95599999999999996</v>
      </c>
      <c r="E101">
        <v>0.98199999999999998</v>
      </c>
      <c r="F101">
        <v>0.95599999999999996</v>
      </c>
      <c r="G101">
        <v>0.83699999999999997</v>
      </c>
      <c r="K101" t="s">
        <v>772</v>
      </c>
      <c r="L101" t="s">
        <v>742</v>
      </c>
      <c r="M101">
        <v>46.606000000000002</v>
      </c>
      <c r="N101">
        <v>62.863999999999997</v>
      </c>
      <c r="O101">
        <v>50.238</v>
      </c>
      <c r="P101">
        <v>63.429000000000002</v>
      </c>
      <c r="Q101">
        <v>59.616999999999997</v>
      </c>
    </row>
    <row r="102" spans="1:17" x14ac:dyDescent="0.2">
      <c r="A102">
        <v>-271</v>
      </c>
      <c r="B102">
        <v>265.60000000000002</v>
      </c>
      <c r="C102">
        <v>0.93</v>
      </c>
      <c r="D102">
        <v>0.95599999999999996</v>
      </c>
      <c r="E102">
        <v>0.97799999999999998</v>
      </c>
      <c r="F102">
        <v>0.95799999999999996</v>
      </c>
      <c r="G102">
        <v>0.82699999999999996</v>
      </c>
      <c r="K102" t="s">
        <v>773</v>
      </c>
      <c r="L102" t="s">
        <v>745</v>
      </c>
      <c r="M102">
        <v>20.28</v>
      </c>
      <c r="N102">
        <v>20.55</v>
      </c>
      <c r="O102">
        <v>19.420000000000002</v>
      </c>
      <c r="P102">
        <v>19.59</v>
      </c>
      <c r="Q102">
        <v>21.56</v>
      </c>
    </row>
    <row r="103" spans="1:17" x14ac:dyDescent="0.2">
      <c r="A103">
        <v>-270</v>
      </c>
      <c r="B103">
        <v>269.08999999999997</v>
      </c>
      <c r="C103">
        <v>0.92800000000000005</v>
      </c>
      <c r="D103">
        <v>0.96099999999999997</v>
      </c>
      <c r="E103">
        <v>0.97799999999999998</v>
      </c>
      <c r="F103">
        <v>0.95599999999999996</v>
      </c>
      <c r="G103">
        <v>0.81699999999999995</v>
      </c>
      <c r="K103" t="s">
        <v>774</v>
      </c>
      <c r="L103" t="s">
        <v>745</v>
      </c>
      <c r="M103">
        <v>19.984999999999999</v>
      </c>
      <c r="N103">
        <v>20.173999999999999</v>
      </c>
      <c r="O103">
        <v>19.172000000000001</v>
      </c>
      <c r="P103">
        <v>19.263000000000002</v>
      </c>
      <c r="Q103">
        <v>21.331</v>
      </c>
    </row>
    <row r="104" spans="1:17" x14ac:dyDescent="0.2">
      <c r="A104">
        <v>-269</v>
      </c>
      <c r="B104">
        <v>272.57</v>
      </c>
      <c r="C104">
        <v>0.92600000000000005</v>
      </c>
      <c r="D104">
        <v>0.96499999999999997</v>
      </c>
      <c r="E104">
        <v>0.98299999999999998</v>
      </c>
      <c r="F104">
        <v>0.96099999999999997</v>
      </c>
      <c r="G104">
        <v>0.79600000000000004</v>
      </c>
      <c r="K104" t="s">
        <v>775</v>
      </c>
      <c r="L104" t="s">
        <v>745</v>
      </c>
      <c r="M104">
        <v>2.5089999999999999</v>
      </c>
      <c r="N104">
        <v>2.5390000000000001</v>
      </c>
      <c r="O104">
        <v>2.4609999999999999</v>
      </c>
      <c r="P104">
        <v>2.0390000000000001</v>
      </c>
      <c r="Q104">
        <v>2.3530000000000002</v>
      </c>
    </row>
    <row r="105" spans="1:17" x14ac:dyDescent="0.2">
      <c r="A105">
        <v>-268</v>
      </c>
      <c r="B105">
        <v>276.02</v>
      </c>
      <c r="C105">
        <v>0.92700000000000005</v>
      </c>
      <c r="D105">
        <v>0.96399999999999997</v>
      </c>
      <c r="E105">
        <v>0.98</v>
      </c>
      <c r="F105">
        <v>0.96299999999999997</v>
      </c>
      <c r="G105">
        <v>0.79900000000000004</v>
      </c>
      <c r="K105" t="s">
        <v>776</v>
      </c>
      <c r="L105" t="s">
        <v>745</v>
      </c>
      <c r="M105">
        <v>28.31</v>
      </c>
      <c r="N105">
        <v>28.31</v>
      </c>
      <c r="O105">
        <v>26.26</v>
      </c>
      <c r="P105">
        <v>24.265000000000001</v>
      </c>
      <c r="Q105">
        <v>27.934999999999999</v>
      </c>
    </row>
    <row r="106" spans="1:17" x14ac:dyDescent="0.2">
      <c r="A106">
        <v>-267</v>
      </c>
      <c r="B106">
        <v>279.45</v>
      </c>
      <c r="C106">
        <v>0.93700000000000006</v>
      </c>
      <c r="D106">
        <v>0.96399999999999997</v>
      </c>
      <c r="E106">
        <v>0.98399999999999999</v>
      </c>
      <c r="F106">
        <v>0.96399999999999997</v>
      </c>
      <c r="G106">
        <v>0.83599999999999997</v>
      </c>
      <c r="K106" t="s">
        <v>777</v>
      </c>
      <c r="L106" t="s">
        <v>745</v>
      </c>
      <c r="M106">
        <v>12.935</v>
      </c>
      <c r="N106">
        <v>14.525</v>
      </c>
      <c r="O106">
        <v>12.935</v>
      </c>
      <c r="P106">
        <v>14.574999999999999</v>
      </c>
      <c r="Q106">
        <v>14.68</v>
      </c>
    </row>
    <row r="107" spans="1:17" x14ac:dyDescent="0.2">
      <c r="A107">
        <v>-266</v>
      </c>
      <c r="B107">
        <v>282.86</v>
      </c>
      <c r="C107">
        <v>0.95</v>
      </c>
      <c r="D107">
        <v>0.96599999999999997</v>
      </c>
      <c r="E107">
        <v>0.98799999999999999</v>
      </c>
      <c r="F107">
        <v>0.96599999999999997</v>
      </c>
      <c r="G107">
        <v>0.879</v>
      </c>
      <c r="K107" t="s">
        <v>778</v>
      </c>
      <c r="L107" t="s">
        <v>742</v>
      </c>
      <c r="M107">
        <v>12.552</v>
      </c>
      <c r="N107">
        <v>12.584</v>
      </c>
      <c r="O107">
        <v>12.834</v>
      </c>
      <c r="P107">
        <v>10.585000000000001</v>
      </c>
      <c r="Q107">
        <v>11.031000000000001</v>
      </c>
    </row>
    <row r="108" spans="1:17" x14ac:dyDescent="0.2">
      <c r="A108">
        <v>-265</v>
      </c>
      <c r="B108">
        <v>286.24</v>
      </c>
      <c r="C108">
        <v>0.96</v>
      </c>
      <c r="D108">
        <v>0.96799999999999997</v>
      </c>
      <c r="E108">
        <v>0.98399999999999999</v>
      </c>
      <c r="F108">
        <v>0.96699999999999997</v>
      </c>
      <c r="G108">
        <v>0.91900000000000004</v>
      </c>
      <c r="K108" t="s">
        <v>779</v>
      </c>
      <c r="L108" t="s">
        <v>742</v>
      </c>
      <c r="M108">
        <v>64.722999999999999</v>
      </c>
      <c r="N108">
        <v>71.997</v>
      </c>
      <c r="O108">
        <v>67.466999999999999</v>
      </c>
      <c r="P108">
        <v>75.662999999999997</v>
      </c>
      <c r="Q108">
        <v>68.819000000000003</v>
      </c>
    </row>
    <row r="109" spans="1:17" x14ac:dyDescent="0.2">
      <c r="A109">
        <v>-264</v>
      </c>
      <c r="B109">
        <v>289.61</v>
      </c>
      <c r="C109">
        <v>0.96799999999999997</v>
      </c>
      <c r="D109">
        <v>0.97</v>
      </c>
      <c r="E109">
        <v>0.98399999999999999</v>
      </c>
      <c r="F109">
        <v>0.96599999999999997</v>
      </c>
      <c r="G109">
        <v>0.95099999999999996</v>
      </c>
      <c r="K109" t="s">
        <v>842</v>
      </c>
      <c r="L109" t="s">
        <v>843</v>
      </c>
      <c r="M109">
        <v>1176.1500000000001</v>
      </c>
      <c r="N109">
        <v>1183.4000000000001</v>
      </c>
      <c r="O109">
        <v>1145.5999999999999</v>
      </c>
      <c r="P109">
        <v>1199.2</v>
      </c>
      <c r="Q109">
        <v>1176.4000000000001</v>
      </c>
    </row>
    <row r="110" spans="1:17" x14ac:dyDescent="0.2">
      <c r="A110">
        <v>-263</v>
      </c>
      <c r="B110">
        <v>292.95</v>
      </c>
      <c r="C110">
        <v>0.97299999999999998</v>
      </c>
      <c r="D110">
        <v>0.97199999999999998</v>
      </c>
      <c r="E110">
        <v>0.99</v>
      </c>
      <c r="F110">
        <v>0.97299999999999998</v>
      </c>
      <c r="G110">
        <v>0.95699999999999996</v>
      </c>
      <c r="K110" t="s">
        <v>844</v>
      </c>
      <c r="L110" t="s">
        <v>843</v>
      </c>
      <c r="M110">
        <v>1175.143</v>
      </c>
      <c r="N110">
        <v>1182.068</v>
      </c>
      <c r="O110">
        <v>1145.3879999999999</v>
      </c>
      <c r="P110">
        <v>1198.2159999999999</v>
      </c>
      <c r="Q110">
        <v>1174.9010000000001</v>
      </c>
    </row>
    <row r="111" spans="1:17" x14ac:dyDescent="0.2">
      <c r="A111">
        <v>-262</v>
      </c>
      <c r="B111">
        <v>296.26</v>
      </c>
      <c r="C111">
        <v>0.97099999999999997</v>
      </c>
      <c r="D111">
        <v>0.97299999999999998</v>
      </c>
      <c r="E111">
        <v>0.98699999999999999</v>
      </c>
      <c r="F111">
        <v>0.97199999999999998</v>
      </c>
      <c r="G111">
        <v>0.95499999999999996</v>
      </c>
      <c r="K111" t="s">
        <v>845</v>
      </c>
      <c r="L111" t="s">
        <v>843</v>
      </c>
      <c r="M111">
        <v>21.077000000000002</v>
      </c>
      <c r="N111">
        <v>10.103</v>
      </c>
      <c r="O111">
        <v>8.0009999999999994</v>
      </c>
      <c r="P111">
        <v>6.75</v>
      </c>
      <c r="Q111">
        <v>9.952</v>
      </c>
    </row>
    <row r="112" spans="1:17" x14ac:dyDescent="0.2">
      <c r="A112">
        <v>-261</v>
      </c>
      <c r="B112">
        <v>299.54000000000002</v>
      </c>
      <c r="C112">
        <v>0.97099999999999997</v>
      </c>
      <c r="D112">
        <v>0.97599999999999998</v>
      </c>
      <c r="E112">
        <v>0.99099999999999999</v>
      </c>
      <c r="F112">
        <v>0.97199999999999998</v>
      </c>
      <c r="G112">
        <v>0.94699999999999995</v>
      </c>
      <c r="K112" t="s">
        <v>846</v>
      </c>
      <c r="L112" t="s">
        <v>843</v>
      </c>
      <c r="M112">
        <v>1216</v>
      </c>
      <c r="N112">
        <v>1210.4000000000001</v>
      </c>
      <c r="O112">
        <v>1165.8</v>
      </c>
      <c r="P112">
        <v>1216</v>
      </c>
      <c r="Q112">
        <v>1205.8</v>
      </c>
    </row>
    <row r="113" spans="1:17" x14ac:dyDescent="0.2">
      <c r="A113">
        <v>-260</v>
      </c>
      <c r="B113">
        <v>302.8</v>
      </c>
      <c r="C113">
        <v>0.96899999999999997</v>
      </c>
      <c r="D113">
        <v>0.97899999999999998</v>
      </c>
      <c r="E113">
        <v>0.99299999999999999</v>
      </c>
      <c r="F113">
        <v>0.97599999999999998</v>
      </c>
      <c r="G113">
        <v>0.92700000000000005</v>
      </c>
      <c r="K113" t="s">
        <v>847</v>
      </c>
      <c r="L113" t="s">
        <v>843</v>
      </c>
      <c r="M113">
        <v>1117</v>
      </c>
      <c r="N113">
        <v>1149</v>
      </c>
      <c r="O113">
        <v>1117</v>
      </c>
      <c r="P113">
        <v>1179.5999999999999</v>
      </c>
      <c r="Q113">
        <v>1147.5999999999999</v>
      </c>
    </row>
    <row r="114" spans="1:17" x14ac:dyDescent="0.2">
      <c r="A114">
        <v>-259</v>
      </c>
      <c r="B114">
        <v>306.02999999999997</v>
      </c>
      <c r="C114">
        <v>0.96799999999999997</v>
      </c>
      <c r="D114">
        <v>0.97799999999999998</v>
      </c>
      <c r="E114">
        <v>0.98899999999999999</v>
      </c>
      <c r="F114">
        <v>0.97699999999999998</v>
      </c>
      <c r="G114">
        <v>0.92600000000000005</v>
      </c>
      <c r="K114" t="s">
        <v>848</v>
      </c>
      <c r="L114" t="s">
        <v>742</v>
      </c>
      <c r="M114">
        <v>1.794</v>
      </c>
      <c r="N114">
        <v>0.85499999999999998</v>
      </c>
      <c r="O114">
        <v>0.69899999999999995</v>
      </c>
      <c r="P114">
        <v>0.56299999999999994</v>
      </c>
      <c r="Q114">
        <v>0.84699999999999998</v>
      </c>
    </row>
    <row r="115" spans="1:17" x14ac:dyDescent="0.2">
      <c r="A115">
        <v>-258</v>
      </c>
      <c r="B115">
        <v>309.23</v>
      </c>
      <c r="C115">
        <v>0.97299999999999998</v>
      </c>
      <c r="D115">
        <v>0.98299999999999998</v>
      </c>
      <c r="E115">
        <v>0.99299999999999999</v>
      </c>
      <c r="F115">
        <v>0.98099999999999998</v>
      </c>
      <c r="G115">
        <v>0.93600000000000005</v>
      </c>
      <c r="K115" t="s">
        <v>849</v>
      </c>
      <c r="L115" t="s">
        <v>742</v>
      </c>
      <c r="M115">
        <v>95.052000000000007</v>
      </c>
      <c r="N115">
        <v>97.203000000000003</v>
      </c>
      <c r="O115">
        <v>97.521000000000001</v>
      </c>
      <c r="P115">
        <v>98.445999999999998</v>
      </c>
      <c r="Q115">
        <v>97.676000000000002</v>
      </c>
    </row>
    <row r="116" spans="1:17" x14ac:dyDescent="0.2">
      <c r="A116">
        <v>-257</v>
      </c>
      <c r="B116">
        <v>312.39999999999998</v>
      </c>
      <c r="C116">
        <v>0.97899999999999998</v>
      </c>
      <c r="D116">
        <v>0.98499999999999999</v>
      </c>
      <c r="E116">
        <v>0.99299999999999999</v>
      </c>
      <c r="F116">
        <v>0.98299999999999998</v>
      </c>
      <c r="G116">
        <v>0.95599999999999996</v>
      </c>
      <c r="K116" t="s">
        <v>850</v>
      </c>
      <c r="L116" t="s">
        <v>745</v>
      </c>
      <c r="M116">
        <v>10.226000000000001</v>
      </c>
      <c r="N116">
        <v>10.176</v>
      </c>
      <c r="O116">
        <v>9.5</v>
      </c>
      <c r="P116">
        <v>9.64</v>
      </c>
      <c r="Q116">
        <v>11.587999999999999</v>
      </c>
    </row>
    <row r="117" spans="1:17" x14ac:dyDescent="0.2">
      <c r="A117">
        <v>-256</v>
      </c>
      <c r="B117">
        <v>315.54000000000002</v>
      </c>
      <c r="C117">
        <v>0.98599999999999999</v>
      </c>
      <c r="D117">
        <v>0.99</v>
      </c>
      <c r="E117">
        <v>0.99199999999999999</v>
      </c>
      <c r="F117">
        <v>0.98399999999999999</v>
      </c>
      <c r="G117">
        <v>0.97799999999999998</v>
      </c>
      <c r="K117" t="s">
        <v>851</v>
      </c>
      <c r="L117" t="s">
        <v>745</v>
      </c>
      <c r="M117">
        <v>10.256</v>
      </c>
      <c r="N117">
        <v>10.209</v>
      </c>
      <c r="O117">
        <v>9.5419999999999998</v>
      </c>
      <c r="P117">
        <v>9.6530000000000005</v>
      </c>
      <c r="Q117">
        <v>11.622999999999999</v>
      </c>
    </row>
    <row r="118" spans="1:17" x14ac:dyDescent="0.2">
      <c r="A118">
        <v>-255</v>
      </c>
      <c r="B118">
        <v>318.64999999999998</v>
      </c>
      <c r="C118">
        <v>0.99199999999999999</v>
      </c>
      <c r="D118">
        <v>0.99199999999999999</v>
      </c>
      <c r="E118">
        <v>0.995</v>
      </c>
      <c r="F118">
        <v>0.98599999999999999</v>
      </c>
      <c r="G118">
        <v>0.99299999999999999</v>
      </c>
      <c r="K118" t="s">
        <v>852</v>
      </c>
      <c r="L118" t="s">
        <v>745</v>
      </c>
      <c r="M118">
        <v>1.905</v>
      </c>
      <c r="N118">
        <v>1.839</v>
      </c>
      <c r="O118">
        <v>1.806</v>
      </c>
      <c r="P118">
        <v>1.552</v>
      </c>
      <c r="Q118">
        <v>1.66</v>
      </c>
    </row>
    <row r="119" spans="1:17" x14ac:dyDescent="0.2">
      <c r="A119">
        <v>-254</v>
      </c>
      <c r="B119">
        <v>321.73</v>
      </c>
      <c r="C119">
        <v>0.99299999999999999</v>
      </c>
      <c r="D119">
        <v>0.995</v>
      </c>
      <c r="E119">
        <v>0.99399999999999999</v>
      </c>
      <c r="F119">
        <v>0.98899999999999999</v>
      </c>
      <c r="G119">
        <v>0.99399999999999999</v>
      </c>
      <c r="K119" t="s">
        <v>853</v>
      </c>
      <c r="L119" t="s">
        <v>745</v>
      </c>
      <c r="M119">
        <v>16.896000000000001</v>
      </c>
      <c r="N119">
        <v>16.896000000000001</v>
      </c>
      <c r="O119">
        <v>15.252000000000001</v>
      </c>
      <c r="P119">
        <v>14.824</v>
      </c>
      <c r="Q119">
        <v>16.664000000000001</v>
      </c>
    </row>
    <row r="120" spans="1:17" x14ac:dyDescent="0.2">
      <c r="A120">
        <v>-253</v>
      </c>
      <c r="B120">
        <v>324.77</v>
      </c>
      <c r="C120">
        <v>0.99399999999999999</v>
      </c>
      <c r="D120">
        <v>0.997</v>
      </c>
      <c r="E120">
        <v>0.99299999999999999</v>
      </c>
      <c r="F120">
        <v>0.99099999999999999</v>
      </c>
      <c r="G120">
        <v>0.997</v>
      </c>
      <c r="K120" t="s">
        <v>854</v>
      </c>
      <c r="L120" t="s">
        <v>745</v>
      </c>
      <c r="M120">
        <v>4.8520000000000003</v>
      </c>
      <c r="N120">
        <v>6.4640000000000004</v>
      </c>
      <c r="O120">
        <v>4.8520000000000003</v>
      </c>
      <c r="P120">
        <v>6.0880000000000001</v>
      </c>
      <c r="Q120">
        <v>6.8760000000000003</v>
      </c>
    </row>
    <row r="121" spans="1:17" x14ac:dyDescent="0.2">
      <c r="A121">
        <v>-252</v>
      </c>
      <c r="B121">
        <v>327.79</v>
      </c>
      <c r="C121">
        <v>1</v>
      </c>
      <c r="D121">
        <v>1.004</v>
      </c>
      <c r="E121">
        <v>1.002</v>
      </c>
      <c r="F121">
        <v>0.99399999999999999</v>
      </c>
      <c r="G121">
        <v>0.999</v>
      </c>
      <c r="K121" t="s">
        <v>855</v>
      </c>
      <c r="L121" t="s">
        <v>742</v>
      </c>
      <c r="M121">
        <v>18.577999999999999</v>
      </c>
      <c r="N121">
        <v>18.010000000000002</v>
      </c>
      <c r="O121">
        <v>18.93</v>
      </c>
      <c r="P121">
        <v>16.081</v>
      </c>
      <c r="Q121">
        <v>14.279</v>
      </c>
    </row>
    <row r="122" spans="1:17" x14ac:dyDescent="0.2">
      <c r="A122">
        <v>-251</v>
      </c>
      <c r="B122">
        <v>330.76</v>
      </c>
      <c r="C122">
        <v>1.002</v>
      </c>
      <c r="D122">
        <v>1.0049999999999999</v>
      </c>
      <c r="E122">
        <v>1.0009999999999999</v>
      </c>
      <c r="F122">
        <v>0.997</v>
      </c>
      <c r="G122">
        <v>1.0049999999999999</v>
      </c>
      <c r="K122" t="s">
        <v>856</v>
      </c>
      <c r="L122" t="s">
        <v>742</v>
      </c>
      <c r="M122">
        <v>47.307000000000002</v>
      </c>
      <c r="N122">
        <v>63.317999999999998</v>
      </c>
      <c r="O122">
        <v>50.850999999999999</v>
      </c>
      <c r="P122">
        <v>63.067999999999998</v>
      </c>
      <c r="Q122">
        <v>59.161000000000001</v>
      </c>
    </row>
    <row r="123" spans="1:17" x14ac:dyDescent="0.2">
      <c r="A123">
        <v>-250</v>
      </c>
      <c r="B123">
        <v>333.71</v>
      </c>
      <c r="C123">
        <v>1.0069999999999999</v>
      </c>
      <c r="D123">
        <v>1.006</v>
      </c>
      <c r="E123">
        <v>1.0009999999999999</v>
      </c>
      <c r="F123">
        <v>0.997</v>
      </c>
      <c r="G123">
        <v>1.0209999999999999</v>
      </c>
      <c r="K123" t="s">
        <v>857</v>
      </c>
      <c r="L123" t="s">
        <v>745</v>
      </c>
      <c r="M123">
        <v>10</v>
      </c>
      <c r="N123">
        <v>10</v>
      </c>
      <c r="O123">
        <v>9</v>
      </c>
      <c r="P123">
        <v>10</v>
      </c>
      <c r="Q123">
        <v>11</v>
      </c>
    </row>
    <row r="124" spans="1:17" x14ac:dyDescent="0.2">
      <c r="A124">
        <v>-249</v>
      </c>
      <c r="B124">
        <v>336.61</v>
      </c>
      <c r="C124">
        <v>1.0109999999999999</v>
      </c>
      <c r="D124">
        <v>1.0069999999999999</v>
      </c>
      <c r="E124">
        <v>1.006</v>
      </c>
      <c r="F124">
        <v>1</v>
      </c>
      <c r="G124">
        <v>1.032</v>
      </c>
      <c r="K124" t="s">
        <v>858</v>
      </c>
      <c r="L124" t="s">
        <v>745</v>
      </c>
      <c r="M124">
        <v>10.788</v>
      </c>
      <c r="N124">
        <v>10.406000000000001</v>
      </c>
      <c r="O124">
        <v>9.9149999999999991</v>
      </c>
      <c r="P124">
        <v>10.641999999999999</v>
      </c>
      <c r="Q124">
        <v>12.19</v>
      </c>
    </row>
    <row r="125" spans="1:17" x14ac:dyDescent="0.2">
      <c r="A125">
        <v>-248</v>
      </c>
      <c r="B125">
        <v>339.49</v>
      </c>
      <c r="C125">
        <v>1.0149999999999999</v>
      </c>
      <c r="D125">
        <v>1.014</v>
      </c>
      <c r="E125">
        <v>1.0049999999999999</v>
      </c>
      <c r="F125">
        <v>1.0029999999999999</v>
      </c>
      <c r="G125">
        <v>1.038</v>
      </c>
      <c r="K125" t="s">
        <v>859</v>
      </c>
      <c r="L125" t="s">
        <v>745</v>
      </c>
      <c r="M125">
        <v>2.4769999999999999</v>
      </c>
      <c r="N125">
        <v>2.464</v>
      </c>
      <c r="O125">
        <v>2.4009999999999998</v>
      </c>
      <c r="P125">
        <v>2.1669999999999998</v>
      </c>
      <c r="Q125">
        <v>2.2709999999999999</v>
      </c>
    </row>
    <row r="126" spans="1:17" x14ac:dyDescent="0.2">
      <c r="A126">
        <v>-247</v>
      </c>
      <c r="B126">
        <v>342.32</v>
      </c>
      <c r="C126">
        <v>1.018</v>
      </c>
      <c r="D126">
        <v>1.016</v>
      </c>
      <c r="E126">
        <v>1.0049999999999999</v>
      </c>
      <c r="F126">
        <v>1.0009999999999999</v>
      </c>
      <c r="G126">
        <v>1.0489999999999999</v>
      </c>
      <c r="K126" t="s">
        <v>860</v>
      </c>
      <c r="L126" t="s">
        <v>745</v>
      </c>
      <c r="M126">
        <v>21.396999999999998</v>
      </c>
      <c r="N126">
        <v>20.6</v>
      </c>
      <c r="O126">
        <v>19.600000000000001</v>
      </c>
      <c r="P126">
        <v>18.600000000000001</v>
      </c>
      <c r="Q126">
        <v>21.396999999999998</v>
      </c>
    </row>
    <row r="127" spans="1:17" x14ac:dyDescent="0.2">
      <c r="A127">
        <v>-246</v>
      </c>
      <c r="B127">
        <v>345.12</v>
      </c>
      <c r="C127">
        <v>1.0229999999999999</v>
      </c>
      <c r="D127">
        <v>1.02</v>
      </c>
      <c r="E127">
        <v>1.0109999999999999</v>
      </c>
      <c r="F127">
        <v>1.0049999999999999</v>
      </c>
      <c r="G127">
        <v>1.056</v>
      </c>
      <c r="K127" t="s">
        <v>861</v>
      </c>
      <c r="L127" t="s">
        <v>745</v>
      </c>
      <c r="M127">
        <v>4.5999999999999996</v>
      </c>
      <c r="N127">
        <v>4.8</v>
      </c>
      <c r="O127">
        <v>4.5999999999999996</v>
      </c>
      <c r="P127">
        <v>5.8</v>
      </c>
      <c r="Q127">
        <v>7.2</v>
      </c>
    </row>
    <row r="128" spans="1:17" x14ac:dyDescent="0.2">
      <c r="A128">
        <v>-245</v>
      </c>
      <c r="B128">
        <v>347.89</v>
      </c>
      <c r="C128">
        <v>1.0229999999999999</v>
      </c>
      <c r="D128">
        <v>1.0189999999999999</v>
      </c>
      <c r="E128">
        <v>1.0109999999999999</v>
      </c>
      <c r="F128">
        <v>1.0049999999999999</v>
      </c>
      <c r="G128">
        <v>1.0569999999999999</v>
      </c>
      <c r="K128" t="s">
        <v>862</v>
      </c>
      <c r="L128" t="s">
        <v>742</v>
      </c>
      <c r="M128">
        <v>22.954999999999998</v>
      </c>
      <c r="N128">
        <v>23.678999999999998</v>
      </c>
      <c r="O128">
        <v>24.216000000000001</v>
      </c>
      <c r="P128">
        <v>20.364999999999998</v>
      </c>
      <c r="Q128">
        <v>18.626999999999999</v>
      </c>
    </row>
    <row r="129" spans="1:17" x14ac:dyDescent="0.2">
      <c r="A129">
        <v>-244</v>
      </c>
      <c r="B129">
        <v>350.61</v>
      </c>
      <c r="C129">
        <v>1.0229999999999999</v>
      </c>
      <c r="D129">
        <v>1.0249999999999999</v>
      </c>
      <c r="E129">
        <v>1.014</v>
      </c>
      <c r="F129">
        <v>1.006</v>
      </c>
      <c r="G129">
        <v>1.048</v>
      </c>
      <c r="K129" t="s">
        <v>863</v>
      </c>
      <c r="L129" t="s">
        <v>742</v>
      </c>
      <c r="M129">
        <v>42.637999999999998</v>
      </c>
      <c r="N129">
        <v>46.125999999999998</v>
      </c>
      <c r="O129">
        <v>46.392000000000003</v>
      </c>
      <c r="P129">
        <v>54.5</v>
      </c>
      <c r="Q129">
        <v>59.064</v>
      </c>
    </row>
    <row r="130" spans="1:17" x14ac:dyDescent="0.2">
      <c r="A130">
        <v>-243</v>
      </c>
      <c r="B130">
        <v>353.3</v>
      </c>
      <c r="C130">
        <v>1.018</v>
      </c>
      <c r="D130">
        <v>1.028</v>
      </c>
      <c r="E130">
        <v>1.018</v>
      </c>
      <c r="F130">
        <v>1.012</v>
      </c>
      <c r="G130">
        <v>1.0149999999999999</v>
      </c>
      <c r="K130" t="s">
        <v>864</v>
      </c>
      <c r="L130" t="s">
        <v>745</v>
      </c>
      <c r="M130">
        <v>38.1</v>
      </c>
      <c r="N130">
        <v>38.6</v>
      </c>
      <c r="O130">
        <v>37.6</v>
      </c>
      <c r="P130">
        <v>36.6</v>
      </c>
      <c r="Q130">
        <v>39.6</v>
      </c>
    </row>
    <row r="131" spans="1:17" x14ac:dyDescent="0.2">
      <c r="A131">
        <v>-242</v>
      </c>
      <c r="B131">
        <v>355.95</v>
      </c>
      <c r="C131">
        <v>1.01</v>
      </c>
      <c r="D131">
        <v>1.0309999999999999</v>
      </c>
      <c r="E131">
        <v>1.0169999999999999</v>
      </c>
      <c r="F131">
        <v>1.0109999999999999</v>
      </c>
      <c r="G131">
        <v>0.98099999999999998</v>
      </c>
      <c r="K131" t="s">
        <v>865</v>
      </c>
      <c r="L131" t="s">
        <v>745</v>
      </c>
      <c r="M131">
        <v>37.521000000000001</v>
      </c>
      <c r="N131">
        <v>37.637</v>
      </c>
      <c r="O131">
        <v>37.200000000000003</v>
      </c>
      <c r="P131">
        <v>35.997</v>
      </c>
      <c r="Q131">
        <v>39.25</v>
      </c>
    </row>
    <row r="132" spans="1:17" x14ac:dyDescent="0.2">
      <c r="A132">
        <v>-241</v>
      </c>
      <c r="B132">
        <v>358.56</v>
      </c>
      <c r="C132">
        <v>1.0049999999999999</v>
      </c>
      <c r="D132">
        <v>1.034</v>
      </c>
      <c r="E132">
        <v>1.02</v>
      </c>
      <c r="F132">
        <v>1.012</v>
      </c>
      <c r="G132">
        <v>0.95199999999999996</v>
      </c>
      <c r="K132" t="s">
        <v>866</v>
      </c>
      <c r="L132" t="s">
        <v>745</v>
      </c>
      <c r="M132">
        <v>3.0880000000000001</v>
      </c>
      <c r="N132">
        <v>3.081</v>
      </c>
      <c r="O132">
        <v>3.137</v>
      </c>
      <c r="P132">
        <v>2.2999999999999998</v>
      </c>
      <c r="Q132">
        <v>2.8580000000000001</v>
      </c>
    </row>
    <row r="133" spans="1:17" x14ac:dyDescent="0.2">
      <c r="A133">
        <v>-240</v>
      </c>
      <c r="B133">
        <v>361.13</v>
      </c>
      <c r="C133">
        <v>1.0049999999999999</v>
      </c>
      <c r="D133">
        <v>1.034</v>
      </c>
      <c r="E133">
        <v>1.0249999999999999</v>
      </c>
      <c r="F133">
        <v>1.018</v>
      </c>
      <c r="G133">
        <v>0.94399999999999995</v>
      </c>
      <c r="K133" t="s">
        <v>867</v>
      </c>
      <c r="L133" t="s">
        <v>745</v>
      </c>
      <c r="M133">
        <v>48.6</v>
      </c>
      <c r="N133">
        <v>47.6</v>
      </c>
      <c r="O133">
        <v>46.6</v>
      </c>
      <c r="P133">
        <v>41.6</v>
      </c>
      <c r="Q133">
        <v>48.6</v>
      </c>
    </row>
    <row r="134" spans="1:17" x14ac:dyDescent="0.2">
      <c r="A134">
        <v>-239</v>
      </c>
      <c r="B134">
        <v>363.66</v>
      </c>
      <c r="C134">
        <v>1.01</v>
      </c>
      <c r="D134">
        <v>1.036</v>
      </c>
      <c r="E134">
        <v>1.024</v>
      </c>
      <c r="F134">
        <v>1.0149999999999999</v>
      </c>
      <c r="G134">
        <v>0.96399999999999997</v>
      </c>
      <c r="K134" t="s">
        <v>868</v>
      </c>
      <c r="L134" t="s">
        <v>745</v>
      </c>
      <c r="M134">
        <v>29.6</v>
      </c>
      <c r="N134">
        <v>31.6</v>
      </c>
      <c r="O134">
        <v>29.6</v>
      </c>
      <c r="P134">
        <v>30.6</v>
      </c>
      <c r="Q134">
        <v>31.6</v>
      </c>
    </row>
    <row r="135" spans="1:17" x14ac:dyDescent="0.2">
      <c r="A135">
        <v>-238</v>
      </c>
      <c r="B135">
        <v>366.16</v>
      </c>
      <c r="C135">
        <v>1.02</v>
      </c>
      <c r="D135">
        <v>1.042</v>
      </c>
      <c r="E135">
        <v>1.0289999999999999</v>
      </c>
      <c r="F135">
        <v>1.0169999999999999</v>
      </c>
      <c r="G135">
        <v>0.99299999999999999</v>
      </c>
      <c r="K135" t="s">
        <v>869</v>
      </c>
      <c r="L135" t="s">
        <v>742</v>
      </c>
      <c r="M135">
        <v>8.23</v>
      </c>
      <c r="N135">
        <v>8.1869999999999994</v>
      </c>
      <c r="O135">
        <v>8.4320000000000004</v>
      </c>
      <c r="P135">
        <v>6.39</v>
      </c>
      <c r="Q135">
        <v>7.2809999999999997</v>
      </c>
    </row>
    <row r="136" spans="1:17" x14ac:dyDescent="0.2">
      <c r="A136">
        <v>-237</v>
      </c>
      <c r="B136">
        <v>368.61</v>
      </c>
      <c r="C136">
        <v>1.022</v>
      </c>
      <c r="D136">
        <v>1.0429999999999999</v>
      </c>
      <c r="E136">
        <v>1.03</v>
      </c>
      <c r="F136">
        <v>1.022</v>
      </c>
      <c r="G136">
        <v>0.99199999999999999</v>
      </c>
      <c r="K136" t="s">
        <v>870</v>
      </c>
      <c r="L136" t="s">
        <v>742</v>
      </c>
      <c r="M136">
        <v>78.89</v>
      </c>
      <c r="N136">
        <v>83.960999999999999</v>
      </c>
      <c r="O136">
        <v>79.569999999999993</v>
      </c>
      <c r="P136">
        <v>85.007999999999996</v>
      </c>
      <c r="Q136">
        <v>80.510000000000005</v>
      </c>
    </row>
    <row r="137" spans="1:17" x14ac:dyDescent="0.2">
      <c r="A137">
        <v>-236</v>
      </c>
      <c r="B137">
        <v>371.02</v>
      </c>
      <c r="C137">
        <v>1.018</v>
      </c>
      <c r="D137">
        <v>1.0449999999999999</v>
      </c>
      <c r="E137">
        <v>1.0289999999999999</v>
      </c>
      <c r="F137">
        <v>1.0209999999999999</v>
      </c>
      <c r="G137">
        <v>0.97599999999999998</v>
      </c>
      <c r="K137" t="s">
        <v>871</v>
      </c>
      <c r="L137" t="s">
        <v>745</v>
      </c>
      <c r="M137">
        <v>180</v>
      </c>
      <c r="N137">
        <v>180</v>
      </c>
      <c r="O137">
        <v>180</v>
      </c>
      <c r="P137">
        <v>180</v>
      </c>
      <c r="Q137">
        <v>180</v>
      </c>
    </row>
    <row r="138" spans="1:17" x14ac:dyDescent="0.2">
      <c r="A138">
        <v>-235</v>
      </c>
      <c r="B138">
        <v>373.39</v>
      </c>
      <c r="C138">
        <v>1.012</v>
      </c>
      <c r="D138">
        <v>1.044</v>
      </c>
      <c r="E138">
        <v>1.032</v>
      </c>
      <c r="F138">
        <v>1.024</v>
      </c>
      <c r="G138">
        <v>0.94599999999999995</v>
      </c>
      <c r="K138" t="s">
        <v>872</v>
      </c>
      <c r="L138" t="s">
        <v>745</v>
      </c>
      <c r="M138">
        <v>180</v>
      </c>
      <c r="N138">
        <v>180</v>
      </c>
      <c r="O138">
        <v>180</v>
      </c>
      <c r="P138">
        <v>180</v>
      </c>
      <c r="Q138">
        <v>180</v>
      </c>
    </row>
    <row r="139" spans="1:17" x14ac:dyDescent="0.2">
      <c r="A139">
        <v>-234</v>
      </c>
      <c r="B139">
        <v>375.72</v>
      </c>
      <c r="C139">
        <v>1.008</v>
      </c>
      <c r="D139">
        <v>1.048</v>
      </c>
      <c r="E139">
        <v>1.0329999999999999</v>
      </c>
      <c r="F139">
        <v>1.0289999999999999</v>
      </c>
      <c r="G139">
        <v>0.92300000000000004</v>
      </c>
      <c r="K139" t="s">
        <v>873</v>
      </c>
      <c r="L139" t="s">
        <v>745</v>
      </c>
      <c r="M139">
        <v>180</v>
      </c>
      <c r="N139">
        <v>180</v>
      </c>
      <c r="O139">
        <v>180</v>
      </c>
      <c r="P139">
        <v>180</v>
      </c>
      <c r="Q139">
        <v>180</v>
      </c>
    </row>
    <row r="140" spans="1:17" x14ac:dyDescent="0.2">
      <c r="A140">
        <v>-233</v>
      </c>
      <c r="B140">
        <v>378.01</v>
      </c>
      <c r="C140">
        <v>1.01</v>
      </c>
      <c r="D140">
        <v>1.05</v>
      </c>
      <c r="E140">
        <v>1.0329999999999999</v>
      </c>
      <c r="F140">
        <v>1.026</v>
      </c>
      <c r="G140">
        <v>0.93200000000000005</v>
      </c>
      <c r="K140" t="s">
        <v>874</v>
      </c>
      <c r="L140" t="s">
        <v>745</v>
      </c>
      <c r="M140">
        <v>180</v>
      </c>
      <c r="N140">
        <v>180</v>
      </c>
      <c r="O140">
        <v>180</v>
      </c>
      <c r="P140">
        <v>180</v>
      </c>
      <c r="Q140">
        <v>180</v>
      </c>
    </row>
    <row r="141" spans="1:17" x14ac:dyDescent="0.2">
      <c r="A141">
        <v>-232</v>
      </c>
      <c r="B141">
        <v>380.26</v>
      </c>
      <c r="C141">
        <v>1.0209999999999999</v>
      </c>
      <c r="D141">
        <v>1.054</v>
      </c>
      <c r="E141">
        <v>1.0369999999999999</v>
      </c>
      <c r="F141">
        <v>1.03</v>
      </c>
      <c r="G141">
        <v>0.96499999999999997</v>
      </c>
      <c r="K141" t="s">
        <v>875</v>
      </c>
      <c r="L141" t="s">
        <v>745</v>
      </c>
      <c r="M141">
        <v>180</v>
      </c>
      <c r="N141">
        <v>180</v>
      </c>
      <c r="O141">
        <v>180</v>
      </c>
      <c r="P141">
        <v>180</v>
      </c>
      <c r="Q141">
        <v>180</v>
      </c>
    </row>
    <row r="142" spans="1:17" x14ac:dyDescent="0.2">
      <c r="A142">
        <v>-231</v>
      </c>
      <c r="B142">
        <v>382.47</v>
      </c>
      <c r="C142">
        <v>1.03</v>
      </c>
      <c r="D142">
        <v>1.052</v>
      </c>
      <c r="E142">
        <v>1.038</v>
      </c>
      <c r="F142">
        <v>1.0309999999999999</v>
      </c>
      <c r="G142">
        <v>0.997</v>
      </c>
      <c r="K142" t="s">
        <v>876</v>
      </c>
      <c r="L142" t="s">
        <v>742</v>
      </c>
      <c r="M142">
        <v>0</v>
      </c>
      <c r="N142">
        <v>0</v>
      </c>
      <c r="O142">
        <v>0</v>
      </c>
      <c r="P142">
        <v>0</v>
      </c>
      <c r="Q142">
        <v>0</v>
      </c>
    </row>
    <row r="143" spans="1:17" x14ac:dyDescent="0.2">
      <c r="A143">
        <v>-230</v>
      </c>
      <c r="B143">
        <v>384.63</v>
      </c>
      <c r="C143">
        <v>1.0349999999999999</v>
      </c>
      <c r="D143">
        <v>1.054</v>
      </c>
      <c r="E143">
        <v>1.0389999999999999</v>
      </c>
      <c r="F143">
        <v>1.0289999999999999</v>
      </c>
      <c r="G143">
        <v>1.0169999999999999</v>
      </c>
      <c r="K143" t="s">
        <v>877</v>
      </c>
      <c r="L143" t="s">
        <v>742</v>
      </c>
      <c r="M143">
        <v>0</v>
      </c>
      <c r="N143">
        <v>0</v>
      </c>
      <c r="O143">
        <v>0</v>
      </c>
      <c r="P143">
        <v>0</v>
      </c>
      <c r="Q143">
        <v>0</v>
      </c>
    </row>
    <row r="144" spans="1:17" x14ac:dyDescent="0.2">
      <c r="A144">
        <v>-229</v>
      </c>
      <c r="B144">
        <v>386.76</v>
      </c>
      <c r="C144">
        <v>1.0329999999999999</v>
      </c>
      <c r="D144">
        <v>1.056</v>
      </c>
      <c r="E144">
        <v>1.04</v>
      </c>
      <c r="F144">
        <v>1.032</v>
      </c>
      <c r="G144">
        <v>1.0029999999999999</v>
      </c>
      <c r="K144" t="s">
        <v>878</v>
      </c>
      <c r="L144" t="s">
        <v>745</v>
      </c>
      <c r="M144">
        <v>180</v>
      </c>
      <c r="N144">
        <v>180</v>
      </c>
      <c r="O144">
        <v>180</v>
      </c>
      <c r="P144">
        <v>180</v>
      </c>
      <c r="Q144">
        <v>180</v>
      </c>
    </row>
    <row r="145" spans="1:17" x14ac:dyDescent="0.2">
      <c r="A145">
        <v>-228</v>
      </c>
      <c r="B145">
        <v>388.84</v>
      </c>
      <c r="C145">
        <v>1.028</v>
      </c>
      <c r="D145">
        <v>1.0569999999999999</v>
      </c>
      <c r="E145">
        <v>1.04</v>
      </c>
      <c r="F145">
        <v>1.0349999999999999</v>
      </c>
      <c r="G145">
        <v>0.98199999999999998</v>
      </c>
      <c r="K145" t="s">
        <v>879</v>
      </c>
      <c r="L145" t="s">
        <v>745</v>
      </c>
      <c r="M145">
        <v>180</v>
      </c>
      <c r="N145">
        <v>180</v>
      </c>
      <c r="O145">
        <v>180</v>
      </c>
      <c r="P145">
        <v>180</v>
      </c>
      <c r="Q145">
        <v>180</v>
      </c>
    </row>
    <row r="146" spans="1:17" x14ac:dyDescent="0.2">
      <c r="A146">
        <v>-227</v>
      </c>
      <c r="B146">
        <v>390.88</v>
      </c>
      <c r="C146">
        <v>1.0269999999999999</v>
      </c>
      <c r="D146">
        <v>1.0580000000000001</v>
      </c>
      <c r="E146">
        <v>1.044</v>
      </c>
      <c r="F146">
        <v>1.0349999999999999</v>
      </c>
      <c r="G146">
        <v>0.97099999999999997</v>
      </c>
      <c r="K146" t="s">
        <v>880</v>
      </c>
      <c r="L146" t="s">
        <v>745</v>
      </c>
      <c r="M146">
        <v>180</v>
      </c>
      <c r="N146">
        <v>180</v>
      </c>
      <c r="O146">
        <v>180</v>
      </c>
      <c r="P146">
        <v>180</v>
      </c>
      <c r="Q146">
        <v>180</v>
      </c>
    </row>
    <row r="147" spans="1:17" x14ac:dyDescent="0.2">
      <c r="A147">
        <v>-226</v>
      </c>
      <c r="B147">
        <v>392.87</v>
      </c>
      <c r="C147">
        <v>1.0289999999999999</v>
      </c>
      <c r="D147">
        <v>1.0580000000000001</v>
      </c>
      <c r="E147">
        <v>1.048</v>
      </c>
      <c r="F147">
        <v>1.0389999999999999</v>
      </c>
      <c r="G147">
        <v>0.97099999999999997</v>
      </c>
      <c r="K147" t="s">
        <v>881</v>
      </c>
      <c r="L147" t="s">
        <v>745</v>
      </c>
      <c r="M147">
        <v>180</v>
      </c>
      <c r="N147">
        <v>180</v>
      </c>
      <c r="O147">
        <v>180</v>
      </c>
      <c r="P147">
        <v>180</v>
      </c>
      <c r="Q147">
        <v>180</v>
      </c>
    </row>
    <row r="148" spans="1:17" x14ac:dyDescent="0.2">
      <c r="A148">
        <v>-225</v>
      </c>
      <c r="B148">
        <v>394.83</v>
      </c>
      <c r="C148">
        <v>1.0329999999999999</v>
      </c>
      <c r="D148">
        <v>1.06</v>
      </c>
      <c r="E148">
        <v>1.046</v>
      </c>
      <c r="F148">
        <v>1.038</v>
      </c>
      <c r="G148">
        <v>0.98699999999999999</v>
      </c>
      <c r="K148" t="s">
        <v>882</v>
      </c>
      <c r="L148" t="s">
        <v>745</v>
      </c>
      <c r="M148">
        <v>180</v>
      </c>
      <c r="N148">
        <v>180</v>
      </c>
      <c r="O148">
        <v>180</v>
      </c>
      <c r="P148">
        <v>180</v>
      </c>
      <c r="Q148">
        <v>180</v>
      </c>
    </row>
    <row r="149" spans="1:17" x14ac:dyDescent="0.2">
      <c r="A149">
        <v>-224</v>
      </c>
      <c r="B149">
        <v>396.74</v>
      </c>
      <c r="C149">
        <v>1.0349999999999999</v>
      </c>
      <c r="D149">
        <v>1.0609999999999999</v>
      </c>
      <c r="E149">
        <v>1.0469999999999999</v>
      </c>
      <c r="F149">
        <v>1.0369999999999999</v>
      </c>
      <c r="G149">
        <v>0.99399999999999999</v>
      </c>
      <c r="K149" t="s">
        <v>883</v>
      </c>
      <c r="L149" t="s">
        <v>742</v>
      </c>
      <c r="M149">
        <v>0</v>
      </c>
      <c r="N149">
        <v>0</v>
      </c>
      <c r="O149">
        <v>0</v>
      </c>
      <c r="P149">
        <v>0</v>
      </c>
      <c r="Q149">
        <v>0</v>
      </c>
    </row>
    <row r="150" spans="1:17" x14ac:dyDescent="0.2">
      <c r="A150">
        <v>-223</v>
      </c>
      <c r="B150">
        <v>398.61</v>
      </c>
      <c r="C150">
        <v>1.0309999999999999</v>
      </c>
      <c r="D150">
        <v>1.0660000000000001</v>
      </c>
      <c r="E150">
        <v>1.048</v>
      </c>
      <c r="F150">
        <v>1.0409999999999999</v>
      </c>
      <c r="G150">
        <v>0.97</v>
      </c>
      <c r="K150" t="s">
        <v>884</v>
      </c>
      <c r="L150" t="s">
        <v>742</v>
      </c>
      <c r="M150">
        <v>0</v>
      </c>
      <c r="N150">
        <v>0</v>
      </c>
      <c r="O150">
        <v>0</v>
      </c>
      <c r="P150">
        <v>0</v>
      </c>
      <c r="Q150">
        <v>0</v>
      </c>
    </row>
    <row r="151" spans="1:17" x14ac:dyDescent="0.2">
      <c r="A151">
        <v>-222</v>
      </c>
      <c r="B151">
        <v>400.43</v>
      </c>
      <c r="C151">
        <v>1.0349999999999999</v>
      </c>
      <c r="D151">
        <v>1.0629999999999999</v>
      </c>
      <c r="E151">
        <v>1.0449999999999999</v>
      </c>
      <c r="F151">
        <v>1.04</v>
      </c>
      <c r="G151">
        <v>0.99299999999999999</v>
      </c>
      <c r="K151" t="s">
        <v>885</v>
      </c>
      <c r="L151" t="s">
        <v>745</v>
      </c>
      <c r="M151">
        <v>180</v>
      </c>
      <c r="N151">
        <v>180</v>
      </c>
      <c r="O151">
        <v>180</v>
      </c>
      <c r="P151">
        <v>180</v>
      </c>
      <c r="Q151">
        <v>180</v>
      </c>
    </row>
    <row r="152" spans="1:17" x14ac:dyDescent="0.2">
      <c r="A152">
        <v>-221</v>
      </c>
      <c r="B152">
        <v>402.22</v>
      </c>
      <c r="C152">
        <v>1.036</v>
      </c>
      <c r="D152">
        <v>1.0649999999999999</v>
      </c>
      <c r="E152">
        <v>1.0509999999999999</v>
      </c>
      <c r="F152">
        <v>1.0429999999999999</v>
      </c>
      <c r="G152">
        <v>0.98499999999999999</v>
      </c>
      <c r="K152" t="s">
        <v>886</v>
      </c>
      <c r="L152" t="s">
        <v>745</v>
      </c>
      <c r="M152">
        <v>180</v>
      </c>
      <c r="N152">
        <v>180</v>
      </c>
      <c r="O152">
        <v>180</v>
      </c>
      <c r="P152">
        <v>180</v>
      </c>
      <c r="Q152">
        <v>180</v>
      </c>
    </row>
    <row r="153" spans="1:17" x14ac:dyDescent="0.2">
      <c r="A153">
        <v>-220</v>
      </c>
      <c r="B153">
        <v>403.96</v>
      </c>
      <c r="C153">
        <v>1.0389999999999999</v>
      </c>
      <c r="D153">
        <v>1.0669999999999999</v>
      </c>
      <c r="E153">
        <v>1.0509999999999999</v>
      </c>
      <c r="F153">
        <v>1.0449999999999999</v>
      </c>
      <c r="G153">
        <v>0.99299999999999999</v>
      </c>
      <c r="K153" t="s">
        <v>887</v>
      </c>
      <c r="L153" t="s">
        <v>745</v>
      </c>
      <c r="M153">
        <v>180</v>
      </c>
      <c r="N153">
        <v>180</v>
      </c>
      <c r="O153">
        <v>180</v>
      </c>
      <c r="P153">
        <v>180</v>
      </c>
      <c r="Q153">
        <v>180</v>
      </c>
    </row>
    <row r="154" spans="1:17" x14ac:dyDescent="0.2">
      <c r="A154">
        <v>-219</v>
      </c>
      <c r="B154">
        <v>405.66</v>
      </c>
      <c r="C154">
        <v>1.0389999999999999</v>
      </c>
      <c r="D154">
        <v>1.0680000000000001</v>
      </c>
      <c r="E154">
        <v>1.0489999999999999</v>
      </c>
      <c r="F154">
        <v>1.0409999999999999</v>
      </c>
      <c r="G154">
        <v>0.997</v>
      </c>
      <c r="K154" t="s">
        <v>888</v>
      </c>
      <c r="L154" t="s">
        <v>745</v>
      </c>
      <c r="M154">
        <v>180</v>
      </c>
      <c r="N154">
        <v>180</v>
      </c>
      <c r="O154">
        <v>180</v>
      </c>
      <c r="P154">
        <v>180</v>
      </c>
      <c r="Q154">
        <v>180</v>
      </c>
    </row>
    <row r="155" spans="1:17" x14ac:dyDescent="0.2">
      <c r="A155">
        <v>-218</v>
      </c>
      <c r="B155">
        <v>407.31</v>
      </c>
      <c r="C155">
        <v>1.0369999999999999</v>
      </c>
      <c r="D155">
        <v>1.0680000000000001</v>
      </c>
      <c r="E155">
        <v>1.0549999999999999</v>
      </c>
      <c r="F155">
        <v>1.046</v>
      </c>
      <c r="G155">
        <v>0.97899999999999998</v>
      </c>
      <c r="K155" t="s">
        <v>889</v>
      </c>
      <c r="L155" t="s">
        <v>745</v>
      </c>
      <c r="M155">
        <v>180</v>
      </c>
      <c r="N155">
        <v>180</v>
      </c>
      <c r="O155">
        <v>180</v>
      </c>
      <c r="P155">
        <v>180</v>
      </c>
      <c r="Q155">
        <v>180</v>
      </c>
    </row>
    <row r="156" spans="1:17" x14ac:dyDescent="0.2">
      <c r="A156">
        <v>-217</v>
      </c>
      <c r="B156">
        <v>408.92</v>
      </c>
      <c r="C156">
        <v>1.032</v>
      </c>
      <c r="D156">
        <v>1.069</v>
      </c>
      <c r="E156">
        <v>1.054</v>
      </c>
      <c r="F156">
        <v>1.0469999999999999</v>
      </c>
      <c r="G156">
        <v>0.95599999999999996</v>
      </c>
      <c r="K156" t="s">
        <v>890</v>
      </c>
      <c r="L156" t="s">
        <v>742</v>
      </c>
      <c r="M156">
        <v>0</v>
      </c>
      <c r="N156">
        <v>0</v>
      </c>
      <c r="O156">
        <v>0</v>
      </c>
      <c r="P156">
        <v>0</v>
      </c>
      <c r="Q156">
        <v>0</v>
      </c>
    </row>
    <row r="157" spans="1:17" x14ac:dyDescent="0.2">
      <c r="A157">
        <v>-216</v>
      </c>
      <c r="B157">
        <v>410.49</v>
      </c>
      <c r="C157">
        <v>1.026</v>
      </c>
      <c r="D157">
        <v>1.0720000000000001</v>
      </c>
      <c r="E157">
        <v>1.054</v>
      </c>
      <c r="F157">
        <v>1.0469999999999999</v>
      </c>
      <c r="G157">
        <v>0.93300000000000005</v>
      </c>
      <c r="K157" t="s">
        <v>891</v>
      </c>
      <c r="L157" t="s">
        <v>742</v>
      </c>
      <c r="M157">
        <v>0</v>
      </c>
      <c r="N157">
        <v>0</v>
      </c>
      <c r="O157">
        <v>0</v>
      </c>
      <c r="P157">
        <v>0</v>
      </c>
      <c r="Q157">
        <v>0</v>
      </c>
    </row>
    <row r="158" spans="1:17" x14ac:dyDescent="0.2">
      <c r="A158">
        <v>-215</v>
      </c>
      <c r="B158">
        <v>412.02</v>
      </c>
      <c r="C158">
        <v>1.0229999999999999</v>
      </c>
      <c r="D158">
        <v>1.075</v>
      </c>
      <c r="E158">
        <v>1.06</v>
      </c>
      <c r="F158">
        <v>1.05</v>
      </c>
      <c r="G158">
        <v>0.90600000000000003</v>
      </c>
      <c r="K158" t="s">
        <v>892</v>
      </c>
      <c r="L158" t="s">
        <v>745</v>
      </c>
      <c r="M158">
        <v>180</v>
      </c>
      <c r="N158">
        <v>180</v>
      </c>
      <c r="O158">
        <v>180</v>
      </c>
      <c r="P158">
        <v>180</v>
      </c>
      <c r="Q158">
        <v>180</v>
      </c>
    </row>
    <row r="159" spans="1:17" x14ac:dyDescent="0.2">
      <c r="A159">
        <v>-214</v>
      </c>
      <c r="B159">
        <v>413.5</v>
      </c>
      <c r="C159">
        <v>1.0209999999999999</v>
      </c>
      <c r="D159">
        <v>1.0780000000000001</v>
      </c>
      <c r="E159">
        <v>1.0589999999999999</v>
      </c>
      <c r="F159">
        <v>1.0529999999999999</v>
      </c>
      <c r="G159">
        <v>0.89500000000000002</v>
      </c>
      <c r="K159" t="s">
        <v>893</v>
      </c>
      <c r="L159" t="s">
        <v>745</v>
      </c>
      <c r="M159">
        <v>180</v>
      </c>
      <c r="N159">
        <v>180</v>
      </c>
      <c r="O159">
        <v>180</v>
      </c>
      <c r="P159">
        <v>180</v>
      </c>
      <c r="Q159">
        <v>180</v>
      </c>
    </row>
    <row r="160" spans="1:17" x14ac:dyDescent="0.2">
      <c r="A160">
        <v>-213</v>
      </c>
      <c r="B160">
        <v>414.94</v>
      </c>
      <c r="C160">
        <v>1.0209999999999999</v>
      </c>
      <c r="D160">
        <v>1.08</v>
      </c>
      <c r="E160">
        <v>1.0580000000000001</v>
      </c>
      <c r="F160">
        <v>1.0509999999999999</v>
      </c>
      <c r="G160">
        <v>0.89400000000000002</v>
      </c>
      <c r="K160" t="s">
        <v>894</v>
      </c>
      <c r="L160" t="s">
        <v>745</v>
      </c>
      <c r="M160">
        <v>180</v>
      </c>
      <c r="N160">
        <v>180</v>
      </c>
      <c r="O160">
        <v>180</v>
      </c>
      <c r="P160">
        <v>180</v>
      </c>
      <c r="Q160">
        <v>180</v>
      </c>
    </row>
    <row r="161" spans="1:17" x14ac:dyDescent="0.2">
      <c r="A161">
        <v>-212</v>
      </c>
      <c r="B161">
        <v>416.33</v>
      </c>
      <c r="C161">
        <v>1.022</v>
      </c>
      <c r="D161">
        <v>1.0820000000000001</v>
      </c>
      <c r="E161">
        <v>1.0629999999999999</v>
      </c>
      <c r="F161">
        <v>1.0580000000000001</v>
      </c>
      <c r="G161">
        <v>0.88400000000000001</v>
      </c>
      <c r="K161" t="s">
        <v>895</v>
      </c>
      <c r="L161" t="s">
        <v>745</v>
      </c>
      <c r="M161">
        <v>180</v>
      </c>
      <c r="N161">
        <v>180</v>
      </c>
      <c r="O161">
        <v>180</v>
      </c>
      <c r="P161">
        <v>180</v>
      </c>
      <c r="Q161">
        <v>180</v>
      </c>
    </row>
    <row r="162" spans="1:17" x14ac:dyDescent="0.2">
      <c r="A162">
        <v>-211</v>
      </c>
      <c r="B162">
        <v>417.69</v>
      </c>
      <c r="C162">
        <v>1.014</v>
      </c>
      <c r="D162">
        <v>1.085</v>
      </c>
      <c r="E162">
        <v>1.0589999999999999</v>
      </c>
      <c r="F162">
        <v>1.0589999999999999</v>
      </c>
      <c r="G162">
        <v>0.85299999999999998</v>
      </c>
      <c r="K162" t="s">
        <v>896</v>
      </c>
      <c r="L162" t="s">
        <v>745</v>
      </c>
      <c r="M162">
        <v>180</v>
      </c>
      <c r="N162">
        <v>180</v>
      </c>
      <c r="O162">
        <v>180</v>
      </c>
      <c r="P162">
        <v>180</v>
      </c>
      <c r="Q162">
        <v>180</v>
      </c>
    </row>
    <row r="163" spans="1:17" x14ac:dyDescent="0.2">
      <c r="A163">
        <v>-210</v>
      </c>
      <c r="B163">
        <v>419</v>
      </c>
      <c r="C163">
        <v>1.004</v>
      </c>
      <c r="D163">
        <v>1.087</v>
      </c>
      <c r="E163">
        <v>1.0629999999999999</v>
      </c>
      <c r="F163">
        <v>1.056</v>
      </c>
      <c r="G163">
        <v>0.80900000000000005</v>
      </c>
      <c r="K163" t="s">
        <v>897</v>
      </c>
      <c r="L163" t="s">
        <v>742</v>
      </c>
      <c r="M163">
        <v>0</v>
      </c>
      <c r="N163">
        <v>0</v>
      </c>
      <c r="O163">
        <v>0</v>
      </c>
      <c r="P163">
        <v>0</v>
      </c>
      <c r="Q163">
        <v>0</v>
      </c>
    </row>
    <row r="164" spans="1:17" x14ac:dyDescent="0.2">
      <c r="A164">
        <v>-209</v>
      </c>
      <c r="B164">
        <v>420.26</v>
      </c>
      <c r="C164">
        <v>0.998</v>
      </c>
      <c r="D164">
        <v>1.089</v>
      </c>
      <c r="E164">
        <v>1.0649999999999999</v>
      </c>
      <c r="F164">
        <v>1.0620000000000001</v>
      </c>
      <c r="G164">
        <v>0.77700000000000002</v>
      </c>
      <c r="K164" t="s">
        <v>898</v>
      </c>
      <c r="L164" t="s">
        <v>742</v>
      </c>
      <c r="M164">
        <v>0</v>
      </c>
      <c r="N164">
        <v>0</v>
      </c>
      <c r="O164">
        <v>0</v>
      </c>
      <c r="P164">
        <v>0</v>
      </c>
      <c r="Q164">
        <v>0</v>
      </c>
    </row>
    <row r="165" spans="1:17" x14ac:dyDescent="0.2">
      <c r="A165">
        <v>-208</v>
      </c>
      <c r="B165">
        <v>421.49</v>
      </c>
      <c r="C165">
        <v>0.995</v>
      </c>
      <c r="D165">
        <v>1.0900000000000001</v>
      </c>
      <c r="E165">
        <v>1.0609999999999999</v>
      </c>
      <c r="F165">
        <v>1.0629999999999999</v>
      </c>
      <c r="G165">
        <v>0.76600000000000001</v>
      </c>
      <c r="K165" t="s">
        <v>899</v>
      </c>
      <c r="L165" t="s">
        <v>745</v>
      </c>
      <c r="M165">
        <v>23.940999999999999</v>
      </c>
      <c r="N165">
        <v>24.295000000000002</v>
      </c>
      <c r="O165">
        <v>23.545000000000002</v>
      </c>
      <c r="P165">
        <v>24.135000000000002</v>
      </c>
      <c r="Q165">
        <v>23.79</v>
      </c>
    </row>
    <row r="166" spans="1:17" x14ac:dyDescent="0.2">
      <c r="A166">
        <v>-207</v>
      </c>
      <c r="B166">
        <v>422.67</v>
      </c>
      <c r="C166">
        <v>1.004</v>
      </c>
      <c r="D166">
        <v>1.093</v>
      </c>
      <c r="E166">
        <v>1.07</v>
      </c>
      <c r="F166">
        <v>1.0629999999999999</v>
      </c>
      <c r="G166">
        <v>0.79100000000000004</v>
      </c>
      <c r="K166" t="s">
        <v>900</v>
      </c>
      <c r="L166" t="s">
        <v>745</v>
      </c>
      <c r="M166">
        <v>23.466999999999999</v>
      </c>
      <c r="N166">
        <v>23.725000000000001</v>
      </c>
      <c r="O166">
        <v>23.081</v>
      </c>
      <c r="P166">
        <v>23.634</v>
      </c>
      <c r="Q166">
        <v>23.427</v>
      </c>
    </row>
    <row r="167" spans="1:17" x14ac:dyDescent="0.2">
      <c r="A167">
        <v>-206</v>
      </c>
      <c r="B167">
        <v>423.8</v>
      </c>
      <c r="C167">
        <v>1.018</v>
      </c>
      <c r="D167">
        <v>1.0960000000000001</v>
      </c>
      <c r="E167">
        <v>1.0680000000000001</v>
      </c>
      <c r="F167">
        <v>1.0680000000000001</v>
      </c>
      <c r="G167">
        <v>0.83799999999999997</v>
      </c>
      <c r="K167" t="s">
        <v>901</v>
      </c>
      <c r="L167" t="s">
        <v>745</v>
      </c>
      <c r="M167">
        <v>1.6819999999999999</v>
      </c>
      <c r="N167">
        <v>1.8109999999999999</v>
      </c>
      <c r="O167">
        <v>1.7290000000000001</v>
      </c>
      <c r="P167">
        <v>1.3859999999999999</v>
      </c>
      <c r="Q167">
        <v>1.706</v>
      </c>
    </row>
    <row r="168" spans="1:17" x14ac:dyDescent="0.2">
      <c r="A168">
        <v>-205</v>
      </c>
      <c r="B168">
        <v>424.9</v>
      </c>
      <c r="C168">
        <v>1.034</v>
      </c>
      <c r="D168">
        <v>1.0980000000000001</v>
      </c>
      <c r="E168">
        <v>1.0660000000000001</v>
      </c>
      <c r="F168">
        <v>1.0660000000000001</v>
      </c>
      <c r="G168">
        <v>0.90600000000000003</v>
      </c>
      <c r="K168" t="s">
        <v>902</v>
      </c>
      <c r="L168" t="s">
        <v>745</v>
      </c>
      <c r="M168">
        <v>30.555</v>
      </c>
      <c r="N168">
        <v>30.555</v>
      </c>
      <c r="O168">
        <v>27.725000000000001</v>
      </c>
      <c r="P168">
        <v>27.635000000000002</v>
      </c>
      <c r="Q168">
        <v>28.7</v>
      </c>
    </row>
    <row r="169" spans="1:17" x14ac:dyDescent="0.2">
      <c r="A169">
        <v>-204</v>
      </c>
      <c r="B169">
        <v>425.95</v>
      </c>
      <c r="C169">
        <v>1.052</v>
      </c>
      <c r="D169">
        <v>1.101</v>
      </c>
      <c r="E169">
        <v>1.075</v>
      </c>
      <c r="F169">
        <v>1.0669999999999999</v>
      </c>
      <c r="G169">
        <v>0.96699999999999997</v>
      </c>
      <c r="K169" t="s">
        <v>903</v>
      </c>
      <c r="L169" t="s">
        <v>745</v>
      </c>
      <c r="M169">
        <v>18.805</v>
      </c>
      <c r="N169">
        <v>19.995000000000001</v>
      </c>
      <c r="O169">
        <v>18.805</v>
      </c>
      <c r="P169">
        <v>20.5</v>
      </c>
      <c r="Q169">
        <v>19.37</v>
      </c>
    </row>
    <row r="170" spans="1:17" x14ac:dyDescent="0.2">
      <c r="A170">
        <v>-203</v>
      </c>
      <c r="B170">
        <v>426.96</v>
      </c>
      <c r="C170">
        <v>1.0669999999999999</v>
      </c>
      <c r="D170">
        <v>1.103</v>
      </c>
      <c r="E170">
        <v>1.0740000000000001</v>
      </c>
      <c r="F170">
        <v>1.0740000000000001</v>
      </c>
      <c r="G170">
        <v>1.016</v>
      </c>
      <c r="K170" t="s">
        <v>904</v>
      </c>
      <c r="L170" t="s">
        <v>742</v>
      </c>
      <c r="M170">
        <v>7.1680000000000001</v>
      </c>
      <c r="N170">
        <v>7.633</v>
      </c>
      <c r="O170">
        <v>7.4930000000000003</v>
      </c>
      <c r="P170">
        <v>5.8650000000000002</v>
      </c>
      <c r="Q170">
        <v>7.28</v>
      </c>
    </row>
    <row r="171" spans="1:17" x14ac:dyDescent="0.2">
      <c r="A171">
        <v>-202</v>
      </c>
      <c r="B171">
        <v>427.92</v>
      </c>
      <c r="C171">
        <v>1.075</v>
      </c>
      <c r="D171">
        <v>1.1040000000000001</v>
      </c>
      <c r="E171">
        <v>1.073</v>
      </c>
      <c r="F171">
        <v>1.071</v>
      </c>
      <c r="G171">
        <v>1.0509999999999999</v>
      </c>
      <c r="K171" t="s">
        <v>905</v>
      </c>
      <c r="L171" t="s">
        <v>742</v>
      </c>
      <c r="M171">
        <v>80.134</v>
      </c>
      <c r="N171">
        <v>84.277000000000001</v>
      </c>
      <c r="O171">
        <v>81.471999999999994</v>
      </c>
      <c r="P171">
        <v>86.74</v>
      </c>
      <c r="Q171">
        <v>82.680999999999997</v>
      </c>
    </row>
    <row r="172" spans="1:17" x14ac:dyDescent="0.2">
      <c r="A172">
        <v>-201</v>
      </c>
      <c r="B172">
        <v>428.84</v>
      </c>
      <c r="C172">
        <v>1.079</v>
      </c>
      <c r="D172">
        <v>1.109</v>
      </c>
      <c r="E172">
        <v>1.079</v>
      </c>
      <c r="F172">
        <v>1.0740000000000001</v>
      </c>
      <c r="G172">
        <v>1.054</v>
      </c>
      <c r="K172" t="s">
        <v>906</v>
      </c>
      <c r="L172" t="s">
        <v>745</v>
      </c>
      <c r="M172">
        <v>21.709</v>
      </c>
      <c r="N172">
        <v>22.094999999999999</v>
      </c>
      <c r="O172">
        <v>21.324999999999999</v>
      </c>
      <c r="P172">
        <v>21.835000000000001</v>
      </c>
      <c r="Q172">
        <v>21.58</v>
      </c>
    </row>
    <row r="173" spans="1:17" x14ac:dyDescent="0.2">
      <c r="A173">
        <v>-200</v>
      </c>
      <c r="B173">
        <v>429.72</v>
      </c>
      <c r="C173">
        <v>1.079</v>
      </c>
      <c r="D173">
        <v>1.1100000000000001</v>
      </c>
      <c r="E173">
        <v>1.08</v>
      </c>
      <c r="F173">
        <v>1.08</v>
      </c>
      <c r="G173">
        <v>1.0489999999999999</v>
      </c>
      <c r="K173" t="s">
        <v>907</v>
      </c>
      <c r="L173" t="s">
        <v>745</v>
      </c>
      <c r="M173">
        <v>21.225999999999999</v>
      </c>
      <c r="N173">
        <v>21.515999999999998</v>
      </c>
      <c r="O173">
        <v>20.861999999999998</v>
      </c>
      <c r="P173">
        <v>21.344999999999999</v>
      </c>
      <c r="Q173">
        <v>21.181999999999999</v>
      </c>
    </row>
    <row r="174" spans="1:17" x14ac:dyDescent="0.2">
      <c r="A174">
        <v>-199</v>
      </c>
      <c r="B174">
        <v>430.55</v>
      </c>
      <c r="C174">
        <v>1.0740000000000001</v>
      </c>
      <c r="D174">
        <v>1.113</v>
      </c>
      <c r="E174">
        <v>1.0780000000000001</v>
      </c>
      <c r="F174">
        <v>1.0780000000000001</v>
      </c>
      <c r="G174">
        <v>1.0249999999999999</v>
      </c>
      <c r="K174" t="s">
        <v>908</v>
      </c>
      <c r="L174" t="s">
        <v>745</v>
      </c>
      <c r="M174">
        <v>1.573</v>
      </c>
      <c r="N174">
        <v>1.696</v>
      </c>
      <c r="O174">
        <v>1.6160000000000001</v>
      </c>
      <c r="P174">
        <v>1.2829999999999999</v>
      </c>
      <c r="Q174">
        <v>1.6</v>
      </c>
    </row>
    <row r="175" spans="1:17" x14ac:dyDescent="0.2">
      <c r="A175">
        <v>-198</v>
      </c>
      <c r="B175">
        <v>431.35</v>
      </c>
      <c r="C175">
        <v>1.0680000000000001</v>
      </c>
      <c r="D175">
        <v>1.1160000000000001</v>
      </c>
      <c r="E175">
        <v>1.085</v>
      </c>
      <c r="F175">
        <v>1.083</v>
      </c>
      <c r="G175">
        <v>0.98899999999999999</v>
      </c>
      <c r="K175" t="s">
        <v>909</v>
      </c>
      <c r="L175" t="s">
        <v>745</v>
      </c>
      <c r="M175">
        <v>27.86</v>
      </c>
      <c r="N175">
        <v>27.86</v>
      </c>
      <c r="O175">
        <v>25.094999999999999</v>
      </c>
      <c r="P175">
        <v>24.875</v>
      </c>
      <c r="Q175">
        <v>26.09</v>
      </c>
    </row>
    <row r="176" spans="1:17" x14ac:dyDescent="0.2">
      <c r="A176">
        <v>-197</v>
      </c>
      <c r="B176">
        <v>432.1</v>
      </c>
      <c r="C176">
        <v>1.0589999999999999</v>
      </c>
      <c r="D176">
        <v>1.1160000000000001</v>
      </c>
      <c r="E176">
        <v>1.081</v>
      </c>
      <c r="F176">
        <v>1.0820000000000001</v>
      </c>
      <c r="G176">
        <v>0.95799999999999996</v>
      </c>
      <c r="K176" t="s">
        <v>910</v>
      </c>
      <c r="L176" t="s">
        <v>745</v>
      </c>
      <c r="M176">
        <v>17.079999999999998</v>
      </c>
      <c r="N176">
        <v>18</v>
      </c>
      <c r="O176">
        <v>17.079999999999998</v>
      </c>
      <c r="P176">
        <v>18.27</v>
      </c>
      <c r="Q176">
        <v>17.535</v>
      </c>
    </row>
    <row r="177" spans="1:17" x14ac:dyDescent="0.2">
      <c r="A177">
        <v>-196</v>
      </c>
      <c r="B177">
        <v>432.8</v>
      </c>
      <c r="C177">
        <v>1.056</v>
      </c>
      <c r="D177">
        <v>1.117</v>
      </c>
      <c r="E177">
        <v>1.085</v>
      </c>
      <c r="F177">
        <v>1.077</v>
      </c>
      <c r="G177">
        <v>0.94299999999999995</v>
      </c>
      <c r="K177" t="s">
        <v>911</v>
      </c>
      <c r="L177" t="s">
        <v>742</v>
      </c>
      <c r="M177">
        <v>7.4119999999999999</v>
      </c>
      <c r="N177">
        <v>7.8819999999999997</v>
      </c>
      <c r="O177">
        <v>7.7460000000000004</v>
      </c>
      <c r="P177">
        <v>6.0110000000000001</v>
      </c>
      <c r="Q177">
        <v>7.5519999999999996</v>
      </c>
    </row>
    <row r="178" spans="1:17" x14ac:dyDescent="0.2">
      <c r="A178">
        <v>-195</v>
      </c>
      <c r="B178">
        <v>433.47</v>
      </c>
      <c r="C178">
        <v>1.052</v>
      </c>
      <c r="D178">
        <v>1.121</v>
      </c>
      <c r="E178">
        <v>1.0860000000000001</v>
      </c>
      <c r="F178">
        <v>1.0840000000000001</v>
      </c>
      <c r="G178">
        <v>0.91800000000000004</v>
      </c>
      <c r="K178" t="s">
        <v>912</v>
      </c>
      <c r="L178" t="s">
        <v>742</v>
      </c>
      <c r="M178">
        <v>80.465999999999994</v>
      </c>
      <c r="N178">
        <v>83.658000000000001</v>
      </c>
      <c r="O178">
        <v>81.870999999999995</v>
      </c>
      <c r="P178">
        <v>85.593999999999994</v>
      </c>
      <c r="Q178">
        <v>82.781999999999996</v>
      </c>
    </row>
    <row r="179" spans="1:17" x14ac:dyDescent="0.2">
      <c r="A179">
        <v>-194</v>
      </c>
      <c r="B179">
        <v>434.09</v>
      </c>
      <c r="C179">
        <v>1.044</v>
      </c>
      <c r="D179">
        <v>1.119</v>
      </c>
      <c r="E179">
        <v>1.0820000000000001</v>
      </c>
      <c r="F179">
        <v>1.083</v>
      </c>
      <c r="G179">
        <v>0.89300000000000002</v>
      </c>
      <c r="K179" t="s">
        <v>913</v>
      </c>
      <c r="L179" t="s">
        <v>745</v>
      </c>
      <c r="M179">
        <v>19.431000000000001</v>
      </c>
      <c r="N179">
        <v>19.832000000000001</v>
      </c>
      <c r="O179">
        <v>19.096</v>
      </c>
      <c r="P179">
        <v>19.463999999999999</v>
      </c>
      <c r="Q179">
        <v>19.332000000000001</v>
      </c>
    </row>
    <row r="180" spans="1:17" x14ac:dyDescent="0.2">
      <c r="A180">
        <v>-193</v>
      </c>
      <c r="B180">
        <v>434.66</v>
      </c>
      <c r="C180">
        <v>1.0409999999999999</v>
      </c>
      <c r="D180">
        <v>1.123</v>
      </c>
      <c r="E180">
        <v>1.0880000000000001</v>
      </c>
      <c r="F180">
        <v>1.0860000000000001</v>
      </c>
      <c r="G180">
        <v>0.86399999999999999</v>
      </c>
      <c r="K180" t="s">
        <v>914</v>
      </c>
      <c r="L180" t="s">
        <v>745</v>
      </c>
      <c r="M180">
        <v>18.96</v>
      </c>
      <c r="N180">
        <v>19.259</v>
      </c>
      <c r="O180">
        <v>18.646999999999998</v>
      </c>
      <c r="P180">
        <v>18.994</v>
      </c>
      <c r="Q180">
        <v>18.940000000000001</v>
      </c>
    </row>
    <row r="181" spans="1:17" x14ac:dyDescent="0.2">
      <c r="A181">
        <v>-192</v>
      </c>
      <c r="B181">
        <v>435.2</v>
      </c>
      <c r="C181">
        <v>1.038</v>
      </c>
      <c r="D181">
        <v>1.127</v>
      </c>
      <c r="E181">
        <v>1.0920000000000001</v>
      </c>
      <c r="F181">
        <v>1.0900000000000001</v>
      </c>
      <c r="G181">
        <v>0.84199999999999997</v>
      </c>
      <c r="K181" t="s">
        <v>915</v>
      </c>
      <c r="L181" t="s">
        <v>745</v>
      </c>
      <c r="M181">
        <v>1.458</v>
      </c>
      <c r="N181">
        <v>1.569</v>
      </c>
      <c r="O181">
        <v>1.4950000000000001</v>
      </c>
      <c r="P181">
        <v>1.1890000000000001</v>
      </c>
      <c r="Q181">
        <v>1.492</v>
      </c>
    </row>
    <row r="182" spans="1:17" x14ac:dyDescent="0.2">
      <c r="A182">
        <v>-191</v>
      </c>
      <c r="B182">
        <v>435.69</v>
      </c>
      <c r="C182">
        <v>1.036</v>
      </c>
      <c r="D182">
        <v>1.1259999999999999</v>
      </c>
      <c r="E182">
        <v>1.0900000000000001</v>
      </c>
      <c r="F182">
        <v>1.089</v>
      </c>
      <c r="G182">
        <v>0.83799999999999997</v>
      </c>
      <c r="K182" t="s">
        <v>916</v>
      </c>
      <c r="L182" t="s">
        <v>745</v>
      </c>
      <c r="M182">
        <v>25.007999999999999</v>
      </c>
      <c r="N182">
        <v>25.007999999999999</v>
      </c>
      <c r="O182">
        <v>22.751999999999999</v>
      </c>
      <c r="P182">
        <v>22.332000000000001</v>
      </c>
      <c r="Q182">
        <v>23.632000000000001</v>
      </c>
    </row>
    <row r="183" spans="1:17" x14ac:dyDescent="0.2">
      <c r="A183">
        <v>-190</v>
      </c>
      <c r="B183">
        <v>436.14</v>
      </c>
      <c r="C183">
        <v>1.0409999999999999</v>
      </c>
      <c r="D183">
        <v>1.1299999999999999</v>
      </c>
      <c r="E183">
        <v>1.095</v>
      </c>
      <c r="F183">
        <v>1.091</v>
      </c>
      <c r="G183">
        <v>0.84699999999999998</v>
      </c>
      <c r="K183" t="s">
        <v>917</v>
      </c>
      <c r="L183" t="s">
        <v>745</v>
      </c>
      <c r="M183">
        <v>15.183999999999999</v>
      </c>
      <c r="N183">
        <v>15.72</v>
      </c>
      <c r="O183">
        <v>15.183999999999999</v>
      </c>
      <c r="P183">
        <v>15.996</v>
      </c>
      <c r="Q183">
        <v>15.584</v>
      </c>
    </row>
    <row r="184" spans="1:17" x14ac:dyDescent="0.2">
      <c r="A184">
        <v>-189</v>
      </c>
      <c r="B184">
        <v>436.54</v>
      </c>
      <c r="C184">
        <v>1.0469999999999999</v>
      </c>
      <c r="D184">
        <v>1.1319999999999999</v>
      </c>
      <c r="E184">
        <v>1.0960000000000001</v>
      </c>
      <c r="F184">
        <v>1.0940000000000001</v>
      </c>
      <c r="G184">
        <v>0.86499999999999999</v>
      </c>
      <c r="K184" t="s">
        <v>918</v>
      </c>
      <c r="L184" t="s">
        <v>742</v>
      </c>
      <c r="M184">
        <v>7.6920000000000002</v>
      </c>
      <c r="N184">
        <v>8.1489999999999991</v>
      </c>
      <c r="O184">
        <v>8.0180000000000007</v>
      </c>
      <c r="P184">
        <v>6.2619999999999996</v>
      </c>
      <c r="Q184">
        <v>7.8769999999999998</v>
      </c>
    </row>
    <row r="185" spans="1:17" x14ac:dyDescent="0.2">
      <c r="A185">
        <v>-188</v>
      </c>
      <c r="B185">
        <v>436.91</v>
      </c>
      <c r="C185">
        <v>1.052</v>
      </c>
      <c r="D185">
        <v>1.133</v>
      </c>
      <c r="E185">
        <v>1.0960000000000001</v>
      </c>
      <c r="F185">
        <v>1.095</v>
      </c>
      <c r="G185">
        <v>0.88500000000000001</v>
      </c>
      <c r="K185" t="s">
        <v>919</v>
      </c>
      <c r="L185" t="s">
        <v>742</v>
      </c>
      <c r="M185">
        <v>80.084999999999994</v>
      </c>
      <c r="N185">
        <v>81.623999999999995</v>
      </c>
      <c r="O185">
        <v>81.430999999999997</v>
      </c>
      <c r="P185">
        <v>84.216999999999999</v>
      </c>
      <c r="Q185">
        <v>82.281999999999996</v>
      </c>
    </row>
    <row r="186" spans="1:17" x14ac:dyDescent="0.2">
      <c r="A186">
        <v>-187</v>
      </c>
      <c r="B186">
        <v>437.23</v>
      </c>
      <c r="C186">
        <v>1.0569999999999999</v>
      </c>
      <c r="D186">
        <v>1.1379999999999999</v>
      </c>
      <c r="E186">
        <v>1.1000000000000001</v>
      </c>
      <c r="F186">
        <v>1.095</v>
      </c>
      <c r="G186">
        <v>0.89300000000000002</v>
      </c>
      <c r="K186" t="s">
        <v>920</v>
      </c>
      <c r="L186" t="s">
        <v>711</v>
      </c>
      <c r="M186">
        <v>0</v>
      </c>
      <c r="N186">
        <v>0</v>
      </c>
      <c r="O186">
        <v>0</v>
      </c>
      <c r="P186">
        <v>0</v>
      </c>
      <c r="Q186">
        <v>0</v>
      </c>
    </row>
    <row r="187" spans="1:17" x14ac:dyDescent="0.2">
      <c r="A187">
        <v>-186</v>
      </c>
      <c r="B187">
        <v>437.51</v>
      </c>
      <c r="C187">
        <v>1.056</v>
      </c>
      <c r="D187">
        <v>1.1379999999999999</v>
      </c>
      <c r="E187">
        <v>1.101</v>
      </c>
      <c r="F187">
        <v>1.1000000000000001</v>
      </c>
      <c r="G187">
        <v>0.88500000000000001</v>
      </c>
      <c r="K187" t="s">
        <v>921</v>
      </c>
      <c r="L187" t="s">
        <v>711</v>
      </c>
      <c r="M187">
        <v>0</v>
      </c>
      <c r="N187">
        <v>0</v>
      </c>
      <c r="O187">
        <v>0</v>
      </c>
      <c r="P187">
        <v>0</v>
      </c>
      <c r="Q187">
        <v>0</v>
      </c>
    </row>
    <row r="188" spans="1:17" x14ac:dyDescent="0.2">
      <c r="A188">
        <v>-185</v>
      </c>
      <c r="B188">
        <v>437.74</v>
      </c>
      <c r="C188">
        <v>1.054</v>
      </c>
      <c r="D188">
        <v>1.1399999999999999</v>
      </c>
      <c r="E188">
        <v>1.1040000000000001</v>
      </c>
      <c r="F188">
        <v>1.0980000000000001</v>
      </c>
      <c r="G188">
        <v>0.876</v>
      </c>
      <c r="K188" t="s">
        <v>922</v>
      </c>
      <c r="L188" t="s">
        <v>711</v>
      </c>
      <c r="M188">
        <v>0</v>
      </c>
      <c r="N188">
        <v>0</v>
      </c>
      <c r="O188">
        <v>0</v>
      </c>
      <c r="P188">
        <v>0</v>
      </c>
      <c r="Q188">
        <v>0</v>
      </c>
    </row>
    <row r="189" spans="1:17" x14ac:dyDescent="0.2">
      <c r="A189">
        <v>-184</v>
      </c>
      <c r="B189">
        <v>437.93</v>
      </c>
      <c r="C189">
        <v>1.054</v>
      </c>
      <c r="D189">
        <v>1.1419999999999999</v>
      </c>
      <c r="E189">
        <v>1.1060000000000001</v>
      </c>
      <c r="F189">
        <v>1.103</v>
      </c>
      <c r="G189">
        <v>0.86299999999999999</v>
      </c>
      <c r="K189" t="s">
        <v>923</v>
      </c>
      <c r="L189" t="s">
        <v>711</v>
      </c>
      <c r="M189">
        <v>0</v>
      </c>
      <c r="N189">
        <v>0</v>
      </c>
      <c r="O189">
        <v>0</v>
      </c>
      <c r="P189">
        <v>0</v>
      </c>
      <c r="Q189">
        <v>0</v>
      </c>
    </row>
    <row r="190" spans="1:17" x14ac:dyDescent="0.2">
      <c r="A190">
        <v>-183</v>
      </c>
      <c r="B190">
        <v>438.08</v>
      </c>
      <c r="C190">
        <v>1.054</v>
      </c>
      <c r="D190">
        <v>1.1439999999999999</v>
      </c>
      <c r="E190">
        <v>1.1040000000000001</v>
      </c>
      <c r="F190">
        <v>1.1060000000000001</v>
      </c>
      <c r="G190">
        <v>0.86299999999999999</v>
      </c>
      <c r="K190" t="s">
        <v>924</v>
      </c>
      <c r="L190" t="s">
        <v>711</v>
      </c>
      <c r="M190">
        <v>0</v>
      </c>
      <c r="N190">
        <v>0</v>
      </c>
      <c r="O190">
        <v>0</v>
      </c>
      <c r="P190">
        <v>0</v>
      </c>
      <c r="Q190">
        <v>0</v>
      </c>
    </row>
    <row r="191" spans="1:17" x14ac:dyDescent="0.2">
      <c r="A191">
        <v>-182</v>
      </c>
      <c r="B191">
        <v>438.19</v>
      </c>
      <c r="C191">
        <v>1.0580000000000001</v>
      </c>
      <c r="D191">
        <v>1.147</v>
      </c>
      <c r="E191">
        <v>1.1100000000000001</v>
      </c>
      <c r="F191">
        <v>1.105</v>
      </c>
      <c r="G191">
        <v>0.872</v>
      </c>
      <c r="K191" t="s">
        <v>925</v>
      </c>
      <c r="L191" t="s">
        <v>742</v>
      </c>
      <c r="M191">
        <v>0</v>
      </c>
      <c r="N191">
        <v>0</v>
      </c>
      <c r="O191">
        <v>0</v>
      </c>
      <c r="P191">
        <v>0</v>
      </c>
      <c r="Q191">
        <v>0</v>
      </c>
    </row>
    <row r="192" spans="1:17" x14ac:dyDescent="0.2">
      <c r="A192">
        <v>-181</v>
      </c>
      <c r="B192">
        <v>438.25</v>
      </c>
      <c r="C192">
        <v>1.0629999999999999</v>
      </c>
      <c r="D192">
        <v>1.153</v>
      </c>
      <c r="E192">
        <v>1.111</v>
      </c>
      <c r="F192">
        <v>1.1100000000000001</v>
      </c>
      <c r="G192">
        <v>0.878</v>
      </c>
      <c r="K192" t="s">
        <v>926</v>
      </c>
      <c r="L192" t="s">
        <v>742</v>
      </c>
      <c r="M192">
        <v>0</v>
      </c>
      <c r="N192">
        <v>0</v>
      </c>
      <c r="O192">
        <v>0</v>
      </c>
      <c r="P192">
        <v>0</v>
      </c>
      <c r="Q192">
        <v>0</v>
      </c>
    </row>
    <row r="193" spans="1:17" x14ac:dyDescent="0.2">
      <c r="A193">
        <v>-180</v>
      </c>
      <c r="B193">
        <v>438.28</v>
      </c>
      <c r="C193">
        <v>1.0649999999999999</v>
      </c>
      <c r="D193">
        <v>1.153</v>
      </c>
      <c r="E193">
        <v>1.111</v>
      </c>
      <c r="F193">
        <v>1.1140000000000001</v>
      </c>
      <c r="G193">
        <v>0.88200000000000001</v>
      </c>
      <c r="K193" t="s">
        <v>927</v>
      </c>
      <c r="L193" t="s">
        <v>928</v>
      </c>
      <c r="M193">
        <v>1.3220000000000001</v>
      </c>
      <c r="N193">
        <v>1.3160000000000001</v>
      </c>
      <c r="O193">
        <v>1.3129999999999999</v>
      </c>
      <c r="P193">
        <v>1.3089999999999999</v>
      </c>
      <c r="Q193">
        <v>1.3520000000000001</v>
      </c>
    </row>
    <row r="194" spans="1:17" x14ac:dyDescent="0.2">
      <c r="A194">
        <v>-179</v>
      </c>
      <c r="B194">
        <v>438.25</v>
      </c>
      <c r="C194">
        <v>1.0620000000000001</v>
      </c>
      <c r="D194">
        <v>1.1579999999999999</v>
      </c>
      <c r="E194">
        <v>1.1120000000000001</v>
      </c>
      <c r="F194">
        <v>1.1080000000000001</v>
      </c>
      <c r="G194">
        <v>0.86799999999999999</v>
      </c>
      <c r="K194" t="s">
        <v>929</v>
      </c>
      <c r="L194" t="s">
        <v>928</v>
      </c>
      <c r="M194">
        <v>1.323</v>
      </c>
      <c r="N194">
        <v>1.3160000000000001</v>
      </c>
      <c r="O194">
        <v>1.3129999999999999</v>
      </c>
      <c r="P194">
        <v>1.3089999999999999</v>
      </c>
      <c r="Q194">
        <v>1.3520000000000001</v>
      </c>
    </row>
    <row r="195" spans="1:17" x14ac:dyDescent="0.2">
      <c r="A195">
        <v>-178</v>
      </c>
      <c r="B195">
        <v>438.19</v>
      </c>
      <c r="C195">
        <v>1.06</v>
      </c>
      <c r="D195">
        <v>1.1599999999999999</v>
      </c>
      <c r="E195">
        <v>1.1120000000000001</v>
      </c>
      <c r="F195">
        <v>1.1140000000000001</v>
      </c>
      <c r="G195">
        <v>0.85599999999999998</v>
      </c>
      <c r="K195" t="s">
        <v>930</v>
      </c>
      <c r="L195" t="s">
        <v>928</v>
      </c>
      <c r="M195">
        <v>1.9E-2</v>
      </c>
      <c r="N195">
        <v>5.0000000000000001E-3</v>
      </c>
      <c r="O195">
        <v>5.0000000000000001E-3</v>
      </c>
      <c r="P195">
        <v>5.0000000000000001E-3</v>
      </c>
      <c r="Q195">
        <v>1.4E-2</v>
      </c>
    </row>
    <row r="196" spans="1:17" x14ac:dyDescent="0.2">
      <c r="A196">
        <v>-177</v>
      </c>
      <c r="B196">
        <v>438.08</v>
      </c>
      <c r="C196">
        <v>1.06</v>
      </c>
      <c r="D196">
        <v>1.167</v>
      </c>
      <c r="E196">
        <v>1.115</v>
      </c>
      <c r="F196">
        <v>1.1180000000000001</v>
      </c>
      <c r="G196">
        <v>0.84099999999999997</v>
      </c>
      <c r="K196" t="s">
        <v>931</v>
      </c>
      <c r="L196" t="s">
        <v>928</v>
      </c>
      <c r="M196">
        <v>1.391</v>
      </c>
      <c r="N196">
        <v>1.3280000000000001</v>
      </c>
      <c r="O196">
        <v>1.325</v>
      </c>
      <c r="P196">
        <v>1.3220000000000001</v>
      </c>
      <c r="Q196">
        <v>1.391</v>
      </c>
    </row>
    <row r="197" spans="1:17" x14ac:dyDescent="0.2">
      <c r="A197">
        <v>-176</v>
      </c>
      <c r="B197">
        <v>437.93</v>
      </c>
      <c r="C197">
        <v>1.0549999999999999</v>
      </c>
      <c r="D197">
        <v>1.169</v>
      </c>
      <c r="E197">
        <v>1.117</v>
      </c>
      <c r="F197">
        <v>1.117</v>
      </c>
      <c r="G197">
        <v>0.81499999999999995</v>
      </c>
      <c r="K197" t="s">
        <v>932</v>
      </c>
      <c r="L197" t="s">
        <v>928</v>
      </c>
      <c r="M197">
        <v>1.296</v>
      </c>
      <c r="N197">
        <v>1.302</v>
      </c>
      <c r="O197">
        <v>1.3</v>
      </c>
      <c r="P197">
        <v>1.296</v>
      </c>
      <c r="Q197">
        <v>1.32</v>
      </c>
    </row>
    <row r="198" spans="1:17" x14ac:dyDescent="0.2">
      <c r="A198">
        <v>-175</v>
      </c>
      <c r="B198">
        <v>437.74</v>
      </c>
      <c r="C198">
        <v>1.05</v>
      </c>
      <c r="D198">
        <v>1.1679999999999999</v>
      </c>
      <c r="E198">
        <v>1.1220000000000001</v>
      </c>
      <c r="F198">
        <v>1.1160000000000001</v>
      </c>
      <c r="G198">
        <v>0.79300000000000004</v>
      </c>
      <c r="K198" t="s">
        <v>933</v>
      </c>
      <c r="L198" t="s">
        <v>742</v>
      </c>
      <c r="M198">
        <v>1.4470000000000001</v>
      </c>
      <c r="N198">
        <v>0.35199999999999998</v>
      </c>
      <c r="O198">
        <v>0.373</v>
      </c>
      <c r="P198">
        <v>0.34399999999999997</v>
      </c>
      <c r="Q198">
        <v>1.0309999999999999</v>
      </c>
    </row>
    <row r="199" spans="1:17" x14ac:dyDescent="0.2">
      <c r="A199">
        <v>-174</v>
      </c>
      <c r="B199">
        <v>437.51</v>
      </c>
      <c r="C199">
        <v>1.046</v>
      </c>
      <c r="D199">
        <v>1.1739999999999999</v>
      </c>
      <c r="E199">
        <v>1.1220000000000001</v>
      </c>
      <c r="F199">
        <v>1.1180000000000001</v>
      </c>
      <c r="G199">
        <v>0.77</v>
      </c>
      <c r="K199" t="s">
        <v>934</v>
      </c>
      <c r="L199" t="s">
        <v>742</v>
      </c>
      <c r="M199">
        <v>97.995999999999995</v>
      </c>
      <c r="N199">
        <v>99</v>
      </c>
      <c r="O199">
        <v>99.06</v>
      </c>
      <c r="P199">
        <v>98.975999999999999</v>
      </c>
      <c r="Q199">
        <v>97.625</v>
      </c>
    </row>
    <row r="200" spans="1:17" x14ac:dyDescent="0.2">
      <c r="A200">
        <v>-173</v>
      </c>
      <c r="B200">
        <v>437.23</v>
      </c>
      <c r="C200">
        <v>1.038</v>
      </c>
      <c r="D200">
        <v>1.18</v>
      </c>
      <c r="E200">
        <v>1.121</v>
      </c>
      <c r="F200">
        <v>1.1140000000000001</v>
      </c>
      <c r="G200">
        <v>0.73699999999999999</v>
      </c>
      <c r="K200" t="s">
        <v>935</v>
      </c>
      <c r="L200" t="s">
        <v>928</v>
      </c>
      <c r="M200">
        <v>1.319</v>
      </c>
      <c r="N200">
        <v>1.32</v>
      </c>
      <c r="O200">
        <v>1.298</v>
      </c>
      <c r="P200">
        <v>1.3580000000000001</v>
      </c>
      <c r="Q200">
        <v>1.3009999999999999</v>
      </c>
    </row>
    <row r="201" spans="1:17" x14ac:dyDescent="0.2">
      <c r="A201">
        <v>-172</v>
      </c>
      <c r="B201">
        <v>436.91</v>
      </c>
      <c r="C201">
        <v>1.0369999999999999</v>
      </c>
      <c r="D201">
        <v>1.1819999999999999</v>
      </c>
      <c r="E201">
        <v>1.1259999999999999</v>
      </c>
      <c r="F201">
        <v>1.1180000000000001</v>
      </c>
      <c r="G201">
        <v>0.72</v>
      </c>
      <c r="K201" t="s">
        <v>936</v>
      </c>
      <c r="L201" t="s">
        <v>928</v>
      </c>
      <c r="M201">
        <v>1.319</v>
      </c>
      <c r="N201">
        <v>1.32</v>
      </c>
      <c r="O201">
        <v>1.298</v>
      </c>
      <c r="P201">
        <v>1.3580000000000001</v>
      </c>
      <c r="Q201">
        <v>1.3</v>
      </c>
    </row>
    <row r="202" spans="1:17" x14ac:dyDescent="0.2">
      <c r="A202">
        <v>-171</v>
      </c>
      <c r="B202">
        <v>436.54</v>
      </c>
      <c r="C202">
        <v>1.04</v>
      </c>
      <c r="D202">
        <v>1.1890000000000001</v>
      </c>
      <c r="E202">
        <v>1.127</v>
      </c>
      <c r="F202">
        <v>1.1200000000000001</v>
      </c>
      <c r="G202">
        <v>0.72499999999999998</v>
      </c>
      <c r="K202" t="s">
        <v>937</v>
      </c>
      <c r="L202" t="s">
        <v>928</v>
      </c>
      <c r="M202">
        <v>2.5000000000000001E-2</v>
      </c>
      <c r="N202">
        <v>6.0000000000000001E-3</v>
      </c>
      <c r="O202">
        <v>5.0000000000000001E-3</v>
      </c>
      <c r="P202">
        <v>7.0000000000000001E-3</v>
      </c>
      <c r="Q202">
        <v>6.0000000000000001E-3</v>
      </c>
    </row>
    <row r="203" spans="1:17" x14ac:dyDescent="0.2">
      <c r="A203">
        <v>-170</v>
      </c>
      <c r="B203">
        <v>436.14</v>
      </c>
      <c r="C203">
        <v>1.0429999999999999</v>
      </c>
      <c r="D203">
        <v>1.1919999999999999</v>
      </c>
      <c r="E203">
        <v>1.125</v>
      </c>
      <c r="F203">
        <v>1.1200000000000001</v>
      </c>
      <c r="G203">
        <v>0.73599999999999999</v>
      </c>
      <c r="K203" t="s">
        <v>938</v>
      </c>
      <c r="L203" t="s">
        <v>928</v>
      </c>
      <c r="M203">
        <v>1.405</v>
      </c>
      <c r="N203">
        <v>1.3440000000000001</v>
      </c>
      <c r="O203">
        <v>1.321</v>
      </c>
      <c r="P203">
        <v>1.405</v>
      </c>
      <c r="Q203">
        <v>1.321</v>
      </c>
    </row>
    <row r="204" spans="1:17" x14ac:dyDescent="0.2">
      <c r="A204">
        <v>-169</v>
      </c>
      <c r="B204">
        <v>435.69</v>
      </c>
      <c r="C204">
        <v>1.0529999999999999</v>
      </c>
      <c r="D204">
        <v>1.198</v>
      </c>
      <c r="E204">
        <v>1.1279999999999999</v>
      </c>
      <c r="F204">
        <v>1.1240000000000001</v>
      </c>
      <c r="G204">
        <v>0.76100000000000001</v>
      </c>
      <c r="K204" t="s">
        <v>939</v>
      </c>
      <c r="L204" t="s">
        <v>928</v>
      </c>
      <c r="M204">
        <v>1.2829999999999999</v>
      </c>
      <c r="N204">
        <v>1.306</v>
      </c>
      <c r="O204">
        <v>1.29</v>
      </c>
      <c r="P204">
        <v>1.3420000000000001</v>
      </c>
      <c r="Q204">
        <v>1.2829999999999999</v>
      </c>
    </row>
    <row r="205" spans="1:17" x14ac:dyDescent="0.2">
      <c r="A205">
        <v>-168</v>
      </c>
      <c r="B205">
        <v>435.2</v>
      </c>
      <c r="C205">
        <v>1.0629999999999999</v>
      </c>
      <c r="D205">
        <v>1.208</v>
      </c>
      <c r="E205">
        <v>1.133</v>
      </c>
      <c r="F205">
        <v>1.127</v>
      </c>
      <c r="G205">
        <v>0.78400000000000003</v>
      </c>
      <c r="K205" t="s">
        <v>940</v>
      </c>
      <c r="L205" t="s">
        <v>742</v>
      </c>
      <c r="M205">
        <v>1.873</v>
      </c>
      <c r="N205">
        <v>0.48</v>
      </c>
      <c r="O205">
        <v>0.36499999999999999</v>
      </c>
      <c r="P205">
        <v>0.49299999999999999</v>
      </c>
      <c r="Q205">
        <v>0.45500000000000002</v>
      </c>
    </row>
    <row r="206" spans="1:17" x14ac:dyDescent="0.2">
      <c r="A206">
        <v>-167</v>
      </c>
      <c r="B206">
        <v>434.66</v>
      </c>
      <c r="C206">
        <v>1.0669999999999999</v>
      </c>
      <c r="D206">
        <v>1.2090000000000001</v>
      </c>
      <c r="E206">
        <v>1.137</v>
      </c>
      <c r="F206">
        <v>1.1299999999999999</v>
      </c>
      <c r="G206">
        <v>0.79300000000000004</v>
      </c>
      <c r="K206" t="s">
        <v>941</v>
      </c>
      <c r="L206" t="s">
        <v>742</v>
      </c>
      <c r="M206">
        <v>97.256</v>
      </c>
      <c r="N206">
        <v>98.933999999999997</v>
      </c>
      <c r="O206">
        <v>99.375</v>
      </c>
      <c r="P206">
        <v>98.844999999999999</v>
      </c>
      <c r="Q206">
        <v>98.667000000000002</v>
      </c>
    </row>
    <row r="207" spans="1:17" x14ac:dyDescent="0.2">
      <c r="A207">
        <v>-166</v>
      </c>
      <c r="B207">
        <v>434.09</v>
      </c>
      <c r="C207">
        <v>1.073</v>
      </c>
      <c r="D207">
        <v>1.2130000000000001</v>
      </c>
      <c r="E207">
        <v>1.1379999999999999</v>
      </c>
      <c r="F207">
        <v>1.1319999999999999</v>
      </c>
      <c r="G207">
        <v>0.80800000000000005</v>
      </c>
      <c r="K207" t="s">
        <v>942</v>
      </c>
      <c r="L207" t="s">
        <v>736</v>
      </c>
      <c r="M207">
        <v>1.204</v>
      </c>
      <c r="N207">
        <v>1.2589999999999999</v>
      </c>
      <c r="O207">
        <v>1.206</v>
      </c>
      <c r="P207">
        <v>1.206</v>
      </c>
      <c r="Q207">
        <v>1.147</v>
      </c>
    </row>
    <row r="208" spans="1:17" x14ac:dyDescent="0.2">
      <c r="A208">
        <v>-165</v>
      </c>
      <c r="B208">
        <v>433.47</v>
      </c>
      <c r="C208">
        <v>1.083</v>
      </c>
      <c r="D208">
        <v>1.2170000000000001</v>
      </c>
      <c r="E208">
        <v>1.143</v>
      </c>
      <c r="F208">
        <v>1.1359999999999999</v>
      </c>
      <c r="G208">
        <v>0.83699999999999997</v>
      </c>
      <c r="K208" t="s">
        <v>943</v>
      </c>
      <c r="L208" t="s">
        <v>736</v>
      </c>
      <c r="M208">
        <v>1.2050000000000001</v>
      </c>
      <c r="N208">
        <v>1.2589999999999999</v>
      </c>
      <c r="O208">
        <v>1.206</v>
      </c>
      <c r="P208">
        <v>1.206</v>
      </c>
      <c r="Q208">
        <v>1.147</v>
      </c>
    </row>
    <row r="209" spans="1:17" x14ac:dyDescent="0.2">
      <c r="A209">
        <v>-164</v>
      </c>
      <c r="B209">
        <v>432.8</v>
      </c>
      <c r="C209">
        <v>1.089</v>
      </c>
      <c r="D209">
        <v>1.2190000000000001</v>
      </c>
      <c r="E209">
        <v>1.1419999999999999</v>
      </c>
      <c r="F209">
        <v>1.137</v>
      </c>
      <c r="G209">
        <v>0.85699999999999998</v>
      </c>
      <c r="K209" t="s">
        <v>944</v>
      </c>
      <c r="L209" t="s">
        <v>736</v>
      </c>
      <c r="M209">
        <v>4.3999999999999997E-2</v>
      </c>
      <c r="N209">
        <v>1.2E-2</v>
      </c>
      <c r="O209">
        <v>1.0999999999999999E-2</v>
      </c>
      <c r="P209">
        <v>1.0999999999999999E-2</v>
      </c>
      <c r="Q209">
        <v>3.4000000000000002E-2</v>
      </c>
    </row>
    <row r="210" spans="1:17" x14ac:dyDescent="0.2">
      <c r="A210">
        <v>-163</v>
      </c>
      <c r="B210">
        <v>432.1</v>
      </c>
      <c r="C210">
        <v>1.1020000000000001</v>
      </c>
      <c r="D210">
        <v>1.2230000000000001</v>
      </c>
      <c r="E210">
        <v>1.1479999999999999</v>
      </c>
      <c r="F210">
        <v>1.1419999999999999</v>
      </c>
      <c r="G210">
        <v>0.89600000000000002</v>
      </c>
      <c r="K210" t="s">
        <v>945</v>
      </c>
      <c r="L210" t="s">
        <v>736</v>
      </c>
      <c r="M210">
        <v>1.3</v>
      </c>
      <c r="N210">
        <v>1.3</v>
      </c>
      <c r="O210">
        <v>1.2390000000000001</v>
      </c>
      <c r="P210">
        <v>1.236</v>
      </c>
      <c r="Q210">
        <v>1.2450000000000001</v>
      </c>
    </row>
    <row r="211" spans="1:17" x14ac:dyDescent="0.2">
      <c r="A211">
        <v>-162</v>
      </c>
      <c r="B211">
        <v>431.35</v>
      </c>
      <c r="C211">
        <v>1.1140000000000001</v>
      </c>
      <c r="D211">
        <v>1.228</v>
      </c>
      <c r="E211">
        <v>1.1519999999999999</v>
      </c>
      <c r="F211">
        <v>1.1459999999999999</v>
      </c>
      <c r="G211">
        <v>0.93200000000000005</v>
      </c>
      <c r="K211" t="s">
        <v>946</v>
      </c>
      <c r="L211" t="s">
        <v>736</v>
      </c>
      <c r="M211">
        <v>1.022</v>
      </c>
      <c r="N211">
        <v>1.226</v>
      </c>
      <c r="O211">
        <v>1.1659999999999999</v>
      </c>
      <c r="P211">
        <v>1.1739999999999999</v>
      </c>
      <c r="Q211">
        <v>1.022</v>
      </c>
    </row>
    <row r="212" spans="1:17" x14ac:dyDescent="0.2">
      <c r="A212">
        <v>-161</v>
      </c>
      <c r="B212">
        <v>430.55</v>
      </c>
      <c r="C212">
        <v>1.125</v>
      </c>
      <c r="D212">
        <v>1.2270000000000001</v>
      </c>
      <c r="E212">
        <v>1.155</v>
      </c>
      <c r="F212">
        <v>1.1479999999999999</v>
      </c>
      <c r="G212">
        <v>0.97</v>
      </c>
      <c r="K212" t="s">
        <v>947</v>
      </c>
      <c r="L212" t="s">
        <v>742</v>
      </c>
      <c r="M212">
        <v>3.6789999999999998</v>
      </c>
      <c r="N212">
        <v>0.98699999999999999</v>
      </c>
      <c r="O212">
        <v>0.95</v>
      </c>
      <c r="P212">
        <v>0.91</v>
      </c>
      <c r="Q212">
        <v>2.9790000000000001</v>
      </c>
    </row>
    <row r="213" spans="1:17" x14ac:dyDescent="0.2">
      <c r="A213">
        <v>-160</v>
      </c>
      <c r="B213">
        <v>429.72</v>
      </c>
      <c r="C213">
        <v>1.139</v>
      </c>
      <c r="D213">
        <v>1.232</v>
      </c>
      <c r="E213">
        <v>1.159</v>
      </c>
      <c r="F213">
        <v>1.155</v>
      </c>
      <c r="G213">
        <v>1.012</v>
      </c>
      <c r="K213" t="s">
        <v>948</v>
      </c>
      <c r="L213" t="s">
        <v>742</v>
      </c>
      <c r="M213">
        <v>84.843000000000004</v>
      </c>
      <c r="N213">
        <v>97.361999999999995</v>
      </c>
      <c r="O213">
        <v>96.695999999999998</v>
      </c>
      <c r="P213">
        <v>97.340999999999994</v>
      </c>
      <c r="Q213">
        <v>89.085999999999999</v>
      </c>
    </row>
    <row r="214" spans="1:17" x14ac:dyDescent="0.2">
      <c r="A214">
        <v>-159</v>
      </c>
      <c r="B214">
        <v>428.84</v>
      </c>
      <c r="C214">
        <v>1.1459999999999999</v>
      </c>
      <c r="D214">
        <v>1.234</v>
      </c>
      <c r="E214">
        <v>1.1639999999999999</v>
      </c>
      <c r="F214">
        <v>1.1559999999999999</v>
      </c>
      <c r="G214">
        <v>1.0289999999999999</v>
      </c>
      <c r="K214" t="s">
        <v>949</v>
      </c>
      <c r="L214" t="s">
        <v>736</v>
      </c>
      <c r="M214">
        <v>0.48899999999999999</v>
      </c>
      <c r="N214">
        <v>0.51900000000000002</v>
      </c>
      <c r="O214">
        <v>0.55300000000000005</v>
      </c>
      <c r="P214">
        <v>0.51100000000000001</v>
      </c>
      <c r="Q214">
        <v>0.374</v>
      </c>
    </row>
    <row r="215" spans="1:17" x14ac:dyDescent="0.2">
      <c r="A215">
        <v>-158</v>
      </c>
      <c r="B215">
        <v>427.92</v>
      </c>
      <c r="C215">
        <v>1.1499999999999999</v>
      </c>
      <c r="D215">
        <v>1.238</v>
      </c>
      <c r="E215">
        <v>1.169</v>
      </c>
      <c r="F215">
        <v>1.159</v>
      </c>
      <c r="G215">
        <v>1.034</v>
      </c>
      <c r="K215" t="s">
        <v>950</v>
      </c>
      <c r="L215" t="s">
        <v>736</v>
      </c>
      <c r="M215">
        <v>0.50600000000000001</v>
      </c>
      <c r="N215">
        <v>0.51300000000000001</v>
      </c>
      <c r="O215">
        <v>0.55700000000000005</v>
      </c>
      <c r="P215">
        <v>0.52300000000000002</v>
      </c>
      <c r="Q215">
        <v>0.432</v>
      </c>
    </row>
    <row r="216" spans="1:17" x14ac:dyDescent="0.2">
      <c r="A216">
        <v>-157</v>
      </c>
      <c r="B216">
        <v>426.96</v>
      </c>
      <c r="C216">
        <v>1.159</v>
      </c>
      <c r="D216">
        <v>1.244</v>
      </c>
      <c r="E216">
        <v>1.1759999999999999</v>
      </c>
      <c r="F216">
        <v>1.169</v>
      </c>
      <c r="G216">
        <v>1.048</v>
      </c>
      <c r="K216" t="s">
        <v>951</v>
      </c>
      <c r="L216" t="s">
        <v>736</v>
      </c>
      <c r="M216">
        <v>4.9000000000000002E-2</v>
      </c>
      <c r="N216">
        <v>1.4E-2</v>
      </c>
      <c r="O216">
        <v>1.4E-2</v>
      </c>
      <c r="P216">
        <v>1.7000000000000001E-2</v>
      </c>
      <c r="Q216">
        <v>2.4E-2</v>
      </c>
    </row>
    <row r="217" spans="1:17" x14ac:dyDescent="0.2">
      <c r="A217">
        <v>-156</v>
      </c>
      <c r="B217">
        <v>425.95</v>
      </c>
      <c r="C217">
        <v>1.163</v>
      </c>
      <c r="D217">
        <v>1.246</v>
      </c>
      <c r="E217">
        <v>1.1779999999999999</v>
      </c>
      <c r="F217">
        <v>1.1739999999999999</v>
      </c>
      <c r="G217">
        <v>1.054</v>
      </c>
      <c r="K217" t="s">
        <v>952</v>
      </c>
      <c r="L217" t="s">
        <v>736</v>
      </c>
      <c r="M217">
        <v>0.60399999999999998</v>
      </c>
      <c r="N217">
        <v>0.55800000000000005</v>
      </c>
      <c r="O217">
        <v>0.60399999999999998</v>
      </c>
      <c r="P217">
        <v>0.56299999999999994</v>
      </c>
      <c r="Q217">
        <v>0.504</v>
      </c>
    </row>
    <row r="218" spans="1:17" x14ac:dyDescent="0.2">
      <c r="A218">
        <v>-155</v>
      </c>
      <c r="B218">
        <v>424.9</v>
      </c>
      <c r="C218">
        <v>1.17</v>
      </c>
      <c r="D218">
        <v>1.2490000000000001</v>
      </c>
      <c r="E218">
        <v>1.1819999999999999</v>
      </c>
      <c r="F218">
        <v>1.1779999999999999</v>
      </c>
      <c r="G218">
        <v>1.0720000000000001</v>
      </c>
      <c r="K218" t="s">
        <v>953</v>
      </c>
      <c r="L218" t="s">
        <v>736</v>
      </c>
      <c r="M218">
        <v>0.36099999999999999</v>
      </c>
      <c r="N218">
        <v>0.46700000000000003</v>
      </c>
      <c r="O218">
        <v>0.51700000000000002</v>
      </c>
      <c r="P218">
        <v>0.46500000000000002</v>
      </c>
      <c r="Q218">
        <v>0.36099999999999999</v>
      </c>
    </row>
    <row r="219" spans="1:17" x14ac:dyDescent="0.2">
      <c r="A219">
        <v>-154</v>
      </c>
      <c r="B219">
        <v>423.8</v>
      </c>
      <c r="C219">
        <v>1.179</v>
      </c>
      <c r="D219">
        <v>1.254</v>
      </c>
      <c r="E219">
        <v>1.1879999999999999</v>
      </c>
      <c r="F219">
        <v>1.1839999999999999</v>
      </c>
      <c r="G219">
        <v>1.0900000000000001</v>
      </c>
      <c r="K219" t="s">
        <v>954</v>
      </c>
      <c r="L219" t="s">
        <v>742</v>
      </c>
      <c r="M219">
        <v>9.7390000000000008</v>
      </c>
      <c r="N219">
        <v>2.8250000000000002</v>
      </c>
      <c r="O219">
        <v>2.577</v>
      </c>
      <c r="P219">
        <v>3.1789999999999998</v>
      </c>
      <c r="Q219">
        <v>5.6050000000000004</v>
      </c>
    </row>
    <row r="220" spans="1:17" x14ac:dyDescent="0.2">
      <c r="A220">
        <v>-153</v>
      </c>
      <c r="B220">
        <v>422.67</v>
      </c>
      <c r="C220">
        <v>1.1839999999999999</v>
      </c>
      <c r="D220">
        <v>1.254</v>
      </c>
      <c r="E220">
        <v>1.1919999999999999</v>
      </c>
      <c r="F220">
        <v>1.1870000000000001</v>
      </c>
      <c r="G220">
        <v>1.101</v>
      </c>
      <c r="K220" t="s">
        <v>955</v>
      </c>
      <c r="L220" t="s">
        <v>742</v>
      </c>
      <c r="M220">
        <v>71.317999999999998</v>
      </c>
      <c r="N220">
        <v>91.007000000000005</v>
      </c>
      <c r="O220">
        <v>92.82</v>
      </c>
      <c r="P220">
        <v>88.944000000000003</v>
      </c>
      <c r="Q220">
        <v>83.603999999999999</v>
      </c>
    </row>
    <row r="221" spans="1:17" x14ac:dyDescent="0.2">
      <c r="A221">
        <v>-152</v>
      </c>
      <c r="B221">
        <v>421.49</v>
      </c>
      <c r="C221">
        <v>1.1910000000000001</v>
      </c>
      <c r="D221">
        <v>1.2529999999999999</v>
      </c>
      <c r="E221">
        <v>1.1950000000000001</v>
      </c>
      <c r="F221">
        <v>1.196</v>
      </c>
      <c r="G221">
        <v>1.121</v>
      </c>
      <c r="K221" t="s">
        <v>956</v>
      </c>
      <c r="L221" t="s">
        <v>745</v>
      </c>
      <c r="M221">
        <v>180</v>
      </c>
      <c r="N221">
        <v>180</v>
      </c>
      <c r="O221">
        <v>180</v>
      </c>
      <c r="P221">
        <v>180</v>
      </c>
      <c r="Q221">
        <v>180</v>
      </c>
    </row>
    <row r="222" spans="1:17" x14ac:dyDescent="0.2">
      <c r="A222">
        <v>-151</v>
      </c>
      <c r="B222">
        <v>420.26</v>
      </c>
      <c r="C222">
        <v>1.204</v>
      </c>
      <c r="D222">
        <v>1.2589999999999999</v>
      </c>
      <c r="E222">
        <v>1.202</v>
      </c>
      <c r="F222">
        <v>1.2010000000000001</v>
      </c>
      <c r="G222">
        <v>1.155</v>
      </c>
      <c r="K222" t="s">
        <v>957</v>
      </c>
      <c r="L222" t="s">
        <v>745</v>
      </c>
      <c r="M222">
        <v>180</v>
      </c>
      <c r="N222">
        <v>180</v>
      </c>
      <c r="O222">
        <v>180</v>
      </c>
      <c r="P222">
        <v>180</v>
      </c>
      <c r="Q222">
        <v>180</v>
      </c>
    </row>
    <row r="223" spans="1:17" x14ac:dyDescent="0.2">
      <c r="A223">
        <v>-150</v>
      </c>
      <c r="B223">
        <v>419</v>
      </c>
      <c r="C223">
        <v>1.214</v>
      </c>
      <c r="D223">
        <v>1.2609999999999999</v>
      </c>
      <c r="E223">
        <v>1.2090000000000001</v>
      </c>
      <c r="F223">
        <v>1.2090000000000001</v>
      </c>
      <c r="G223">
        <v>1.179</v>
      </c>
      <c r="K223" t="s">
        <v>958</v>
      </c>
      <c r="L223" t="s">
        <v>745</v>
      </c>
      <c r="M223">
        <v>180</v>
      </c>
      <c r="N223">
        <v>180</v>
      </c>
      <c r="O223">
        <v>180</v>
      </c>
      <c r="P223">
        <v>180</v>
      </c>
      <c r="Q223">
        <v>180</v>
      </c>
    </row>
    <row r="224" spans="1:17" x14ac:dyDescent="0.2">
      <c r="A224">
        <v>-149</v>
      </c>
      <c r="B224">
        <v>417.69</v>
      </c>
      <c r="C224">
        <v>1.2190000000000001</v>
      </c>
      <c r="D224">
        <v>1.26</v>
      </c>
      <c r="E224">
        <v>1.212</v>
      </c>
      <c r="F224">
        <v>1.216</v>
      </c>
      <c r="G224">
        <v>1.1879999999999999</v>
      </c>
      <c r="K224" t="s">
        <v>959</v>
      </c>
      <c r="L224" t="s">
        <v>745</v>
      </c>
      <c r="M224">
        <v>180</v>
      </c>
      <c r="N224">
        <v>180</v>
      </c>
      <c r="O224">
        <v>180</v>
      </c>
      <c r="P224">
        <v>180</v>
      </c>
      <c r="Q224">
        <v>180</v>
      </c>
    </row>
    <row r="225" spans="1:17" x14ac:dyDescent="0.2">
      <c r="A225">
        <v>-148</v>
      </c>
      <c r="B225">
        <v>416.33</v>
      </c>
      <c r="C225">
        <v>1.222</v>
      </c>
      <c r="D225">
        <v>1.262</v>
      </c>
      <c r="E225">
        <v>1.218</v>
      </c>
      <c r="F225">
        <v>1.22</v>
      </c>
      <c r="G225">
        <v>1.1859999999999999</v>
      </c>
      <c r="K225" t="s">
        <v>960</v>
      </c>
      <c r="L225" t="s">
        <v>745</v>
      </c>
      <c r="M225">
        <v>180</v>
      </c>
      <c r="N225">
        <v>180</v>
      </c>
      <c r="O225">
        <v>180</v>
      </c>
      <c r="P225">
        <v>180</v>
      </c>
      <c r="Q225">
        <v>180</v>
      </c>
    </row>
    <row r="226" spans="1:17" x14ac:dyDescent="0.2">
      <c r="A226">
        <v>-147</v>
      </c>
      <c r="B226">
        <v>414.94</v>
      </c>
      <c r="C226">
        <v>1.2230000000000001</v>
      </c>
      <c r="D226">
        <v>1.264</v>
      </c>
      <c r="E226">
        <v>1.22</v>
      </c>
      <c r="F226">
        <v>1.2250000000000001</v>
      </c>
      <c r="G226">
        <v>1.1819999999999999</v>
      </c>
      <c r="K226" t="s">
        <v>961</v>
      </c>
      <c r="L226" t="s">
        <v>742</v>
      </c>
      <c r="M226">
        <v>0</v>
      </c>
      <c r="N226">
        <v>0</v>
      </c>
      <c r="O226">
        <v>0</v>
      </c>
      <c r="P226">
        <v>0</v>
      </c>
      <c r="Q226">
        <v>0</v>
      </c>
    </row>
    <row r="227" spans="1:17" x14ac:dyDescent="0.2">
      <c r="A227">
        <v>-146</v>
      </c>
      <c r="B227">
        <v>413.5</v>
      </c>
      <c r="C227">
        <v>1.228</v>
      </c>
      <c r="D227">
        <v>1.27</v>
      </c>
      <c r="E227">
        <v>1.2290000000000001</v>
      </c>
      <c r="F227">
        <v>1.23</v>
      </c>
      <c r="G227">
        <v>1.1839999999999999</v>
      </c>
      <c r="K227" t="s">
        <v>962</v>
      </c>
      <c r="L227" t="s">
        <v>742</v>
      </c>
      <c r="M227">
        <v>0</v>
      </c>
      <c r="N227">
        <v>0</v>
      </c>
      <c r="O227">
        <v>0</v>
      </c>
      <c r="P227">
        <v>0</v>
      </c>
      <c r="Q227">
        <v>0</v>
      </c>
    </row>
    <row r="228" spans="1:17" x14ac:dyDescent="0.2">
      <c r="A228">
        <v>-145</v>
      </c>
      <c r="B228">
        <v>412.02</v>
      </c>
      <c r="C228">
        <v>1.236</v>
      </c>
      <c r="D228">
        <v>1.276</v>
      </c>
      <c r="E228">
        <v>1.234</v>
      </c>
      <c r="F228">
        <v>1.238</v>
      </c>
      <c r="G228">
        <v>1.196</v>
      </c>
      <c r="K228" t="s">
        <v>963</v>
      </c>
      <c r="L228" t="s">
        <v>736</v>
      </c>
      <c r="M228">
        <v>0</v>
      </c>
      <c r="N228">
        <v>0</v>
      </c>
      <c r="O228">
        <v>0</v>
      </c>
      <c r="P228">
        <v>0</v>
      </c>
      <c r="Q228">
        <v>0</v>
      </c>
    </row>
    <row r="229" spans="1:17" x14ac:dyDescent="0.2">
      <c r="A229">
        <v>-144</v>
      </c>
      <c r="B229">
        <v>410.49</v>
      </c>
      <c r="C229">
        <v>1.2370000000000001</v>
      </c>
      <c r="D229">
        <v>1.276</v>
      </c>
      <c r="E229">
        <v>1.236</v>
      </c>
      <c r="F229">
        <v>1.2430000000000001</v>
      </c>
      <c r="G229">
        <v>1.194</v>
      </c>
      <c r="K229" t="s">
        <v>964</v>
      </c>
      <c r="L229" t="s">
        <v>736</v>
      </c>
      <c r="M229">
        <v>3.6999999999999998E-2</v>
      </c>
      <c r="N229">
        <v>5.3999999999999999E-2</v>
      </c>
      <c r="O229">
        <v>3.5000000000000003E-2</v>
      </c>
      <c r="P229">
        <v>2.4E-2</v>
      </c>
      <c r="Q229">
        <v>3.5000000000000003E-2</v>
      </c>
    </row>
    <row r="230" spans="1:17" x14ac:dyDescent="0.2">
      <c r="A230">
        <v>-143</v>
      </c>
      <c r="B230">
        <v>408.92</v>
      </c>
      <c r="C230">
        <v>1.244</v>
      </c>
      <c r="D230">
        <v>1.2829999999999999</v>
      </c>
      <c r="E230">
        <v>1.246</v>
      </c>
      <c r="F230">
        <v>1.25</v>
      </c>
      <c r="G230">
        <v>1.196</v>
      </c>
      <c r="K230" t="s">
        <v>965</v>
      </c>
      <c r="L230" t="s">
        <v>736</v>
      </c>
      <c r="M230">
        <v>0.216</v>
      </c>
      <c r="N230">
        <v>0.23200000000000001</v>
      </c>
      <c r="O230">
        <v>0.245</v>
      </c>
      <c r="P230">
        <v>0.16900000000000001</v>
      </c>
      <c r="Q230">
        <v>0.21199999999999999</v>
      </c>
    </row>
    <row r="231" spans="1:17" x14ac:dyDescent="0.2">
      <c r="A231">
        <v>-142</v>
      </c>
      <c r="B231">
        <v>407.31</v>
      </c>
      <c r="C231">
        <v>1.2490000000000001</v>
      </c>
      <c r="D231">
        <v>1.2889999999999999</v>
      </c>
      <c r="E231">
        <v>1.25</v>
      </c>
      <c r="F231">
        <v>1.2589999999999999</v>
      </c>
      <c r="G231">
        <v>1.2</v>
      </c>
      <c r="K231" t="s">
        <v>966</v>
      </c>
      <c r="L231" t="s">
        <v>736</v>
      </c>
      <c r="M231">
        <v>3.7040000000000002</v>
      </c>
      <c r="N231">
        <v>2.2200000000000002</v>
      </c>
      <c r="O231">
        <v>3.7040000000000002</v>
      </c>
      <c r="P231">
        <v>2.08</v>
      </c>
      <c r="Q231">
        <v>2.5720000000000001</v>
      </c>
    </row>
    <row r="232" spans="1:17" x14ac:dyDescent="0.2">
      <c r="A232">
        <v>-141</v>
      </c>
      <c r="B232">
        <v>405.66</v>
      </c>
      <c r="C232">
        <v>1.2509999999999999</v>
      </c>
      <c r="D232">
        <v>1.29</v>
      </c>
      <c r="E232">
        <v>1.256</v>
      </c>
      <c r="F232">
        <v>1.266</v>
      </c>
      <c r="G232">
        <v>1.1930000000000001</v>
      </c>
      <c r="K232" t="s">
        <v>967</v>
      </c>
      <c r="L232" t="s">
        <v>736</v>
      </c>
      <c r="M232">
        <v>0</v>
      </c>
      <c r="N232">
        <v>0</v>
      </c>
      <c r="O232">
        <v>0</v>
      </c>
      <c r="P232">
        <v>0</v>
      </c>
      <c r="Q232">
        <v>0</v>
      </c>
    </row>
    <row r="233" spans="1:17" x14ac:dyDescent="0.2">
      <c r="A233">
        <v>-140</v>
      </c>
      <c r="B233">
        <v>403.96</v>
      </c>
      <c r="C233">
        <v>1.2529999999999999</v>
      </c>
      <c r="D233">
        <v>1.3</v>
      </c>
      <c r="E233">
        <v>1.264</v>
      </c>
      <c r="F233">
        <v>1.284</v>
      </c>
      <c r="G233">
        <v>1.163</v>
      </c>
      <c r="K233" t="s">
        <v>968</v>
      </c>
      <c r="L233" t="s">
        <v>742</v>
      </c>
      <c r="M233">
        <v>99.99</v>
      </c>
      <c r="N233">
        <v>99.99</v>
      </c>
      <c r="O233">
        <v>99.99</v>
      </c>
      <c r="P233">
        <v>99.99</v>
      </c>
      <c r="Q233">
        <v>99.99</v>
      </c>
    </row>
    <row r="234" spans="1:17" x14ac:dyDescent="0.2">
      <c r="A234">
        <v>-139</v>
      </c>
      <c r="B234">
        <v>402.22</v>
      </c>
      <c r="C234">
        <v>1.2370000000000001</v>
      </c>
      <c r="D234">
        <v>1.304</v>
      </c>
      <c r="E234">
        <v>1.2709999999999999</v>
      </c>
      <c r="F234">
        <v>1.2689999999999999</v>
      </c>
      <c r="G234">
        <v>1.103</v>
      </c>
      <c r="K234" t="s">
        <v>969</v>
      </c>
      <c r="L234" t="s">
        <v>742</v>
      </c>
      <c r="M234">
        <v>0</v>
      </c>
      <c r="N234">
        <v>0</v>
      </c>
      <c r="O234">
        <v>0</v>
      </c>
      <c r="P234">
        <v>0</v>
      </c>
      <c r="Q234">
        <v>0</v>
      </c>
    </row>
    <row r="235" spans="1:17" x14ac:dyDescent="0.2">
      <c r="A235">
        <v>-138</v>
      </c>
      <c r="B235">
        <v>400.43</v>
      </c>
      <c r="C235">
        <v>1.252</v>
      </c>
      <c r="D235">
        <v>1.31</v>
      </c>
      <c r="E235">
        <v>1.2789999999999999</v>
      </c>
      <c r="F235">
        <v>1.2909999999999999</v>
      </c>
      <c r="G235">
        <v>1.129</v>
      </c>
      <c r="K235" t="s">
        <v>970</v>
      </c>
      <c r="L235" t="s">
        <v>745</v>
      </c>
      <c r="M235">
        <v>0</v>
      </c>
      <c r="N235">
        <v>0</v>
      </c>
      <c r="O235">
        <v>0</v>
      </c>
      <c r="P235">
        <v>0</v>
      </c>
      <c r="Q235">
        <v>0</v>
      </c>
    </row>
    <row r="236" spans="1:17" x14ac:dyDescent="0.2">
      <c r="A236">
        <v>-137</v>
      </c>
      <c r="B236">
        <v>398.61</v>
      </c>
      <c r="C236">
        <v>1.256</v>
      </c>
      <c r="D236">
        <v>1.32</v>
      </c>
      <c r="E236">
        <v>1.2849999999999999</v>
      </c>
      <c r="F236">
        <v>1.292</v>
      </c>
      <c r="G236">
        <v>1.127</v>
      </c>
      <c r="K236" t="s">
        <v>971</v>
      </c>
      <c r="L236" t="s">
        <v>745</v>
      </c>
      <c r="M236">
        <v>17.48</v>
      </c>
      <c r="N236">
        <v>17.120999999999999</v>
      </c>
      <c r="O236">
        <v>16.553999999999998</v>
      </c>
      <c r="P236">
        <v>17.216999999999999</v>
      </c>
      <c r="Q236">
        <v>19.029</v>
      </c>
    </row>
    <row r="237" spans="1:17" x14ac:dyDescent="0.2">
      <c r="A237">
        <v>-136</v>
      </c>
      <c r="B237">
        <v>396.74</v>
      </c>
      <c r="C237">
        <v>1.264</v>
      </c>
      <c r="D237">
        <v>1.325</v>
      </c>
      <c r="E237">
        <v>1.296</v>
      </c>
      <c r="F237">
        <v>1.31</v>
      </c>
      <c r="G237">
        <v>1.125</v>
      </c>
      <c r="K237" t="s">
        <v>972</v>
      </c>
      <c r="L237" t="s">
        <v>745</v>
      </c>
      <c r="M237">
        <v>3.5819999999999999</v>
      </c>
      <c r="N237">
        <v>3.5089999999999999</v>
      </c>
      <c r="O237">
        <v>3.5640000000000001</v>
      </c>
      <c r="P237">
        <v>3.0329999999999999</v>
      </c>
      <c r="Q237">
        <v>3.7130000000000001</v>
      </c>
    </row>
    <row r="238" spans="1:17" x14ac:dyDescent="0.2">
      <c r="A238">
        <v>-135</v>
      </c>
      <c r="B238">
        <v>394.83</v>
      </c>
      <c r="C238">
        <v>1.272</v>
      </c>
      <c r="D238">
        <v>1.335</v>
      </c>
      <c r="E238">
        <v>1.306</v>
      </c>
      <c r="F238">
        <v>1.304</v>
      </c>
      <c r="G238">
        <v>1.1419999999999999</v>
      </c>
      <c r="K238" t="s">
        <v>973</v>
      </c>
      <c r="L238" t="s">
        <v>745</v>
      </c>
      <c r="M238">
        <v>29</v>
      </c>
      <c r="N238">
        <v>25.2</v>
      </c>
      <c r="O238">
        <v>26</v>
      </c>
      <c r="P238">
        <v>28.396999999999998</v>
      </c>
      <c r="Q238">
        <v>29</v>
      </c>
    </row>
    <row r="239" spans="1:17" x14ac:dyDescent="0.2">
      <c r="A239">
        <v>-134</v>
      </c>
      <c r="B239">
        <v>392.87</v>
      </c>
      <c r="C239">
        <v>1.292</v>
      </c>
      <c r="D239">
        <v>1.345</v>
      </c>
      <c r="E239">
        <v>1.3080000000000001</v>
      </c>
      <c r="F239">
        <v>1.331</v>
      </c>
      <c r="G239">
        <v>1.1850000000000001</v>
      </c>
      <c r="K239" t="s">
        <v>974</v>
      </c>
      <c r="L239" t="s">
        <v>745</v>
      </c>
      <c r="M239">
        <v>1.397</v>
      </c>
      <c r="N239">
        <v>8.3970000000000002</v>
      </c>
      <c r="O239">
        <v>1.397</v>
      </c>
      <c r="P239">
        <v>10.8</v>
      </c>
      <c r="Q239">
        <v>2.2000000000000002</v>
      </c>
    </row>
    <row r="240" spans="1:17" x14ac:dyDescent="0.2">
      <c r="A240">
        <v>-133</v>
      </c>
      <c r="B240">
        <v>390.88</v>
      </c>
      <c r="C240">
        <v>1.296</v>
      </c>
      <c r="D240">
        <v>1.35</v>
      </c>
      <c r="E240">
        <v>1.3149999999999999</v>
      </c>
      <c r="F240">
        <v>1.33</v>
      </c>
      <c r="G240">
        <v>1.1910000000000001</v>
      </c>
      <c r="K240" t="s">
        <v>975</v>
      </c>
      <c r="L240" t="s">
        <v>742</v>
      </c>
      <c r="M240">
        <v>20.494</v>
      </c>
      <c r="N240">
        <v>20.495999999999999</v>
      </c>
      <c r="O240">
        <v>21.529</v>
      </c>
      <c r="P240">
        <v>17.614000000000001</v>
      </c>
      <c r="Q240">
        <v>19.512</v>
      </c>
    </row>
    <row r="241" spans="1:17" x14ac:dyDescent="0.2">
      <c r="A241">
        <v>-132</v>
      </c>
      <c r="B241">
        <v>388.84</v>
      </c>
      <c r="C241">
        <v>1.302</v>
      </c>
      <c r="D241">
        <v>1.36</v>
      </c>
      <c r="E241">
        <v>1.327</v>
      </c>
      <c r="F241">
        <v>1.335</v>
      </c>
      <c r="G241">
        <v>1.1859999999999999</v>
      </c>
      <c r="K241" t="s">
        <v>976</v>
      </c>
      <c r="L241" t="s">
        <v>742</v>
      </c>
      <c r="M241">
        <v>7.99</v>
      </c>
      <c r="N241">
        <v>49.042000000000002</v>
      </c>
      <c r="O241">
        <v>8.4369999999999994</v>
      </c>
      <c r="P241">
        <v>62.726999999999997</v>
      </c>
      <c r="Q241">
        <v>11.561999999999999</v>
      </c>
    </row>
    <row r="242" spans="1:17" x14ac:dyDescent="0.2">
      <c r="A242">
        <v>-131</v>
      </c>
      <c r="B242">
        <v>386.76</v>
      </c>
      <c r="C242">
        <v>1.3089999999999999</v>
      </c>
      <c r="D242">
        <v>1.3720000000000001</v>
      </c>
      <c r="E242">
        <v>1.3340000000000001</v>
      </c>
      <c r="F242">
        <v>1.3580000000000001</v>
      </c>
      <c r="G242">
        <v>1.1719999999999999</v>
      </c>
      <c r="K242" t="s">
        <v>977</v>
      </c>
      <c r="L242" t="s">
        <v>736</v>
      </c>
      <c r="M242">
        <v>0</v>
      </c>
      <c r="N242">
        <v>12.946</v>
      </c>
      <c r="O242">
        <v>12.94</v>
      </c>
      <c r="P242">
        <v>12.497</v>
      </c>
      <c r="Q242">
        <v>13.148999999999999</v>
      </c>
    </row>
    <row r="243" spans="1:17" x14ac:dyDescent="0.2">
      <c r="A243">
        <v>-130</v>
      </c>
      <c r="B243">
        <v>384.63</v>
      </c>
      <c r="C243">
        <v>1.3109999999999999</v>
      </c>
      <c r="D243">
        <v>1.3779999999999999</v>
      </c>
      <c r="E243">
        <v>1.351</v>
      </c>
      <c r="F243">
        <v>1.357</v>
      </c>
      <c r="G243">
        <v>1.1599999999999999</v>
      </c>
      <c r="K243" t="s">
        <v>978</v>
      </c>
      <c r="L243" t="s">
        <v>736</v>
      </c>
      <c r="M243">
        <v>0</v>
      </c>
      <c r="N243">
        <v>-0.183</v>
      </c>
      <c r="O243">
        <v>-0.34300000000000003</v>
      </c>
      <c r="P243">
        <v>-0.193</v>
      </c>
      <c r="Q243">
        <v>-0.192</v>
      </c>
    </row>
    <row r="244" spans="1:17" x14ac:dyDescent="0.2">
      <c r="A244">
        <v>-129</v>
      </c>
      <c r="B244">
        <v>382.47</v>
      </c>
      <c r="C244">
        <v>1.3160000000000001</v>
      </c>
      <c r="D244">
        <v>1.3879999999999999</v>
      </c>
      <c r="E244">
        <v>1.3540000000000001</v>
      </c>
      <c r="F244">
        <v>1.3759999999999999</v>
      </c>
      <c r="G244">
        <v>1.1439999999999999</v>
      </c>
      <c r="K244" t="s">
        <v>979</v>
      </c>
      <c r="L244" t="s">
        <v>736</v>
      </c>
      <c r="M244">
        <v>0</v>
      </c>
      <c r="N244">
        <v>0.01</v>
      </c>
      <c r="O244">
        <v>8.9999999999999993E-3</v>
      </c>
      <c r="P244">
        <v>8.0000000000000002E-3</v>
      </c>
      <c r="Q244">
        <v>1.2999999999999999E-2</v>
      </c>
    </row>
    <row r="245" spans="1:17" x14ac:dyDescent="0.2">
      <c r="A245">
        <v>-128</v>
      </c>
      <c r="B245">
        <v>380.26</v>
      </c>
      <c r="C245">
        <v>1.3360000000000001</v>
      </c>
      <c r="D245">
        <v>1.393</v>
      </c>
      <c r="E245">
        <v>1.3660000000000001</v>
      </c>
      <c r="F245">
        <v>1.38</v>
      </c>
      <c r="G245">
        <v>1.204</v>
      </c>
      <c r="K245" t="s">
        <v>980</v>
      </c>
      <c r="L245" t="s">
        <v>736</v>
      </c>
      <c r="M245">
        <v>0</v>
      </c>
      <c r="N245">
        <v>2.4E-2</v>
      </c>
      <c r="O245">
        <v>2.3E-2</v>
      </c>
      <c r="P245">
        <v>2.1000000000000001E-2</v>
      </c>
      <c r="Q245">
        <v>1.9E-2</v>
      </c>
    </row>
    <row r="246" spans="1:17" x14ac:dyDescent="0.2">
      <c r="A246">
        <v>-127</v>
      </c>
      <c r="B246">
        <v>378.01</v>
      </c>
      <c r="C246">
        <v>1.355</v>
      </c>
      <c r="D246">
        <v>1.3939999999999999</v>
      </c>
      <c r="E246">
        <v>1.385</v>
      </c>
      <c r="F246">
        <v>1.397</v>
      </c>
      <c r="G246">
        <v>1.244</v>
      </c>
      <c r="K246" t="s">
        <v>981</v>
      </c>
      <c r="L246" t="s">
        <v>736</v>
      </c>
      <c r="M246">
        <v>74.986000000000004</v>
      </c>
      <c r="N246">
        <v>75.62</v>
      </c>
      <c r="O246">
        <v>76.495000000000005</v>
      </c>
      <c r="P246">
        <v>76.111000000000004</v>
      </c>
      <c r="Q246">
        <v>71.718000000000004</v>
      </c>
    </row>
    <row r="247" spans="1:17" x14ac:dyDescent="0.2">
      <c r="A247">
        <v>-126</v>
      </c>
      <c r="B247">
        <v>375.72</v>
      </c>
      <c r="C247">
        <v>1.381</v>
      </c>
      <c r="D247">
        <v>1.4259999999999999</v>
      </c>
      <c r="E247">
        <v>1.417</v>
      </c>
      <c r="F247">
        <v>1.4079999999999999</v>
      </c>
      <c r="G247">
        <v>1.2749999999999999</v>
      </c>
      <c r="K247" t="s">
        <v>982</v>
      </c>
      <c r="L247" t="s">
        <v>792</v>
      </c>
      <c r="M247">
        <v>3.9209999999999998</v>
      </c>
      <c r="N247">
        <v>4.0670000000000002</v>
      </c>
      <c r="O247">
        <v>4.1260000000000003</v>
      </c>
      <c r="P247">
        <v>3.8730000000000002</v>
      </c>
      <c r="Q247">
        <v>3.617</v>
      </c>
    </row>
    <row r="248" spans="1:17" x14ac:dyDescent="0.2">
      <c r="A248">
        <v>-125</v>
      </c>
      <c r="B248">
        <v>373.39</v>
      </c>
      <c r="C248">
        <v>1.389</v>
      </c>
      <c r="D248">
        <v>1.4350000000000001</v>
      </c>
      <c r="E248">
        <v>1.411</v>
      </c>
      <c r="F248">
        <v>1.421</v>
      </c>
      <c r="G248">
        <v>1.2889999999999999</v>
      </c>
      <c r="K248" t="s">
        <v>983</v>
      </c>
      <c r="L248" t="s">
        <v>742</v>
      </c>
      <c r="M248">
        <v>0</v>
      </c>
      <c r="N248">
        <v>0</v>
      </c>
      <c r="O248">
        <v>0</v>
      </c>
      <c r="P248">
        <v>0</v>
      </c>
      <c r="Q248">
        <v>0</v>
      </c>
    </row>
    <row r="249" spans="1:17" x14ac:dyDescent="0.2">
      <c r="A249">
        <v>-124</v>
      </c>
      <c r="B249">
        <v>371.02</v>
      </c>
      <c r="C249">
        <v>1.401</v>
      </c>
      <c r="D249">
        <v>1.425</v>
      </c>
      <c r="E249">
        <v>1.425</v>
      </c>
      <c r="F249">
        <v>1.4359999999999999</v>
      </c>
      <c r="G249">
        <v>1.3160000000000001</v>
      </c>
      <c r="K249" t="s">
        <v>984</v>
      </c>
      <c r="L249" t="s">
        <v>742</v>
      </c>
      <c r="M249">
        <v>46.25</v>
      </c>
      <c r="N249">
        <v>43.667000000000002</v>
      </c>
      <c r="O249">
        <v>49</v>
      </c>
      <c r="P249">
        <v>48.667000000000002</v>
      </c>
      <c r="Q249">
        <v>43.667000000000002</v>
      </c>
    </row>
    <row r="250" spans="1:17" x14ac:dyDescent="0.2">
      <c r="A250">
        <v>-123</v>
      </c>
      <c r="B250">
        <v>368.61</v>
      </c>
      <c r="C250">
        <v>1.419</v>
      </c>
      <c r="D250">
        <v>1.456</v>
      </c>
      <c r="E250">
        <v>1.4450000000000001</v>
      </c>
      <c r="F250">
        <v>1.444</v>
      </c>
      <c r="G250">
        <v>1.331</v>
      </c>
      <c r="K250" t="s">
        <v>985</v>
      </c>
      <c r="L250" t="s">
        <v>742</v>
      </c>
      <c r="M250">
        <v>0</v>
      </c>
      <c r="N250">
        <v>0</v>
      </c>
      <c r="O250">
        <v>0</v>
      </c>
      <c r="P250">
        <v>0</v>
      </c>
      <c r="Q250">
        <v>0</v>
      </c>
    </row>
    <row r="251" spans="1:17" x14ac:dyDescent="0.2">
      <c r="A251">
        <v>-122</v>
      </c>
      <c r="B251">
        <v>366.16</v>
      </c>
      <c r="C251">
        <v>1.4239999999999999</v>
      </c>
      <c r="D251">
        <v>1.4630000000000001</v>
      </c>
      <c r="E251">
        <v>1.4530000000000001</v>
      </c>
      <c r="F251">
        <v>1.4450000000000001</v>
      </c>
      <c r="G251">
        <v>1.335</v>
      </c>
      <c r="K251" t="s">
        <v>986</v>
      </c>
      <c r="L251" t="s">
        <v>742</v>
      </c>
      <c r="M251">
        <v>0</v>
      </c>
      <c r="N251">
        <v>0</v>
      </c>
      <c r="O251">
        <v>0</v>
      </c>
      <c r="P251">
        <v>0</v>
      </c>
      <c r="Q251">
        <v>0</v>
      </c>
    </row>
    <row r="252" spans="1:17" x14ac:dyDescent="0.2">
      <c r="A252">
        <v>-121</v>
      </c>
      <c r="B252">
        <v>363.66</v>
      </c>
      <c r="C252">
        <v>1.4390000000000001</v>
      </c>
      <c r="D252">
        <v>1.4750000000000001</v>
      </c>
      <c r="E252">
        <v>1.4670000000000001</v>
      </c>
      <c r="F252">
        <v>1.4650000000000001</v>
      </c>
      <c r="G252">
        <v>1.35</v>
      </c>
      <c r="K252" t="s">
        <v>987</v>
      </c>
      <c r="L252" t="s">
        <v>928</v>
      </c>
      <c r="M252">
        <v>123.45</v>
      </c>
      <c r="N252">
        <v>123.45</v>
      </c>
      <c r="O252">
        <v>123.45</v>
      </c>
      <c r="P252">
        <v>123.45</v>
      </c>
      <c r="Q252">
        <v>123.45</v>
      </c>
    </row>
    <row r="253" spans="1:17" x14ac:dyDescent="0.2">
      <c r="A253">
        <v>-120</v>
      </c>
      <c r="B253">
        <v>361.13</v>
      </c>
      <c r="C253">
        <v>1.454</v>
      </c>
      <c r="D253">
        <v>1.492</v>
      </c>
      <c r="E253">
        <v>1.478</v>
      </c>
      <c r="F253">
        <v>1.4890000000000001</v>
      </c>
      <c r="G253">
        <v>1.3560000000000001</v>
      </c>
    </row>
    <row r="254" spans="1:17" x14ac:dyDescent="0.2">
      <c r="A254">
        <v>-119</v>
      </c>
      <c r="B254">
        <v>358.56</v>
      </c>
      <c r="C254">
        <v>1.464</v>
      </c>
      <c r="D254">
        <v>1.5009999999999999</v>
      </c>
      <c r="E254">
        <v>1.4950000000000001</v>
      </c>
      <c r="F254">
        <v>1.492</v>
      </c>
      <c r="G254">
        <v>1.369</v>
      </c>
    </row>
    <row r="255" spans="1:17" x14ac:dyDescent="0.2">
      <c r="A255">
        <v>-118</v>
      </c>
      <c r="B255">
        <v>355.95</v>
      </c>
      <c r="C255">
        <v>1.4830000000000001</v>
      </c>
      <c r="D255">
        <v>1.5149999999999999</v>
      </c>
      <c r="E255">
        <v>1.506</v>
      </c>
      <c r="F255">
        <v>1.508</v>
      </c>
      <c r="G255">
        <v>1.4059999999999999</v>
      </c>
    </row>
    <row r="256" spans="1:17" x14ac:dyDescent="0.2">
      <c r="A256">
        <v>-117</v>
      </c>
      <c r="B256">
        <v>353.3</v>
      </c>
      <c r="C256">
        <v>1.506</v>
      </c>
      <c r="D256">
        <v>1.5349999999999999</v>
      </c>
      <c r="E256">
        <v>1.5209999999999999</v>
      </c>
      <c r="F256">
        <v>1.5269999999999999</v>
      </c>
      <c r="G256">
        <v>1.4390000000000001</v>
      </c>
    </row>
    <row r="257" spans="1:7" x14ac:dyDescent="0.2">
      <c r="A257">
        <v>-116</v>
      </c>
      <c r="B257">
        <v>350.61</v>
      </c>
      <c r="C257">
        <v>1.5169999999999999</v>
      </c>
      <c r="D257">
        <v>1.546</v>
      </c>
      <c r="E257">
        <v>1.54</v>
      </c>
      <c r="F257">
        <v>1.5329999999999999</v>
      </c>
      <c r="G257">
        <v>1.4490000000000001</v>
      </c>
    </row>
    <row r="258" spans="1:7" x14ac:dyDescent="0.2">
      <c r="A258">
        <v>-115</v>
      </c>
      <c r="B258">
        <v>347.89</v>
      </c>
      <c r="C258">
        <v>1.536</v>
      </c>
      <c r="D258">
        <v>1.56</v>
      </c>
      <c r="E258">
        <v>1.556</v>
      </c>
      <c r="F258">
        <v>1.5609999999999999</v>
      </c>
      <c r="G258">
        <v>1.468</v>
      </c>
    </row>
    <row r="259" spans="1:7" x14ac:dyDescent="0.2">
      <c r="A259">
        <v>-114</v>
      </c>
      <c r="B259">
        <v>345.12</v>
      </c>
      <c r="C259">
        <v>1.554</v>
      </c>
      <c r="D259">
        <v>1.5780000000000001</v>
      </c>
      <c r="E259">
        <v>1.57</v>
      </c>
      <c r="F259">
        <v>1.5760000000000001</v>
      </c>
      <c r="G259">
        <v>1.494</v>
      </c>
    </row>
    <row r="260" spans="1:7" x14ac:dyDescent="0.2">
      <c r="A260">
        <v>-113</v>
      </c>
      <c r="B260">
        <v>342.32</v>
      </c>
      <c r="C260">
        <v>1.573</v>
      </c>
      <c r="D260">
        <v>1.593</v>
      </c>
      <c r="E260">
        <v>1.5860000000000001</v>
      </c>
      <c r="F260">
        <v>1.583</v>
      </c>
      <c r="G260">
        <v>1.5289999999999999</v>
      </c>
    </row>
    <row r="261" spans="1:7" x14ac:dyDescent="0.2">
      <c r="A261">
        <v>-112</v>
      </c>
      <c r="B261">
        <v>339.49</v>
      </c>
      <c r="C261">
        <v>1.6</v>
      </c>
      <c r="D261">
        <v>1.6120000000000001</v>
      </c>
      <c r="E261">
        <v>1.6060000000000001</v>
      </c>
      <c r="F261">
        <v>1.607</v>
      </c>
      <c r="G261">
        <v>1.5740000000000001</v>
      </c>
    </row>
    <row r="262" spans="1:7" x14ac:dyDescent="0.2">
      <c r="A262">
        <v>-111</v>
      </c>
      <c r="B262">
        <v>336.61</v>
      </c>
      <c r="C262">
        <v>1.623</v>
      </c>
      <c r="D262">
        <v>1.63</v>
      </c>
      <c r="E262">
        <v>1.621</v>
      </c>
      <c r="F262">
        <v>1.629</v>
      </c>
      <c r="G262">
        <v>1.6140000000000001</v>
      </c>
    </row>
    <row r="263" spans="1:7" x14ac:dyDescent="0.2">
      <c r="A263">
        <v>-110</v>
      </c>
      <c r="B263">
        <v>333.71</v>
      </c>
      <c r="C263">
        <v>1.643</v>
      </c>
      <c r="D263">
        <v>1.643</v>
      </c>
      <c r="E263">
        <v>1.6379999999999999</v>
      </c>
      <c r="F263">
        <v>1.6439999999999999</v>
      </c>
      <c r="G263">
        <v>1.6479999999999999</v>
      </c>
    </row>
    <row r="264" spans="1:7" x14ac:dyDescent="0.2">
      <c r="A264">
        <v>-109</v>
      </c>
      <c r="B264">
        <v>330.76</v>
      </c>
      <c r="C264">
        <v>1.67</v>
      </c>
      <c r="D264">
        <v>1.669</v>
      </c>
      <c r="E264">
        <v>1.663</v>
      </c>
      <c r="F264">
        <v>1.67</v>
      </c>
      <c r="G264">
        <v>1.68</v>
      </c>
    </row>
    <row r="265" spans="1:7" x14ac:dyDescent="0.2">
      <c r="A265">
        <v>-108</v>
      </c>
      <c r="B265">
        <v>327.79</v>
      </c>
      <c r="C265">
        <v>1.6890000000000001</v>
      </c>
      <c r="D265">
        <v>1.6879999999999999</v>
      </c>
      <c r="E265">
        <v>1.6779999999999999</v>
      </c>
      <c r="F265">
        <v>1.69</v>
      </c>
      <c r="G265">
        <v>1.6990000000000001</v>
      </c>
    </row>
    <row r="266" spans="1:7" x14ac:dyDescent="0.2">
      <c r="A266">
        <v>-107</v>
      </c>
      <c r="B266">
        <v>324.77</v>
      </c>
      <c r="C266">
        <v>1.71</v>
      </c>
      <c r="D266">
        <v>1.7030000000000001</v>
      </c>
      <c r="E266">
        <v>1.702</v>
      </c>
      <c r="F266">
        <v>1.7090000000000001</v>
      </c>
      <c r="G266">
        <v>1.726</v>
      </c>
    </row>
    <row r="267" spans="1:7" x14ac:dyDescent="0.2">
      <c r="A267">
        <v>-106</v>
      </c>
      <c r="B267">
        <v>321.73</v>
      </c>
      <c r="C267">
        <v>1.736</v>
      </c>
      <c r="D267">
        <v>1.732</v>
      </c>
      <c r="E267">
        <v>1.724</v>
      </c>
      <c r="F267">
        <v>1.7350000000000001</v>
      </c>
      <c r="G267">
        <v>1.7529999999999999</v>
      </c>
    </row>
    <row r="268" spans="1:7" x14ac:dyDescent="0.2">
      <c r="A268">
        <v>-105</v>
      </c>
      <c r="B268">
        <v>318.64999999999998</v>
      </c>
      <c r="C268">
        <v>1.754</v>
      </c>
      <c r="D268">
        <v>1.75</v>
      </c>
      <c r="E268">
        <v>1.744</v>
      </c>
      <c r="F268">
        <v>1.7549999999999999</v>
      </c>
      <c r="G268">
        <v>1.7689999999999999</v>
      </c>
    </row>
    <row r="269" spans="1:7" x14ac:dyDescent="0.2">
      <c r="A269">
        <v>-104</v>
      </c>
      <c r="B269">
        <v>315.54000000000002</v>
      </c>
      <c r="C269">
        <v>1.7729999999999999</v>
      </c>
      <c r="D269">
        <v>1.772</v>
      </c>
      <c r="E269">
        <v>1.764</v>
      </c>
      <c r="F269">
        <v>1.7769999999999999</v>
      </c>
      <c r="G269">
        <v>1.7809999999999999</v>
      </c>
    </row>
    <row r="270" spans="1:7" x14ac:dyDescent="0.2">
      <c r="A270">
        <v>-103</v>
      </c>
      <c r="B270">
        <v>312.39999999999998</v>
      </c>
      <c r="C270">
        <v>1.7929999999999999</v>
      </c>
      <c r="D270">
        <v>1.796</v>
      </c>
      <c r="E270">
        <v>1.7889999999999999</v>
      </c>
      <c r="F270">
        <v>1.8049999999999999</v>
      </c>
      <c r="G270">
        <v>1.7809999999999999</v>
      </c>
    </row>
    <row r="271" spans="1:7" x14ac:dyDescent="0.2">
      <c r="A271">
        <v>-102</v>
      </c>
      <c r="B271">
        <v>309.23</v>
      </c>
      <c r="C271">
        <v>1.8049999999999999</v>
      </c>
      <c r="D271">
        <v>1.8180000000000001</v>
      </c>
      <c r="E271">
        <v>1.81</v>
      </c>
      <c r="F271">
        <v>1.825</v>
      </c>
      <c r="G271">
        <v>1.766</v>
      </c>
    </row>
    <row r="272" spans="1:7" x14ac:dyDescent="0.2">
      <c r="A272">
        <v>-101</v>
      </c>
      <c r="B272">
        <v>306.02999999999997</v>
      </c>
      <c r="C272">
        <v>1.8220000000000001</v>
      </c>
      <c r="D272">
        <v>1.843</v>
      </c>
      <c r="E272">
        <v>1.837</v>
      </c>
      <c r="F272">
        <v>1.8520000000000001</v>
      </c>
      <c r="G272">
        <v>1.7569999999999999</v>
      </c>
    </row>
    <row r="273" spans="1:7" x14ac:dyDescent="0.2">
      <c r="A273">
        <v>-100</v>
      </c>
      <c r="B273">
        <v>302.8</v>
      </c>
      <c r="C273">
        <v>1.841</v>
      </c>
      <c r="D273">
        <v>1.869</v>
      </c>
      <c r="E273">
        <v>1.861</v>
      </c>
      <c r="F273">
        <v>1.877</v>
      </c>
      <c r="G273">
        <v>1.7589999999999999</v>
      </c>
    </row>
    <row r="274" spans="1:7" x14ac:dyDescent="0.2">
      <c r="A274">
        <v>-99</v>
      </c>
      <c r="B274">
        <v>299.54000000000002</v>
      </c>
      <c r="C274">
        <v>1.863</v>
      </c>
      <c r="D274">
        <v>1.895</v>
      </c>
      <c r="E274">
        <v>1.8879999999999999</v>
      </c>
      <c r="F274">
        <v>1.9019999999999999</v>
      </c>
      <c r="G274">
        <v>1.7649999999999999</v>
      </c>
    </row>
    <row r="275" spans="1:7" x14ac:dyDescent="0.2">
      <c r="A275">
        <v>-98</v>
      </c>
      <c r="B275">
        <v>296.26</v>
      </c>
      <c r="C275">
        <v>1.891</v>
      </c>
      <c r="D275">
        <v>1.923</v>
      </c>
      <c r="E275">
        <v>1.917</v>
      </c>
      <c r="F275">
        <v>1.9350000000000001</v>
      </c>
      <c r="G275">
        <v>1.7889999999999999</v>
      </c>
    </row>
    <row r="276" spans="1:7" x14ac:dyDescent="0.2">
      <c r="A276">
        <v>-97</v>
      </c>
      <c r="B276">
        <v>292.95</v>
      </c>
      <c r="C276">
        <v>1.919</v>
      </c>
      <c r="D276">
        <v>1.9530000000000001</v>
      </c>
      <c r="E276">
        <v>1.946</v>
      </c>
      <c r="F276">
        <v>1.964</v>
      </c>
      <c r="G276">
        <v>1.8129999999999999</v>
      </c>
    </row>
    <row r="277" spans="1:7" x14ac:dyDescent="0.2">
      <c r="A277">
        <v>-96</v>
      </c>
      <c r="B277">
        <v>289.61</v>
      </c>
      <c r="C277">
        <v>1.9450000000000001</v>
      </c>
      <c r="D277">
        <v>1.982</v>
      </c>
      <c r="E277">
        <v>1.9730000000000001</v>
      </c>
      <c r="F277">
        <v>1.998</v>
      </c>
      <c r="G277">
        <v>1.829</v>
      </c>
    </row>
    <row r="278" spans="1:7" x14ac:dyDescent="0.2">
      <c r="A278">
        <v>-95</v>
      </c>
      <c r="B278">
        <v>286.24</v>
      </c>
      <c r="C278">
        <v>1.9770000000000001</v>
      </c>
      <c r="D278">
        <v>2.0139999999999998</v>
      </c>
      <c r="E278">
        <v>2.0070000000000001</v>
      </c>
      <c r="F278">
        <v>2.0329999999999999</v>
      </c>
      <c r="G278">
        <v>1.8540000000000001</v>
      </c>
    </row>
    <row r="279" spans="1:7" x14ac:dyDescent="0.2">
      <c r="A279">
        <v>-94</v>
      </c>
      <c r="B279">
        <v>282.86</v>
      </c>
      <c r="C279">
        <v>2.0059999999999998</v>
      </c>
      <c r="D279">
        <v>2.044</v>
      </c>
      <c r="E279">
        <v>2.0419999999999998</v>
      </c>
      <c r="F279">
        <v>2.0659999999999998</v>
      </c>
      <c r="G279">
        <v>1.873</v>
      </c>
    </row>
    <row r="280" spans="1:7" x14ac:dyDescent="0.2">
      <c r="A280">
        <v>-93</v>
      </c>
      <c r="B280">
        <v>279.45</v>
      </c>
      <c r="C280">
        <v>2.0379999999999998</v>
      </c>
      <c r="D280">
        <v>2.077</v>
      </c>
      <c r="E280">
        <v>2.0760000000000001</v>
      </c>
      <c r="F280">
        <v>2.1030000000000002</v>
      </c>
      <c r="G280">
        <v>1.8959999999999999</v>
      </c>
    </row>
    <row r="281" spans="1:7" x14ac:dyDescent="0.2">
      <c r="A281">
        <v>-92</v>
      </c>
      <c r="B281">
        <v>276.02</v>
      </c>
      <c r="C281">
        <v>2.0750000000000002</v>
      </c>
      <c r="D281">
        <v>2.1150000000000002</v>
      </c>
      <c r="E281">
        <v>2.1150000000000002</v>
      </c>
      <c r="F281">
        <v>2.1419999999999999</v>
      </c>
      <c r="G281">
        <v>1.9279999999999999</v>
      </c>
    </row>
    <row r="282" spans="1:7" x14ac:dyDescent="0.2">
      <c r="A282">
        <v>-91</v>
      </c>
      <c r="B282">
        <v>272.57</v>
      </c>
      <c r="C282">
        <v>2.1040000000000001</v>
      </c>
      <c r="D282">
        <v>2.1459999999999999</v>
      </c>
      <c r="E282">
        <v>2.15</v>
      </c>
      <c r="F282">
        <v>2.1749999999999998</v>
      </c>
      <c r="G282">
        <v>1.9470000000000001</v>
      </c>
    </row>
    <row r="283" spans="1:7" x14ac:dyDescent="0.2">
      <c r="A283">
        <v>-90</v>
      </c>
      <c r="B283">
        <v>269.08999999999997</v>
      </c>
      <c r="C283">
        <v>2.1379999999999999</v>
      </c>
      <c r="D283">
        <v>2.1829999999999998</v>
      </c>
      <c r="E283">
        <v>2.19</v>
      </c>
      <c r="F283">
        <v>2.214</v>
      </c>
      <c r="G283">
        <v>1.964</v>
      </c>
    </row>
    <row r="284" spans="1:7" x14ac:dyDescent="0.2">
      <c r="A284">
        <v>-89</v>
      </c>
      <c r="B284">
        <v>265.60000000000002</v>
      </c>
      <c r="C284">
        <v>2.1739999999999999</v>
      </c>
      <c r="D284">
        <v>2.2269999999999999</v>
      </c>
      <c r="E284">
        <v>2.2280000000000002</v>
      </c>
      <c r="F284">
        <v>2.25</v>
      </c>
      <c r="G284">
        <v>1.9890000000000001</v>
      </c>
    </row>
    <row r="285" spans="1:7" x14ac:dyDescent="0.2">
      <c r="A285">
        <v>-88</v>
      </c>
      <c r="B285">
        <v>262.08999999999997</v>
      </c>
      <c r="C285">
        <v>2.2109999999999999</v>
      </c>
      <c r="D285">
        <v>2.266</v>
      </c>
      <c r="E285">
        <v>2.2650000000000001</v>
      </c>
      <c r="F285">
        <v>2.2869999999999999</v>
      </c>
      <c r="G285">
        <v>2.0249999999999999</v>
      </c>
    </row>
    <row r="286" spans="1:7" x14ac:dyDescent="0.2">
      <c r="A286">
        <v>-87</v>
      </c>
      <c r="B286">
        <v>258.57</v>
      </c>
      <c r="C286">
        <v>2.2559999999999998</v>
      </c>
      <c r="D286">
        <v>2.3090000000000002</v>
      </c>
      <c r="E286">
        <v>2.3069999999999999</v>
      </c>
      <c r="F286">
        <v>2.3330000000000002</v>
      </c>
      <c r="G286">
        <v>2.0750000000000002</v>
      </c>
    </row>
    <row r="287" spans="1:7" x14ac:dyDescent="0.2">
      <c r="A287">
        <v>-86</v>
      </c>
      <c r="B287">
        <v>255.03</v>
      </c>
      <c r="C287">
        <v>2.3050000000000002</v>
      </c>
      <c r="D287">
        <v>2.3540000000000001</v>
      </c>
      <c r="E287">
        <v>2.3490000000000002</v>
      </c>
      <c r="F287">
        <v>2.3759999999999999</v>
      </c>
      <c r="G287">
        <v>2.1429999999999998</v>
      </c>
    </row>
    <row r="288" spans="1:7" x14ac:dyDescent="0.2">
      <c r="A288">
        <v>-85</v>
      </c>
      <c r="B288">
        <v>251.47</v>
      </c>
      <c r="C288">
        <v>2.3540000000000001</v>
      </c>
      <c r="D288">
        <v>2.3980000000000001</v>
      </c>
      <c r="E288">
        <v>2.39</v>
      </c>
      <c r="F288">
        <v>2.415</v>
      </c>
      <c r="G288">
        <v>2.2120000000000002</v>
      </c>
    </row>
    <row r="289" spans="1:7" x14ac:dyDescent="0.2">
      <c r="A289">
        <v>-84</v>
      </c>
      <c r="B289">
        <v>247.9</v>
      </c>
      <c r="C289">
        <v>2.4060000000000001</v>
      </c>
      <c r="D289">
        <v>2.4409999999999998</v>
      </c>
      <c r="E289">
        <v>2.4359999999999999</v>
      </c>
      <c r="F289">
        <v>2.4649999999999999</v>
      </c>
      <c r="G289">
        <v>2.282</v>
      </c>
    </row>
    <row r="290" spans="1:7" x14ac:dyDescent="0.2">
      <c r="A290">
        <v>-83</v>
      </c>
      <c r="B290">
        <v>244.32</v>
      </c>
      <c r="C290">
        <v>2.4580000000000002</v>
      </c>
      <c r="D290">
        <v>2.492</v>
      </c>
      <c r="E290">
        <v>2.4820000000000002</v>
      </c>
      <c r="F290">
        <v>2.5110000000000001</v>
      </c>
      <c r="G290">
        <v>2.3460000000000001</v>
      </c>
    </row>
    <row r="291" spans="1:7" x14ac:dyDescent="0.2">
      <c r="A291">
        <v>-82</v>
      </c>
      <c r="B291">
        <v>240.73</v>
      </c>
      <c r="C291">
        <v>2.5049999999999999</v>
      </c>
      <c r="D291">
        <v>2.54</v>
      </c>
      <c r="E291">
        <v>2.5270000000000001</v>
      </c>
      <c r="F291">
        <v>2.5619999999999998</v>
      </c>
      <c r="G291">
        <v>2.3919999999999999</v>
      </c>
    </row>
    <row r="292" spans="1:7" x14ac:dyDescent="0.2">
      <c r="A292">
        <v>-81</v>
      </c>
      <c r="B292">
        <v>237.12</v>
      </c>
      <c r="C292">
        <v>2.5550000000000002</v>
      </c>
      <c r="D292">
        <v>2.59</v>
      </c>
      <c r="E292">
        <v>2.5790000000000002</v>
      </c>
      <c r="F292">
        <v>2.613</v>
      </c>
      <c r="G292">
        <v>2.4369999999999998</v>
      </c>
    </row>
    <row r="293" spans="1:7" x14ac:dyDescent="0.2">
      <c r="A293">
        <v>-80</v>
      </c>
      <c r="B293">
        <v>233.51</v>
      </c>
      <c r="C293">
        <v>2.601</v>
      </c>
      <c r="D293">
        <v>2.64</v>
      </c>
      <c r="E293">
        <v>2.629</v>
      </c>
      <c r="F293">
        <v>2.6589999999999998</v>
      </c>
      <c r="G293">
        <v>2.4740000000000002</v>
      </c>
    </row>
    <row r="294" spans="1:7" x14ac:dyDescent="0.2">
      <c r="A294">
        <v>-79</v>
      </c>
      <c r="B294">
        <v>229.9</v>
      </c>
      <c r="C294">
        <v>2.649</v>
      </c>
      <c r="D294">
        <v>2.6930000000000001</v>
      </c>
      <c r="E294">
        <v>2.6829999999999998</v>
      </c>
      <c r="F294">
        <v>2.7160000000000002</v>
      </c>
      <c r="G294">
        <v>2.5059999999999998</v>
      </c>
    </row>
    <row r="295" spans="1:7" x14ac:dyDescent="0.2">
      <c r="A295">
        <v>-78</v>
      </c>
      <c r="B295">
        <v>226.27</v>
      </c>
      <c r="C295">
        <v>2.7029999999999998</v>
      </c>
      <c r="D295">
        <v>2.7509999999999999</v>
      </c>
      <c r="E295">
        <v>2.7410000000000001</v>
      </c>
      <c r="F295">
        <v>2.774</v>
      </c>
      <c r="G295">
        <v>2.5470000000000002</v>
      </c>
    </row>
    <row r="296" spans="1:7" x14ac:dyDescent="0.2">
      <c r="A296">
        <v>-77</v>
      </c>
      <c r="B296">
        <v>222.65</v>
      </c>
      <c r="C296">
        <v>2.7610000000000001</v>
      </c>
      <c r="D296">
        <v>2.8109999999999999</v>
      </c>
      <c r="E296">
        <v>2.8010000000000002</v>
      </c>
      <c r="F296">
        <v>2.83</v>
      </c>
      <c r="G296">
        <v>2.6</v>
      </c>
    </row>
    <row r="297" spans="1:7" x14ac:dyDescent="0.2">
      <c r="A297">
        <v>-76</v>
      </c>
      <c r="B297">
        <v>219.02</v>
      </c>
      <c r="C297">
        <v>2.8220000000000001</v>
      </c>
      <c r="D297">
        <v>2.8690000000000002</v>
      </c>
      <c r="E297">
        <v>2.8620000000000001</v>
      </c>
      <c r="F297">
        <v>2.8940000000000001</v>
      </c>
      <c r="G297">
        <v>2.6640000000000001</v>
      </c>
    </row>
    <row r="298" spans="1:7" x14ac:dyDescent="0.2">
      <c r="A298">
        <v>-75</v>
      </c>
      <c r="B298">
        <v>215.38</v>
      </c>
      <c r="C298">
        <v>2.89</v>
      </c>
      <c r="D298">
        <v>2.9329999999999998</v>
      </c>
      <c r="E298">
        <v>2.923</v>
      </c>
      <c r="F298">
        <v>2.9569999999999999</v>
      </c>
      <c r="G298">
        <v>2.7480000000000002</v>
      </c>
    </row>
    <row r="299" spans="1:7" x14ac:dyDescent="0.2">
      <c r="A299">
        <v>-74</v>
      </c>
      <c r="B299">
        <v>211.75</v>
      </c>
      <c r="C299">
        <v>2.96</v>
      </c>
      <c r="D299">
        <v>2.9990000000000001</v>
      </c>
      <c r="E299">
        <v>2.992</v>
      </c>
      <c r="F299">
        <v>3.0219999999999998</v>
      </c>
      <c r="G299">
        <v>2.8279999999999998</v>
      </c>
    </row>
    <row r="300" spans="1:7" x14ac:dyDescent="0.2">
      <c r="A300">
        <v>-73</v>
      </c>
      <c r="B300">
        <v>208.12</v>
      </c>
      <c r="C300">
        <v>3.0289999999999999</v>
      </c>
      <c r="D300">
        <v>3.0649999999999999</v>
      </c>
      <c r="E300">
        <v>3.0609999999999999</v>
      </c>
      <c r="F300">
        <v>3.0939999999999999</v>
      </c>
      <c r="G300">
        <v>2.8969999999999998</v>
      </c>
    </row>
    <row r="301" spans="1:7" x14ac:dyDescent="0.2">
      <c r="A301">
        <v>-72</v>
      </c>
      <c r="B301">
        <v>204.49</v>
      </c>
      <c r="C301">
        <v>3.1030000000000002</v>
      </c>
      <c r="D301">
        <v>3.1389999999999998</v>
      </c>
      <c r="E301">
        <v>3.1320000000000001</v>
      </c>
      <c r="F301">
        <v>3.1619999999999999</v>
      </c>
      <c r="G301">
        <v>2.9790000000000001</v>
      </c>
    </row>
    <row r="302" spans="1:7" x14ac:dyDescent="0.2">
      <c r="A302">
        <v>-71</v>
      </c>
      <c r="B302">
        <v>200.86</v>
      </c>
      <c r="C302">
        <v>3.181</v>
      </c>
      <c r="D302">
        <v>3.2160000000000002</v>
      </c>
      <c r="E302">
        <v>3.2050000000000001</v>
      </c>
      <c r="F302">
        <v>3.234</v>
      </c>
      <c r="G302">
        <v>3.0680000000000001</v>
      </c>
    </row>
    <row r="303" spans="1:7" x14ac:dyDescent="0.2">
      <c r="A303">
        <v>-70</v>
      </c>
      <c r="B303">
        <v>197.24</v>
      </c>
      <c r="C303">
        <v>3.2639999999999998</v>
      </c>
      <c r="D303">
        <v>3.2919999999999998</v>
      </c>
      <c r="E303">
        <v>3.2829999999999999</v>
      </c>
      <c r="F303">
        <v>3.3130000000000002</v>
      </c>
      <c r="G303">
        <v>3.1659999999999999</v>
      </c>
    </row>
    <row r="304" spans="1:7" x14ac:dyDescent="0.2">
      <c r="A304">
        <v>-69</v>
      </c>
      <c r="B304">
        <v>193.62</v>
      </c>
      <c r="C304">
        <v>3.3479999999999999</v>
      </c>
      <c r="D304">
        <v>3.3719999999999999</v>
      </c>
      <c r="E304">
        <v>3.363</v>
      </c>
      <c r="F304">
        <v>3.3929999999999998</v>
      </c>
      <c r="G304">
        <v>3.2629999999999999</v>
      </c>
    </row>
    <row r="305" spans="1:7" x14ac:dyDescent="0.2">
      <c r="A305">
        <v>-68</v>
      </c>
      <c r="B305">
        <v>190.02</v>
      </c>
      <c r="C305">
        <v>3.431</v>
      </c>
      <c r="D305">
        <v>3.4540000000000002</v>
      </c>
      <c r="E305">
        <v>3.444</v>
      </c>
      <c r="F305">
        <v>3.4750000000000001</v>
      </c>
      <c r="G305">
        <v>3.3519999999999999</v>
      </c>
    </row>
    <row r="306" spans="1:7" x14ac:dyDescent="0.2">
      <c r="A306">
        <v>-67</v>
      </c>
      <c r="B306">
        <v>186.42</v>
      </c>
      <c r="C306">
        <v>3.5190000000000001</v>
      </c>
      <c r="D306">
        <v>3.5419999999999998</v>
      </c>
      <c r="E306">
        <v>3.5329999999999999</v>
      </c>
      <c r="F306">
        <v>3.5619999999999998</v>
      </c>
      <c r="G306">
        <v>3.4380000000000002</v>
      </c>
    </row>
    <row r="307" spans="1:7" x14ac:dyDescent="0.2">
      <c r="A307">
        <v>-66</v>
      </c>
      <c r="B307">
        <v>182.83</v>
      </c>
      <c r="C307">
        <v>3.6110000000000002</v>
      </c>
      <c r="D307">
        <v>3.6349999999999998</v>
      </c>
      <c r="E307">
        <v>3.63</v>
      </c>
      <c r="F307">
        <v>3.6549999999999998</v>
      </c>
      <c r="G307">
        <v>3.524</v>
      </c>
    </row>
    <row r="308" spans="1:7" x14ac:dyDescent="0.2">
      <c r="A308">
        <v>-65</v>
      </c>
      <c r="B308">
        <v>179.26</v>
      </c>
      <c r="C308">
        <v>3.702</v>
      </c>
      <c r="D308">
        <v>3.7269999999999999</v>
      </c>
      <c r="E308">
        <v>3.7240000000000002</v>
      </c>
      <c r="F308">
        <v>3.7559999999999998</v>
      </c>
      <c r="G308">
        <v>3.5990000000000002</v>
      </c>
    </row>
    <row r="309" spans="1:7" x14ac:dyDescent="0.2">
      <c r="A309">
        <v>-64</v>
      </c>
      <c r="B309">
        <v>175.7</v>
      </c>
      <c r="C309">
        <v>3.8</v>
      </c>
      <c r="D309">
        <v>3.827</v>
      </c>
      <c r="E309">
        <v>3.8260000000000001</v>
      </c>
      <c r="F309">
        <v>3.8650000000000002</v>
      </c>
      <c r="G309">
        <v>3.6819999999999999</v>
      </c>
    </row>
    <row r="310" spans="1:7" x14ac:dyDescent="0.2">
      <c r="A310">
        <v>-63</v>
      </c>
      <c r="B310">
        <v>172.16</v>
      </c>
      <c r="C310">
        <v>3.903</v>
      </c>
      <c r="D310">
        <v>3.9390000000000001</v>
      </c>
      <c r="E310">
        <v>3.9380000000000002</v>
      </c>
      <c r="F310">
        <v>3.9670000000000001</v>
      </c>
      <c r="G310">
        <v>3.7679999999999998</v>
      </c>
    </row>
    <row r="311" spans="1:7" x14ac:dyDescent="0.2">
      <c r="A311">
        <v>-62</v>
      </c>
      <c r="B311">
        <v>168.63</v>
      </c>
      <c r="C311">
        <v>4.008</v>
      </c>
      <c r="D311">
        <v>4.0540000000000003</v>
      </c>
      <c r="E311">
        <v>4.0439999999999996</v>
      </c>
      <c r="F311">
        <v>4.0759999999999996</v>
      </c>
      <c r="G311">
        <v>3.8570000000000002</v>
      </c>
    </row>
    <row r="312" spans="1:7" x14ac:dyDescent="0.2">
      <c r="A312">
        <v>-61</v>
      </c>
      <c r="B312">
        <v>165.12</v>
      </c>
      <c r="C312">
        <v>4.12</v>
      </c>
      <c r="D312">
        <v>4.1710000000000003</v>
      </c>
      <c r="E312">
        <v>4.1539999999999999</v>
      </c>
      <c r="F312">
        <v>4.1879999999999997</v>
      </c>
      <c r="G312">
        <v>3.9660000000000002</v>
      </c>
    </row>
    <row r="313" spans="1:7" x14ac:dyDescent="0.2">
      <c r="A313">
        <v>-60</v>
      </c>
      <c r="B313">
        <v>161.63</v>
      </c>
      <c r="C313">
        <v>4.2409999999999997</v>
      </c>
      <c r="D313">
        <v>4.2910000000000004</v>
      </c>
      <c r="E313">
        <v>4.2729999999999997</v>
      </c>
      <c r="F313">
        <v>4.306</v>
      </c>
      <c r="G313">
        <v>4.093</v>
      </c>
    </row>
    <row r="314" spans="1:7" x14ac:dyDescent="0.2">
      <c r="A314">
        <v>-59</v>
      </c>
      <c r="B314">
        <v>158.16</v>
      </c>
      <c r="C314">
        <v>4.3639999999999999</v>
      </c>
      <c r="D314">
        <v>4.4109999999999996</v>
      </c>
      <c r="E314">
        <v>4.3949999999999996</v>
      </c>
      <c r="F314">
        <v>4.4290000000000003</v>
      </c>
      <c r="G314">
        <v>4.2210000000000001</v>
      </c>
    </row>
    <row r="315" spans="1:7" x14ac:dyDescent="0.2">
      <c r="A315">
        <v>-58</v>
      </c>
      <c r="B315">
        <v>154.72</v>
      </c>
      <c r="C315">
        <v>4.4969999999999999</v>
      </c>
      <c r="D315">
        <v>4.5410000000000004</v>
      </c>
      <c r="E315">
        <v>4.5250000000000004</v>
      </c>
      <c r="F315">
        <v>4.5609999999999999</v>
      </c>
      <c r="G315">
        <v>4.3600000000000003</v>
      </c>
    </row>
    <row r="316" spans="1:7" x14ac:dyDescent="0.2">
      <c r="A316">
        <v>-57</v>
      </c>
      <c r="B316">
        <v>151.30000000000001</v>
      </c>
      <c r="C316">
        <v>4.6349999999999998</v>
      </c>
      <c r="D316">
        <v>4.68</v>
      </c>
      <c r="E316">
        <v>4.6609999999999996</v>
      </c>
      <c r="F316">
        <v>4.6989999999999998</v>
      </c>
      <c r="G316">
        <v>4.4989999999999997</v>
      </c>
    </row>
    <row r="317" spans="1:7" x14ac:dyDescent="0.2">
      <c r="A317">
        <v>-56</v>
      </c>
      <c r="B317">
        <v>147.9</v>
      </c>
      <c r="C317">
        <v>4.7750000000000004</v>
      </c>
      <c r="D317">
        <v>4.8159999999999998</v>
      </c>
      <c r="E317">
        <v>4.8040000000000003</v>
      </c>
      <c r="F317">
        <v>4.843</v>
      </c>
      <c r="G317">
        <v>4.6360000000000001</v>
      </c>
    </row>
    <row r="318" spans="1:7" x14ac:dyDescent="0.2">
      <c r="A318">
        <v>-55</v>
      </c>
      <c r="B318">
        <v>144.53</v>
      </c>
      <c r="C318">
        <v>4.9210000000000003</v>
      </c>
      <c r="D318">
        <v>4.9720000000000004</v>
      </c>
      <c r="E318">
        <v>4.9450000000000003</v>
      </c>
      <c r="F318">
        <v>4.9870000000000001</v>
      </c>
      <c r="G318">
        <v>4.78</v>
      </c>
    </row>
    <row r="319" spans="1:7" x14ac:dyDescent="0.2">
      <c r="A319">
        <v>-54</v>
      </c>
      <c r="B319">
        <v>141.19</v>
      </c>
      <c r="C319">
        <v>5.069</v>
      </c>
      <c r="D319">
        <v>5.1289999999999996</v>
      </c>
      <c r="E319">
        <v>5.0999999999999996</v>
      </c>
      <c r="F319">
        <v>5.1420000000000003</v>
      </c>
      <c r="G319">
        <v>4.9039999999999999</v>
      </c>
    </row>
    <row r="320" spans="1:7" x14ac:dyDescent="0.2">
      <c r="A320">
        <v>-53</v>
      </c>
      <c r="B320">
        <v>137.88999999999999</v>
      </c>
      <c r="C320">
        <v>5.226</v>
      </c>
      <c r="D320">
        <v>5.2859999999999996</v>
      </c>
      <c r="E320">
        <v>5.2610000000000001</v>
      </c>
      <c r="F320">
        <v>5.306</v>
      </c>
      <c r="G320">
        <v>5.0510000000000002</v>
      </c>
    </row>
    <row r="321" spans="1:7" x14ac:dyDescent="0.2">
      <c r="A321">
        <v>-52</v>
      </c>
      <c r="B321">
        <v>134.61000000000001</v>
      </c>
      <c r="C321">
        <v>5.3970000000000002</v>
      </c>
      <c r="D321">
        <v>5.4610000000000003</v>
      </c>
      <c r="E321">
        <v>5.43</v>
      </c>
      <c r="F321">
        <v>5.4770000000000003</v>
      </c>
      <c r="G321">
        <v>5.2210000000000001</v>
      </c>
    </row>
    <row r="322" spans="1:7" x14ac:dyDescent="0.2">
      <c r="A322">
        <v>-51</v>
      </c>
      <c r="B322">
        <v>131.37</v>
      </c>
      <c r="C322">
        <v>5.5780000000000003</v>
      </c>
      <c r="D322">
        <v>5.6369999999999996</v>
      </c>
      <c r="E322">
        <v>5.6180000000000003</v>
      </c>
      <c r="F322">
        <v>5.6609999999999996</v>
      </c>
      <c r="G322">
        <v>5.3959999999999999</v>
      </c>
    </row>
    <row r="323" spans="1:7" x14ac:dyDescent="0.2">
      <c r="A323">
        <v>-50</v>
      </c>
      <c r="B323">
        <v>128.16</v>
      </c>
      <c r="C323">
        <v>5.7679999999999998</v>
      </c>
      <c r="D323">
        <v>5.8289999999999997</v>
      </c>
      <c r="E323">
        <v>5.7990000000000004</v>
      </c>
      <c r="F323">
        <v>5.8479999999999999</v>
      </c>
      <c r="G323">
        <v>5.5960000000000001</v>
      </c>
    </row>
    <row r="324" spans="1:7" x14ac:dyDescent="0.2">
      <c r="A324">
        <v>-49</v>
      </c>
      <c r="B324">
        <v>124.99</v>
      </c>
      <c r="C324">
        <v>5.9640000000000004</v>
      </c>
      <c r="D324">
        <v>6.0270000000000001</v>
      </c>
      <c r="E324">
        <v>5.9909999999999997</v>
      </c>
      <c r="F324">
        <v>6.0430000000000001</v>
      </c>
      <c r="G324">
        <v>5.7930000000000001</v>
      </c>
    </row>
    <row r="325" spans="1:7" x14ac:dyDescent="0.2">
      <c r="A325">
        <v>-48</v>
      </c>
      <c r="B325">
        <v>121.85</v>
      </c>
      <c r="C325">
        <v>6.1639999999999997</v>
      </c>
      <c r="D325">
        <v>6.2240000000000002</v>
      </c>
      <c r="E325">
        <v>6.194</v>
      </c>
      <c r="F325">
        <v>6.2460000000000004</v>
      </c>
      <c r="G325">
        <v>5.99</v>
      </c>
    </row>
    <row r="326" spans="1:7" x14ac:dyDescent="0.2">
      <c r="A326">
        <v>-47</v>
      </c>
      <c r="B326">
        <v>118.76</v>
      </c>
      <c r="C326">
        <v>6.3710000000000004</v>
      </c>
      <c r="D326">
        <v>6.4340000000000002</v>
      </c>
      <c r="E326">
        <v>6.4050000000000002</v>
      </c>
      <c r="F326">
        <v>6.4649999999999999</v>
      </c>
      <c r="G326">
        <v>6.18</v>
      </c>
    </row>
    <row r="327" spans="1:7" x14ac:dyDescent="0.2">
      <c r="A327">
        <v>-46</v>
      </c>
      <c r="B327">
        <v>115.7</v>
      </c>
      <c r="C327">
        <v>6.5890000000000004</v>
      </c>
      <c r="D327">
        <v>6.665</v>
      </c>
      <c r="E327">
        <v>6.6280000000000001</v>
      </c>
      <c r="F327">
        <v>6.6859999999999999</v>
      </c>
      <c r="G327">
        <v>6.3769999999999998</v>
      </c>
    </row>
    <row r="328" spans="1:7" x14ac:dyDescent="0.2">
      <c r="A328">
        <v>-45</v>
      </c>
      <c r="B328">
        <v>112.69</v>
      </c>
      <c r="C328">
        <v>6.8090000000000002</v>
      </c>
      <c r="D328">
        <v>6.89</v>
      </c>
      <c r="E328">
        <v>6.8570000000000002</v>
      </c>
      <c r="F328">
        <v>6.9180000000000001</v>
      </c>
      <c r="G328">
        <v>6.5720000000000001</v>
      </c>
    </row>
    <row r="329" spans="1:7" x14ac:dyDescent="0.2">
      <c r="A329">
        <v>-44</v>
      </c>
      <c r="B329">
        <v>109.72</v>
      </c>
      <c r="C329">
        <v>7.0510000000000002</v>
      </c>
      <c r="D329">
        <v>7.1390000000000002</v>
      </c>
      <c r="E329">
        <v>7.0970000000000004</v>
      </c>
      <c r="F329">
        <v>7.1639999999999997</v>
      </c>
      <c r="G329">
        <v>6.8049999999999997</v>
      </c>
    </row>
    <row r="330" spans="1:7" x14ac:dyDescent="0.2">
      <c r="A330">
        <v>-43</v>
      </c>
      <c r="B330">
        <v>106.8</v>
      </c>
      <c r="C330">
        <v>7.3049999999999997</v>
      </c>
      <c r="D330">
        <v>7.3940000000000001</v>
      </c>
      <c r="E330">
        <v>7.36</v>
      </c>
      <c r="F330">
        <v>7.4269999999999996</v>
      </c>
      <c r="G330">
        <v>7.0389999999999997</v>
      </c>
    </row>
    <row r="331" spans="1:7" x14ac:dyDescent="0.2">
      <c r="A331">
        <v>-42</v>
      </c>
      <c r="B331">
        <v>103.92</v>
      </c>
      <c r="C331">
        <v>7.57</v>
      </c>
      <c r="D331">
        <v>7.67</v>
      </c>
      <c r="E331">
        <v>7.6239999999999997</v>
      </c>
      <c r="F331">
        <v>7.6920000000000002</v>
      </c>
      <c r="G331">
        <v>7.2949999999999999</v>
      </c>
    </row>
    <row r="332" spans="1:7" x14ac:dyDescent="0.2">
      <c r="A332">
        <v>-41</v>
      </c>
      <c r="B332">
        <v>101.09</v>
      </c>
      <c r="C332">
        <v>7.851</v>
      </c>
      <c r="D332">
        <v>7.9509999999999996</v>
      </c>
      <c r="E332">
        <v>7.8970000000000002</v>
      </c>
      <c r="F332">
        <v>7.9720000000000004</v>
      </c>
      <c r="G332">
        <v>7.5830000000000002</v>
      </c>
    </row>
    <row r="333" spans="1:7" x14ac:dyDescent="0.2">
      <c r="A333">
        <v>-40</v>
      </c>
      <c r="B333">
        <v>98.3</v>
      </c>
      <c r="C333">
        <v>8.1489999999999991</v>
      </c>
      <c r="D333">
        <v>8.24</v>
      </c>
      <c r="E333">
        <v>8.1920000000000002</v>
      </c>
      <c r="F333">
        <v>8.2680000000000007</v>
      </c>
      <c r="G333">
        <v>7.8959999999999999</v>
      </c>
    </row>
    <row r="334" spans="1:7" x14ac:dyDescent="0.2">
      <c r="A334">
        <v>-39</v>
      </c>
      <c r="B334">
        <v>95.57</v>
      </c>
      <c r="C334">
        <v>8.4550000000000001</v>
      </c>
      <c r="D334">
        <v>8.5470000000000006</v>
      </c>
      <c r="E334">
        <v>8.4879999999999995</v>
      </c>
      <c r="F334">
        <v>8.57</v>
      </c>
      <c r="G334">
        <v>8.2170000000000005</v>
      </c>
    </row>
    <row r="335" spans="1:7" x14ac:dyDescent="0.2">
      <c r="A335">
        <v>-38</v>
      </c>
      <c r="B335">
        <v>92.89</v>
      </c>
      <c r="C335">
        <v>8.7799999999999994</v>
      </c>
      <c r="D335">
        <v>8.8670000000000009</v>
      </c>
      <c r="E335">
        <v>8.8059999999999992</v>
      </c>
      <c r="F335">
        <v>8.89</v>
      </c>
      <c r="G335">
        <v>8.5579999999999998</v>
      </c>
    </row>
    <row r="336" spans="1:7" x14ac:dyDescent="0.2">
      <c r="A336">
        <v>-37</v>
      </c>
      <c r="B336">
        <v>90.26</v>
      </c>
      <c r="C336">
        <v>9.1219999999999999</v>
      </c>
      <c r="D336">
        <v>9.202</v>
      </c>
      <c r="E336">
        <v>9.15</v>
      </c>
      <c r="F336">
        <v>9.23</v>
      </c>
      <c r="G336">
        <v>8.907</v>
      </c>
    </row>
    <row r="337" spans="1:7" x14ac:dyDescent="0.2">
      <c r="A337">
        <v>-36</v>
      </c>
      <c r="B337">
        <v>87.69</v>
      </c>
      <c r="C337">
        <v>9.4570000000000007</v>
      </c>
      <c r="D337">
        <v>9.5570000000000004</v>
      </c>
      <c r="E337">
        <v>9.4969999999999999</v>
      </c>
      <c r="F337">
        <v>9.577</v>
      </c>
      <c r="G337">
        <v>9.1969999999999992</v>
      </c>
    </row>
    <row r="338" spans="1:7" x14ac:dyDescent="0.2">
      <c r="A338">
        <v>-35</v>
      </c>
      <c r="B338">
        <v>85.17</v>
      </c>
      <c r="C338">
        <v>9.827</v>
      </c>
      <c r="D338">
        <v>9.9220000000000006</v>
      </c>
      <c r="E338">
        <v>9.8680000000000003</v>
      </c>
      <c r="F338">
        <v>9.9480000000000004</v>
      </c>
      <c r="G338">
        <v>9.5690000000000008</v>
      </c>
    </row>
    <row r="339" spans="1:7" x14ac:dyDescent="0.2">
      <c r="A339">
        <v>-34</v>
      </c>
      <c r="B339">
        <v>82.71</v>
      </c>
      <c r="C339">
        <v>10.196999999999999</v>
      </c>
      <c r="D339">
        <v>10.308</v>
      </c>
      <c r="E339">
        <v>10.246</v>
      </c>
      <c r="F339">
        <v>10.318</v>
      </c>
      <c r="G339">
        <v>9.9160000000000004</v>
      </c>
    </row>
    <row r="340" spans="1:7" x14ac:dyDescent="0.2">
      <c r="A340">
        <v>-33</v>
      </c>
      <c r="B340">
        <v>80.31</v>
      </c>
      <c r="C340">
        <v>10.593999999999999</v>
      </c>
      <c r="D340">
        <v>10.702</v>
      </c>
      <c r="E340">
        <v>10.646000000000001</v>
      </c>
      <c r="F340">
        <v>10.722</v>
      </c>
      <c r="G340">
        <v>10.305999999999999</v>
      </c>
    </row>
    <row r="341" spans="1:7" x14ac:dyDescent="0.2">
      <c r="A341">
        <v>-32</v>
      </c>
      <c r="B341">
        <v>77.959999999999994</v>
      </c>
      <c r="C341">
        <v>11.023</v>
      </c>
      <c r="D341">
        <v>11.132</v>
      </c>
      <c r="E341">
        <v>11.079000000000001</v>
      </c>
      <c r="F341">
        <v>11.14</v>
      </c>
      <c r="G341">
        <v>10.742000000000001</v>
      </c>
    </row>
    <row r="342" spans="1:7" x14ac:dyDescent="0.2">
      <c r="A342">
        <v>-31</v>
      </c>
      <c r="B342">
        <v>75.67</v>
      </c>
      <c r="C342">
        <v>11.456</v>
      </c>
      <c r="D342">
        <v>11.565</v>
      </c>
      <c r="E342">
        <v>11.506</v>
      </c>
      <c r="F342">
        <v>11.563000000000001</v>
      </c>
      <c r="G342">
        <v>11.191000000000001</v>
      </c>
    </row>
    <row r="343" spans="1:7" x14ac:dyDescent="0.2">
      <c r="A343">
        <v>-30</v>
      </c>
      <c r="B343">
        <v>73.45</v>
      </c>
      <c r="C343">
        <v>11.907999999999999</v>
      </c>
      <c r="D343">
        <v>12.016</v>
      </c>
      <c r="E343">
        <v>11.961</v>
      </c>
      <c r="F343">
        <v>12.016</v>
      </c>
      <c r="G343">
        <v>11.637</v>
      </c>
    </row>
    <row r="344" spans="1:7" x14ac:dyDescent="0.2">
      <c r="A344">
        <v>-29</v>
      </c>
      <c r="B344">
        <v>71.290000000000006</v>
      </c>
      <c r="C344">
        <v>12.372</v>
      </c>
      <c r="D344">
        <v>12.484</v>
      </c>
      <c r="E344">
        <v>12.43</v>
      </c>
      <c r="F344">
        <v>12.483000000000001</v>
      </c>
      <c r="G344">
        <v>12.09</v>
      </c>
    </row>
    <row r="345" spans="1:7" x14ac:dyDescent="0.2">
      <c r="A345">
        <v>-28</v>
      </c>
      <c r="B345">
        <v>69.19</v>
      </c>
      <c r="C345">
        <v>12.859</v>
      </c>
      <c r="D345">
        <v>12.978</v>
      </c>
      <c r="E345">
        <v>12.923</v>
      </c>
      <c r="F345">
        <v>12.97</v>
      </c>
      <c r="G345">
        <v>12.566000000000001</v>
      </c>
    </row>
    <row r="346" spans="1:7" x14ac:dyDescent="0.2">
      <c r="A346">
        <v>-27</v>
      </c>
      <c r="B346">
        <v>67.150000000000006</v>
      </c>
      <c r="C346">
        <v>13.37</v>
      </c>
      <c r="D346">
        <v>13.476000000000001</v>
      </c>
      <c r="E346">
        <v>13.429</v>
      </c>
      <c r="F346">
        <v>13.478</v>
      </c>
      <c r="G346">
        <v>13.097</v>
      </c>
    </row>
    <row r="347" spans="1:7" x14ac:dyDescent="0.2">
      <c r="A347">
        <v>-26</v>
      </c>
      <c r="B347">
        <v>65.180000000000007</v>
      </c>
      <c r="C347">
        <v>13.897</v>
      </c>
      <c r="D347">
        <v>14.002000000000001</v>
      </c>
      <c r="E347">
        <v>13.949</v>
      </c>
      <c r="F347">
        <v>13.988</v>
      </c>
      <c r="G347">
        <v>13.648</v>
      </c>
    </row>
    <row r="348" spans="1:7" x14ac:dyDescent="0.2">
      <c r="A348">
        <v>-25</v>
      </c>
      <c r="B348">
        <v>63.28</v>
      </c>
      <c r="C348">
        <v>14.446</v>
      </c>
      <c r="D348">
        <v>14.555999999999999</v>
      </c>
      <c r="E348">
        <v>14.503</v>
      </c>
      <c r="F348">
        <v>14.536</v>
      </c>
      <c r="G348">
        <v>14.188000000000001</v>
      </c>
    </row>
    <row r="349" spans="1:7" x14ac:dyDescent="0.2">
      <c r="A349">
        <v>-24</v>
      </c>
      <c r="B349">
        <v>61.44</v>
      </c>
      <c r="C349">
        <v>14.999000000000001</v>
      </c>
      <c r="D349">
        <v>15.106</v>
      </c>
      <c r="E349">
        <v>15.057</v>
      </c>
      <c r="F349">
        <v>15.085000000000001</v>
      </c>
      <c r="G349">
        <v>14.747999999999999</v>
      </c>
    </row>
    <row r="350" spans="1:7" x14ac:dyDescent="0.2">
      <c r="A350">
        <v>-23</v>
      </c>
      <c r="B350">
        <v>59.67</v>
      </c>
      <c r="C350">
        <v>15.561</v>
      </c>
      <c r="D350">
        <v>15.689</v>
      </c>
      <c r="E350">
        <v>15.635999999999999</v>
      </c>
      <c r="F350">
        <v>15.65</v>
      </c>
      <c r="G350">
        <v>15.27</v>
      </c>
    </row>
    <row r="351" spans="1:7" x14ac:dyDescent="0.2">
      <c r="A351">
        <v>-22</v>
      </c>
      <c r="B351">
        <v>57.97</v>
      </c>
      <c r="C351">
        <v>16.148</v>
      </c>
      <c r="D351">
        <v>16.283000000000001</v>
      </c>
      <c r="E351">
        <v>16.241</v>
      </c>
      <c r="F351">
        <v>16.248000000000001</v>
      </c>
      <c r="G351">
        <v>15.821</v>
      </c>
    </row>
    <row r="352" spans="1:7" x14ac:dyDescent="0.2">
      <c r="A352">
        <v>-21</v>
      </c>
      <c r="B352">
        <v>56.34</v>
      </c>
      <c r="C352">
        <v>16.748999999999999</v>
      </c>
      <c r="D352">
        <v>16.890999999999998</v>
      </c>
      <c r="E352">
        <v>16.841000000000001</v>
      </c>
      <c r="F352">
        <v>16.834</v>
      </c>
      <c r="G352">
        <v>16.431000000000001</v>
      </c>
    </row>
    <row r="353" spans="1:7" x14ac:dyDescent="0.2">
      <c r="A353">
        <v>-20</v>
      </c>
      <c r="B353">
        <v>54.78</v>
      </c>
      <c r="C353">
        <v>17.37</v>
      </c>
      <c r="D353">
        <v>17.510000000000002</v>
      </c>
      <c r="E353">
        <v>17.454999999999998</v>
      </c>
      <c r="F353">
        <v>17.446999999999999</v>
      </c>
      <c r="G353">
        <v>17.068000000000001</v>
      </c>
    </row>
    <row r="354" spans="1:7" x14ac:dyDescent="0.2">
      <c r="A354">
        <v>-19</v>
      </c>
      <c r="B354">
        <v>53.29</v>
      </c>
      <c r="C354">
        <v>18.004000000000001</v>
      </c>
      <c r="D354">
        <v>18.143000000000001</v>
      </c>
      <c r="E354">
        <v>18.091000000000001</v>
      </c>
      <c r="F354">
        <v>18.085000000000001</v>
      </c>
      <c r="G354">
        <v>17.699000000000002</v>
      </c>
    </row>
    <row r="355" spans="1:7" x14ac:dyDescent="0.2">
      <c r="A355">
        <v>-18</v>
      </c>
      <c r="B355">
        <v>51.87</v>
      </c>
      <c r="C355">
        <v>18.640999999999998</v>
      </c>
      <c r="D355">
        <v>18.785</v>
      </c>
      <c r="E355">
        <v>18.724</v>
      </c>
      <c r="F355">
        <v>18.713000000000001</v>
      </c>
      <c r="G355">
        <v>18.341999999999999</v>
      </c>
    </row>
    <row r="356" spans="1:7" x14ac:dyDescent="0.2">
      <c r="A356">
        <v>-17</v>
      </c>
      <c r="B356">
        <v>50.53</v>
      </c>
      <c r="C356">
        <v>19.265000000000001</v>
      </c>
      <c r="D356">
        <v>19.413</v>
      </c>
      <c r="E356">
        <v>19.353999999999999</v>
      </c>
      <c r="F356">
        <v>19.343</v>
      </c>
      <c r="G356">
        <v>18.949000000000002</v>
      </c>
    </row>
    <row r="357" spans="1:7" x14ac:dyDescent="0.2">
      <c r="A357">
        <v>-16</v>
      </c>
      <c r="B357">
        <v>49.26</v>
      </c>
      <c r="C357">
        <v>19.896999999999998</v>
      </c>
      <c r="D357">
        <v>20.053000000000001</v>
      </c>
      <c r="E357">
        <v>19.989000000000001</v>
      </c>
      <c r="F357">
        <v>19.984000000000002</v>
      </c>
      <c r="G357">
        <v>19.564</v>
      </c>
    </row>
    <row r="358" spans="1:7" x14ac:dyDescent="0.2">
      <c r="A358">
        <v>-15</v>
      </c>
      <c r="B358">
        <v>48.06</v>
      </c>
      <c r="C358">
        <v>20.54</v>
      </c>
      <c r="D358">
        <v>20.693999999999999</v>
      </c>
      <c r="E358">
        <v>20.626000000000001</v>
      </c>
      <c r="F358">
        <v>20.629000000000001</v>
      </c>
      <c r="G358">
        <v>20.210999999999999</v>
      </c>
    </row>
    <row r="359" spans="1:7" x14ac:dyDescent="0.2">
      <c r="A359">
        <v>-14</v>
      </c>
      <c r="B359">
        <v>46.93</v>
      </c>
      <c r="C359">
        <v>21.172000000000001</v>
      </c>
      <c r="D359">
        <v>21.326000000000001</v>
      </c>
      <c r="E359">
        <v>21.251000000000001</v>
      </c>
      <c r="F359">
        <v>21.273</v>
      </c>
      <c r="G359">
        <v>20.835999999999999</v>
      </c>
    </row>
    <row r="360" spans="1:7" x14ac:dyDescent="0.2">
      <c r="A360">
        <v>-13</v>
      </c>
      <c r="B360">
        <v>45.89</v>
      </c>
      <c r="C360">
        <v>21.809000000000001</v>
      </c>
      <c r="D360">
        <v>21.963000000000001</v>
      </c>
      <c r="E360">
        <v>21.882000000000001</v>
      </c>
      <c r="F360">
        <v>21.9</v>
      </c>
      <c r="G360">
        <v>21.491</v>
      </c>
    </row>
    <row r="361" spans="1:7" x14ac:dyDescent="0.2">
      <c r="A361">
        <v>-12</v>
      </c>
      <c r="B361">
        <v>44.91</v>
      </c>
      <c r="C361">
        <v>22.437000000000001</v>
      </c>
      <c r="D361">
        <v>22.585000000000001</v>
      </c>
      <c r="E361">
        <v>22.507999999999999</v>
      </c>
      <c r="F361">
        <v>22.536000000000001</v>
      </c>
      <c r="G361">
        <v>22.119</v>
      </c>
    </row>
    <row r="362" spans="1:7" x14ac:dyDescent="0.2">
      <c r="A362">
        <v>-11</v>
      </c>
      <c r="B362">
        <v>44.02</v>
      </c>
      <c r="C362">
        <v>23.062000000000001</v>
      </c>
      <c r="D362">
        <v>23.202999999999999</v>
      </c>
      <c r="E362">
        <v>23.135000000000002</v>
      </c>
      <c r="F362">
        <v>23.184000000000001</v>
      </c>
      <c r="G362">
        <v>22.725999999999999</v>
      </c>
    </row>
    <row r="363" spans="1:7" x14ac:dyDescent="0.2">
      <c r="A363">
        <v>-10</v>
      </c>
      <c r="B363">
        <v>43.2</v>
      </c>
      <c r="C363">
        <v>23.675000000000001</v>
      </c>
      <c r="D363">
        <v>23.817</v>
      </c>
      <c r="E363">
        <v>23.748000000000001</v>
      </c>
      <c r="F363">
        <v>23.832000000000001</v>
      </c>
      <c r="G363">
        <v>23.300999999999998</v>
      </c>
    </row>
    <row r="364" spans="1:7" x14ac:dyDescent="0.2">
      <c r="A364">
        <v>-9</v>
      </c>
      <c r="B364">
        <v>42.45</v>
      </c>
      <c r="C364">
        <v>24.312000000000001</v>
      </c>
      <c r="D364">
        <v>24.44</v>
      </c>
      <c r="E364">
        <v>24.378</v>
      </c>
      <c r="F364">
        <v>24.497</v>
      </c>
      <c r="G364">
        <v>23.934999999999999</v>
      </c>
    </row>
    <row r="365" spans="1:7" x14ac:dyDescent="0.2">
      <c r="A365">
        <v>-8</v>
      </c>
      <c r="B365">
        <v>41.79</v>
      </c>
      <c r="C365">
        <v>24.969000000000001</v>
      </c>
      <c r="D365">
        <v>25.091000000000001</v>
      </c>
      <c r="E365">
        <v>25.036000000000001</v>
      </c>
      <c r="F365">
        <v>25.210999999999999</v>
      </c>
      <c r="G365">
        <v>24.539000000000001</v>
      </c>
    </row>
    <row r="366" spans="1:7" x14ac:dyDescent="0.2">
      <c r="A366">
        <v>-7</v>
      </c>
      <c r="B366">
        <v>41.2</v>
      </c>
      <c r="C366">
        <v>25.663</v>
      </c>
      <c r="D366">
        <v>25.774000000000001</v>
      </c>
      <c r="E366">
        <v>25.725000000000001</v>
      </c>
      <c r="F366">
        <v>25.975000000000001</v>
      </c>
      <c r="G366">
        <v>25.178000000000001</v>
      </c>
    </row>
    <row r="367" spans="1:7" x14ac:dyDescent="0.2">
      <c r="A367">
        <v>-6</v>
      </c>
      <c r="B367">
        <v>40.69</v>
      </c>
      <c r="C367">
        <v>26.401</v>
      </c>
      <c r="D367">
        <v>26.510999999999999</v>
      </c>
      <c r="E367">
        <v>26.484999999999999</v>
      </c>
      <c r="F367">
        <v>26.818999999999999</v>
      </c>
      <c r="G367">
        <v>25.789000000000001</v>
      </c>
    </row>
    <row r="368" spans="1:7" x14ac:dyDescent="0.2">
      <c r="A368">
        <v>-5</v>
      </c>
      <c r="B368">
        <v>40.26</v>
      </c>
      <c r="C368">
        <v>27.22</v>
      </c>
      <c r="D368">
        <v>27.337</v>
      </c>
      <c r="E368">
        <v>27.341999999999999</v>
      </c>
      <c r="F368">
        <v>27.782</v>
      </c>
      <c r="G368">
        <v>26.420999999999999</v>
      </c>
    </row>
    <row r="369" spans="1:7" x14ac:dyDescent="0.2">
      <c r="A369">
        <v>-4</v>
      </c>
      <c r="B369">
        <v>39.9</v>
      </c>
      <c r="C369">
        <v>28.152999999999999</v>
      </c>
      <c r="D369">
        <v>28.289000000000001</v>
      </c>
      <c r="E369">
        <v>28.332000000000001</v>
      </c>
      <c r="F369">
        <v>28.890999999999998</v>
      </c>
      <c r="G369">
        <v>27.100999999999999</v>
      </c>
    </row>
    <row r="370" spans="1:7" x14ac:dyDescent="0.2">
      <c r="A370">
        <v>-3</v>
      </c>
      <c r="B370">
        <v>39.630000000000003</v>
      </c>
      <c r="C370">
        <v>29.24</v>
      </c>
      <c r="D370">
        <v>29.404</v>
      </c>
      <c r="E370">
        <v>29.495999999999999</v>
      </c>
      <c r="F370">
        <v>30.172999999999998</v>
      </c>
      <c r="G370">
        <v>27.887</v>
      </c>
    </row>
    <row r="371" spans="1:7" x14ac:dyDescent="0.2">
      <c r="A371">
        <v>-2</v>
      </c>
      <c r="B371">
        <v>39.43</v>
      </c>
      <c r="C371">
        <v>30.512</v>
      </c>
      <c r="D371">
        <v>30.710999999999999</v>
      </c>
      <c r="E371">
        <v>30.88</v>
      </c>
      <c r="F371">
        <v>31.658000000000001</v>
      </c>
      <c r="G371">
        <v>28.800999999999998</v>
      </c>
    </row>
    <row r="372" spans="1:7" x14ac:dyDescent="0.2">
      <c r="A372">
        <v>-1</v>
      </c>
      <c r="B372">
        <v>39.31</v>
      </c>
      <c r="C372">
        <v>32.002000000000002</v>
      </c>
      <c r="D372">
        <v>32.253999999999998</v>
      </c>
      <c r="E372">
        <v>32.497999999999998</v>
      </c>
      <c r="F372">
        <v>33.356000000000002</v>
      </c>
      <c r="G372">
        <v>29.9</v>
      </c>
    </row>
    <row r="373" spans="1:7" x14ac:dyDescent="0.2">
      <c r="A373">
        <v>0</v>
      </c>
      <c r="B373">
        <v>39.270000000000003</v>
      </c>
      <c r="C373">
        <v>33.725999999999999</v>
      </c>
      <c r="D373">
        <v>34.045999999999999</v>
      </c>
      <c r="E373">
        <v>34.377000000000002</v>
      </c>
      <c r="F373">
        <v>35.287999999999997</v>
      </c>
      <c r="G373">
        <v>31.193000000000001</v>
      </c>
    </row>
    <row r="374" spans="1:7" x14ac:dyDescent="0.2">
      <c r="A374">
        <v>1</v>
      </c>
      <c r="B374">
        <v>39.31</v>
      </c>
      <c r="C374">
        <v>35.677</v>
      </c>
      <c r="D374">
        <v>36.070999999999998</v>
      </c>
      <c r="E374">
        <v>36.509</v>
      </c>
      <c r="F374">
        <v>37.433</v>
      </c>
      <c r="G374">
        <v>32.697000000000003</v>
      </c>
    </row>
    <row r="375" spans="1:7" x14ac:dyDescent="0.2">
      <c r="A375">
        <v>2</v>
      </c>
      <c r="B375">
        <v>39.43</v>
      </c>
      <c r="C375">
        <v>37.865000000000002</v>
      </c>
      <c r="D375">
        <v>38.331000000000003</v>
      </c>
      <c r="E375">
        <v>38.887</v>
      </c>
      <c r="F375">
        <v>39.793999999999997</v>
      </c>
      <c r="G375">
        <v>34.450000000000003</v>
      </c>
    </row>
    <row r="376" spans="1:7" x14ac:dyDescent="0.2">
      <c r="A376">
        <v>3</v>
      </c>
      <c r="B376">
        <v>39.630000000000003</v>
      </c>
      <c r="C376">
        <v>40.253</v>
      </c>
      <c r="D376">
        <v>40.774999999999999</v>
      </c>
      <c r="E376">
        <v>41.466999999999999</v>
      </c>
      <c r="F376">
        <v>42.323999999999998</v>
      </c>
      <c r="G376">
        <v>36.447000000000003</v>
      </c>
    </row>
    <row r="377" spans="1:7" x14ac:dyDescent="0.2">
      <c r="A377">
        <v>4</v>
      </c>
      <c r="B377">
        <v>39.9</v>
      </c>
      <c r="C377">
        <v>42.820999999999998</v>
      </c>
      <c r="D377">
        <v>43.374000000000002</v>
      </c>
      <c r="E377">
        <v>44.22</v>
      </c>
      <c r="F377">
        <v>45</v>
      </c>
      <c r="G377">
        <v>38.69</v>
      </c>
    </row>
    <row r="378" spans="1:7" x14ac:dyDescent="0.2">
      <c r="A378">
        <v>5</v>
      </c>
      <c r="B378">
        <v>40.26</v>
      </c>
      <c r="C378">
        <v>45.527999999999999</v>
      </c>
      <c r="D378">
        <v>46.116</v>
      </c>
      <c r="E378">
        <v>47.106999999999999</v>
      </c>
      <c r="F378">
        <v>47.786000000000001</v>
      </c>
      <c r="G378">
        <v>41.103000000000002</v>
      </c>
    </row>
    <row r="379" spans="1:7" x14ac:dyDescent="0.2">
      <c r="A379">
        <v>6</v>
      </c>
      <c r="B379">
        <v>40.69</v>
      </c>
      <c r="C379">
        <v>48.335000000000001</v>
      </c>
      <c r="D379">
        <v>48.959000000000003</v>
      </c>
      <c r="E379">
        <v>50.078000000000003</v>
      </c>
      <c r="F379">
        <v>50.661999999999999</v>
      </c>
      <c r="G379">
        <v>43.642000000000003</v>
      </c>
    </row>
    <row r="380" spans="1:7" x14ac:dyDescent="0.2">
      <c r="A380">
        <v>7</v>
      </c>
      <c r="B380">
        <v>41.2</v>
      </c>
      <c r="C380">
        <v>51.177</v>
      </c>
      <c r="D380">
        <v>51.845999999999997</v>
      </c>
      <c r="E380">
        <v>53.067</v>
      </c>
      <c r="F380">
        <v>53.564999999999998</v>
      </c>
      <c r="G380">
        <v>46.228999999999999</v>
      </c>
    </row>
    <row r="381" spans="1:7" x14ac:dyDescent="0.2">
      <c r="A381">
        <v>8</v>
      </c>
      <c r="B381">
        <v>41.79</v>
      </c>
      <c r="C381">
        <v>53.988999999999997</v>
      </c>
      <c r="D381">
        <v>54.709000000000003</v>
      </c>
      <c r="E381">
        <v>55.972999999999999</v>
      </c>
      <c r="F381">
        <v>56.436999999999998</v>
      </c>
      <c r="G381">
        <v>48.838999999999999</v>
      </c>
    </row>
    <row r="382" spans="1:7" x14ac:dyDescent="0.2">
      <c r="A382">
        <v>9</v>
      </c>
      <c r="B382">
        <v>42.45</v>
      </c>
      <c r="C382">
        <v>56.701999999999998</v>
      </c>
      <c r="D382">
        <v>57.447000000000003</v>
      </c>
      <c r="E382">
        <v>58.722000000000001</v>
      </c>
      <c r="F382">
        <v>59.203000000000003</v>
      </c>
      <c r="G382">
        <v>51.436999999999998</v>
      </c>
    </row>
    <row r="383" spans="1:7" x14ac:dyDescent="0.2">
      <c r="A383">
        <v>10</v>
      </c>
      <c r="B383">
        <v>43.2</v>
      </c>
      <c r="C383">
        <v>59.238999999999997</v>
      </c>
      <c r="D383">
        <v>59.988999999999997</v>
      </c>
      <c r="E383">
        <v>61.213999999999999</v>
      </c>
      <c r="F383">
        <v>61.777999999999999</v>
      </c>
      <c r="G383">
        <v>53.975999999999999</v>
      </c>
    </row>
    <row r="384" spans="1:7" x14ac:dyDescent="0.2">
      <c r="A384">
        <v>11</v>
      </c>
      <c r="B384">
        <v>44.02</v>
      </c>
      <c r="C384">
        <v>61.523000000000003</v>
      </c>
      <c r="D384">
        <v>62.243000000000002</v>
      </c>
      <c r="E384">
        <v>63.375999999999998</v>
      </c>
      <c r="F384">
        <v>64.078000000000003</v>
      </c>
      <c r="G384">
        <v>56.396000000000001</v>
      </c>
    </row>
    <row r="385" spans="1:7" x14ac:dyDescent="0.2">
      <c r="A385">
        <v>12</v>
      </c>
      <c r="B385">
        <v>44.91</v>
      </c>
      <c r="C385">
        <v>63.472999999999999</v>
      </c>
      <c r="D385">
        <v>64.132000000000005</v>
      </c>
      <c r="E385">
        <v>65.153999999999996</v>
      </c>
      <c r="F385">
        <v>66.022000000000006</v>
      </c>
      <c r="G385">
        <v>58.585999999999999</v>
      </c>
    </row>
    <row r="386" spans="1:7" x14ac:dyDescent="0.2">
      <c r="A386">
        <v>13</v>
      </c>
      <c r="B386">
        <v>45.89</v>
      </c>
      <c r="C386">
        <v>65.03</v>
      </c>
      <c r="D386">
        <v>65.614000000000004</v>
      </c>
      <c r="E386">
        <v>66.506</v>
      </c>
      <c r="F386">
        <v>67.533000000000001</v>
      </c>
      <c r="G386">
        <v>60.469000000000001</v>
      </c>
    </row>
    <row r="387" spans="1:7" x14ac:dyDescent="0.2">
      <c r="A387">
        <v>14</v>
      </c>
      <c r="B387">
        <v>46.93</v>
      </c>
      <c r="C387">
        <v>66.179000000000002</v>
      </c>
      <c r="D387">
        <v>66.667000000000002</v>
      </c>
      <c r="E387">
        <v>67.448999999999998</v>
      </c>
      <c r="F387">
        <v>68.594999999999999</v>
      </c>
      <c r="G387">
        <v>62.006999999999998</v>
      </c>
    </row>
    <row r="388" spans="1:7" x14ac:dyDescent="0.2">
      <c r="A388">
        <v>15</v>
      </c>
      <c r="B388">
        <v>48.06</v>
      </c>
      <c r="C388">
        <v>66.921999999999997</v>
      </c>
      <c r="D388">
        <v>67.308999999999997</v>
      </c>
      <c r="E388">
        <v>67.991</v>
      </c>
      <c r="F388">
        <v>69.207999999999998</v>
      </c>
      <c r="G388">
        <v>63.180999999999997</v>
      </c>
    </row>
    <row r="389" spans="1:7" x14ac:dyDescent="0.2">
      <c r="A389">
        <v>16</v>
      </c>
      <c r="B389">
        <v>49.26</v>
      </c>
      <c r="C389">
        <v>67.254000000000005</v>
      </c>
      <c r="D389">
        <v>67.584000000000003</v>
      </c>
      <c r="E389">
        <v>68.113</v>
      </c>
      <c r="F389">
        <v>69.353999999999999</v>
      </c>
      <c r="G389">
        <v>63.963999999999999</v>
      </c>
    </row>
    <row r="390" spans="1:7" x14ac:dyDescent="0.2">
      <c r="A390">
        <v>17</v>
      </c>
      <c r="B390">
        <v>50.53</v>
      </c>
      <c r="C390">
        <v>67.213999999999999</v>
      </c>
      <c r="D390">
        <v>67.489000000000004</v>
      </c>
      <c r="E390">
        <v>67.894000000000005</v>
      </c>
      <c r="F390">
        <v>69.097999999999999</v>
      </c>
      <c r="G390">
        <v>64.378</v>
      </c>
    </row>
    <row r="391" spans="1:7" x14ac:dyDescent="0.2">
      <c r="A391">
        <v>18</v>
      </c>
      <c r="B391">
        <v>51.87</v>
      </c>
      <c r="C391">
        <v>66.828000000000003</v>
      </c>
      <c r="D391">
        <v>67.114999999999995</v>
      </c>
      <c r="E391">
        <v>67.305000000000007</v>
      </c>
      <c r="F391">
        <v>68.475999999999999</v>
      </c>
      <c r="G391">
        <v>64.417000000000002</v>
      </c>
    </row>
    <row r="392" spans="1:7" x14ac:dyDescent="0.2">
      <c r="A392">
        <v>19</v>
      </c>
      <c r="B392">
        <v>53.29</v>
      </c>
      <c r="C392">
        <v>66.111000000000004</v>
      </c>
      <c r="D392">
        <v>66.361999999999995</v>
      </c>
      <c r="E392">
        <v>66.39</v>
      </c>
      <c r="F392">
        <v>67.507000000000005</v>
      </c>
      <c r="G392">
        <v>64.186000000000007</v>
      </c>
    </row>
    <row r="393" spans="1:7" x14ac:dyDescent="0.2">
      <c r="A393">
        <v>20</v>
      </c>
      <c r="B393">
        <v>54.78</v>
      </c>
      <c r="C393">
        <v>65.114999999999995</v>
      </c>
      <c r="D393">
        <v>65.323999999999998</v>
      </c>
      <c r="E393">
        <v>65.241</v>
      </c>
      <c r="F393">
        <v>66.254999999999995</v>
      </c>
      <c r="G393">
        <v>63.64</v>
      </c>
    </row>
    <row r="394" spans="1:7" x14ac:dyDescent="0.2">
      <c r="A394">
        <v>21</v>
      </c>
      <c r="B394">
        <v>56.34</v>
      </c>
      <c r="C394">
        <v>63.881</v>
      </c>
      <c r="D394">
        <v>64.052000000000007</v>
      </c>
      <c r="E394">
        <v>63.862000000000002</v>
      </c>
      <c r="F394">
        <v>64.774000000000001</v>
      </c>
      <c r="G394">
        <v>62.838000000000001</v>
      </c>
    </row>
    <row r="395" spans="1:7" x14ac:dyDescent="0.2">
      <c r="A395">
        <v>22</v>
      </c>
      <c r="B395">
        <v>57.97</v>
      </c>
      <c r="C395">
        <v>62.415999999999997</v>
      </c>
      <c r="D395">
        <v>62.57</v>
      </c>
      <c r="E395">
        <v>62.289000000000001</v>
      </c>
      <c r="F395">
        <v>63.078000000000003</v>
      </c>
      <c r="G395">
        <v>61.728000000000002</v>
      </c>
    </row>
    <row r="396" spans="1:7" x14ac:dyDescent="0.2">
      <c r="A396">
        <v>23</v>
      </c>
      <c r="B396">
        <v>59.67</v>
      </c>
      <c r="C396">
        <v>60.792000000000002</v>
      </c>
      <c r="D396">
        <v>60.94</v>
      </c>
      <c r="E396">
        <v>60.581000000000003</v>
      </c>
      <c r="F396">
        <v>61.228000000000002</v>
      </c>
      <c r="G396">
        <v>60.418999999999997</v>
      </c>
    </row>
    <row r="397" spans="1:7" x14ac:dyDescent="0.2">
      <c r="A397">
        <v>24</v>
      </c>
      <c r="B397">
        <v>61.44</v>
      </c>
      <c r="C397">
        <v>59.034999999999997</v>
      </c>
      <c r="D397">
        <v>59.173999999999999</v>
      </c>
      <c r="E397">
        <v>58.749000000000002</v>
      </c>
      <c r="F397">
        <v>59.29</v>
      </c>
      <c r="G397">
        <v>58.926000000000002</v>
      </c>
    </row>
    <row r="398" spans="1:7" x14ac:dyDescent="0.2">
      <c r="A398">
        <v>25</v>
      </c>
      <c r="B398">
        <v>63.28</v>
      </c>
      <c r="C398">
        <v>57.201999999999998</v>
      </c>
      <c r="D398">
        <v>57.325000000000003</v>
      </c>
      <c r="E398">
        <v>56.88</v>
      </c>
      <c r="F398">
        <v>57.313000000000002</v>
      </c>
      <c r="G398">
        <v>57.29</v>
      </c>
    </row>
    <row r="399" spans="1:7" x14ac:dyDescent="0.2">
      <c r="A399">
        <v>26</v>
      </c>
      <c r="B399">
        <v>65.180000000000007</v>
      </c>
      <c r="C399">
        <v>55.351999999999997</v>
      </c>
      <c r="D399">
        <v>55.459000000000003</v>
      </c>
      <c r="E399">
        <v>54.997999999999998</v>
      </c>
      <c r="F399">
        <v>55.348999999999997</v>
      </c>
      <c r="G399">
        <v>55.601999999999997</v>
      </c>
    </row>
    <row r="400" spans="1:7" x14ac:dyDescent="0.2">
      <c r="A400">
        <v>27</v>
      </c>
      <c r="B400">
        <v>67.150000000000006</v>
      </c>
      <c r="C400">
        <v>53.470999999999997</v>
      </c>
      <c r="D400">
        <v>53.576999999999998</v>
      </c>
      <c r="E400">
        <v>53.122999999999998</v>
      </c>
      <c r="F400">
        <v>53.375999999999998</v>
      </c>
      <c r="G400">
        <v>53.808999999999997</v>
      </c>
    </row>
    <row r="401" spans="1:7" x14ac:dyDescent="0.2">
      <c r="A401">
        <v>28</v>
      </c>
      <c r="B401">
        <v>69.19</v>
      </c>
      <c r="C401">
        <v>51.616999999999997</v>
      </c>
      <c r="D401">
        <v>51.734000000000002</v>
      </c>
      <c r="E401">
        <v>51.279000000000003</v>
      </c>
      <c r="F401">
        <v>51.453000000000003</v>
      </c>
      <c r="G401">
        <v>52.000999999999998</v>
      </c>
    </row>
    <row r="402" spans="1:7" x14ac:dyDescent="0.2">
      <c r="A402">
        <v>29</v>
      </c>
      <c r="B402">
        <v>71.290000000000006</v>
      </c>
      <c r="C402">
        <v>49.78</v>
      </c>
      <c r="D402">
        <v>49.914000000000001</v>
      </c>
      <c r="E402">
        <v>49.433999999999997</v>
      </c>
      <c r="F402">
        <v>49.548000000000002</v>
      </c>
      <c r="G402">
        <v>50.225000000000001</v>
      </c>
    </row>
    <row r="403" spans="1:7" x14ac:dyDescent="0.2">
      <c r="A403">
        <v>30</v>
      </c>
      <c r="B403">
        <v>73.45</v>
      </c>
      <c r="C403">
        <v>47.99</v>
      </c>
      <c r="D403">
        <v>48.134999999999998</v>
      </c>
      <c r="E403">
        <v>47.652999999999999</v>
      </c>
      <c r="F403">
        <v>47.7</v>
      </c>
      <c r="G403">
        <v>48.472000000000001</v>
      </c>
    </row>
    <row r="404" spans="1:7" x14ac:dyDescent="0.2">
      <c r="A404">
        <v>31</v>
      </c>
      <c r="B404">
        <v>75.67</v>
      </c>
      <c r="C404">
        <v>46.256</v>
      </c>
      <c r="D404">
        <v>46.402999999999999</v>
      </c>
      <c r="E404">
        <v>45.923000000000002</v>
      </c>
      <c r="F404">
        <v>45.911999999999999</v>
      </c>
      <c r="G404">
        <v>46.784999999999997</v>
      </c>
    </row>
    <row r="405" spans="1:7" x14ac:dyDescent="0.2">
      <c r="A405">
        <v>32</v>
      </c>
      <c r="B405">
        <v>77.959999999999994</v>
      </c>
      <c r="C405">
        <v>44.564999999999998</v>
      </c>
      <c r="D405">
        <v>44.713999999999999</v>
      </c>
      <c r="E405">
        <v>44.249000000000002</v>
      </c>
      <c r="F405">
        <v>44.194000000000003</v>
      </c>
      <c r="G405">
        <v>45.104999999999997</v>
      </c>
    </row>
    <row r="406" spans="1:7" x14ac:dyDescent="0.2">
      <c r="A406">
        <v>33</v>
      </c>
      <c r="B406">
        <v>80.31</v>
      </c>
      <c r="C406">
        <v>42.930999999999997</v>
      </c>
      <c r="D406">
        <v>43.1</v>
      </c>
      <c r="E406">
        <v>42.636000000000003</v>
      </c>
      <c r="F406">
        <v>42.529000000000003</v>
      </c>
      <c r="G406">
        <v>43.459000000000003</v>
      </c>
    </row>
    <row r="407" spans="1:7" x14ac:dyDescent="0.2">
      <c r="A407">
        <v>34</v>
      </c>
      <c r="B407">
        <v>82.71</v>
      </c>
      <c r="C407">
        <v>41.353000000000002</v>
      </c>
      <c r="D407">
        <v>41.527999999999999</v>
      </c>
      <c r="E407">
        <v>41.085999999999999</v>
      </c>
      <c r="F407">
        <v>40.927</v>
      </c>
      <c r="G407">
        <v>41.869</v>
      </c>
    </row>
    <row r="408" spans="1:7" x14ac:dyDescent="0.2">
      <c r="A408">
        <v>35</v>
      </c>
      <c r="B408">
        <v>85.17</v>
      </c>
      <c r="C408">
        <v>39.83</v>
      </c>
      <c r="D408">
        <v>40.024000000000001</v>
      </c>
      <c r="E408">
        <v>39.573999999999998</v>
      </c>
      <c r="F408">
        <v>39.393999999999998</v>
      </c>
      <c r="G408">
        <v>40.33</v>
      </c>
    </row>
    <row r="409" spans="1:7" x14ac:dyDescent="0.2">
      <c r="A409">
        <v>36</v>
      </c>
      <c r="B409">
        <v>87.69</v>
      </c>
      <c r="C409">
        <v>38.365000000000002</v>
      </c>
      <c r="D409">
        <v>38.57</v>
      </c>
      <c r="E409">
        <v>38.134</v>
      </c>
      <c r="F409">
        <v>37.902999999999999</v>
      </c>
      <c r="G409">
        <v>38.851999999999997</v>
      </c>
    </row>
    <row r="410" spans="1:7" x14ac:dyDescent="0.2">
      <c r="A410">
        <v>37</v>
      </c>
      <c r="B410">
        <v>90.26</v>
      </c>
      <c r="C410">
        <v>36.972999999999999</v>
      </c>
      <c r="D410">
        <v>37.182000000000002</v>
      </c>
      <c r="E410">
        <v>36.768999999999998</v>
      </c>
      <c r="F410">
        <v>36.497999999999998</v>
      </c>
      <c r="G410">
        <v>37.445</v>
      </c>
    </row>
    <row r="411" spans="1:7" x14ac:dyDescent="0.2">
      <c r="A411">
        <v>38</v>
      </c>
      <c r="B411">
        <v>92.89</v>
      </c>
      <c r="C411">
        <v>35.628</v>
      </c>
      <c r="D411">
        <v>35.850999999999999</v>
      </c>
      <c r="E411">
        <v>35.441000000000003</v>
      </c>
      <c r="F411">
        <v>35.130000000000003</v>
      </c>
      <c r="G411">
        <v>36.088999999999999</v>
      </c>
    </row>
    <row r="412" spans="1:7" x14ac:dyDescent="0.2">
      <c r="A412">
        <v>39</v>
      </c>
      <c r="B412">
        <v>95.57</v>
      </c>
      <c r="C412">
        <v>34.344000000000001</v>
      </c>
      <c r="D412">
        <v>34.576999999999998</v>
      </c>
      <c r="E412">
        <v>34.161000000000001</v>
      </c>
      <c r="F412">
        <v>33.820999999999998</v>
      </c>
      <c r="G412">
        <v>34.817</v>
      </c>
    </row>
    <row r="413" spans="1:7" x14ac:dyDescent="0.2">
      <c r="A413">
        <v>40</v>
      </c>
      <c r="B413">
        <v>98.3</v>
      </c>
      <c r="C413">
        <v>33.121000000000002</v>
      </c>
      <c r="D413">
        <v>33.353000000000002</v>
      </c>
      <c r="E413">
        <v>32.932000000000002</v>
      </c>
      <c r="F413">
        <v>32.584000000000003</v>
      </c>
      <c r="G413">
        <v>33.615000000000002</v>
      </c>
    </row>
    <row r="414" spans="1:7" x14ac:dyDescent="0.2">
      <c r="A414">
        <v>41</v>
      </c>
      <c r="B414">
        <v>101.09</v>
      </c>
      <c r="C414">
        <v>31.952000000000002</v>
      </c>
      <c r="D414">
        <v>32.179000000000002</v>
      </c>
      <c r="E414">
        <v>31.777999999999999</v>
      </c>
      <c r="F414">
        <v>31.384</v>
      </c>
      <c r="G414">
        <v>32.466999999999999</v>
      </c>
    </row>
    <row r="415" spans="1:7" x14ac:dyDescent="0.2">
      <c r="A415">
        <v>42</v>
      </c>
      <c r="B415">
        <v>103.92</v>
      </c>
      <c r="C415">
        <v>30.832999999999998</v>
      </c>
      <c r="D415">
        <v>31.061</v>
      </c>
      <c r="E415">
        <v>30.667000000000002</v>
      </c>
      <c r="F415">
        <v>30.248999999999999</v>
      </c>
      <c r="G415">
        <v>31.356000000000002</v>
      </c>
    </row>
    <row r="416" spans="1:7" x14ac:dyDescent="0.2">
      <c r="A416">
        <v>43</v>
      </c>
      <c r="B416">
        <v>106.8</v>
      </c>
      <c r="C416">
        <v>29.763999999999999</v>
      </c>
      <c r="D416">
        <v>29.992999999999999</v>
      </c>
      <c r="E416">
        <v>29.6</v>
      </c>
      <c r="F416">
        <v>29.164000000000001</v>
      </c>
      <c r="G416">
        <v>30.300999999999998</v>
      </c>
    </row>
    <row r="417" spans="1:7" x14ac:dyDescent="0.2">
      <c r="A417">
        <v>44</v>
      </c>
      <c r="B417">
        <v>109.72</v>
      </c>
      <c r="C417">
        <v>28.739000000000001</v>
      </c>
      <c r="D417">
        <v>28.963999999999999</v>
      </c>
      <c r="E417">
        <v>28.587</v>
      </c>
      <c r="F417">
        <v>28.12</v>
      </c>
      <c r="G417">
        <v>29.283000000000001</v>
      </c>
    </row>
    <row r="418" spans="1:7" x14ac:dyDescent="0.2">
      <c r="A418">
        <v>45</v>
      </c>
      <c r="B418">
        <v>112.69</v>
      </c>
      <c r="C418">
        <v>27.762</v>
      </c>
      <c r="D418">
        <v>27.981999999999999</v>
      </c>
      <c r="E418">
        <v>27.617000000000001</v>
      </c>
      <c r="F418">
        <v>27.14</v>
      </c>
      <c r="G418">
        <v>28.31</v>
      </c>
    </row>
    <row r="419" spans="1:7" x14ac:dyDescent="0.2">
      <c r="A419">
        <v>46</v>
      </c>
      <c r="B419">
        <v>115.7</v>
      </c>
      <c r="C419">
        <v>26.829000000000001</v>
      </c>
      <c r="D419">
        <v>27.04</v>
      </c>
      <c r="E419">
        <v>26.699000000000002</v>
      </c>
      <c r="F419">
        <v>26.192</v>
      </c>
      <c r="G419">
        <v>27.384</v>
      </c>
    </row>
    <row r="420" spans="1:7" x14ac:dyDescent="0.2">
      <c r="A420">
        <v>47</v>
      </c>
      <c r="B420">
        <v>118.76</v>
      </c>
      <c r="C420">
        <v>25.934999999999999</v>
      </c>
      <c r="D420">
        <v>26.141999999999999</v>
      </c>
      <c r="E420">
        <v>25.811</v>
      </c>
      <c r="F420">
        <v>25.294</v>
      </c>
      <c r="G420">
        <v>26.491</v>
      </c>
    </row>
    <row r="421" spans="1:7" x14ac:dyDescent="0.2">
      <c r="A421">
        <v>48</v>
      </c>
      <c r="B421">
        <v>121.85</v>
      </c>
      <c r="C421">
        <v>25.084</v>
      </c>
      <c r="D421">
        <v>25.286000000000001</v>
      </c>
      <c r="E421">
        <v>24.966999999999999</v>
      </c>
      <c r="F421">
        <v>24.449000000000002</v>
      </c>
      <c r="G421">
        <v>25.635000000000002</v>
      </c>
    </row>
    <row r="422" spans="1:7" x14ac:dyDescent="0.2">
      <c r="A422">
        <v>49</v>
      </c>
      <c r="B422">
        <v>124.99</v>
      </c>
      <c r="C422">
        <v>24.263000000000002</v>
      </c>
      <c r="D422">
        <v>24.454000000000001</v>
      </c>
      <c r="E422">
        <v>24.164999999999999</v>
      </c>
      <c r="F422">
        <v>23.625</v>
      </c>
      <c r="G422">
        <v>24.809000000000001</v>
      </c>
    </row>
    <row r="423" spans="1:7" x14ac:dyDescent="0.2">
      <c r="A423">
        <v>50</v>
      </c>
      <c r="B423">
        <v>128.16</v>
      </c>
      <c r="C423">
        <v>23.488</v>
      </c>
      <c r="D423">
        <v>23.672999999999998</v>
      </c>
      <c r="E423">
        <v>23.4</v>
      </c>
      <c r="F423">
        <v>22.847000000000001</v>
      </c>
      <c r="G423">
        <v>24.032</v>
      </c>
    </row>
    <row r="424" spans="1:7" x14ac:dyDescent="0.2">
      <c r="A424">
        <v>51</v>
      </c>
      <c r="B424">
        <v>131.37</v>
      </c>
      <c r="C424">
        <v>22.748000000000001</v>
      </c>
      <c r="D424">
        <v>22.93</v>
      </c>
      <c r="E424">
        <v>22.66</v>
      </c>
      <c r="F424">
        <v>22.114000000000001</v>
      </c>
      <c r="G424">
        <v>23.289000000000001</v>
      </c>
    </row>
    <row r="425" spans="1:7" x14ac:dyDescent="0.2">
      <c r="A425">
        <v>52</v>
      </c>
      <c r="B425">
        <v>134.61000000000001</v>
      </c>
      <c r="C425">
        <v>22.038</v>
      </c>
      <c r="D425">
        <v>22.22</v>
      </c>
      <c r="E425">
        <v>21.960999999999999</v>
      </c>
      <c r="F425">
        <v>21.395</v>
      </c>
      <c r="G425">
        <v>22.576000000000001</v>
      </c>
    </row>
    <row r="426" spans="1:7" x14ac:dyDescent="0.2">
      <c r="A426">
        <v>53</v>
      </c>
      <c r="B426">
        <v>137.88999999999999</v>
      </c>
      <c r="C426">
        <v>21.356999999999999</v>
      </c>
      <c r="D426">
        <v>21.532</v>
      </c>
      <c r="E426">
        <v>21.291</v>
      </c>
      <c r="F426">
        <v>20.715</v>
      </c>
      <c r="G426">
        <v>21.890999999999998</v>
      </c>
    </row>
    <row r="427" spans="1:7" x14ac:dyDescent="0.2">
      <c r="A427">
        <v>54</v>
      </c>
      <c r="B427">
        <v>141.19</v>
      </c>
      <c r="C427">
        <v>20.706</v>
      </c>
      <c r="D427">
        <v>20.870999999999999</v>
      </c>
      <c r="E427">
        <v>20.65</v>
      </c>
      <c r="F427">
        <v>20.076000000000001</v>
      </c>
      <c r="G427">
        <v>21.225999999999999</v>
      </c>
    </row>
    <row r="428" spans="1:7" x14ac:dyDescent="0.2">
      <c r="A428">
        <v>55</v>
      </c>
      <c r="B428">
        <v>144.53</v>
      </c>
      <c r="C428">
        <v>20.085000000000001</v>
      </c>
      <c r="D428">
        <v>20.25</v>
      </c>
      <c r="E428">
        <v>20.036999999999999</v>
      </c>
      <c r="F428">
        <v>19.451000000000001</v>
      </c>
      <c r="G428">
        <v>20.6</v>
      </c>
    </row>
    <row r="429" spans="1:7" x14ac:dyDescent="0.2">
      <c r="A429">
        <v>56</v>
      </c>
      <c r="B429">
        <v>147.9</v>
      </c>
      <c r="C429">
        <v>19.489000000000001</v>
      </c>
      <c r="D429">
        <v>19.649000000000001</v>
      </c>
      <c r="E429">
        <v>19.448</v>
      </c>
      <c r="F429">
        <v>18.856999999999999</v>
      </c>
      <c r="G429">
        <v>20.003</v>
      </c>
    </row>
    <row r="430" spans="1:7" x14ac:dyDescent="0.2">
      <c r="A430">
        <v>57</v>
      </c>
      <c r="B430">
        <v>151.30000000000001</v>
      </c>
      <c r="C430">
        <v>18.917000000000002</v>
      </c>
      <c r="D430">
        <v>19.067</v>
      </c>
      <c r="E430">
        <v>18.893999999999998</v>
      </c>
      <c r="F430">
        <v>18.295000000000002</v>
      </c>
      <c r="G430">
        <v>19.411999999999999</v>
      </c>
    </row>
    <row r="431" spans="1:7" x14ac:dyDescent="0.2">
      <c r="A431">
        <v>58</v>
      </c>
      <c r="B431">
        <v>154.72</v>
      </c>
      <c r="C431">
        <v>18.37</v>
      </c>
      <c r="D431">
        <v>18.521999999999998</v>
      </c>
      <c r="E431">
        <v>18.361000000000001</v>
      </c>
      <c r="F431">
        <v>17.75</v>
      </c>
      <c r="G431">
        <v>18.847000000000001</v>
      </c>
    </row>
    <row r="432" spans="1:7" x14ac:dyDescent="0.2">
      <c r="A432">
        <v>59</v>
      </c>
      <c r="B432">
        <v>158.16</v>
      </c>
      <c r="C432">
        <v>17.844000000000001</v>
      </c>
      <c r="D432">
        <v>17.995000000000001</v>
      </c>
      <c r="E432">
        <v>17.846</v>
      </c>
      <c r="F432">
        <v>17.231000000000002</v>
      </c>
      <c r="G432">
        <v>18.302</v>
      </c>
    </row>
    <row r="433" spans="1:7" x14ac:dyDescent="0.2">
      <c r="A433">
        <v>60</v>
      </c>
      <c r="B433">
        <v>161.63</v>
      </c>
      <c r="C433">
        <v>17.332999999999998</v>
      </c>
      <c r="D433">
        <v>17.475000000000001</v>
      </c>
      <c r="E433">
        <v>17.353999999999999</v>
      </c>
      <c r="F433">
        <v>16.739000000000001</v>
      </c>
      <c r="G433">
        <v>17.765999999999998</v>
      </c>
    </row>
    <row r="434" spans="1:7" x14ac:dyDescent="0.2">
      <c r="A434">
        <v>61</v>
      </c>
      <c r="B434">
        <v>165.12</v>
      </c>
      <c r="C434">
        <v>16.852</v>
      </c>
      <c r="D434">
        <v>16.992999999999999</v>
      </c>
      <c r="E434">
        <v>16.882000000000001</v>
      </c>
      <c r="F434">
        <v>16.262</v>
      </c>
      <c r="G434">
        <v>17.27</v>
      </c>
    </row>
    <row r="435" spans="1:7" x14ac:dyDescent="0.2">
      <c r="A435">
        <v>62</v>
      </c>
      <c r="B435">
        <v>168.63</v>
      </c>
      <c r="C435">
        <v>16.399000000000001</v>
      </c>
      <c r="D435">
        <v>16.536999999999999</v>
      </c>
      <c r="E435">
        <v>16.434000000000001</v>
      </c>
      <c r="F435">
        <v>15.805999999999999</v>
      </c>
      <c r="G435">
        <v>16.817</v>
      </c>
    </row>
    <row r="436" spans="1:7" x14ac:dyDescent="0.2">
      <c r="A436">
        <v>63</v>
      </c>
      <c r="B436">
        <v>172.16</v>
      </c>
      <c r="C436">
        <v>15.955</v>
      </c>
      <c r="D436">
        <v>16.085999999999999</v>
      </c>
      <c r="E436">
        <v>16.003</v>
      </c>
      <c r="F436">
        <v>15.369</v>
      </c>
      <c r="G436">
        <v>16.361000000000001</v>
      </c>
    </row>
    <row r="437" spans="1:7" x14ac:dyDescent="0.2">
      <c r="A437">
        <v>64</v>
      </c>
      <c r="B437">
        <v>175.7</v>
      </c>
      <c r="C437">
        <v>15.53</v>
      </c>
      <c r="D437">
        <v>15.657</v>
      </c>
      <c r="E437">
        <v>15.579000000000001</v>
      </c>
      <c r="F437">
        <v>14.954000000000001</v>
      </c>
      <c r="G437">
        <v>15.93</v>
      </c>
    </row>
    <row r="438" spans="1:7" x14ac:dyDescent="0.2">
      <c r="A438">
        <v>65</v>
      </c>
      <c r="B438">
        <v>179.26</v>
      </c>
      <c r="C438">
        <v>15.125999999999999</v>
      </c>
      <c r="D438">
        <v>15.250999999999999</v>
      </c>
      <c r="E438">
        <v>15.182</v>
      </c>
      <c r="F438">
        <v>14.558</v>
      </c>
      <c r="G438">
        <v>15.510999999999999</v>
      </c>
    </row>
    <row r="439" spans="1:7" x14ac:dyDescent="0.2">
      <c r="A439">
        <v>66</v>
      </c>
      <c r="B439">
        <v>182.83</v>
      </c>
      <c r="C439">
        <v>14.731</v>
      </c>
      <c r="D439">
        <v>14.853</v>
      </c>
      <c r="E439">
        <v>14.802</v>
      </c>
      <c r="F439">
        <v>14.166</v>
      </c>
      <c r="G439">
        <v>15.103</v>
      </c>
    </row>
    <row r="440" spans="1:7" x14ac:dyDescent="0.2">
      <c r="A440">
        <v>67</v>
      </c>
      <c r="B440">
        <v>186.42</v>
      </c>
      <c r="C440">
        <v>14.353999999999999</v>
      </c>
      <c r="D440">
        <v>14.476000000000001</v>
      </c>
      <c r="E440">
        <v>14.433</v>
      </c>
      <c r="F440">
        <v>13.795999999999999</v>
      </c>
      <c r="G440">
        <v>14.712999999999999</v>
      </c>
    </row>
    <row r="441" spans="1:7" x14ac:dyDescent="0.2">
      <c r="A441">
        <v>68</v>
      </c>
      <c r="B441">
        <v>190.02</v>
      </c>
      <c r="C441">
        <v>13.991</v>
      </c>
      <c r="D441">
        <v>14.106</v>
      </c>
      <c r="E441">
        <v>14.071</v>
      </c>
      <c r="F441">
        <v>13.445</v>
      </c>
      <c r="G441">
        <v>14.340999999999999</v>
      </c>
    </row>
    <row r="442" spans="1:7" x14ac:dyDescent="0.2">
      <c r="A442">
        <v>69</v>
      </c>
      <c r="B442">
        <v>193.62</v>
      </c>
      <c r="C442">
        <v>13.646000000000001</v>
      </c>
      <c r="D442">
        <v>13.756</v>
      </c>
      <c r="E442">
        <v>13.731</v>
      </c>
      <c r="F442">
        <v>13.099</v>
      </c>
      <c r="G442">
        <v>13.997999999999999</v>
      </c>
    </row>
    <row r="443" spans="1:7" x14ac:dyDescent="0.2">
      <c r="A443">
        <v>70</v>
      </c>
      <c r="B443">
        <v>197.24</v>
      </c>
      <c r="C443">
        <v>13.313000000000001</v>
      </c>
      <c r="D443">
        <v>13.423</v>
      </c>
      <c r="E443">
        <v>13.401999999999999</v>
      </c>
      <c r="F443">
        <v>12.768000000000001</v>
      </c>
      <c r="G443">
        <v>13.659000000000001</v>
      </c>
    </row>
    <row r="444" spans="1:7" x14ac:dyDescent="0.2">
      <c r="A444">
        <v>71</v>
      </c>
      <c r="B444">
        <v>200.86</v>
      </c>
      <c r="C444">
        <v>12.994999999999999</v>
      </c>
      <c r="D444">
        <v>13.103</v>
      </c>
      <c r="E444">
        <v>13.09</v>
      </c>
      <c r="F444">
        <v>12.458</v>
      </c>
      <c r="G444">
        <v>13.327999999999999</v>
      </c>
    </row>
    <row r="445" spans="1:7" x14ac:dyDescent="0.2">
      <c r="A445">
        <v>72</v>
      </c>
      <c r="B445">
        <v>204.49</v>
      </c>
      <c r="C445">
        <v>12.683</v>
      </c>
      <c r="D445">
        <v>12.79</v>
      </c>
      <c r="E445">
        <v>12.79</v>
      </c>
      <c r="F445">
        <v>12.148999999999999</v>
      </c>
      <c r="G445">
        <v>13.002000000000001</v>
      </c>
    </row>
    <row r="446" spans="1:7" x14ac:dyDescent="0.2">
      <c r="A446">
        <v>73</v>
      </c>
      <c r="B446">
        <v>208.12</v>
      </c>
      <c r="C446">
        <v>12.381</v>
      </c>
      <c r="D446">
        <v>12.493</v>
      </c>
      <c r="E446">
        <v>12.493</v>
      </c>
      <c r="F446">
        <v>11.86</v>
      </c>
      <c r="G446">
        <v>12.679</v>
      </c>
    </row>
    <row r="447" spans="1:7" x14ac:dyDescent="0.2">
      <c r="A447">
        <v>74</v>
      </c>
      <c r="B447">
        <v>211.75</v>
      </c>
      <c r="C447">
        <v>12.093</v>
      </c>
      <c r="D447">
        <v>12.206</v>
      </c>
      <c r="E447">
        <v>12.212</v>
      </c>
      <c r="F447">
        <v>11.585000000000001</v>
      </c>
      <c r="G447">
        <v>12.369</v>
      </c>
    </row>
    <row r="448" spans="1:7" x14ac:dyDescent="0.2">
      <c r="A448">
        <v>75</v>
      </c>
      <c r="B448">
        <v>215.38</v>
      </c>
      <c r="C448">
        <v>11.815</v>
      </c>
      <c r="D448">
        <v>11.935</v>
      </c>
      <c r="E448">
        <v>11.943</v>
      </c>
      <c r="F448">
        <v>11.308999999999999</v>
      </c>
      <c r="G448">
        <v>12.071999999999999</v>
      </c>
    </row>
    <row r="449" spans="1:7" x14ac:dyDescent="0.2">
      <c r="A449">
        <v>76</v>
      </c>
      <c r="B449">
        <v>219.02</v>
      </c>
      <c r="C449">
        <v>11.55</v>
      </c>
      <c r="D449">
        <v>11.672000000000001</v>
      </c>
      <c r="E449">
        <v>11.683999999999999</v>
      </c>
      <c r="F449">
        <v>11.054</v>
      </c>
      <c r="G449">
        <v>11.788</v>
      </c>
    </row>
    <row r="450" spans="1:7" x14ac:dyDescent="0.2">
      <c r="A450">
        <v>77</v>
      </c>
      <c r="B450">
        <v>222.65</v>
      </c>
      <c r="C450">
        <v>11.29</v>
      </c>
      <c r="D450">
        <v>11.416</v>
      </c>
      <c r="E450">
        <v>11.433999999999999</v>
      </c>
      <c r="F450">
        <v>10.802</v>
      </c>
      <c r="G450">
        <v>11.506</v>
      </c>
    </row>
    <row r="451" spans="1:7" x14ac:dyDescent="0.2">
      <c r="A451">
        <v>78</v>
      </c>
      <c r="B451">
        <v>226.27</v>
      </c>
      <c r="C451">
        <v>11.04</v>
      </c>
      <c r="D451">
        <v>11.170999999999999</v>
      </c>
      <c r="E451">
        <v>11.196</v>
      </c>
      <c r="F451">
        <v>10.555999999999999</v>
      </c>
      <c r="G451">
        <v>11.234999999999999</v>
      </c>
    </row>
    <row r="452" spans="1:7" x14ac:dyDescent="0.2">
      <c r="A452">
        <v>79</v>
      </c>
      <c r="B452">
        <v>229.9</v>
      </c>
      <c r="C452">
        <v>10.803000000000001</v>
      </c>
      <c r="D452">
        <v>10.935</v>
      </c>
      <c r="E452">
        <v>10.962999999999999</v>
      </c>
      <c r="F452">
        <v>10.326000000000001</v>
      </c>
      <c r="G452">
        <v>10.986000000000001</v>
      </c>
    </row>
    <row r="453" spans="1:7" x14ac:dyDescent="0.2">
      <c r="A453">
        <v>80</v>
      </c>
      <c r="B453">
        <v>233.51</v>
      </c>
      <c r="C453">
        <v>10.582000000000001</v>
      </c>
      <c r="D453">
        <v>10.701000000000001</v>
      </c>
      <c r="E453">
        <v>10.74</v>
      </c>
      <c r="F453">
        <v>10.109</v>
      </c>
      <c r="G453">
        <v>10.778</v>
      </c>
    </row>
    <row r="454" spans="1:7" x14ac:dyDescent="0.2">
      <c r="A454">
        <v>81</v>
      </c>
      <c r="B454">
        <v>237.12</v>
      </c>
      <c r="C454">
        <v>10.378</v>
      </c>
      <c r="D454">
        <v>10.486000000000001</v>
      </c>
      <c r="E454">
        <v>10.519</v>
      </c>
      <c r="F454">
        <v>9.8930000000000007</v>
      </c>
      <c r="G454">
        <v>10.614000000000001</v>
      </c>
    </row>
    <row r="455" spans="1:7" x14ac:dyDescent="0.2">
      <c r="A455">
        <v>82</v>
      </c>
      <c r="B455">
        <v>240.73</v>
      </c>
      <c r="C455">
        <v>10.192</v>
      </c>
      <c r="D455">
        <v>10.279</v>
      </c>
      <c r="E455">
        <v>10.314</v>
      </c>
      <c r="F455">
        <v>9.6920000000000002</v>
      </c>
      <c r="G455">
        <v>10.483000000000001</v>
      </c>
    </row>
    <row r="456" spans="1:7" x14ac:dyDescent="0.2">
      <c r="A456">
        <v>83</v>
      </c>
      <c r="B456">
        <v>244.32</v>
      </c>
      <c r="C456">
        <v>10.007999999999999</v>
      </c>
      <c r="D456">
        <v>10.074</v>
      </c>
      <c r="E456">
        <v>10.119</v>
      </c>
      <c r="F456">
        <v>9.4949999999999992</v>
      </c>
      <c r="G456">
        <v>10.343</v>
      </c>
    </row>
    <row r="457" spans="1:7" x14ac:dyDescent="0.2">
      <c r="A457">
        <v>84</v>
      </c>
      <c r="B457">
        <v>247.9</v>
      </c>
      <c r="C457">
        <v>9.8219999999999992</v>
      </c>
      <c r="D457">
        <v>9.8800000000000008</v>
      </c>
      <c r="E457">
        <v>9.9239999999999995</v>
      </c>
      <c r="F457">
        <v>9.3010000000000002</v>
      </c>
      <c r="G457">
        <v>10.185</v>
      </c>
    </row>
    <row r="458" spans="1:7" x14ac:dyDescent="0.2">
      <c r="A458">
        <v>85</v>
      </c>
      <c r="B458">
        <v>251.47</v>
      </c>
      <c r="C458">
        <v>9.6430000000000007</v>
      </c>
      <c r="D458">
        <v>9.6950000000000003</v>
      </c>
      <c r="E458">
        <v>9.7420000000000009</v>
      </c>
      <c r="F458">
        <v>9.1240000000000006</v>
      </c>
      <c r="G458">
        <v>10.009</v>
      </c>
    </row>
    <row r="459" spans="1:7" x14ac:dyDescent="0.2">
      <c r="A459">
        <v>86</v>
      </c>
      <c r="B459">
        <v>255.03</v>
      </c>
      <c r="C459">
        <v>9.4619999999999997</v>
      </c>
      <c r="D459">
        <v>9.5129999999999999</v>
      </c>
      <c r="E459">
        <v>9.5660000000000007</v>
      </c>
      <c r="F459">
        <v>8.9440000000000008</v>
      </c>
      <c r="G459">
        <v>9.8249999999999993</v>
      </c>
    </row>
    <row r="460" spans="1:7" x14ac:dyDescent="0.2">
      <c r="A460">
        <v>87</v>
      </c>
      <c r="B460">
        <v>258.57</v>
      </c>
      <c r="C460">
        <v>9.2870000000000008</v>
      </c>
      <c r="D460">
        <v>9.3350000000000009</v>
      </c>
      <c r="E460">
        <v>9.3930000000000007</v>
      </c>
      <c r="F460">
        <v>8.7710000000000008</v>
      </c>
      <c r="G460">
        <v>9.6509999999999998</v>
      </c>
    </row>
    <row r="461" spans="1:7" x14ac:dyDescent="0.2">
      <c r="A461">
        <v>88</v>
      </c>
      <c r="B461">
        <v>262.08999999999997</v>
      </c>
      <c r="C461">
        <v>9.1259999999999994</v>
      </c>
      <c r="D461">
        <v>9.1679999999999993</v>
      </c>
      <c r="E461">
        <v>9.2309999999999999</v>
      </c>
      <c r="F461">
        <v>8.6110000000000007</v>
      </c>
      <c r="G461">
        <v>9.4930000000000003</v>
      </c>
    </row>
    <row r="462" spans="1:7" x14ac:dyDescent="0.2">
      <c r="A462">
        <v>89</v>
      </c>
      <c r="B462">
        <v>265.60000000000002</v>
      </c>
      <c r="C462">
        <v>8.9670000000000005</v>
      </c>
      <c r="D462">
        <v>9.0009999999999994</v>
      </c>
      <c r="E462">
        <v>9.0679999999999996</v>
      </c>
      <c r="F462">
        <v>8.4529999999999994</v>
      </c>
      <c r="G462">
        <v>9.3469999999999995</v>
      </c>
    </row>
    <row r="463" spans="1:7" x14ac:dyDescent="0.2">
      <c r="A463">
        <v>90</v>
      </c>
      <c r="B463">
        <v>269.08999999999997</v>
      </c>
      <c r="C463">
        <v>8.8149999999999995</v>
      </c>
      <c r="D463">
        <v>8.8490000000000002</v>
      </c>
      <c r="E463">
        <v>8.9090000000000007</v>
      </c>
      <c r="F463">
        <v>8.3010000000000002</v>
      </c>
      <c r="G463">
        <v>9.2010000000000005</v>
      </c>
    </row>
    <row r="464" spans="1:7" x14ac:dyDescent="0.2">
      <c r="A464">
        <v>91</v>
      </c>
      <c r="B464">
        <v>272.57</v>
      </c>
      <c r="C464">
        <v>8.6669999999999998</v>
      </c>
      <c r="D464">
        <v>8.6980000000000004</v>
      </c>
      <c r="E464">
        <v>8.7639999999999993</v>
      </c>
      <c r="F464">
        <v>8.1609999999999996</v>
      </c>
      <c r="G464">
        <v>9.048</v>
      </c>
    </row>
    <row r="465" spans="1:7" x14ac:dyDescent="0.2">
      <c r="A465">
        <v>92</v>
      </c>
      <c r="B465">
        <v>276.02</v>
      </c>
      <c r="C465">
        <v>8.5180000000000007</v>
      </c>
      <c r="D465">
        <v>8.5530000000000008</v>
      </c>
      <c r="E465">
        <v>8.6199999999999992</v>
      </c>
      <c r="F465">
        <v>8.0180000000000007</v>
      </c>
      <c r="G465">
        <v>8.8810000000000002</v>
      </c>
    </row>
    <row r="466" spans="1:7" x14ac:dyDescent="0.2">
      <c r="A466">
        <v>93</v>
      </c>
      <c r="B466">
        <v>279.45</v>
      </c>
      <c r="C466">
        <v>8.3699999999999992</v>
      </c>
      <c r="D466">
        <v>8.4149999999999991</v>
      </c>
      <c r="E466">
        <v>8.48</v>
      </c>
      <c r="F466">
        <v>7.88</v>
      </c>
      <c r="G466">
        <v>8.7059999999999995</v>
      </c>
    </row>
    <row r="467" spans="1:7" x14ac:dyDescent="0.2">
      <c r="A467">
        <v>94</v>
      </c>
      <c r="B467">
        <v>282.86</v>
      </c>
      <c r="C467">
        <v>8.2279999999999998</v>
      </c>
      <c r="D467">
        <v>8.2759999999999998</v>
      </c>
      <c r="E467">
        <v>8.35</v>
      </c>
      <c r="F467">
        <v>7.7530000000000001</v>
      </c>
      <c r="G467">
        <v>8.5310000000000006</v>
      </c>
    </row>
    <row r="468" spans="1:7" x14ac:dyDescent="0.2">
      <c r="A468">
        <v>95</v>
      </c>
      <c r="B468">
        <v>286.24</v>
      </c>
      <c r="C468">
        <v>8.0890000000000004</v>
      </c>
      <c r="D468">
        <v>8.1430000000000007</v>
      </c>
      <c r="E468">
        <v>8.2200000000000006</v>
      </c>
      <c r="F468">
        <v>7.6239999999999997</v>
      </c>
      <c r="G468">
        <v>8.3680000000000003</v>
      </c>
    </row>
    <row r="469" spans="1:7" x14ac:dyDescent="0.2">
      <c r="A469">
        <v>96</v>
      </c>
      <c r="B469">
        <v>289.61</v>
      </c>
      <c r="C469">
        <v>7.9630000000000001</v>
      </c>
      <c r="D469">
        <v>8.0180000000000007</v>
      </c>
      <c r="E469">
        <v>8.093</v>
      </c>
      <c r="F469">
        <v>7.5039999999999996</v>
      </c>
      <c r="G469">
        <v>8.2360000000000007</v>
      </c>
    </row>
    <row r="470" spans="1:7" x14ac:dyDescent="0.2">
      <c r="A470">
        <v>97</v>
      </c>
      <c r="B470">
        <v>292.95</v>
      </c>
      <c r="C470">
        <v>7.8449999999999998</v>
      </c>
      <c r="D470">
        <v>7.891</v>
      </c>
      <c r="E470">
        <v>7.9770000000000003</v>
      </c>
      <c r="F470">
        <v>7.3890000000000002</v>
      </c>
      <c r="G470">
        <v>8.1219999999999999</v>
      </c>
    </row>
    <row r="471" spans="1:7" x14ac:dyDescent="0.2">
      <c r="A471">
        <v>98</v>
      </c>
      <c r="B471">
        <v>296.26</v>
      </c>
      <c r="C471">
        <v>7.7290000000000001</v>
      </c>
      <c r="D471">
        <v>7.7779999999999996</v>
      </c>
      <c r="E471">
        <v>7.8620000000000001</v>
      </c>
      <c r="F471">
        <v>7.2709999999999999</v>
      </c>
      <c r="G471">
        <v>8.0060000000000002</v>
      </c>
    </row>
    <row r="472" spans="1:7" x14ac:dyDescent="0.2">
      <c r="A472">
        <v>99</v>
      </c>
      <c r="B472">
        <v>299.54000000000002</v>
      </c>
      <c r="C472">
        <v>7.6139999999999999</v>
      </c>
      <c r="D472">
        <v>7.6630000000000003</v>
      </c>
      <c r="E472">
        <v>7.7489999999999997</v>
      </c>
      <c r="F472">
        <v>7.1609999999999996</v>
      </c>
      <c r="G472">
        <v>7.8849999999999998</v>
      </c>
    </row>
    <row r="473" spans="1:7" x14ac:dyDescent="0.2">
      <c r="A473">
        <v>100</v>
      </c>
      <c r="B473">
        <v>302.8</v>
      </c>
      <c r="C473">
        <v>7.4980000000000002</v>
      </c>
      <c r="D473">
        <v>7.5469999999999997</v>
      </c>
      <c r="E473">
        <v>7.6440000000000001</v>
      </c>
      <c r="F473">
        <v>7.056</v>
      </c>
      <c r="G473">
        <v>7.7439999999999998</v>
      </c>
    </row>
    <row r="474" spans="1:7" x14ac:dyDescent="0.2">
      <c r="A474">
        <v>101</v>
      </c>
      <c r="B474">
        <v>306.02999999999997</v>
      </c>
      <c r="C474">
        <v>7.38</v>
      </c>
      <c r="D474">
        <v>7.4390000000000001</v>
      </c>
      <c r="E474">
        <v>7.5369999999999999</v>
      </c>
      <c r="F474">
        <v>6.9489999999999998</v>
      </c>
      <c r="G474">
        <v>7.593</v>
      </c>
    </row>
    <row r="475" spans="1:7" x14ac:dyDescent="0.2">
      <c r="A475">
        <v>102</v>
      </c>
      <c r="B475">
        <v>309.23</v>
      </c>
      <c r="C475">
        <v>7.27</v>
      </c>
      <c r="D475">
        <v>7.3319999999999999</v>
      </c>
      <c r="E475">
        <v>7.4359999999999999</v>
      </c>
      <c r="F475">
        <v>6.8540000000000001</v>
      </c>
      <c r="G475">
        <v>7.4589999999999996</v>
      </c>
    </row>
    <row r="476" spans="1:7" x14ac:dyDescent="0.2">
      <c r="A476">
        <v>103</v>
      </c>
      <c r="B476">
        <v>312.39999999999998</v>
      </c>
      <c r="C476">
        <v>7.1660000000000004</v>
      </c>
      <c r="D476">
        <v>7.2270000000000003</v>
      </c>
      <c r="E476">
        <v>7.3380000000000001</v>
      </c>
      <c r="F476">
        <v>6.76</v>
      </c>
      <c r="G476">
        <v>7.3380000000000001</v>
      </c>
    </row>
    <row r="477" spans="1:7" x14ac:dyDescent="0.2">
      <c r="A477">
        <v>104</v>
      </c>
      <c r="B477">
        <v>315.54000000000002</v>
      </c>
      <c r="C477">
        <v>7.0659999999999998</v>
      </c>
      <c r="D477">
        <v>7.1319999999999997</v>
      </c>
      <c r="E477">
        <v>7.234</v>
      </c>
      <c r="F477">
        <v>6.6639999999999997</v>
      </c>
      <c r="G477">
        <v>7.234</v>
      </c>
    </row>
    <row r="478" spans="1:7" x14ac:dyDescent="0.2">
      <c r="A478">
        <v>105</v>
      </c>
      <c r="B478">
        <v>318.64999999999998</v>
      </c>
      <c r="C478">
        <v>6.9749999999999996</v>
      </c>
      <c r="D478">
        <v>7.0369999999999999</v>
      </c>
      <c r="E478">
        <v>7.14</v>
      </c>
      <c r="F478">
        <v>6.5810000000000004</v>
      </c>
      <c r="G478">
        <v>7.141</v>
      </c>
    </row>
    <row r="479" spans="1:7" x14ac:dyDescent="0.2">
      <c r="A479">
        <v>106</v>
      </c>
      <c r="B479">
        <v>321.73</v>
      </c>
      <c r="C479">
        <v>6.8890000000000002</v>
      </c>
      <c r="D479">
        <v>6.9459999999999997</v>
      </c>
      <c r="E479">
        <v>7.0510000000000002</v>
      </c>
      <c r="F479">
        <v>6.4950000000000001</v>
      </c>
      <c r="G479">
        <v>7.0640000000000001</v>
      </c>
    </row>
    <row r="480" spans="1:7" x14ac:dyDescent="0.2">
      <c r="A480">
        <v>107</v>
      </c>
      <c r="B480">
        <v>324.77</v>
      </c>
      <c r="C480">
        <v>6.8090000000000002</v>
      </c>
      <c r="D480">
        <v>6.8620000000000001</v>
      </c>
      <c r="E480">
        <v>6.9619999999999997</v>
      </c>
      <c r="F480">
        <v>6.4080000000000004</v>
      </c>
      <c r="G480">
        <v>7.0049999999999999</v>
      </c>
    </row>
    <row r="481" spans="1:7" x14ac:dyDescent="0.2">
      <c r="A481">
        <v>108</v>
      </c>
      <c r="B481">
        <v>327.79</v>
      </c>
      <c r="C481">
        <v>6.734</v>
      </c>
      <c r="D481">
        <v>6.7759999999999998</v>
      </c>
      <c r="E481">
        <v>6.8780000000000001</v>
      </c>
      <c r="F481">
        <v>6.33</v>
      </c>
      <c r="G481">
        <v>6.9530000000000003</v>
      </c>
    </row>
    <row r="482" spans="1:7" x14ac:dyDescent="0.2">
      <c r="A482">
        <v>109</v>
      </c>
      <c r="B482">
        <v>330.76</v>
      </c>
      <c r="C482">
        <v>6.6589999999999998</v>
      </c>
      <c r="D482">
        <v>6.6929999999999996</v>
      </c>
      <c r="E482">
        <v>6.7990000000000004</v>
      </c>
      <c r="F482">
        <v>6.25</v>
      </c>
      <c r="G482">
        <v>6.8920000000000003</v>
      </c>
    </row>
    <row r="483" spans="1:7" x14ac:dyDescent="0.2">
      <c r="A483">
        <v>110</v>
      </c>
      <c r="B483">
        <v>333.71</v>
      </c>
      <c r="C483">
        <v>6.5810000000000004</v>
      </c>
      <c r="D483">
        <v>6.6180000000000003</v>
      </c>
      <c r="E483">
        <v>6.718</v>
      </c>
      <c r="F483">
        <v>6.1710000000000003</v>
      </c>
      <c r="G483">
        <v>6.8179999999999996</v>
      </c>
    </row>
    <row r="484" spans="1:7" x14ac:dyDescent="0.2">
      <c r="A484">
        <v>111</v>
      </c>
      <c r="B484">
        <v>336.61</v>
      </c>
      <c r="C484">
        <v>6.5039999999999996</v>
      </c>
      <c r="D484">
        <v>6.5350000000000001</v>
      </c>
      <c r="E484">
        <v>6.6459999999999999</v>
      </c>
      <c r="F484">
        <v>6.101</v>
      </c>
      <c r="G484">
        <v>6.7350000000000003</v>
      </c>
    </row>
    <row r="485" spans="1:7" x14ac:dyDescent="0.2">
      <c r="A485">
        <v>112</v>
      </c>
      <c r="B485">
        <v>339.49</v>
      </c>
      <c r="C485">
        <v>6.4279999999999999</v>
      </c>
      <c r="D485">
        <v>6.4610000000000003</v>
      </c>
      <c r="E485">
        <v>6.5720000000000001</v>
      </c>
      <c r="F485">
        <v>6.0270000000000001</v>
      </c>
      <c r="G485">
        <v>6.6529999999999996</v>
      </c>
    </row>
    <row r="486" spans="1:7" x14ac:dyDescent="0.2">
      <c r="A486">
        <v>113</v>
      </c>
      <c r="B486">
        <v>342.32</v>
      </c>
      <c r="C486">
        <v>6.3520000000000003</v>
      </c>
      <c r="D486">
        <v>6.3920000000000003</v>
      </c>
      <c r="E486">
        <v>6.4969999999999999</v>
      </c>
      <c r="F486">
        <v>5.9580000000000002</v>
      </c>
      <c r="G486">
        <v>6.5620000000000003</v>
      </c>
    </row>
    <row r="487" spans="1:7" x14ac:dyDescent="0.2">
      <c r="A487">
        <v>114</v>
      </c>
      <c r="B487">
        <v>345.12</v>
      </c>
      <c r="C487">
        <v>6.2839999999999998</v>
      </c>
      <c r="D487">
        <v>6.3209999999999997</v>
      </c>
      <c r="E487">
        <v>6.431</v>
      </c>
      <c r="F487">
        <v>5.8959999999999999</v>
      </c>
      <c r="G487">
        <v>6.4870000000000001</v>
      </c>
    </row>
    <row r="488" spans="1:7" x14ac:dyDescent="0.2">
      <c r="A488">
        <v>115</v>
      </c>
      <c r="B488">
        <v>347.89</v>
      </c>
      <c r="C488">
        <v>6.22</v>
      </c>
      <c r="D488">
        <v>6.2510000000000003</v>
      </c>
      <c r="E488">
        <v>6.36</v>
      </c>
      <c r="F488">
        <v>5.8289999999999997</v>
      </c>
      <c r="G488">
        <v>6.4390000000000001</v>
      </c>
    </row>
    <row r="489" spans="1:7" x14ac:dyDescent="0.2">
      <c r="A489">
        <v>116</v>
      </c>
      <c r="B489">
        <v>350.61</v>
      </c>
      <c r="C489">
        <v>6.1669999999999998</v>
      </c>
      <c r="D489">
        <v>6.1890000000000001</v>
      </c>
      <c r="E489">
        <v>6.2919999999999998</v>
      </c>
      <c r="F489">
        <v>5.7679999999999998</v>
      </c>
      <c r="G489">
        <v>6.4189999999999996</v>
      </c>
    </row>
    <row r="490" spans="1:7" x14ac:dyDescent="0.2">
      <c r="A490">
        <v>117</v>
      </c>
      <c r="B490">
        <v>353.3</v>
      </c>
      <c r="C490">
        <v>6.1139999999999999</v>
      </c>
      <c r="D490">
        <v>6.1210000000000004</v>
      </c>
      <c r="E490">
        <v>6.2329999999999997</v>
      </c>
      <c r="F490">
        <v>5.7080000000000002</v>
      </c>
      <c r="G490">
        <v>6.3929999999999998</v>
      </c>
    </row>
    <row r="491" spans="1:7" x14ac:dyDescent="0.2">
      <c r="A491">
        <v>118</v>
      </c>
      <c r="B491">
        <v>355.95</v>
      </c>
      <c r="C491">
        <v>6.0469999999999997</v>
      </c>
      <c r="D491">
        <v>6.06</v>
      </c>
      <c r="E491">
        <v>6.1680000000000001</v>
      </c>
      <c r="F491">
        <v>5.6440000000000001</v>
      </c>
      <c r="G491">
        <v>6.3159999999999998</v>
      </c>
    </row>
    <row r="492" spans="1:7" x14ac:dyDescent="0.2">
      <c r="A492">
        <v>119</v>
      </c>
      <c r="B492">
        <v>358.56</v>
      </c>
      <c r="C492">
        <v>5.9850000000000003</v>
      </c>
      <c r="D492">
        <v>6.0039999999999996</v>
      </c>
      <c r="E492">
        <v>6.1070000000000002</v>
      </c>
      <c r="F492">
        <v>5.585</v>
      </c>
      <c r="G492">
        <v>6.2439999999999998</v>
      </c>
    </row>
    <row r="493" spans="1:7" x14ac:dyDescent="0.2">
      <c r="A493">
        <v>120</v>
      </c>
      <c r="B493">
        <v>361.13</v>
      </c>
      <c r="C493">
        <v>5.9249999999999998</v>
      </c>
      <c r="D493">
        <v>5.9420000000000002</v>
      </c>
      <c r="E493">
        <v>6.0529999999999999</v>
      </c>
      <c r="F493">
        <v>5.532</v>
      </c>
      <c r="G493">
        <v>6.173</v>
      </c>
    </row>
    <row r="494" spans="1:7" x14ac:dyDescent="0.2">
      <c r="A494">
        <v>121</v>
      </c>
      <c r="B494">
        <v>363.66</v>
      </c>
      <c r="C494">
        <v>5.8710000000000004</v>
      </c>
      <c r="D494">
        <v>5.8879999999999999</v>
      </c>
      <c r="E494">
        <v>5.9939999999999998</v>
      </c>
      <c r="F494">
        <v>5.476</v>
      </c>
      <c r="G494">
        <v>6.125</v>
      </c>
    </row>
    <row r="495" spans="1:7" x14ac:dyDescent="0.2">
      <c r="A495">
        <v>122</v>
      </c>
      <c r="B495">
        <v>366.16</v>
      </c>
      <c r="C495">
        <v>5.8280000000000003</v>
      </c>
      <c r="D495">
        <v>5.8339999999999996</v>
      </c>
      <c r="E495">
        <v>5.9409999999999998</v>
      </c>
      <c r="F495">
        <v>5.4329999999999998</v>
      </c>
      <c r="G495">
        <v>6.1040000000000001</v>
      </c>
    </row>
    <row r="496" spans="1:7" x14ac:dyDescent="0.2">
      <c r="A496">
        <v>123</v>
      </c>
      <c r="B496">
        <v>368.61</v>
      </c>
      <c r="C496">
        <v>5.7770000000000001</v>
      </c>
      <c r="D496">
        <v>5.7770000000000001</v>
      </c>
      <c r="E496">
        <v>5.8929999999999998</v>
      </c>
      <c r="F496">
        <v>5.3849999999999998</v>
      </c>
      <c r="G496">
        <v>6.0540000000000003</v>
      </c>
    </row>
    <row r="497" spans="1:7" x14ac:dyDescent="0.2">
      <c r="A497">
        <v>124</v>
      </c>
      <c r="B497">
        <v>371.02</v>
      </c>
      <c r="C497">
        <v>5.7190000000000003</v>
      </c>
      <c r="D497">
        <v>5.7279999999999998</v>
      </c>
      <c r="E497">
        <v>5.84</v>
      </c>
      <c r="F497">
        <v>5.3289999999999997</v>
      </c>
      <c r="G497">
        <v>5.9779999999999998</v>
      </c>
    </row>
    <row r="498" spans="1:7" x14ac:dyDescent="0.2">
      <c r="A498">
        <v>125</v>
      </c>
      <c r="B498">
        <v>373.39</v>
      </c>
      <c r="C498">
        <v>5.6559999999999997</v>
      </c>
      <c r="D498">
        <v>5.6749999999999998</v>
      </c>
      <c r="E498">
        <v>5.7990000000000004</v>
      </c>
      <c r="F498">
        <v>5.2889999999999997</v>
      </c>
      <c r="G498">
        <v>5.8620000000000001</v>
      </c>
    </row>
    <row r="499" spans="1:7" x14ac:dyDescent="0.2">
      <c r="A499">
        <v>126</v>
      </c>
      <c r="B499">
        <v>375.72</v>
      </c>
      <c r="C499">
        <v>5.5880000000000001</v>
      </c>
      <c r="D499">
        <v>5.6219999999999999</v>
      </c>
      <c r="E499">
        <v>5.7590000000000003</v>
      </c>
      <c r="F499">
        <v>5.2389999999999999</v>
      </c>
      <c r="G499">
        <v>5.7309999999999999</v>
      </c>
    </row>
    <row r="500" spans="1:7" x14ac:dyDescent="0.2">
      <c r="A500">
        <v>127</v>
      </c>
      <c r="B500">
        <v>378.01</v>
      </c>
      <c r="C500">
        <v>5.5430000000000001</v>
      </c>
      <c r="D500">
        <v>5.5780000000000003</v>
      </c>
      <c r="E500">
        <v>5.7119999999999997</v>
      </c>
      <c r="F500">
        <v>5.1950000000000003</v>
      </c>
      <c r="G500">
        <v>5.6859999999999999</v>
      </c>
    </row>
    <row r="501" spans="1:7" x14ac:dyDescent="0.2">
      <c r="A501">
        <v>128</v>
      </c>
      <c r="B501">
        <v>380.26</v>
      </c>
      <c r="C501">
        <v>5.5069999999999997</v>
      </c>
      <c r="D501">
        <v>5.5369999999999999</v>
      </c>
      <c r="E501">
        <v>5.67</v>
      </c>
      <c r="F501">
        <v>5.157</v>
      </c>
      <c r="G501">
        <v>5.6660000000000004</v>
      </c>
    </row>
    <row r="502" spans="1:7" x14ac:dyDescent="0.2">
      <c r="A502">
        <v>129</v>
      </c>
      <c r="B502">
        <v>382.47</v>
      </c>
      <c r="C502">
        <v>5.4619999999999997</v>
      </c>
      <c r="D502">
        <v>5.4889999999999999</v>
      </c>
      <c r="E502">
        <v>5.6269999999999998</v>
      </c>
      <c r="F502">
        <v>5.1139999999999999</v>
      </c>
      <c r="G502">
        <v>5.6189999999999998</v>
      </c>
    </row>
    <row r="503" spans="1:7" x14ac:dyDescent="0.2">
      <c r="A503">
        <v>130</v>
      </c>
      <c r="B503">
        <v>384.63</v>
      </c>
      <c r="C503">
        <v>5.4169999999999998</v>
      </c>
      <c r="D503">
        <v>5.4509999999999996</v>
      </c>
      <c r="E503">
        <v>5.5819999999999999</v>
      </c>
      <c r="F503">
        <v>5.0730000000000004</v>
      </c>
      <c r="G503">
        <v>5.5640000000000001</v>
      </c>
    </row>
    <row r="504" spans="1:7" x14ac:dyDescent="0.2">
      <c r="A504">
        <v>131</v>
      </c>
      <c r="B504">
        <v>386.76</v>
      </c>
      <c r="C504">
        <v>5.3739999999999997</v>
      </c>
      <c r="D504">
        <v>5.4109999999999996</v>
      </c>
      <c r="E504">
        <v>5.54</v>
      </c>
      <c r="F504">
        <v>5.0369999999999999</v>
      </c>
      <c r="G504">
        <v>5.51</v>
      </c>
    </row>
    <row r="505" spans="1:7" x14ac:dyDescent="0.2">
      <c r="A505">
        <v>132</v>
      </c>
      <c r="B505">
        <v>388.84</v>
      </c>
      <c r="C505">
        <v>5.3310000000000004</v>
      </c>
      <c r="D505">
        <v>5.37</v>
      </c>
      <c r="E505">
        <v>5.5010000000000003</v>
      </c>
      <c r="F505">
        <v>4.9969999999999999</v>
      </c>
      <c r="G505">
        <v>5.4550000000000001</v>
      </c>
    </row>
    <row r="506" spans="1:7" x14ac:dyDescent="0.2">
      <c r="A506">
        <v>133</v>
      </c>
      <c r="B506">
        <v>390.88</v>
      </c>
      <c r="C506">
        <v>5.2889999999999997</v>
      </c>
      <c r="D506">
        <v>5.3330000000000002</v>
      </c>
      <c r="E506">
        <v>5.4610000000000003</v>
      </c>
      <c r="F506">
        <v>4.9619999999999997</v>
      </c>
      <c r="G506">
        <v>5.4020000000000001</v>
      </c>
    </row>
    <row r="507" spans="1:7" x14ac:dyDescent="0.2">
      <c r="A507">
        <v>134</v>
      </c>
      <c r="B507">
        <v>392.87</v>
      </c>
      <c r="C507">
        <v>5.2640000000000002</v>
      </c>
      <c r="D507">
        <v>5.2910000000000004</v>
      </c>
      <c r="E507">
        <v>5.4279999999999999</v>
      </c>
      <c r="F507">
        <v>4.9320000000000004</v>
      </c>
      <c r="G507">
        <v>5.4050000000000002</v>
      </c>
    </row>
    <row r="508" spans="1:7" x14ac:dyDescent="0.2">
      <c r="A508">
        <v>135</v>
      </c>
      <c r="B508">
        <v>394.83</v>
      </c>
      <c r="C508">
        <v>5.2220000000000004</v>
      </c>
      <c r="D508">
        <v>5.258</v>
      </c>
      <c r="E508">
        <v>5.39</v>
      </c>
      <c r="F508">
        <v>4.8940000000000001</v>
      </c>
      <c r="G508">
        <v>5.3460000000000001</v>
      </c>
    </row>
    <row r="509" spans="1:7" x14ac:dyDescent="0.2">
      <c r="A509">
        <v>136</v>
      </c>
      <c r="B509">
        <v>396.74</v>
      </c>
      <c r="C509">
        <v>5.1950000000000003</v>
      </c>
      <c r="D509">
        <v>5.22</v>
      </c>
      <c r="E509">
        <v>5.3540000000000001</v>
      </c>
      <c r="F509">
        <v>4.8639999999999999</v>
      </c>
      <c r="G509">
        <v>5.3419999999999996</v>
      </c>
    </row>
    <row r="510" spans="1:7" x14ac:dyDescent="0.2">
      <c r="A510">
        <v>137</v>
      </c>
      <c r="B510">
        <v>398.61</v>
      </c>
      <c r="C510">
        <v>5.1580000000000004</v>
      </c>
      <c r="D510">
        <v>5.1829999999999998</v>
      </c>
      <c r="E510">
        <v>5.3220000000000001</v>
      </c>
      <c r="F510">
        <v>4.83</v>
      </c>
      <c r="G510">
        <v>5.2960000000000003</v>
      </c>
    </row>
    <row r="511" spans="1:7" x14ac:dyDescent="0.2">
      <c r="A511">
        <v>138</v>
      </c>
      <c r="B511">
        <v>400.43</v>
      </c>
      <c r="C511">
        <v>5.1230000000000002</v>
      </c>
      <c r="D511">
        <v>5.1520000000000001</v>
      </c>
      <c r="E511">
        <v>5.2869999999999999</v>
      </c>
      <c r="F511">
        <v>4.7939999999999996</v>
      </c>
      <c r="G511">
        <v>5.2590000000000003</v>
      </c>
    </row>
    <row r="512" spans="1:7" x14ac:dyDescent="0.2">
      <c r="A512">
        <v>139</v>
      </c>
      <c r="B512">
        <v>402.22</v>
      </c>
      <c r="C512">
        <v>5.0890000000000004</v>
      </c>
      <c r="D512">
        <v>5.117</v>
      </c>
      <c r="E512">
        <v>5.2549999999999999</v>
      </c>
      <c r="F512">
        <v>4.7569999999999997</v>
      </c>
      <c r="G512">
        <v>5.226</v>
      </c>
    </row>
    <row r="513" spans="1:7" x14ac:dyDescent="0.2">
      <c r="A513">
        <v>140</v>
      </c>
      <c r="B513">
        <v>403.96</v>
      </c>
      <c r="C513">
        <v>5.0570000000000004</v>
      </c>
      <c r="D513">
        <v>5.0830000000000002</v>
      </c>
      <c r="E513">
        <v>5.2249999999999996</v>
      </c>
      <c r="F513">
        <v>4.72</v>
      </c>
      <c r="G513">
        <v>5.2009999999999996</v>
      </c>
    </row>
    <row r="514" spans="1:7" x14ac:dyDescent="0.2">
      <c r="A514">
        <v>141</v>
      </c>
      <c r="B514">
        <v>405.66</v>
      </c>
      <c r="C514">
        <v>5.0259999999999998</v>
      </c>
      <c r="D514">
        <v>5.0570000000000004</v>
      </c>
      <c r="E514">
        <v>5.1890000000000001</v>
      </c>
      <c r="F514">
        <v>4.6980000000000004</v>
      </c>
      <c r="G514">
        <v>5.1609999999999996</v>
      </c>
    </row>
    <row r="515" spans="1:7" x14ac:dyDescent="0.2">
      <c r="A515">
        <v>142</v>
      </c>
      <c r="B515">
        <v>407.31</v>
      </c>
      <c r="C515">
        <v>4.9960000000000004</v>
      </c>
      <c r="D515">
        <v>5.0220000000000002</v>
      </c>
      <c r="E515">
        <v>5.1609999999999996</v>
      </c>
      <c r="F515">
        <v>4.6740000000000004</v>
      </c>
      <c r="G515">
        <v>5.1260000000000003</v>
      </c>
    </row>
    <row r="516" spans="1:7" x14ac:dyDescent="0.2">
      <c r="A516">
        <v>143</v>
      </c>
      <c r="B516">
        <v>408.92</v>
      </c>
      <c r="C516">
        <v>4.9619999999999997</v>
      </c>
      <c r="D516">
        <v>4.9880000000000004</v>
      </c>
      <c r="E516">
        <v>5.13</v>
      </c>
      <c r="F516">
        <v>4.6429999999999998</v>
      </c>
      <c r="G516">
        <v>5.0869999999999997</v>
      </c>
    </row>
    <row r="517" spans="1:7" x14ac:dyDescent="0.2">
      <c r="A517">
        <v>144</v>
      </c>
      <c r="B517">
        <v>410.49</v>
      </c>
      <c r="C517">
        <v>4.9279999999999999</v>
      </c>
      <c r="D517">
        <v>4.9640000000000004</v>
      </c>
      <c r="E517">
        <v>5.0990000000000002</v>
      </c>
      <c r="F517">
        <v>4.6150000000000002</v>
      </c>
      <c r="G517">
        <v>5.0339999999999998</v>
      </c>
    </row>
    <row r="518" spans="1:7" x14ac:dyDescent="0.2">
      <c r="A518">
        <v>145</v>
      </c>
      <c r="B518">
        <v>412.02</v>
      </c>
      <c r="C518">
        <v>4.8979999999999997</v>
      </c>
      <c r="D518">
        <v>4.931</v>
      </c>
      <c r="E518">
        <v>5.0720000000000001</v>
      </c>
      <c r="F518">
        <v>4.593</v>
      </c>
      <c r="G518">
        <v>4.9969999999999999</v>
      </c>
    </row>
    <row r="519" spans="1:7" x14ac:dyDescent="0.2">
      <c r="A519">
        <v>146</v>
      </c>
      <c r="B519">
        <v>413.5</v>
      </c>
      <c r="C519">
        <v>4.8710000000000004</v>
      </c>
      <c r="D519">
        <v>4.9009999999999998</v>
      </c>
      <c r="E519">
        <v>5.0439999999999996</v>
      </c>
      <c r="F519">
        <v>4.5659999999999998</v>
      </c>
      <c r="G519">
        <v>4.9749999999999996</v>
      </c>
    </row>
    <row r="520" spans="1:7" x14ac:dyDescent="0.2">
      <c r="A520">
        <v>147</v>
      </c>
      <c r="B520">
        <v>414.94</v>
      </c>
      <c r="C520">
        <v>4.843</v>
      </c>
      <c r="D520">
        <v>4.8730000000000002</v>
      </c>
      <c r="E520">
        <v>5.0129999999999999</v>
      </c>
      <c r="F520">
        <v>4.5380000000000003</v>
      </c>
      <c r="G520">
        <v>4.9459999999999997</v>
      </c>
    </row>
    <row r="521" spans="1:7" x14ac:dyDescent="0.2">
      <c r="A521">
        <v>148</v>
      </c>
      <c r="B521">
        <v>416.33</v>
      </c>
      <c r="C521">
        <v>4.8179999999999996</v>
      </c>
      <c r="D521">
        <v>4.8390000000000004</v>
      </c>
      <c r="E521">
        <v>4.9870000000000001</v>
      </c>
      <c r="F521">
        <v>4.5190000000000001</v>
      </c>
      <c r="G521">
        <v>4.9249999999999998</v>
      </c>
    </row>
    <row r="522" spans="1:7" x14ac:dyDescent="0.2">
      <c r="A522">
        <v>149</v>
      </c>
      <c r="B522">
        <v>417.69</v>
      </c>
      <c r="C522">
        <v>4.7839999999999998</v>
      </c>
      <c r="D522">
        <v>4.8079999999999998</v>
      </c>
      <c r="E522">
        <v>4.9560000000000004</v>
      </c>
      <c r="F522">
        <v>4.4859999999999998</v>
      </c>
      <c r="G522">
        <v>4.8869999999999996</v>
      </c>
    </row>
    <row r="523" spans="1:7" x14ac:dyDescent="0.2">
      <c r="A523">
        <v>150</v>
      </c>
      <c r="B523">
        <v>419</v>
      </c>
      <c r="C523">
        <v>4.7460000000000004</v>
      </c>
      <c r="D523">
        <v>4.7759999999999998</v>
      </c>
      <c r="E523">
        <v>4.9219999999999997</v>
      </c>
      <c r="F523">
        <v>4.4610000000000003</v>
      </c>
      <c r="G523">
        <v>4.8259999999999996</v>
      </c>
    </row>
    <row r="524" spans="1:7" x14ac:dyDescent="0.2">
      <c r="A524">
        <v>151</v>
      </c>
      <c r="B524">
        <v>420.26</v>
      </c>
      <c r="C524">
        <v>4.7050000000000001</v>
      </c>
      <c r="D524">
        <v>4.7409999999999997</v>
      </c>
      <c r="E524">
        <v>4.8940000000000001</v>
      </c>
      <c r="F524">
        <v>4.4340000000000002</v>
      </c>
      <c r="G524">
        <v>4.7519999999999998</v>
      </c>
    </row>
    <row r="525" spans="1:7" x14ac:dyDescent="0.2">
      <c r="A525">
        <v>152</v>
      </c>
      <c r="B525">
        <v>421.49</v>
      </c>
      <c r="C525">
        <v>4.6669999999999998</v>
      </c>
      <c r="D525">
        <v>4.7069999999999999</v>
      </c>
      <c r="E525">
        <v>4.8600000000000003</v>
      </c>
      <c r="F525">
        <v>4.4020000000000001</v>
      </c>
      <c r="G525">
        <v>4.6980000000000004</v>
      </c>
    </row>
    <row r="526" spans="1:7" x14ac:dyDescent="0.2">
      <c r="A526">
        <v>153</v>
      </c>
      <c r="B526">
        <v>422.67</v>
      </c>
      <c r="C526">
        <v>4.6269999999999998</v>
      </c>
      <c r="D526">
        <v>4.67</v>
      </c>
      <c r="E526">
        <v>4.8259999999999996</v>
      </c>
      <c r="F526">
        <v>4.3739999999999997</v>
      </c>
      <c r="G526">
        <v>4.6379999999999999</v>
      </c>
    </row>
    <row r="527" spans="1:7" x14ac:dyDescent="0.2">
      <c r="A527">
        <v>154</v>
      </c>
      <c r="B527">
        <v>423.8</v>
      </c>
      <c r="C527">
        <v>4.5880000000000001</v>
      </c>
      <c r="D527">
        <v>4.63</v>
      </c>
      <c r="E527">
        <v>4.7910000000000004</v>
      </c>
      <c r="F527">
        <v>4.3410000000000002</v>
      </c>
      <c r="G527">
        <v>4.5890000000000004</v>
      </c>
    </row>
    <row r="528" spans="1:7" x14ac:dyDescent="0.2">
      <c r="A528">
        <v>155</v>
      </c>
      <c r="B528">
        <v>424.9</v>
      </c>
      <c r="C528">
        <v>4.5490000000000004</v>
      </c>
      <c r="D528">
        <v>4.5940000000000003</v>
      </c>
      <c r="E528">
        <v>4.7530000000000001</v>
      </c>
      <c r="F528">
        <v>4.3049999999999997</v>
      </c>
      <c r="G528">
        <v>4.5430000000000001</v>
      </c>
    </row>
    <row r="529" spans="1:7" x14ac:dyDescent="0.2">
      <c r="A529">
        <v>156</v>
      </c>
      <c r="B529">
        <v>425.95</v>
      </c>
      <c r="C529">
        <v>4.5090000000000003</v>
      </c>
      <c r="D529">
        <v>4.55</v>
      </c>
      <c r="E529">
        <v>4.7149999999999999</v>
      </c>
      <c r="F529">
        <v>4.2690000000000001</v>
      </c>
      <c r="G529">
        <v>4.5010000000000003</v>
      </c>
    </row>
    <row r="530" spans="1:7" x14ac:dyDescent="0.2">
      <c r="A530">
        <v>157</v>
      </c>
      <c r="B530">
        <v>426.96</v>
      </c>
      <c r="C530">
        <v>4.4649999999999999</v>
      </c>
      <c r="D530">
        <v>4.5049999999999999</v>
      </c>
      <c r="E530">
        <v>4.6749999999999998</v>
      </c>
      <c r="F530">
        <v>4.2300000000000004</v>
      </c>
      <c r="G530">
        <v>4.4509999999999996</v>
      </c>
    </row>
    <row r="531" spans="1:7" x14ac:dyDescent="0.2">
      <c r="A531">
        <v>158</v>
      </c>
      <c r="B531">
        <v>427.92</v>
      </c>
      <c r="C531">
        <v>4.423</v>
      </c>
      <c r="D531">
        <v>4.4630000000000001</v>
      </c>
      <c r="E531">
        <v>4.6280000000000001</v>
      </c>
      <c r="F531">
        <v>4.1879999999999997</v>
      </c>
      <c r="G531">
        <v>4.415</v>
      </c>
    </row>
    <row r="532" spans="1:7" x14ac:dyDescent="0.2">
      <c r="A532">
        <v>159</v>
      </c>
      <c r="B532">
        <v>428.84</v>
      </c>
      <c r="C532">
        <v>4.3719999999999999</v>
      </c>
      <c r="D532">
        <v>4.4109999999999996</v>
      </c>
      <c r="E532">
        <v>4.5789999999999997</v>
      </c>
      <c r="F532">
        <v>4.149</v>
      </c>
      <c r="G532">
        <v>4.3499999999999996</v>
      </c>
    </row>
    <row r="533" spans="1:7" x14ac:dyDescent="0.2">
      <c r="A533">
        <v>160</v>
      </c>
      <c r="B533">
        <v>429.72</v>
      </c>
      <c r="C533">
        <v>4.3179999999999996</v>
      </c>
      <c r="D533">
        <v>4.3620000000000001</v>
      </c>
      <c r="E533">
        <v>4.5339999999999998</v>
      </c>
      <c r="F533">
        <v>4.1020000000000003</v>
      </c>
      <c r="G533">
        <v>4.2729999999999997</v>
      </c>
    </row>
    <row r="534" spans="1:7" x14ac:dyDescent="0.2">
      <c r="A534">
        <v>161</v>
      </c>
      <c r="B534">
        <v>430.55</v>
      </c>
      <c r="C534">
        <v>4.2640000000000002</v>
      </c>
      <c r="D534">
        <v>4.3140000000000001</v>
      </c>
      <c r="E534">
        <v>4.4800000000000004</v>
      </c>
      <c r="F534">
        <v>4.0519999999999996</v>
      </c>
      <c r="G534">
        <v>4.2080000000000002</v>
      </c>
    </row>
    <row r="535" spans="1:7" x14ac:dyDescent="0.2">
      <c r="A535">
        <v>162</v>
      </c>
      <c r="B535">
        <v>431.35</v>
      </c>
      <c r="C535">
        <v>4.2089999999999996</v>
      </c>
      <c r="D535">
        <v>4.2560000000000002</v>
      </c>
      <c r="E535">
        <v>4.4320000000000004</v>
      </c>
      <c r="F535">
        <v>4.0049999999999999</v>
      </c>
      <c r="G535">
        <v>4.1449999999999996</v>
      </c>
    </row>
    <row r="536" spans="1:7" x14ac:dyDescent="0.2">
      <c r="A536">
        <v>163</v>
      </c>
      <c r="B536">
        <v>432.1</v>
      </c>
      <c r="C536">
        <v>4.1520000000000001</v>
      </c>
      <c r="D536">
        <v>4.1970000000000001</v>
      </c>
      <c r="E536">
        <v>4.3780000000000001</v>
      </c>
      <c r="F536">
        <v>3.95</v>
      </c>
      <c r="G536">
        <v>4.0819999999999999</v>
      </c>
    </row>
    <row r="537" spans="1:7" x14ac:dyDescent="0.2">
      <c r="A537">
        <v>164</v>
      </c>
      <c r="B537">
        <v>432.8</v>
      </c>
      <c r="C537">
        <v>4.0880000000000001</v>
      </c>
      <c r="D537">
        <v>4.1369999999999996</v>
      </c>
      <c r="E537">
        <v>4.3150000000000004</v>
      </c>
      <c r="F537">
        <v>3.8940000000000001</v>
      </c>
      <c r="G537">
        <v>4.0060000000000002</v>
      </c>
    </row>
    <row r="538" spans="1:7" x14ac:dyDescent="0.2">
      <c r="A538">
        <v>165</v>
      </c>
      <c r="B538">
        <v>433.47</v>
      </c>
      <c r="C538">
        <v>4.0229999999999997</v>
      </c>
      <c r="D538">
        <v>4.0730000000000004</v>
      </c>
      <c r="E538">
        <v>4.26</v>
      </c>
      <c r="F538">
        <v>3.8319999999999999</v>
      </c>
      <c r="G538">
        <v>3.9260000000000002</v>
      </c>
    </row>
    <row r="539" spans="1:7" x14ac:dyDescent="0.2">
      <c r="A539">
        <v>166</v>
      </c>
      <c r="B539">
        <v>434.09</v>
      </c>
      <c r="C539">
        <v>3.952</v>
      </c>
      <c r="D539">
        <v>4.0039999999999996</v>
      </c>
      <c r="E539">
        <v>4.2</v>
      </c>
      <c r="F539">
        <v>3.7610000000000001</v>
      </c>
      <c r="G539">
        <v>3.843</v>
      </c>
    </row>
    <row r="540" spans="1:7" x14ac:dyDescent="0.2">
      <c r="A540">
        <v>167</v>
      </c>
      <c r="B540">
        <v>434.66</v>
      </c>
      <c r="C540">
        <v>3.8860000000000001</v>
      </c>
      <c r="D540">
        <v>3.9390000000000001</v>
      </c>
      <c r="E540">
        <v>4.1390000000000002</v>
      </c>
      <c r="F540">
        <v>3.7</v>
      </c>
      <c r="G540">
        <v>3.7690000000000001</v>
      </c>
    </row>
    <row r="541" spans="1:7" x14ac:dyDescent="0.2">
      <c r="A541">
        <v>168</v>
      </c>
      <c r="B541">
        <v>435.2</v>
      </c>
      <c r="C541">
        <v>3.8210000000000002</v>
      </c>
      <c r="D541">
        <v>3.863</v>
      </c>
      <c r="E541">
        <v>4.077</v>
      </c>
      <c r="F541">
        <v>3.6349999999999998</v>
      </c>
      <c r="G541">
        <v>3.7069999999999999</v>
      </c>
    </row>
    <row r="542" spans="1:7" x14ac:dyDescent="0.2">
      <c r="A542">
        <v>169</v>
      </c>
      <c r="B542">
        <v>435.69</v>
      </c>
      <c r="C542">
        <v>3.7530000000000001</v>
      </c>
      <c r="D542">
        <v>3.7919999999999998</v>
      </c>
      <c r="E542">
        <v>4.0090000000000003</v>
      </c>
      <c r="F542">
        <v>3.5659999999999998</v>
      </c>
      <c r="G542">
        <v>3.6440000000000001</v>
      </c>
    </row>
    <row r="543" spans="1:7" x14ac:dyDescent="0.2">
      <c r="A543">
        <v>170</v>
      </c>
      <c r="B543">
        <v>436.14</v>
      </c>
      <c r="C543">
        <v>3.6859999999999999</v>
      </c>
      <c r="D543">
        <v>3.7250000000000001</v>
      </c>
      <c r="E543">
        <v>3.9430000000000001</v>
      </c>
      <c r="F543">
        <v>3.504</v>
      </c>
      <c r="G543">
        <v>3.5710000000000002</v>
      </c>
    </row>
    <row r="544" spans="1:7" x14ac:dyDescent="0.2">
      <c r="A544">
        <v>171</v>
      </c>
      <c r="B544">
        <v>436.54</v>
      </c>
      <c r="C544">
        <v>3.61</v>
      </c>
      <c r="D544">
        <v>3.6469999999999998</v>
      </c>
      <c r="E544">
        <v>3.871</v>
      </c>
      <c r="F544">
        <v>3.4340000000000002</v>
      </c>
      <c r="G544">
        <v>3.4889999999999999</v>
      </c>
    </row>
    <row r="545" spans="1:7" x14ac:dyDescent="0.2">
      <c r="A545">
        <v>172</v>
      </c>
      <c r="B545">
        <v>436.91</v>
      </c>
      <c r="C545">
        <v>3.5339999999999998</v>
      </c>
      <c r="D545">
        <v>3.5790000000000002</v>
      </c>
      <c r="E545">
        <v>3.7970000000000002</v>
      </c>
      <c r="F545">
        <v>3.3620000000000001</v>
      </c>
      <c r="G545">
        <v>3.4</v>
      </c>
    </row>
    <row r="546" spans="1:7" x14ac:dyDescent="0.2">
      <c r="A546">
        <v>173</v>
      </c>
      <c r="B546">
        <v>437.23</v>
      </c>
      <c r="C546">
        <v>3.456</v>
      </c>
      <c r="D546">
        <v>3.4990000000000001</v>
      </c>
      <c r="E546">
        <v>3.7229999999999999</v>
      </c>
      <c r="F546">
        <v>3.2959999999999998</v>
      </c>
      <c r="G546">
        <v>3.3069999999999999</v>
      </c>
    </row>
    <row r="547" spans="1:7" x14ac:dyDescent="0.2">
      <c r="A547">
        <v>174</v>
      </c>
      <c r="B547">
        <v>437.51</v>
      </c>
      <c r="C547">
        <v>3.3759999999999999</v>
      </c>
      <c r="D547">
        <v>3.4220000000000002</v>
      </c>
      <c r="E547">
        <v>3.6469999999999998</v>
      </c>
      <c r="F547">
        <v>3.2210000000000001</v>
      </c>
      <c r="G547">
        <v>3.214</v>
      </c>
    </row>
    <row r="548" spans="1:7" x14ac:dyDescent="0.2">
      <c r="A548">
        <v>175</v>
      </c>
      <c r="B548">
        <v>437.74</v>
      </c>
      <c r="C548">
        <v>3.2959999999999998</v>
      </c>
      <c r="D548">
        <v>3.3450000000000002</v>
      </c>
      <c r="E548">
        <v>3.5680000000000001</v>
      </c>
      <c r="F548">
        <v>3.1459999999999999</v>
      </c>
      <c r="G548">
        <v>3.1240000000000001</v>
      </c>
    </row>
    <row r="549" spans="1:7" x14ac:dyDescent="0.2">
      <c r="A549">
        <v>176</v>
      </c>
      <c r="B549">
        <v>437.93</v>
      </c>
      <c r="C549">
        <v>3.218</v>
      </c>
      <c r="D549">
        <v>3.2639999999999998</v>
      </c>
      <c r="E549">
        <v>3.4940000000000002</v>
      </c>
      <c r="F549">
        <v>3.0760000000000001</v>
      </c>
      <c r="G549">
        <v>3.0409999999999999</v>
      </c>
    </row>
    <row r="550" spans="1:7" x14ac:dyDescent="0.2">
      <c r="A550">
        <v>177</v>
      </c>
      <c r="B550">
        <v>438.08</v>
      </c>
      <c r="C550">
        <v>3.1419999999999999</v>
      </c>
      <c r="D550">
        <v>3.1829999999999998</v>
      </c>
      <c r="E550">
        <v>3.4169999999999998</v>
      </c>
      <c r="F550">
        <v>2.9980000000000002</v>
      </c>
      <c r="G550">
        <v>2.968</v>
      </c>
    </row>
    <row r="551" spans="1:7" x14ac:dyDescent="0.2">
      <c r="A551">
        <v>178</v>
      </c>
      <c r="B551">
        <v>438.19</v>
      </c>
      <c r="C551">
        <v>3.0659999999999998</v>
      </c>
      <c r="D551">
        <v>3.1</v>
      </c>
      <c r="E551">
        <v>3.339</v>
      </c>
      <c r="F551">
        <v>2.9239999999999999</v>
      </c>
      <c r="G551">
        <v>2.9</v>
      </c>
    </row>
    <row r="552" spans="1:7" x14ac:dyDescent="0.2">
      <c r="A552">
        <v>179</v>
      </c>
      <c r="B552">
        <v>438.25</v>
      </c>
      <c r="C552">
        <v>2.988</v>
      </c>
      <c r="D552">
        <v>3.0150000000000001</v>
      </c>
      <c r="E552">
        <v>3.26</v>
      </c>
      <c r="F552">
        <v>2.85</v>
      </c>
      <c r="G552">
        <v>2.827</v>
      </c>
    </row>
    <row r="553" spans="1:7" x14ac:dyDescent="0.2">
      <c r="A553">
        <v>180</v>
      </c>
      <c r="B553">
        <v>438.28</v>
      </c>
      <c r="C553">
        <v>2.9089999999999998</v>
      </c>
      <c r="D553">
        <v>2.9369999999999998</v>
      </c>
      <c r="E553">
        <v>3.1859999999999999</v>
      </c>
      <c r="F553">
        <v>2.7669999999999999</v>
      </c>
      <c r="G553">
        <v>2.746</v>
      </c>
    </row>
    <row r="554" spans="1:7" x14ac:dyDescent="0.2">
      <c r="A554">
        <v>181</v>
      </c>
      <c r="B554">
        <v>438.25</v>
      </c>
      <c r="C554">
        <v>2.8279999999999998</v>
      </c>
      <c r="D554">
        <v>2.8490000000000002</v>
      </c>
      <c r="E554">
        <v>3.0960000000000001</v>
      </c>
      <c r="F554">
        <v>2.6909999999999998</v>
      </c>
      <c r="G554">
        <v>2.6739999999999999</v>
      </c>
    </row>
    <row r="555" spans="1:7" x14ac:dyDescent="0.2">
      <c r="A555">
        <v>182</v>
      </c>
      <c r="B555">
        <v>438.19</v>
      </c>
      <c r="C555">
        <v>2.7490000000000001</v>
      </c>
      <c r="D555">
        <v>2.7650000000000001</v>
      </c>
      <c r="E555">
        <v>3.0169999999999999</v>
      </c>
      <c r="F555">
        <v>2.6139999999999999</v>
      </c>
      <c r="G555">
        <v>2.5990000000000002</v>
      </c>
    </row>
    <row r="556" spans="1:7" x14ac:dyDescent="0.2">
      <c r="A556">
        <v>183</v>
      </c>
      <c r="B556">
        <v>438.08</v>
      </c>
      <c r="C556">
        <v>2.6739999999999999</v>
      </c>
      <c r="D556">
        <v>2.6880000000000002</v>
      </c>
      <c r="E556">
        <v>2.94</v>
      </c>
      <c r="F556">
        <v>2.54</v>
      </c>
      <c r="G556">
        <v>2.5289999999999999</v>
      </c>
    </row>
    <row r="557" spans="1:7" x14ac:dyDescent="0.2">
      <c r="A557">
        <v>184</v>
      </c>
      <c r="B557">
        <v>437.93</v>
      </c>
      <c r="C557">
        <v>2.5920000000000001</v>
      </c>
      <c r="D557">
        <v>2.601</v>
      </c>
      <c r="E557">
        <v>2.8519999999999999</v>
      </c>
      <c r="F557">
        <v>2.4660000000000002</v>
      </c>
      <c r="G557">
        <v>2.448</v>
      </c>
    </row>
    <row r="558" spans="1:7" x14ac:dyDescent="0.2">
      <c r="A558">
        <v>185</v>
      </c>
      <c r="B558">
        <v>437.74</v>
      </c>
      <c r="C558">
        <v>2.5099999999999998</v>
      </c>
      <c r="D558">
        <v>2.5219999999999998</v>
      </c>
      <c r="E558">
        <v>2.7719999999999998</v>
      </c>
      <c r="F558">
        <v>2.3919999999999999</v>
      </c>
      <c r="G558">
        <v>2.3559999999999999</v>
      </c>
    </row>
    <row r="559" spans="1:7" x14ac:dyDescent="0.2">
      <c r="A559">
        <v>186</v>
      </c>
      <c r="B559">
        <v>437.51</v>
      </c>
      <c r="C559">
        <v>2.4329999999999998</v>
      </c>
      <c r="D559">
        <v>2.448</v>
      </c>
      <c r="E559">
        <v>2.6920000000000002</v>
      </c>
      <c r="F559">
        <v>2.3210000000000002</v>
      </c>
      <c r="G559">
        <v>2.2719999999999998</v>
      </c>
    </row>
    <row r="560" spans="1:7" x14ac:dyDescent="0.2">
      <c r="A560">
        <v>187</v>
      </c>
      <c r="B560">
        <v>437.23</v>
      </c>
      <c r="C560">
        <v>2.3559999999999999</v>
      </c>
      <c r="D560">
        <v>2.3650000000000002</v>
      </c>
      <c r="E560">
        <v>2.613</v>
      </c>
      <c r="F560">
        <v>2.2530000000000001</v>
      </c>
      <c r="G560">
        <v>2.194</v>
      </c>
    </row>
    <row r="561" spans="1:7" x14ac:dyDescent="0.2">
      <c r="A561">
        <v>188</v>
      </c>
      <c r="B561">
        <v>436.91</v>
      </c>
      <c r="C561">
        <v>2.2799999999999998</v>
      </c>
      <c r="D561">
        <v>2.2879999999999998</v>
      </c>
      <c r="E561">
        <v>2.5369999999999999</v>
      </c>
      <c r="F561">
        <v>2.1840000000000002</v>
      </c>
      <c r="G561">
        <v>2.1120000000000001</v>
      </c>
    </row>
    <row r="562" spans="1:7" x14ac:dyDescent="0.2">
      <c r="A562">
        <v>189</v>
      </c>
      <c r="B562">
        <v>436.54</v>
      </c>
      <c r="C562">
        <v>2.2109999999999999</v>
      </c>
      <c r="D562">
        <v>2.218</v>
      </c>
      <c r="E562">
        <v>2.4620000000000002</v>
      </c>
      <c r="F562">
        <v>2.12</v>
      </c>
      <c r="G562">
        <v>2.044</v>
      </c>
    </row>
    <row r="563" spans="1:7" x14ac:dyDescent="0.2">
      <c r="A563">
        <v>190</v>
      </c>
      <c r="B563">
        <v>436.14</v>
      </c>
      <c r="C563">
        <v>2.1440000000000001</v>
      </c>
      <c r="D563">
        <v>2.1469999999999998</v>
      </c>
      <c r="E563">
        <v>2.391</v>
      </c>
      <c r="F563">
        <v>2.0539999999999998</v>
      </c>
      <c r="G563">
        <v>1.9830000000000001</v>
      </c>
    </row>
    <row r="564" spans="1:7" x14ac:dyDescent="0.2">
      <c r="A564">
        <v>191</v>
      </c>
      <c r="B564">
        <v>435.69</v>
      </c>
      <c r="C564">
        <v>2.0819999999999999</v>
      </c>
      <c r="D564">
        <v>2.0840000000000001</v>
      </c>
      <c r="E564">
        <v>2.3220000000000001</v>
      </c>
      <c r="F564">
        <v>1.988</v>
      </c>
      <c r="G564">
        <v>1.9339999999999999</v>
      </c>
    </row>
    <row r="565" spans="1:7" x14ac:dyDescent="0.2">
      <c r="A565">
        <v>192</v>
      </c>
      <c r="B565">
        <v>435.2</v>
      </c>
      <c r="C565">
        <v>2.0259999999999998</v>
      </c>
      <c r="D565">
        <v>2.0259999999999998</v>
      </c>
      <c r="E565">
        <v>2.2589999999999999</v>
      </c>
      <c r="F565">
        <v>1.931</v>
      </c>
      <c r="G565">
        <v>1.889</v>
      </c>
    </row>
    <row r="566" spans="1:7" x14ac:dyDescent="0.2">
      <c r="A566">
        <v>193</v>
      </c>
      <c r="B566">
        <v>434.66</v>
      </c>
      <c r="C566">
        <v>1.964</v>
      </c>
      <c r="D566">
        <v>1.962</v>
      </c>
      <c r="E566">
        <v>2.19</v>
      </c>
      <c r="F566">
        <v>1.8740000000000001</v>
      </c>
      <c r="G566">
        <v>1.831</v>
      </c>
    </row>
    <row r="567" spans="1:7" x14ac:dyDescent="0.2">
      <c r="A567">
        <v>194</v>
      </c>
      <c r="B567">
        <v>434.09</v>
      </c>
      <c r="C567">
        <v>1.9059999999999999</v>
      </c>
      <c r="D567">
        <v>1.911</v>
      </c>
      <c r="E567">
        <v>2.1259999999999999</v>
      </c>
      <c r="F567">
        <v>1.821</v>
      </c>
      <c r="G567">
        <v>1.7649999999999999</v>
      </c>
    </row>
    <row r="568" spans="1:7" x14ac:dyDescent="0.2">
      <c r="A568">
        <v>195</v>
      </c>
      <c r="B568">
        <v>433.47</v>
      </c>
      <c r="C568">
        <v>1.853</v>
      </c>
      <c r="D568">
        <v>1.859</v>
      </c>
      <c r="E568">
        <v>2.0649999999999999</v>
      </c>
      <c r="F568">
        <v>1.7689999999999999</v>
      </c>
      <c r="G568">
        <v>1.7190000000000001</v>
      </c>
    </row>
    <row r="569" spans="1:7" x14ac:dyDescent="0.2">
      <c r="A569">
        <v>196</v>
      </c>
      <c r="B569">
        <v>432.8</v>
      </c>
      <c r="C569">
        <v>1.806</v>
      </c>
      <c r="D569">
        <v>1.7989999999999999</v>
      </c>
      <c r="E569">
        <v>2.0070000000000001</v>
      </c>
      <c r="F569">
        <v>1.718</v>
      </c>
      <c r="G569">
        <v>1.698</v>
      </c>
    </row>
    <row r="570" spans="1:7" x14ac:dyDescent="0.2">
      <c r="A570">
        <v>197</v>
      </c>
      <c r="B570">
        <v>432.1</v>
      </c>
      <c r="C570">
        <v>1.7669999999999999</v>
      </c>
      <c r="D570">
        <v>1.7529999999999999</v>
      </c>
      <c r="E570">
        <v>1.9510000000000001</v>
      </c>
      <c r="F570">
        <v>1.6679999999999999</v>
      </c>
      <c r="G570">
        <v>1.6950000000000001</v>
      </c>
    </row>
    <row r="571" spans="1:7" x14ac:dyDescent="0.2">
      <c r="A571">
        <v>198</v>
      </c>
      <c r="B571">
        <v>431.35</v>
      </c>
      <c r="C571">
        <v>1.724</v>
      </c>
      <c r="D571">
        <v>1.7030000000000001</v>
      </c>
      <c r="E571">
        <v>1.895</v>
      </c>
      <c r="F571">
        <v>1.6220000000000001</v>
      </c>
      <c r="G571">
        <v>1.6759999999999999</v>
      </c>
    </row>
    <row r="572" spans="1:7" x14ac:dyDescent="0.2">
      <c r="A572">
        <v>199</v>
      </c>
      <c r="B572">
        <v>430.55</v>
      </c>
      <c r="C572">
        <v>1.6759999999999999</v>
      </c>
      <c r="D572">
        <v>1.6559999999999999</v>
      </c>
      <c r="E572">
        <v>1.841</v>
      </c>
      <c r="F572">
        <v>1.5740000000000001</v>
      </c>
      <c r="G572">
        <v>1.633</v>
      </c>
    </row>
    <row r="573" spans="1:7" x14ac:dyDescent="0.2">
      <c r="A573">
        <v>200</v>
      </c>
      <c r="B573">
        <v>429.72</v>
      </c>
      <c r="C573">
        <v>1.629</v>
      </c>
      <c r="D573">
        <v>1.615</v>
      </c>
      <c r="E573">
        <v>1.7929999999999999</v>
      </c>
      <c r="F573">
        <v>1.53</v>
      </c>
      <c r="G573">
        <v>1.58</v>
      </c>
    </row>
    <row r="574" spans="1:7" x14ac:dyDescent="0.2">
      <c r="A574">
        <v>201</v>
      </c>
      <c r="B574">
        <v>428.84</v>
      </c>
      <c r="C574">
        <v>1.5840000000000001</v>
      </c>
      <c r="D574">
        <v>1.5669999999999999</v>
      </c>
      <c r="E574">
        <v>1.748</v>
      </c>
      <c r="F574">
        <v>1.486</v>
      </c>
      <c r="G574">
        <v>1.5349999999999999</v>
      </c>
    </row>
    <row r="575" spans="1:7" x14ac:dyDescent="0.2">
      <c r="A575">
        <v>202</v>
      </c>
      <c r="B575">
        <v>427.92</v>
      </c>
      <c r="C575">
        <v>1.538</v>
      </c>
      <c r="D575">
        <v>1.5189999999999999</v>
      </c>
      <c r="E575">
        <v>1.698</v>
      </c>
      <c r="F575">
        <v>1.4410000000000001</v>
      </c>
      <c r="G575">
        <v>1.4950000000000001</v>
      </c>
    </row>
    <row r="576" spans="1:7" x14ac:dyDescent="0.2">
      <c r="A576">
        <v>203</v>
      </c>
      <c r="B576">
        <v>426.96</v>
      </c>
      <c r="C576">
        <v>1.5049999999999999</v>
      </c>
      <c r="D576">
        <v>1.488</v>
      </c>
      <c r="E576">
        <v>1.657</v>
      </c>
      <c r="F576">
        <v>1.401</v>
      </c>
      <c r="G576">
        <v>1.474</v>
      </c>
    </row>
    <row r="577" spans="1:7" x14ac:dyDescent="0.2">
      <c r="A577">
        <v>204</v>
      </c>
      <c r="B577">
        <v>425.95</v>
      </c>
      <c r="C577">
        <v>1.4690000000000001</v>
      </c>
      <c r="D577">
        <v>1.4430000000000001</v>
      </c>
      <c r="E577">
        <v>1.613</v>
      </c>
      <c r="F577">
        <v>1.3620000000000001</v>
      </c>
      <c r="G577">
        <v>1.456</v>
      </c>
    </row>
    <row r="578" spans="1:7" x14ac:dyDescent="0.2">
      <c r="A578">
        <v>205</v>
      </c>
      <c r="B578">
        <v>424.9</v>
      </c>
      <c r="C578">
        <v>1.4339999999999999</v>
      </c>
      <c r="D578">
        <v>1.403</v>
      </c>
      <c r="E578">
        <v>1.571</v>
      </c>
      <c r="F578">
        <v>1.325</v>
      </c>
      <c r="G578">
        <v>1.4350000000000001</v>
      </c>
    </row>
    <row r="579" spans="1:7" x14ac:dyDescent="0.2">
      <c r="A579">
        <v>206</v>
      </c>
      <c r="B579">
        <v>423.8</v>
      </c>
      <c r="C579">
        <v>1.401</v>
      </c>
      <c r="D579">
        <v>1.3680000000000001</v>
      </c>
      <c r="E579">
        <v>1.54</v>
      </c>
      <c r="F579">
        <v>1.2889999999999999</v>
      </c>
      <c r="G579">
        <v>1.4039999999999999</v>
      </c>
    </row>
    <row r="580" spans="1:7" x14ac:dyDescent="0.2">
      <c r="A580">
        <v>207</v>
      </c>
      <c r="B580">
        <v>422.67</v>
      </c>
      <c r="C580">
        <v>1.36</v>
      </c>
      <c r="D580">
        <v>1.325</v>
      </c>
      <c r="E580">
        <v>1.498</v>
      </c>
      <c r="F580">
        <v>1.2529999999999999</v>
      </c>
      <c r="G580">
        <v>1.365</v>
      </c>
    </row>
    <row r="581" spans="1:7" x14ac:dyDescent="0.2">
      <c r="A581">
        <v>208</v>
      </c>
      <c r="B581">
        <v>421.49</v>
      </c>
      <c r="C581">
        <v>1.3260000000000001</v>
      </c>
      <c r="D581">
        <v>1.2889999999999999</v>
      </c>
      <c r="E581">
        <v>1.46</v>
      </c>
      <c r="F581">
        <v>1.2150000000000001</v>
      </c>
      <c r="G581">
        <v>1.3420000000000001</v>
      </c>
    </row>
    <row r="582" spans="1:7" x14ac:dyDescent="0.2">
      <c r="A582">
        <v>209</v>
      </c>
      <c r="B582">
        <v>420.26</v>
      </c>
      <c r="C582">
        <v>1.2989999999999999</v>
      </c>
      <c r="D582">
        <v>1.258</v>
      </c>
      <c r="E582">
        <v>1.4279999999999999</v>
      </c>
      <c r="F582">
        <v>1.1839999999999999</v>
      </c>
      <c r="G582">
        <v>1.3260000000000001</v>
      </c>
    </row>
    <row r="583" spans="1:7" x14ac:dyDescent="0.2">
      <c r="A583">
        <v>210</v>
      </c>
      <c r="B583">
        <v>419</v>
      </c>
      <c r="C583">
        <v>1.2689999999999999</v>
      </c>
      <c r="D583">
        <v>1.2150000000000001</v>
      </c>
      <c r="E583">
        <v>1.3919999999999999</v>
      </c>
      <c r="F583">
        <v>1.1499999999999999</v>
      </c>
      <c r="G583">
        <v>1.32</v>
      </c>
    </row>
    <row r="584" spans="1:7" x14ac:dyDescent="0.2">
      <c r="A584">
        <v>211</v>
      </c>
      <c r="B584">
        <v>417.69</v>
      </c>
      <c r="C584">
        <v>1.244</v>
      </c>
      <c r="D584">
        <v>1.1859999999999999</v>
      </c>
      <c r="E584">
        <v>1.36</v>
      </c>
      <c r="F584">
        <v>1.1160000000000001</v>
      </c>
      <c r="G584">
        <v>1.3149999999999999</v>
      </c>
    </row>
    <row r="585" spans="1:7" x14ac:dyDescent="0.2">
      <c r="A585">
        <v>212</v>
      </c>
      <c r="B585">
        <v>416.33</v>
      </c>
      <c r="C585">
        <v>1.214</v>
      </c>
      <c r="D585">
        <v>1.1559999999999999</v>
      </c>
      <c r="E585">
        <v>1.3260000000000001</v>
      </c>
      <c r="F585">
        <v>1.085</v>
      </c>
      <c r="G585">
        <v>1.2889999999999999</v>
      </c>
    </row>
    <row r="586" spans="1:7" x14ac:dyDescent="0.2">
      <c r="A586">
        <v>213</v>
      </c>
      <c r="B586">
        <v>414.94</v>
      </c>
      <c r="C586">
        <v>1.177</v>
      </c>
      <c r="D586">
        <v>1.1200000000000001</v>
      </c>
      <c r="E586">
        <v>1.292</v>
      </c>
      <c r="F586">
        <v>1.0529999999999999</v>
      </c>
      <c r="G586">
        <v>1.242</v>
      </c>
    </row>
    <row r="587" spans="1:7" x14ac:dyDescent="0.2">
      <c r="A587">
        <v>214</v>
      </c>
      <c r="B587">
        <v>413.5</v>
      </c>
      <c r="C587">
        <v>1.157</v>
      </c>
      <c r="D587">
        <v>1.0940000000000001</v>
      </c>
      <c r="E587">
        <v>1.2649999999999999</v>
      </c>
      <c r="F587">
        <v>1.0289999999999999</v>
      </c>
      <c r="G587">
        <v>1.24</v>
      </c>
    </row>
    <row r="588" spans="1:7" x14ac:dyDescent="0.2">
      <c r="A588">
        <v>215</v>
      </c>
      <c r="B588">
        <v>412.02</v>
      </c>
      <c r="C588">
        <v>1.1299999999999999</v>
      </c>
      <c r="D588">
        <v>1.0660000000000001</v>
      </c>
      <c r="E588">
        <v>1.238</v>
      </c>
      <c r="F588">
        <v>1.0009999999999999</v>
      </c>
      <c r="G588">
        <v>1.214</v>
      </c>
    </row>
    <row r="589" spans="1:7" x14ac:dyDescent="0.2">
      <c r="A589">
        <v>216</v>
      </c>
      <c r="B589">
        <v>410.49</v>
      </c>
      <c r="C589">
        <v>1.1000000000000001</v>
      </c>
      <c r="D589">
        <v>1.038</v>
      </c>
      <c r="E589">
        <v>1.21</v>
      </c>
      <c r="F589">
        <v>0.97799999999999998</v>
      </c>
      <c r="G589">
        <v>1.1739999999999999</v>
      </c>
    </row>
    <row r="590" spans="1:7" x14ac:dyDescent="0.2">
      <c r="A590">
        <v>217</v>
      </c>
      <c r="B590">
        <v>408.92</v>
      </c>
      <c r="C590">
        <v>1.083</v>
      </c>
      <c r="D590">
        <v>1.022</v>
      </c>
      <c r="E590">
        <v>1.1870000000000001</v>
      </c>
      <c r="F590">
        <v>0.96</v>
      </c>
      <c r="G590">
        <v>1.161</v>
      </c>
    </row>
    <row r="591" spans="1:7" x14ac:dyDescent="0.2">
      <c r="A591">
        <v>218</v>
      </c>
      <c r="B591">
        <v>407.31</v>
      </c>
      <c r="C591">
        <v>1.06</v>
      </c>
      <c r="D591">
        <v>0.996</v>
      </c>
      <c r="E591">
        <v>1.1639999999999999</v>
      </c>
      <c r="F591">
        <v>0.93600000000000005</v>
      </c>
      <c r="G591">
        <v>1.145</v>
      </c>
    </row>
    <row r="592" spans="1:7" x14ac:dyDescent="0.2">
      <c r="A592">
        <v>219</v>
      </c>
      <c r="B592">
        <v>405.66</v>
      </c>
      <c r="C592">
        <v>1.0409999999999999</v>
      </c>
      <c r="D592">
        <v>0.97899999999999998</v>
      </c>
      <c r="E592">
        <v>1.1479999999999999</v>
      </c>
      <c r="F592">
        <v>0.92500000000000004</v>
      </c>
      <c r="G592">
        <v>1.111</v>
      </c>
    </row>
    <row r="593" spans="1:7" x14ac:dyDescent="0.2">
      <c r="A593">
        <v>220</v>
      </c>
      <c r="B593">
        <v>403.96</v>
      </c>
      <c r="C593">
        <v>1.0269999999999999</v>
      </c>
      <c r="D593">
        <v>0.96899999999999997</v>
      </c>
      <c r="E593">
        <v>1.1299999999999999</v>
      </c>
      <c r="F593">
        <v>0.91200000000000003</v>
      </c>
      <c r="G593">
        <v>1.0980000000000001</v>
      </c>
    </row>
    <row r="594" spans="1:7" x14ac:dyDescent="0.2">
      <c r="A594">
        <v>221</v>
      </c>
      <c r="B594">
        <v>402.22</v>
      </c>
      <c r="C594">
        <v>1.0109999999999999</v>
      </c>
      <c r="D594">
        <v>0.94799999999999995</v>
      </c>
      <c r="E594">
        <v>1.1200000000000001</v>
      </c>
      <c r="F594">
        <v>0.89700000000000002</v>
      </c>
      <c r="G594">
        <v>1.079</v>
      </c>
    </row>
    <row r="595" spans="1:7" x14ac:dyDescent="0.2">
      <c r="A595">
        <v>222</v>
      </c>
      <c r="B595">
        <v>400.43</v>
      </c>
      <c r="C595">
        <v>0.995</v>
      </c>
      <c r="D595">
        <v>0.93200000000000005</v>
      </c>
      <c r="E595">
        <v>1.099</v>
      </c>
      <c r="F595">
        <v>0.88600000000000001</v>
      </c>
      <c r="G595">
        <v>1.0629999999999999</v>
      </c>
    </row>
    <row r="596" spans="1:7" x14ac:dyDescent="0.2">
      <c r="A596">
        <v>223</v>
      </c>
      <c r="B596">
        <v>398.61</v>
      </c>
      <c r="C596">
        <v>0.98699999999999999</v>
      </c>
      <c r="D596">
        <v>0.92700000000000005</v>
      </c>
      <c r="E596">
        <v>1.0900000000000001</v>
      </c>
      <c r="F596">
        <v>0.876</v>
      </c>
      <c r="G596">
        <v>1.0580000000000001</v>
      </c>
    </row>
    <row r="597" spans="1:7" x14ac:dyDescent="0.2">
      <c r="A597">
        <v>224</v>
      </c>
      <c r="B597">
        <v>396.74</v>
      </c>
      <c r="C597">
        <v>0.98</v>
      </c>
      <c r="D597">
        <v>0.91100000000000003</v>
      </c>
      <c r="E597">
        <v>1.0820000000000001</v>
      </c>
      <c r="F597">
        <v>0.872</v>
      </c>
      <c r="G597">
        <v>1.0569999999999999</v>
      </c>
    </row>
    <row r="598" spans="1:7" x14ac:dyDescent="0.2">
      <c r="A598">
        <v>225</v>
      </c>
      <c r="B598">
        <v>394.83</v>
      </c>
      <c r="C598">
        <v>0.97799999999999998</v>
      </c>
      <c r="D598">
        <v>0.90500000000000003</v>
      </c>
      <c r="E598">
        <v>1.075</v>
      </c>
      <c r="F598">
        <v>0.86399999999999999</v>
      </c>
      <c r="G598">
        <v>1.069</v>
      </c>
    </row>
    <row r="599" spans="1:7" x14ac:dyDescent="0.2">
      <c r="A599">
        <v>226</v>
      </c>
      <c r="B599">
        <v>392.87</v>
      </c>
      <c r="C599">
        <v>0.97899999999999998</v>
      </c>
      <c r="D599">
        <v>0.89900000000000002</v>
      </c>
      <c r="E599">
        <v>1.069</v>
      </c>
      <c r="F599">
        <v>0.86</v>
      </c>
      <c r="G599">
        <v>1.087</v>
      </c>
    </row>
    <row r="600" spans="1:7" x14ac:dyDescent="0.2">
      <c r="A600">
        <v>227</v>
      </c>
      <c r="B600">
        <v>390.88</v>
      </c>
      <c r="C600">
        <v>0.97399999999999998</v>
      </c>
      <c r="D600">
        <v>0.89100000000000001</v>
      </c>
      <c r="E600">
        <v>1.0609999999999999</v>
      </c>
      <c r="F600">
        <v>0.84399999999999997</v>
      </c>
      <c r="G600">
        <v>1.101</v>
      </c>
    </row>
    <row r="601" spans="1:7" x14ac:dyDescent="0.2">
      <c r="A601">
        <v>228</v>
      </c>
      <c r="B601">
        <v>388.84</v>
      </c>
      <c r="C601">
        <v>0.97599999999999998</v>
      </c>
      <c r="D601">
        <v>0.88900000000000001</v>
      </c>
      <c r="E601">
        <v>1.0620000000000001</v>
      </c>
      <c r="F601">
        <v>0.85499999999999998</v>
      </c>
      <c r="G601">
        <v>1.097</v>
      </c>
    </row>
    <row r="602" spans="1:7" x14ac:dyDescent="0.2">
      <c r="A602">
        <v>229</v>
      </c>
      <c r="B602">
        <v>386.76</v>
      </c>
      <c r="C602">
        <v>0.97099999999999997</v>
      </c>
      <c r="D602">
        <v>0.88300000000000001</v>
      </c>
      <c r="E602">
        <v>1.06</v>
      </c>
      <c r="F602">
        <v>0.84699999999999998</v>
      </c>
      <c r="G602">
        <v>1.0940000000000001</v>
      </c>
    </row>
    <row r="603" spans="1:7" x14ac:dyDescent="0.2">
      <c r="A603">
        <v>230</v>
      </c>
      <c r="B603">
        <v>384.63</v>
      </c>
      <c r="C603">
        <v>0.96299999999999997</v>
      </c>
      <c r="D603">
        <v>0.878</v>
      </c>
      <c r="E603">
        <v>1.06</v>
      </c>
      <c r="F603">
        <v>0.84</v>
      </c>
      <c r="G603">
        <v>1.0740000000000001</v>
      </c>
    </row>
    <row r="604" spans="1:7" x14ac:dyDescent="0.2">
      <c r="A604">
        <v>231</v>
      </c>
      <c r="B604">
        <v>382.47</v>
      </c>
      <c r="C604">
        <v>0.96</v>
      </c>
      <c r="D604">
        <v>0.88100000000000001</v>
      </c>
      <c r="E604">
        <v>1.0569999999999999</v>
      </c>
      <c r="F604">
        <v>0.85099999999999998</v>
      </c>
      <c r="G604">
        <v>1.052</v>
      </c>
    </row>
    <row r="605" spans="1:7" x14ac:dyDescent="0.2">
      <c r="A605">
        <v>232</v>
      </c>
      <c r="B605">
        <v>380.26</v>
      </c>
      <c r="C605">
        <v>0.95199999999999996</v>
      </c>
      <c r="D605">
        <v>0.874</v>
      </c>
      <c r="E605">
        <v>1.0640000000000001</v>
      </c>
      <c r="F605">
        <v>0.84199999999999997</v>
      </c>
      <c r="G605">
        <v>1.03</v>
      </c>
    </row>
    <row r="606" spans="1:7" x14ac:dyDescent="0.2">
      <c r="A606">
        <v>233</v>
      </c>
      <c r="B606">
        <v>378.01</v>
      </c>
      <c r="C606">
        <v>0.95</v>
      </c>
      <c r="D606">
        <v>0.873</v>
      </c>
      <c r="E606">
        <v>1.0629999999999999</v>
      </c>
      <c r="F606">
        <v>0.84799999999999998</v>
      </c>
      <c r="G606">
        <v>1.0169999999999999</v>
      </c>
    </row>
    <row r="607" spans="1:7" x14ac:dyDescent="0.2">
      <c r="A607">
        <v>234</v>
      </c>
      <c r="B607">
        <v>375.72</v>
      </c>
      <c r="C607">
        <v>0.95599999999999996</v>
      </c>
      <c r="D607">
        <v>0.874</v>
      </c>
      <c r="E607">
        <v>1.069</v>
      </c>
      <c r="F607">
        <v>0.85499999999999998</v>
      </c>
      <c r="G607">
        <v>1.026</v>
      </c>
    </row>
    <row r="608" spans="1:7" x14ac:dyDescent="0.2">
      <c r="A608">
        <v>235</v>
      </c>
      <c r="B608">
        <v>373.39</v>
      </c>
      <c r="C608">
        <v>0.95399999999999996</v>
      </c>
      <c r="D608">
        <v>0.86899999999999999</v>
      </c>
      <c r="E608">
        <v>1.069</v>
      </c>
      <c r="F608">
        <v>0.85099999999999998</v>
      </c>
      <c r="G608">
        <v>1.0289999999999999</v>
      </c>
    </row>
    <row r="609" spans="1:7" x14ac:dyDescent="0.2">
      <c r="A609">
        <v>236</v>
      </c>
      <c r="B609">
        <v>371.02</v>
      </c>
      <c r="C609">
        <v>0.95399999999999996</v>
      </c>
      <c r="D609">
        <v>0.86899999999999999</v>
      </c>
      <c r="E609">
        <v>1.073</v>
      </c>
      <c r="F609">
        <v>0.84799999999999998</v>
      </c>
      <c r="G609">
        <v>1.024</v>
      </c>
    </row>
    <row r="610" spans="1:7" x14ac:dyDescent="0.2">
      <c r="A610">
        <v>237</v>
      </c>
      <c r="B610">
        <v>368.61</v>
      </c>
      <c r="C610">
        <v>0.96399999999999997</v>
      </c>
      <c r="D610">
        <v>0.871</v>
      </c>
      <c r="E610">
        <v>1.079</v>
      </c>
      <c r="F610">
        <v>0.871</v>
      </c>
      <c r="G610">
        <v>1.0349999999999999</v>
      </c>
    </row>
    <row r="611" spans="1:7" x14ac:dyDescent="0.2">
      <c r="A611">
        <v>238</v>
      </c>
      <c r="B611">
        <v>366.16</v>
      </c>
      <c r="C611">
        <v>0.96</v>
      </c>
      <c r="D611">
        <v>0.86899999999999999</v>
      </c>
      <c r="E611">
        <v>1.081</v>
      </c>
      <c r="F611">
        <v>0.86199999999999999</v>
      </c>
      <c r="G611">
        <v>1.0289999999999999</v>
      </c>
    </row>
    <row r="612" spans="1:7" x14ac:dyDescent="0.2">
      <c r="A612">
        <v>239</v>
      </c>
      <c r="B612">
        <v>363.66</v>
      </c>
      <c r="C612">
        <v>0.96099999999999997</v>
      </c>
      <c r="D612">
        <v>0.874</v>
      </c>
      <c r="E612">
        <v>1.089</v>
      </c>
      <c r="F612">
        <v>0.86099999999999999</v>
      </c>
      <c r="G612">
        <v>1.02</v>
      </c>
    </row>
    <row r="613" spans="1:7" x14ac:dyDescent="0.2">
      <c r="A613">
        <v>240</v>
      </c>
      <c r="B613">
        <v>361.13</v>
      </c>
      <c r="C613">
        <v>0.96599999999999997</v>
      </c>
      <c r="D613">
        <v>0.877</v>
      </c>
      <c r="E613">
        <v>1.0880000000000001</v>
      </c>
      <c r="F613">
        <v>0.88</v>
      </c>
      <c r="G613">
        <v>1.0189999999999999</v>
      </c>
    </row>
    <row r="614" spans="1:7" x14ac:dyDescent="0.2">
      <c r="A614">
        <v>241</v>
      </c>
      <c r="B614">
        <v>358.56</v>
      </c>
      <c r="C614">
        <v>0.96499999999999997</v>
      </c>
      <c r="D614">
        <v>0.875</v>
      </c>
      <c r="E614">
        <v>1.091</v>
      </c>
      <c r="F614">
        <v>0.875</v>
      </c>
      <c r="G614">
        <v>1.02</v>
      </c>
    </row>
    <row r="615" spans="1:7" x14ac:dyDescent="0.2">
      <c r="A615">
        <v>242</v>
      </c>
      <c r="B615">
        <v>355.95</v>
      </c>
      <c r="C615">
        <v>0.97399999999999998</v>
      </c>
      <c r="D615">
        <v>0.88200000000000001</v>
      </c>
      <c r="E615">
        <v>1.1040000000000001</v>
      </c>
      <c r="F615">
        <v>0.88300000000000001</v>
      </c>
      <c r="G615">
        <v>1.026</v>
      </c>
    </row>
    <row r="616" spans="1:7" x14ac:dyDescent="0.2">
      <c r="A616">
        <v>243</v>
      </c>
      <c r="B616">
        <v>353.3</v>
      </c>
      <c r="C616">
        <v>0.97799999999999998</v>
      </c>
      <c r="D616">
        <v>0.88500000000000001</v>
      </c>
      <c r="E616">
        <v>1.105</v>
      </c>
      <c r="F616">
        <v>0.89400000000000002</v>
      </c>
      <c r="G616">
        <v>1.03</v>
      </c>
    </row>
    <row r="617" spans="1:7" x14ac:dyDescent="0.2">
      <c r="A617">
        <v>244</v>
      </c>
      <c r="B617">
        <v>350.61</v>
      </c>
      <c r="C617">
        <v>0.97799999999999998</v>
      </c>
      <c r="D617">
        <v>0.88600000000000001</v>
      </c>
      <c r="E617">
        <v>1.1080000000000001</v>
      </c>
      <c r="F617">
        <v>0.89200000000000002</v>
      </c>
      <c r="G617">
        <v>1.0269999999999999</v>
      </c>
    </row>
    <row r="618" spans="1:7" x14ac:dyDescent="0.2">
      <c r="A618">
        <v>245</v>
      </c>
      <c r="B618">
        <v>347.89</v>
      </c>
      <c r="C618">
        <v>0.98599999999999999</v>
      </c>
      <c r="D618">
        <v>0.89200000000000002</v>
      </c>
      <c r="E618">
        <v>1.1160000000000001</v>
      </c>
      <c r="F618">
        <v>0.90400000000000003</v>
      </c>
      <c r="G618">
        <v>1.03</v>
      </c>
    </row>
    <row r="619" spans="1:7" x14ac:dyDescent="0.2">
      <c r="A619">
        <v>246</v>
      </c>
      <c r="B619">
        <v>345.12</v>
      </c>
      <c r="C619">
        <v>0.99399999999999999</v>
      </c>
      <c r="D619">
        <v>0.89600000000000002</v>
      </c>
      <c r="E619">
        <v>1.121</v>
      </c>
      <c r="F619">
        <v>0.91200000000000003</v>
      </c>
      <c r="G619">
        <v>1.0489999999999999</v>
      </c>
    </row>
    <row r="620" spans="1:7" x14ac:dyDescent="0.2">
      <c r="A620">
        <v>247</v>
      </c>
      <c r="B620">
        <v>342.32</v>
      </c>
      <c r="C620">
        <v>1</v>
      </c>
      <c r="D620">
        <v>0.89800000000000002</v>
      </c>
      <c r="E620">
        <v>1.127</v>
      </c>
      <c r="F620">
        <v>0.91</v>
      </c>
      <c r="G620">
        <v>1.0640000000000001</v>
      </c>
    </row>
    <row r="621" spans="1:7" x14ac:dyDescent="0.2">
      <c r="A621">
        <v>248</v>
      </c>
      <c r="B621">
        <v>339.49</v>
      </c>
      <c r="C621">
        <v>1.0089999999999999</v>
      </c>
      <c r="D621">
        <v>0.90600000000000003</v>
      </c>
      <c r="E621">
        <v>1.1299999999999999</v>
      </c>
      <c r="F621">
        <v>0.92100000000000004</v>
      </c>
      <c r="G621">
        <v>1.079</v>
      </c>
    </row>
    <row r="622" spans="1:7" x14ac:dyDescent="0.2">
      <c r="A622">
        <v>249</v>
      </c>
      <c r="B622">
        <v>336.61</v>
      </c>
      <c r="C622">
        <v>1.0149999999999999</v>
      </c>
      <c r="D622">
        <v>0.90700000000000003</v>
      </c>
      <c r="E622">
        <v>1.1339999999999999</v>
      </c>
      <c r="F622">
        <v>0.92600000000000005</v>
      </c>
      <c r="G622">
        <v>1.093</v>
      </c>
    </row>
    <row r="623" spans="1:7" x14ac:dyDescent="0.2">
      <c r="A623">
        <v>250</v>
      </c>
      <c r="B623">
        <v>333.71</v>
      </c>
      <c r="C623">
        <v>1.0189999999999999</v>
      </c>
      <c r="D623">
        <v>0.91</v>
      </c>
      <c r="E623">
        <v>1.1399999999999999</v>
      </c>
      <c r="F623">
        <v>0.92800000000000005</v>
      </c>
      <c r="G623">
        <v>1.0960000000000001</v>
      </c>
    </row>
    <row r="624" spans="1:7" x14ac:dyDescent="0.2">
      <c r="A624">
        <v>251</v>
      </c>
      <c r="B624">
        <v>330.76</v>
      </c>
      <c r="C624">
        <v>1.0229999999999999</v>
      </c>
      <c r="D624">
        <v>0.92</v>
      </c>
      <c r="E624">
        <v>1.145</v>
      </c>
      <c r="F624">
        <v>0.93300000000000005</v>
      </c>
      <c r="G624">
        <v>1.0920000000000001</v>
      </c>
    </row>
    <row r="625" spans="1:7" x14ac:dyDescent="0.2">
      <c r="A625">
        <v>252</v>
      </c>
      <c r="B625">
        <v>327.79</v>
      </c>
      <c r="C625">
        <v>1.024</v>
      </c>
      <c r="D625">
        <v>0.91900000000000004</v>
      </c>
      <c r="E625">
        <v>1.147</v>
      </c>
      <c r="F625">
        <v>0.94099999999999995</v>
      </c>
      <c r="G625">
        <v>1.0900000000000001</v>
      </c>
    </row>
    <row r="626" spans="1:7" x14ac:dyDescent="0.2">
      <c r="A626">
        <v>253</v>
      </c>
      <c r="B626">
        <v>324.77</v>
      </c>
      <c r="C626">
        <v>1.0269999999999999</v>
      </c>
      <c r="D626">
        <v>0.92400000000000004</v>
      </c>
      <c r="E626">
        <v>1.151</v>
      </c>
      <c r="F626">
        <v>0.94399999999999995</v>
      </c>
      <c r="G626">
        <v>1.091</v>
      </c>
    </row>
    <row r="627" spans="1:7" x14ac:dyDescent="0.2">
      <c r="A627">
        <v>254</v>
      </c>
      <c r="B627">
        <v>321.73</v>
      </c>
      <c r="C627">
        <v>1.0329999999999999</v>
      </c>
      <c r="D627">
        <v>0.93100000000000005</v>
      </c>
      <c r="E627">
        <v>1.1559999999999999</v>
      </c>
      <c r="F627">
        <v>0.94699999999999995</v>
      </c>
      <c r="G627">
        <v>1.097</v>
      </c>
    </row>
    <row r="628" spans="1:7" x14ac:dyDescent="0.2">
      <c r="A628">
        <v>255</v>
      </c>
      <c r="B628">
        <v>318.64999999999998</v>
      </c>
      <c r="C628">
        <v>1.0329999999999999</v>
      </c>
      <c r="D628">
        <v>0.92800000000000005</v>
      </c>
      <c r="E628">
        <v>1.157</v>
      </c>
      <c r="F628">
        <v>0.94699999999999995</v>
      </c>
      <c r="G628">
        <v>1.099</v>
      </c>
    </row>
    <row r="629" spans="1:7" x14ac:dyDescent="0.2">
      <c r="A629">
        <v>256</v>
      </c>
      <c r="B629">
        <v>315.54000000000002</v>
      </c>
      <c r="C629">
        <v>1.0329999999999999</v>
      </c>
      <c r="D629">
        <v>0.92900000000000005</v>
      </c>
      <c r="E629">
        <v>1.1599999999999999</v>
      </c>
      <c r="F629">
        <v>0.95299999999999996</v>
      </c>
      <c r="G629">
        <v>1.089</v>
      </c>
    </row>
    <row r="630" spans="1:7" x14ac:dyDescent="0.2">
      <c r="A630">
        <v>257</v>
      </c>
      <c r="B630">
        <v>312.39999999999998</v>
      </c>
      <c r="C630">
        <v>1.0349999999999999</v>
      </c>
      <c r="D630">
        <v>0.93600000000000005</v>
      </c>
      <c r="E630">
        <v>1.163</v>
      </c>
      <c r="F630">
        <v>0.95499999999999996</v>
      </c>
      <c r="G630">
        <v>1.085</v>
      </c>
    </row>
    <row r="631" spans="1:7" x14ac:dyDescent="0.2">
      <c r="A631">
        <v>258</v>
      </c>
      <c r="B631">
        <v>309.23</v>
      </c>
      <c r="C631">
        <v>1.0309999999999999</v>
      </c>
      <c r="D631">
        <v>0.93300000000000005</v>
      </c>
      <c r="E631">
        <v>1.1619999999999999</v>
      </c>
      <c r="F631">
        <v>0.95499999999999996</v>
      </c>
      <c r="G631">
        <v>1.075</v>
      </c>
    </row>
    <row r="632" spans="1:7" x14ac:dyDescent="0.2">
      <c r="A632">
        <v>259</v>
      </c>
      <c r="B632">
        <v>306.02999999999997</v>
      </c>
      <c r="C632">
        <v>1.032</v>
      </c>
      <c r="D632">
        <v>0.93500000000000005</v>
      </c>
      <c r="E632">
        <v>1.165</v>
      </c>
      <c r="F632">
        <v>0.95699999999999996</v>
      </c>
      <c r="G632">
        <v>1.073</v>
      </c>
    </row>
    <row r="633" spans="1:7" x14ac:dyDescent="0.2">
      <c r="A633">
        <v>260</v>
      </c>
      <c r="B633">
        <v>302.8</v>
      </c>
      <c r="C633">
        <v>1.0329999999999999</v>
      </c>
      <c r="D633">
        <v>0.94</v>
      </c>
      <c r="E633">
        <v>1.165</v>
      </c>
      <c r="F633">
        <v>0.95899999999999996</v>
      </c>
      <c r="G633">
        <v>1.07</v>
      </c>
    </row>
    <row r="634" spans="1:7" x14ac:dyDescent="0.2">
      <c r="A634">
        <v>261</v>
      </c>
      <c r="B634">
        <v>299.54000000000002</v>
      </c>
      <c r="C634">
        <v>1.0289999999999999</v>
      </c>
      <c r="D634">
        <v>0.93600000000000005</v>
      </c>
      <c r="E634">
        <v>1.165</v>
      </c>
      <c r="F634">
        <v>0.95499999999999996</v>
      </c>
      <c r="G634">
        <v>1.0589999999999999</v>
      </c>
    </row>
    <row r="635" spans="1:7" x14ac:dyDescent="0.2">
      <c r="A635">
        <v>262</v>
      </c>
      <c r="B635">
        <v>296.26</v>
      </c>
      <c r="C635">
        <v>1.0269999999999999</v>
      </c>
      <c r="D635">
        <v>0.93799999999999994</v>
      </c>
      <c r="E635">
        <v>1.1659999999999999</v>
      </c>
      <c r="F635">
        <v>0.95799999999999996</v>
      </c>
      <c r="G635">
        <v>1.0449999999999999</v>
      </c>
    </row>
    <row r="636" spans="1:7" x14ac:dyDescent="0.2">
      <c r="A636">
        <v>263</v>
      </c>
      <c r="B636">
        <v>292.94</v>
      </c>
      <c r="C636">
        <v>1.0249999999999999</v>
      </c>
      <c r="D636">
        <v>0.93700000000000006</v>
      </c>
      <c r="E636">
        <v>1.1619999999999999</v>
      </c>
      <c r="F636">
        <v>0.95799999999999996</v>
      </c>
      <c r="G636">
        <v>1.042</v>
      </c>
    </row>
    <row r="637" spans="1:7" x14ac:dyDescent="0.2">
      <c r="A637">
        <v>264</v>
      </c>
      <c r="B637">
        <v>289.61</v>
      </c>
      <c r="C637">
        <v>1.024</v>
      </c>
      <c r="D637">
        <v>0.93400000000000005</v>
      </c>
      <c r="E637">
        <v>1.161</v>
      </c>
      <c r="F637">
        <v>0.95399999999999996</v>
      </c>
      <c r="G637">
        <v>1.0449999999999999</v>
      </c>
    </row>
    <row r="638" spans="1:7" x14ac:dyDescent="0.2">
      <c r="A638">
        <v>265</v>
      </c>
      <c r="B638">
        <v>286.24</v>
      </c>
      <c r="C638">
        <v>1.0269999999999999</v>
      </c>
      <c r="D638">
        <v>0.93700000000000006</v>
      </c>
      <c r="E638">
        <v>1.1619999999999999</v>
      </c>
      <c r="F638">
        <v>0.95299999999999996</v>
      </c>
      <c r="G638">
        <v>1.056</v>
      </c>
    </row>
    <row r="639" spans="1:7" x14ac:dyDescent="0.2">
      <c r="A639">
        <v>266</v>
      </c>
      <c r="B639">
        <v>282.86</v>
      </c>
      <c r="C639">
        <v>1.024</v>
      </c>
      <c r="D639">
        <v>0.93300000000000005</v>
      </c>
      <c r="E639">
        <v>1.155</v>
      </c>
      <c r="F639">
        <v>0.95099999999999996</v>
      </c>
      <c r="G639">
        <v>1.056</v>
      </c>
    </row>
    <row r="640" spans="1:7" x14ac:dyDescent="0.2">
      <c r="A640">
        <v>267</v>
      </c>
      <c r="B640">
        <v>279.45</v>
      </c>
      <c r="C640">
        <v>1.018</v>
      </c>
      <c r="D640">
        <v>0.93100000000000005</v>
      </c>
      <c r="E640">
        <v>1.153</v>
      </c>
      <c r="F640">
        <v>0.94899999999999995</v>
      </c>
      <c r="G640">
        <v>1.0409999999999999</v>
      </c>
    </row>
    <row r="641" spans="1:7" x14ac:dyDescent="0.2">
      <c r="A641">
        <v>268</v>
      </c>
      <c r="B641">
        <v>276.02</v>
      </c>
      <c r="C641">
        <v>1.0149999999999999</v>
      </c>
      <c r="D641">
        <v>0.93400000000000005</v>
      </c>
      <c r="E641">
        <v>1.151</v>
      </c>
      <c r="F641">
        <v>0.94799999999999995</v>
      </c>
      <c r="G641">
        <v>1.0269999999999999</v>
      </c>
    </row>
    <row r="642" spans="1:7" x14ac:dyDescent="0.2">
      <c r="A642">
        <v>269</v>
      </c>
      <c r="B642">
        <v>272.56</v>
      </c>
      <c r="C642">
        <v>1.004</v>
      </c>
      <c r="D642">
        <v>0.92800000000000005</v>
      </c>
      <c r="E642">
        <v>1.145</v>
      </c>
      <c r="F642">
        <v>0.94399999999999995</v>
      </c>
      <c r="G642">
        <v>1.0009999999999999</v>
      </c>
    </row>
    <row r="643" spans="1:7" x14ac:dyDescent="0.2">
      <c r="A643">
        <v>270</v>
      </c>
      <c r="B643">
        <v>269.08999999999997</v>
      </c>
      <c r="C643">
        <v>0.995</v>
      </c>
      <c r="D643">
        <v>0.92700000000000005</v>
      </c>
      <c r="E643">
        <v>1.1439999999999999</v>
      </c>
      <c r="F643">
        <v>0.93899999999999995</v>
      </c>
      <c r="G643">
        <v>0.97</v>
      </c>
    </row>
    <row r="644" spans="1:7" x14ac:dyDescent="0.2">
      <c r="A644">
        <v>271</v>
      </c>
      <c r="B644">
        <v>265.60000000000002</v>
      </c>
      <c r="C644">
        <v>0.98799999999999999</v>
      </c>
      <c r="D644">
        <v>0.92600000000000005</v>
      </c>
      <c r="E644">
        <v>1.1359999999999999</v>
      </c>
      <c r="F644">
        <v>0.93500000000000005</v>
      </c>
      <c r="G644">
        <v>0.95499999999999996</v>
      </c>
    </row>
    <row r="645" spans="1:7" x14ac:dyDescent="0.2">
      <c r="A645">
        <v>272</v>
      </c>
      <c r="B645">
        <v>262.08999999999997</v>
      </c>
      <c r="C645">
        <v>0.98299999999999998</v>
      </c>
      <c r="D645">
        <v>0.92</v>
      </c>
      <c r="E645">
        <v>1.1299999999999999</v>
      </c>
      <c r="F645">
        <v>0.93</v>
      </c>
      <c r="G645">
        <v>0.95099999999999996</v>
      </c>
    </row>
    <row r="646" spans="1:7" x14ac:dyDescent="0.2">
      <c r="A646">
        <v>273</v>
      </c>
      <c r="B646">
        <v>258.57</v>
      </c>
      <c r="C646">
        <v>0.98099999999999998</v>
      </c>
      <c r="D646">
        <v>0.91600000000000004</v>
      </c>
      <c r="E646">
        <v>1.129</v>
      </c>
      <c r="F646">
        <v>0.92400000000000004</v>
      </c>
      <c r="G646">
        <v>0.95499999999999996</v>
      </c>
    </row>
    <row r="647" spans="1:7" x14ac:dyDescent="0.2">
      <c r="A647">
        <v>274</v>
      </c>
      <c r="B647">
        <v>255.03</v>
      </c>
      <c r="C647">
        <v>0.98199999999999998</v>
      </c>
      <c r="D647">
        <v>0.91600000000000004</v>
      </c>
      <c r="E647">
        <v>1.123</v>
      </c>
      <c r="F647">
        <v>0.92100000000000004</v>
      </c>
      <c r="G647">
        <v>0.96699999999999997</v>
      </c>
    </row>
    <row r="648" spans="1:7" x14ac:dyDescent="0.2">
      <c r="A648">
        <v>275</v>
      </c>
      <c r="B648">
        <v>251.47</v>
      </c>
      <c r="C648">
        <v>0.97699999999999998</v>
      </c>
      <c r="D648">
        <v>0.90800000000000003</v>
      </c>
      <c r="E648">
        <v>1.1140000000000001</v>
      </c>
      <c r="F648">
        <v>0.91400000000000003</v>
      </c>
      <c r="G648">
        <v>0.97099999999999997</v>
      </c>
    </row>
    <row r="649" spans="1:7" x14ac:dyDescent="0.2">
      <c r="A649">
        <v>276</v>
      </c>
      <c r="B649">
        <v>247.9</v>
      </c>
      <c r="C649">
        <v>0.97599999999999998</v>
      </c>
      <c r="D649">
        <v>0.90600000000000003</v>
      </c>
      <c r="E649">
        <v>1.1100000000000001</v>
      </c>
      <c r="F649">
        <v>0.91</v>
      </c>
      <c r="G649">
        <v>0.97899999999999998</v>
      </c>
    </row>
    <row r="650" spans="1:7" x14ac:dyDescent="0.2">
      <c r="A650">
        <v>277</v>
      </c>
      <c r="B650">
        <v>244.32</v>
      </c>
      <c r="C650">
        <v>0.97399999999999998</v>
      </c>
      <c r="D650">
        <v>0.90300000000000002</v>
      </c>
      <c r="E650">
        <v>1.103</v>
      </c>
      <c r="F650">
        <v>0.90500000000000003</v>
      </c>
      <c r="G650">
        <v>0.98699999999999999</v>
      </c>
    </row>
    <row r="651" spans="1:7" x14ac:dyDescent="0.2">
      <c r="A651">
        <v>278</v>
      </c>
      <c r="B651">
        <v>240.73</v>
      </c>
      <c r="C651">
        <v>0.96899999999999997</v>
      </c>
      <c r="D651">
        <v>0.89700000000000002</v>
      </c>
      <c r="E651">
        <v>1.0960000000000001</v>
      </c>
      <c r="F651">
        <v>0.89600000000000002</v>
      </c>
      <c r="G651">
        <v>0.98799999999999999</v>
      </c>
    </row>
    <row r="652" spans="1:7" x14ac:dyDescent="0.2">
      <c r="A652">
        <v>279</v>
      </c>
      <c r="B652">
        <v>237.12</v>
      </c>
      <c r="C652">
        <v>0.96499999999999997</v>
      </c>
      <c r="D652">
        <v>0.89400000000000002</v>
      </c>
      <c r="E652">
        <v>1.0900000000000001</v>
      </c>
      <c r="F652">
        <v>0.89400000000000002</v>
      </c>
      <c r="G652">
        <v>0.98099999999999998</v>
      </c>
    </row>
    <row r="653" spans="1:7" x14ac:dyDescent="0.2">
      <c r="A653">
        <v>280</v>
      </c>
      <c r="B653">
        <v>233.51</v>
      </c>
      <c r="C653">
        <v>0.95799999999999996</v>
      </c>
      <c r="D653">
        <v>0.89100000000000001</v>
      </c>
      <c r="E653">
        <v>1.081</v>
      </c>
      <c r="F653">
        <v>0.88700000000000001</v>
      </c>
      <c r="G653">
        <v>0.97199999999999998</v>
      </c>
    </row>
    <row r="654" spans="1:7" x14ac:dyDescent="0.2">
      <c r="A654">
        <v>281</v>
      </c>
      <c r="B654">
        <v>229.9</v>
      </c>
      <c r="C654">
        <v>0.95</v>
      </c>
      <c r="D654">
        <v>0.88200000000000001</v>
      </c>
      <c r="E654">
        <v>1.077</v>
      </c>
      <c r="F654">
        <v>0.879</v>
      </c>
      <c r="G654">
        <v>0.96199999999999997</v>
      </c>
    </row>
    <row r="655" spans="1:7" x14ac:dyDescent="0.2">
      <c r="A655">
        <v>282</v>
      </c>
      <c r="B655">
        <v>226.27</v>
      </c>
      <c r="C655">
        <v>0.94899999999999995</v>
      </c>
      <c r="D655">
        <v>0.88400000000000001</v>
      </c>
      <c r="E655">
        <v>1.0720000000000001</v>
      </c>
      <c r="F655">
        <v>0.878</v>
      </c>
      <c r="G655">
        <v>0.96099999999999997</v>
      </c>
    </row>
    <row r="656" spans="1:7" x14ac:dyDescent="0.2">
      <c r="A656">
        <v>283</v>
      </c>
      <c r="B656">
        <v>222.65</v>
      </c>
      <c r="C656">
        <v>0.94299999999999995</v>
      </c>
      <c r="D656">
        <v>0.878</v>
      </c>
      <c r="E656">
        <v>1.0609999999999999</v>
      </c>
      <c r="F656">
        <v>0.87</v>
      </c>
      <c r="G656">
        <v>0.96399999999999997</v>
      </c>
    </row>
    <row r="657" spans="1:7" x14ac:dyDescent="0.2">
      <c r="A657">
        <v>284</v>
      </c>
      <c r="B657">
        <v>219.01</v>
      </c>
      <c r="C657">
        <v>0.94099999999999995</v>
      </c>
      <c r="D657">
        <v>0.86899999999999999</v>
      </c>
      <c r="E657">
        <v>1.0569999999999999</v>
      </c>
      <c r="F657">
        <v>0.86799999999999999</v>
      </c>
      <c r="G657">
        <v>0.97</v>
      </c>
    </row>
    <row r="658" spans="1:7" x14ac:dyDescent="0.2">
      <c r="A658">
        <v>285</v>
      </c>
      <c r="B658">
        <v>215.38</v>
      </c>
      <c r="C658">
        <v>0.93899999999999995</v>
      </c>
      <c r="D658">
        <v>0.871</v>
      </c>
      <c r="E658">
        <v>1.0509999999999999</v>
      </c>
      <c r="F658">
        <v>0.86299999999999999</v>
      </c>
      <c r="G658">
        <v>0.97</v>
      </c>
    </row>
    <row r="659" spans="1:7" x14ac:dyDescent="0.2">
      <c r="A659">
        <v>286</v>
      </c>
      <c r="B659">
        <v>211.75</v>
      </c>
      <c r="C659">
        <v>0.93400000000000005</v>
      </c>
      <c r="D659">
        <v>0.86599999999999999</v>
      </c>
      <c r="E659">
        <v>1.042</v>
      </c>
      <c r="F659">
        <v>0.86</v>
      </c>
      <c r="G659">
        <v>0.96899999999999997</v>
      </c>
    </row>
    <row r="660" spans="1:7" x14ac:dyDescent="0.2">
      <c r="A660">
        <v>287</v>
      </c>
      <c r="B660">
        <v>208.12</v>
      </c>
      <c r="C660">
        <v>0.93</v>
      </c>
      <c r="D660">
        <v>0.86199999999999999</v>
      </c>
      <c r="E660">
        <v>1.0369999999999999</v>
      </c>
      <c r="F660">
        <v>0.85499999999999998</v>
      </c>
      <c r="G660">
        <v>0.96499999999999997</v>
      </c>
    </row>
    <row r="661" spans="1:7" x14ac:dyDescent="0.2">
      <c r="A661">
        <v>288</v>
      </c>
      <c r="B661">
        <v>204.49</v>
      </c>
      <c r="C661">
        <v>0.92700000000000005</v>
      </c>
      <c r="D661">
        <v>0.86099999999999999</v>
      </c>
      <c r="E661">
        <v>1.032</v>
      </c>
      <c r="F661">
        <v>0.85399999999999998</v>
      </c>
      <c r="G661">
        <v>0.96199999999999997</v>
      </c>
    </row>
    <row r="662" spans="1:7" x14ac:dyDescent="0.2">
      <c r="A662">
        <v>289</v>
      </c>
      <c r="B662">
        <v>200.86</v>
      </c>
      <c r="C662">
        <v>0.92400000000000004</v>
      </c>
      <c r="D662">
        <v>0.85899999999999999</v>
      </c>
      <c r="E662">
        <v>1.0249999999999999</v>
      </c>
      <c r="F662">
        <v>0.84899999999999998</v>
      </c>
      <c r="G662">
        <v>0.96199999999999997</v>
      </c>
    </row>
    <row r="663" spans="1:7" x14ac:dyDescent="0.2">
      <c r="A663">
        <v>290</v>
      </c>
      <c r="B663">
        <v>197.24</v>
      </c>
      <c r="C663">
        <v>0.92100000000000004</v>
      </c>
      <c r="D663">
        <v>0.85499999999999998</v>
      </c>
      <c r="E663">
        <v>1.022</v>
      </c>
      <c r="F663">
        <v>0.84799999999999998</v>
      </c>
      <c r="G663">
        <v>0.96099999999999997</v>
      </c>
    </row>
    <row r="664" spans="1:7" x14ac:dyDescent="0.2">
      <c r="A664">
        <v>291</v>
      </c>
      <c r="B664">
        <v>193.62</v>
      </c>
      <c r="C664">
        <v>0.92300000000000004</v>
      </c>
      <c r="D664">
        <v>0.85599999999999998</v>
      </c>
      <c r="E664">
        <v>1.0169999999999999</v>
      </c>
      <c r="F664">
        <v>0.84599999999999997</v>
      </c>
      <c r="G664">
        <v>0.97399999999999998</v>
      </c>
    </row>
    <row r="665" spans="1:7" x14ac:dyDescent="0.2">
      <c r="A665">
        <v>292</v>
      </c>
      <c r="B665">
        <v>190.02</v>
      </c>
      <c r="C665">
        <v>0.92300000000000004</v>
      </c>
      <c r="D665">
        <v>0.85199999999999998</v>
      </c>
      <c r="E665">
        <v>1.0109999999999999</v>
      </c>
      <c r="F665">
        <v>0.84499999999999997</v>
      </c>
      <c r="G665">
        <v>0.98399999999999999</v>
      </c>
    </row>
    <row r="666" spans="1:7" x14ac:dyDescent="0.2">
      <c r="A666">
        <v>293</v>
      </c>
      <c r="B666">
        <v>186.42</v>
      </c>
      <c r="C666">
        <v>0.92400000000000004</v>
      </c>
      <c r="D666">
        <v>0.85499999999999998</v>
      </c>
      <c r="E666">
        <v>1.014</v>
      </c>
      <c r="F666">
        <v>0.84399999999999997</v>
      </c>
      <c r="G666">
        <v>0.98399999999999999</v>
      </c>
    </row>
    <row r="667" spans="1:7" x14ac:dyDescent="0.2">
      <c r="A667">
        <v>294</v>
      </c>
      <c r="B667">
        <v>182.83</v>
      </c>
      <c r="C667">
        <v>0.92500000000000004</v>
      </c>
      <c r="D667">
        <v>0.85799999999999998</v>
      </c>
      <c r="E667">
        <v>1.012</v>
      </c>
      <c r="F667">
        <v>0.84699999999999998</v>
      </c>
      <c r="G667">
        <v>0.98399999999999999</v>
      </c>
    </row>
    <row r="668" spans="1:7" x14ac:dyDescent="0.2">
      <c r="A668">
        <v>295</v>
      </c>
      <c r="B668">
        <v>179.26</v>
      </c>
      <c r="C668">
        <v>0.92</v>
      </c>
      <c r="D668">
        <v>0.85799999999999998</v>
      </c>
      <c r="E668">
        <v>1.0089999999999999</v>
      </c>
      <c r="F668">
        <v>0.84699999999999998</v>
      </c>
      <c r="G668">
        <v>0.96399999999999997</v>
      </c>
    </row>
    <row r="669" spans="1:7" x14ac:dyDescent="0.2">
      <c r="A669">
        <v>296</v>
      </c>
      <c r="B669">
        <v>175.7</v>
      </c>
      <c r="C669">
        <v>0.91600000000000004</v>
      </c>
      <c r="D669">
        <v>0.86</v>
      </c>
      <c r="E669">
        <v>1.012</v>
      </c>
      <c r="F669">
        <v>0.84799999999999998</v>
      </c>
      <c r="G669">
        <v>0.94299999999999995</v>
      </c>
    </row>
    <row r="670" spans="1:7" x14ac:dyDescent="0.2">
      <c r="A670">
        <v>297</v>
      </c>
      <c r="B670">
        <v>172.16</v>
      </c>
      <c r="C670">
        <v>0.91500000000000004</v>
      </c>
      <c r="D670">
        <v>0.86499999999999999</v>
      </c>
      <c r="E670">
        <v>1.0089999999999999</v>
      </c>
      <c r="F670">
        <v>0.85699999999999998</v>
      </c>
      <c r="G670">
        <v>0.92900000000000005</v>
      </c>
    </row>
    <row r="671" spans="1:7" x14ac:dyDescent="0.2">
      <c r="A671">
        <v>298</v>
      </c>
      <c r="B671">
        <v>168.63</v>
      </c>
      <c r="C671">
        <v>0.91</v>
      </c>
      <c r="D671">
        <v>0.86299999999999999</v>
      </c>
      <c r="E671">
        <v>1.0109999999999999</v>
      </c>
      <c r="F671">
        <v>0.85199999999999998</v>
      </c>
      <c r="G671">
        <v>0.91500000000000004</v>
      </c>
    </row>
    <row r="672" spans="1:7" x14ac:dyDescent="0.2">
      <c r="A672">
        <v>299</v>
      </c>
      <c r="B672">
        <v>165.12</v>
      </c>
      <c r="C672">
        <v>0.91400000000000003</v>
      </c>
      <c r="D672">
        <v>0.86599999999999999</v>
      </c>
      <c r="E672">
        <v>1.0149999999999999</v>
      </c>
      <c r="F672">
        <v>0.85699999999999998</v>
      </c>
      <c r="G672">
        <v>0.91800000000000004</v>
      </c>
    </row>
    <row r="673" spans="1:7" x14ac:dyDescent="0.2">
      <c r="A673">
        <v>300</v>
      </c>
      <c r="B673">
        <v>161.63</v>
      </c>
      <c r="C673">
        <v>0.92300000000000004</v>
      </c>
      <c r="D673">
        <v>0.873</v>
      </c>
      <c r="E673">
        <v>1.0129999999999999</v>
      </c>
      <c r="F673">
        <v>0.86099999999999999</v>
      </c>
      <c r="G673">
        <v>0.94499999999999995</v>
      </c>
    </row>
    <row r="674" spans="1:7" x14ac:dyDescent="0.2">
      <c r="A674">
        <v>301</v>
      </c>
      <c r="B674">
        <v>158.16</v>
      </c>
      <c r="C674">
        <v>0.93100000000000005</v>
      </c>
      <c r="D674">
        <v>0.873</v>
      </c>
      <c r="E674">
        <v>1.02</v>
      </c>
      <c r="F674">
        <v>0.86199999999999999</v>
      </c>
      <c r="G674">
        <v>0.96899999999999997</v>
      </c>
    </row>
    <row r="675" spans="1:7" x14ac:dyDescent="0.2">
      <c r="A675">
        <v>302</v>
      </c>
      <c r="B675">
        <v>154.72</v>
      </c>
      <c r="C675">
        <v>0.93899999999999995</v>
      </c>
      <c r="D675">
        <v>0.88300000000000001</v>
      </c>
      <c r="E675">
        <v>1.0229999999999999</v>
      </c>
      <c r="F675">
        <v>0.87</v>
      </c>
      <c r="G675">
        <v>0.98</v>
      </c>
    </row>
    <row r="676" spans="1:7" x14ac:dyDescent="0.2">
      <c r="A676">
        <v>303</v>
      </c>
      <c r="B676">
        <v>151.30000000000001</v>
      </c>
      <c r="C676">
        <v>0.94099999999999995</v>
      </c>
      <c r="D676">
        <v>0.88500000000000001</v>
      </c>
      <c r="E676">
        <v>1.0229999999999999</v>
      </c>
      <c r="F676">
        <v>0.878</v>
      </c>
      <c r="G676">
        <v>0.97799999999999998</v>
      </c>
    </row>
    <row r="677" spans="1:7" x14ac:dyDescent="0.2">
      <c r="A677">
        <v>304</v>
      </c>
      <c r="B677">
        <v>147.9</v>
      </c>
      <c r="C677">
        <v>0.94</v>
      </c>
      <c r="D677">
        <v>0.88900000000000001</v>
      </c>
      <c r="E677">
        <v>1.03</v>
      </c>
      <c r="F677">
        <v>0.88300000000000001</v>
      </c>
      <c r="G677">
        <v>0.95599999999999996</v>
      </c>
    </row>
    <row r="678" spans="1:7" x14ac:dyDescent="0.2">
      <c r="A678">
        <v>305</v>
      </c>
      <c r="B678">
        <v>144.53</v>
      </c>
      <c r="C678">
        <v>0.94099999999999995</v>
      </c>
      <c r="D678">
        <v>0.89900000000000002</v>
      </c>
      <c r="E678">
        <v>1.0329999999999999</v>
      </c>
      <c r="F678">
        <v>0.88800000000000001</v>
      </c>
      <c r="G678">
        <v>0.94499999999999995</v>
      </c>
    </row>
    <row r="679" spans="1:7" x14ac:dyDescent="0.2">
      <c r="A679">
        <v>306</v>
      </c>
      <c r="B679">
        <v>141.19</v>
      </c>
      <c r="C679">
        <v>0.94499999999999995</v>
      </c>
      <c r="D679">
        <v>0.9</v>
      </c>
      <c r="E679">
        <v>1.038</v>
      </c>
      <c r="F679">
        <v>0.89500000000000002</v>
      </c>
      <c r="G679">
        <v>0.94599999999999995</v>
      </c>
    </row>
    <row r="680" spans="1:7" x14ac:dyDescent="0.2">
      <c r="A680">
        <v>307</v>
      </c>
      <c r="B680">
        <v>137.88999999999999</v>
      </c>
      <c r="C680">
        <v>0.95</v>
      </c>
      <c r="D680">
        <v>0.90700000000000003</v>
      </c>
      <c r="E680">
        <v>1.0469999999999999</v>
      </c>
      <c r="F680">
        <v>0.90300000000000002</v>
      </c>
      <c r="G680">
        <v>0.94499999999999995</v>
      </c>
    </row>
    <row r="681" spans="1:7" x14ac:dyDescent="0.2">
      <c r="A681">
        <v>308</v>
      </c>
      <c r="B681">
        <v>134.61000000000001</v>
      </c>
      <c r="C681">
        <v>0.95799999999999996</v>
      </c>
      <c r="D681">
        <v>0.91300000000000003</v>
      </c>
      <c r="E681">
        <v>1.0509999999999999</v>
      </c>
      <c r="F681">
        <v>0.91800000000000004</v>
      </c>
      <c r="G681">
        <v>0.95</v>
      </c>
    </row>
    <row r="682" spans="1:7" x14ac:dyDescent="0.2">
      <c r="A682">
        <v>309</v>
      </c>
      <c r="B682">
        <v>131.37</v>
      </c>
      <c r="C682">
        <v>0.95799999999999996</v>
      </c>
      <c r="D682">
        <v>0.91700000000000004</v>
      </c>
      <c r="E682">
        <v>1.0549999999999999</v>
      </c>
      <c r="F682">
        <v>0.92300000000000004</v>
      </c>
      <c r="G682">
        <v>0.93700000000000006</v>
      </c>
    </row>
    <row r="683" spans="1:7" x14ac:dyDescent="0.2">
      <c r="A683">
        <v>310</v>
      </c>
      <c r="B683">
        <v>128.16</v>
      </c>
      <c r="C683">
        <v>0.96099999999999997</v>
      </c>
      <c r="D683">
        <v>0.92400000000000004</v>
      </c>
      <c r="E683">
        <v>1.052</v>
      </c>
      <c r="F683">
        <v>0.93</v>
      </c>
      <c r="G683">
        <v>0.93799999999999994</v>
      </c>
    </row>
    <row r="684" spans="1:7" x14ac:dyDescent="0.2">
      <c r="A684">
        <v>311</v>
      </c>
      <c r="B684">
        <v>124.99</v>
      </c>
      <c r="C684">
        <v>0.96699999999999997</v>
      </c>
      <c r="D684">
        <v>0.93300000000000005</v>
      </c>
      <c r="E684">
        <v>1.0509999999999999</v>
      </c>
      <c r="F684">
        <v>0.93500000000000005</v>
      </c>
      <c r="G684">
        <v>0.95</v>
      </c>
    </row>
    <row r="685" spans="1:7" x14ac:dyDescent="0.2">
      <c r="A685">
        <v>312</v>
      </c>
      <c r="B685">
        <v>121.85</v>
      </c>
      <c r="C685">
        <v>0.97</v>
      </c>
      <c r="D685">
        <v>0.93300000000000005</v>
      </c>
      <c r="E685">
        <v>1.0609999999999999</v>
      </c>
      <c r="F685">
        <v>0.94199999999999995</v>
      </c>
      <c r="G685">
        <v>0.94599999999999995</v>
      </c>
    </row>
    <row r="686" spans="1:7" x14ac:dyDescent="0.2">
      <c r="A686">
        <v>313</v>
      </c>
      <c r="B686">
        <v>118.76</v>
      </c>
      <c r="C686">
        <v>0.97299999999999998</v>
      </c>
      <c r="D686">
        <v>0.94099999999999995</v>
      </c>
      <c r="E686">
        <v>1.0660000000000001</v>
      </c>
      <c r="F686">
        <v>0.94599999999999995</v>
      </c>
      <c r="G686">
        <v>0.94</v>
      </c>
    </row>
    <row r="687" spans="1:7" x14ac:dyDescent="0.2">
      <c r="A687">
        <v>314</v>
      </c>
      <c r="B687">
        <v>115.7</v>
      </c>
      <c r="C687">
        <v>0.97399999999999998</v>
      </c>
      <c r="D687">
        <v>0.94499999999999995</v>
      </c>
      <c r="E687">
        <v>1.07</v>
      </c>
      <c r="F687">
        <v>0.95499999999999996</v>
      </c>
      <c r="G687">
        <v>0.92800000000000005</v>
      </c>
    </row>
    <row r="688" spans="1:7" x14ac:dyDescent="0.2">
      <c r="A688">
        <v>315</v>
      </c>
      <c r="B688">
        <v>112.69</v>
      </c>
      <c r="C688">
        <v>0.97399999999999998</v>
      </c>
      <c r="D688">
        <v>0.95099999999999996</v>
      </c>
      <c r="E688">
        <v>1.077</v>
      </c>
      <c r="F688">
        <v>0.95799999999999996</v>
      </c>
      <c r="G688">
        <v>0.90900000000000003</v>
      </c>
    </row>
    <row r="689" spans="1:7" x14ac:dyDescent="0.2">
      <c r="A689">
        <v>316</v>
      </c>
      <c r="B689">
        <v>109.72</v>
      </c>
      <c r="C689">
        <v>0.97399999999999998</v>
      </c>
      <c r="D689">
        <v>0.95599999999999996</v>
      </c>
      <c r="E689">
        <v>1.081</v>
      </c>
      <c r="F689">
        <v>0.96299999999999997</v>
      </c>
      <c r="G689">
        <v>0.89700000000000002</v>
      </c>
    </row>
    <row r="690" spans="1:7" x14ac:dyDescent="0.2">
      <c r="A690">
        <v>317</v>
      </c>
      <c r="B690">
        <v>106.8</v>
      </c>
      <c r="C690">
        <v>0.97299999999999998</v>
      </c>
      <c r="D690">
        <v>0.96299999999999997</v>
      </c>
      <c r="E690">
        <v>1.087</v>
      </c>
      <c r="F690">
        <v>0.96799999999999997</v>
      </c>
      <c r="G690">
        <v>0.875</v>
      </c>
    </row>
    <row r="691" spans="1:7" x14ac:dyDescent="0.2">
      <c r="A691">
        <v>318</v>
      </c>
      <c r="B691">
        <v>103.92</v>
      </c>
      <c r="C691">
        <v>0.96899999999999997</v>
      </c>
      <c r="D691">
        <v>0.95799999999999996</v>
      </c>
      <c r="E691">
        <v>1.0900000000000001</v>
      </c>
      <c r="F691">
        <v>0.96699999999999997</v>
      </c>
      <c r="G691">
        <v>0.86199999999999999</v>
      </c>
    </row>
    <row r="692" spans="1:7" x14ac:dyDescent="0.2">
      <c r="A692">
        <v>319</v>
      </c>
      <c r="B692">
        <v>101.09</v>
      </c>
      <c r="C692">
        <v>0.97099999999999997</v>
      </c>
      <c r="D692">
        <v>0.96299999999999997</v>
      </c>
      <c r="E692">
        <v>1.091</v>
      </c>
      <c r="F692">
        <v>0.97099999999999997</v>
      </c>
      <c r="G692">
        <v>0.85899999999999999</v>
      </c>
    </row>
    <row r="693" spans="1:7" x14ac:dyDescent="0.2">
      <c r="A693">
        <v>320</v>
      </c>
      <c r="B693">
        <v>98.3</v>
      </c>
      <c r="C693">
        <v>0.96399999999999997</v>
      </c>
      <c r="D693">
        <v>0.96199999999999997</v>
      </c>
      <c r="E693">
        <v>1.0920000000000001</v>
      </c>
      <c r="F693">
        <v>0.97299999999999998</v>
      </c>
      <c r="G693">
        <v>0.82699999999999996</v>
      </c>
    </row>
    <row r="694" spans="1:7" x14ac:dyDescent="0.2">
      <c r="A694">
        <v>321</v>
      </c>
      <c r="B694">
        <v>95.57</v>
      </c>
      <c r="C694">
        <v>0.95899999999999996</v>
      </c>
      <c r="D694">
        <v>0.96</v>
      </c>
      <c r="E694">
        <v>1.0940000000000001</v>
      </c>
      <c r="F694">
        <v>0.97399999999999998</v>
      </c>
      <c r="G694">
        <v>0.81</v>
      </c>
    </row>
    <row r="695" spans="1:7" x14ac:dyDescent="0.2">
      <c r="A695">
        <v>322</v>
      </c>
      <c r="B695">
        <v>92.89</v>
      </c>
      <c r="C695">
        <v>0.96</v>
      </c>
      <c r="D695">
        <v>0.96299999999999997</v>
      </c>
      <c r="E695">
        <v>1.0960000000000001</v>
      </c>
      <c r="F695">
        <v>0.97399999999999998</v>
      </c>
      <c r="G695">
        <v>0.80700000000000005</v>
      </c>
    </row>
    <row r="696" spans="1:7" x14ac:dyDescent="0.2">
      <c r="A696">
        <v>323</v>
      </c>
      <c r="B696">
        <v>90.26</v>
      </c>
      <c r="C696">
        <v>0.96299999999999997</v>
      </c>
      <c r="D696">
        <v>0.95699999999999996</v>
      </c>
      <c r="E696">
        <v>1.095</v>
      </c>
      <c r="F696">
        <v>0.97599999999999998</v>
      </c>
      <c r="G696">
        <v>0.82199999999999995</v>
      </c>
    </row>
    <row r="697" spans="1:7" x14ac:dyDescent="0.2">
      <c r="A697">
        <v>324</v>
      </c>
      <c r="B697">
        <v>87.69</v>
      </c>
      <c r="C697">
        <v>0.95199999999999996</v>
      </c>
      <c r="D697">
        <v>0.95299999999999996</v>
      </c>
      <c r="E697">
        <v>1.0960000000000001</v>
      </c>
      <c r="F697">
        <v>0.97099999999999997</v>
      </c>
      <c r="G697">
        <v>0.79100000000000004</v>
      </c>
    </row>
    <row r="698" spans="1:7" x14ac:dyDescent="0.2">
      <c r="A698">
        <v>325</v>
      </c>
      <c r="B698">
        <v>85.17</v>
      </c>
      <c r="C698">
        <v>0.95399999999999996</v>
      </c>
      <c r="D698">
        <v>0.95299999999999996</v>
      </c>
      <c r="E698">
        <v>1.0900000000000001</v>
      </c>
      <c r="F698">
        <v>0.97199999999999998</v>
      </c>
      <c r="G698">
        <v>0.8</v>
      </c>
    </row>
    <row r="699" spans="1:7" x14ac:dyDescent="0.2">
      <c r="A699">
        <v>326</v>
      </c>
      <c r="B699">
        <v>82.71</v>
      </c>
      <c r="C699">
        <v>0.94599999999999995</v>
      </c>
      <c r="D699">
        <v>0.94199999999999995</v>
      </c>
      <c r="E699">
        <v>1.0880000000000001</v>
      </c>
      <c r="F699">
        <v>0.97199999999999998</v>
      </c>
      <c r="G699">
        <v>0.78200000000000003</v>
      </c>
    </row>
    <row r="700" spans="1:7" x14ac:dyDescent="0.2">
      <c r="A700">
        <v>327</v>
      </c>
      <c r="B700">
        <v>80.31</v>
      </c>
      <c r="C700">
        <v>0.94099999999999995</v>
      </c>
      <c r="D700">
        <v>0.93700000000000006</v>
      </c>
      <c r="E700">
        <v>1.083</v>
      </c>
      <c r="F700">
        <v>0.97</v>
      </c>
      <c r="G700">
        <v>0.77400000000000002</v>
      </c>
    </row>
    <row r="701" spans="1:7" x14ac:dyDescent="0.2">
      <c r="A701">
        <v>328</v>
      </c>
      <c r="B701">
        <v>77.959999999999994</v>
      </c>
      <c r="C701">
        <v>0.93300000000000005</v>
      </c>
      <c r="D701">
        <v>0.93200000000000005</v>
      </c>
      <c r="E701">
        <v>1.0760000000000001</v>
      </c>
      <c r="F701">
        <v>0.96499999999999997</v>
      </c>
      <c r="G701">
        <v>0.75700000000000001</v>
      </c>
    </row>
    <row r="702" spans="1:7" x14ac:dyDescent="0.2">
      <c r="A702">
        <v>329</v>
      </c>
      <c r="B702">
        <v>75.67</v>
      </c>
      <c r="C702">
        <v>0.92300000000000004</v>
      </c>
      <c r="D702">
        <v>0.92</v>
      </c>
      <c r="E702">
        <v>1.07</v>
      </c>
      <c r="F702">
        <v>0.95799999999999996</v>
      </c>
      <c r="G702">
        <v>0.74299999999999999</v>
      </c>
    </row>
    <row r="703" spans="1:7" x14ac:dyDescent="0.2">
      <c r="A703">
        <v>330</v>
      </c>
      <c r="B703">
        <v>73.45</v>
      </c>
      <c r="C703">
        <v>0.91400000000000003</v>
      </c>
      <c r="D703">
        <v>0.91300000000000003</v>
      </c>
      <c r="E703">
        <v>1.0649999999999999</v>
      </c>
      <c r="F703">
        <v>0.94899999999999995</v>
      </c>
      <c r="G703">
        <v>0.72899999999999998</v>
      </c>
    </row>
    <row r="704" spans="1:7" x14ac:dyDescent="0.2">
      <c r="A704">
        <v>331</v>
      </c>
      <c r="B704">
        <v>71.290000000000006</v>
      </c>
      <c r="C704">
        <v>0.91700000000000004</v>
      </c>
      <c r="D704">
        <v>0.90600000000000003</v>
      </c>
      <c r="E704">
        <v>1.0529999999999999</v>
      </c>
      <c r="F704">
        <v>0.94399999999999995</v>
      </c>
      <c r="G704">
        <v>0.76300000000000001</v>
      </c>
    </row>
    <row r="705" spans="1:7" x14ac:dyDescent="0.2">
      <c r="A705">
        <v>332</v>
      </c>
      <c r="B705">
        <v>69.19</v>
      </c>
      <c r="C705">
        <v>0.90300000000000002</v>
      </c>
      <c r="D705">
        <v>0.89600000000000002</v>
      </c>
      <c r="E705">
        <v>1.0449999999999999</v>
      </c>
      <c r="F705">
        <v>0.93400000000000005</v>
      </c>
      <c r="G705">
        <v>0.73899999999999999</v>
      </c>
    </row>
    <row r="706" spans="1:7" x14ac:dyDescent="0.2">
      <c r="A706">
        <v>333</v>
      </c>
      <c r="B706">
        <v>67.150000000000006</v>
      </c>
      <c r="C706">
        <v>0.89500000000000002</v>
      </c>
      <c r="D706">
        <v>0.88700000000000001</v>
      </c>
      <c r="E706">
        <v>1.038</v>
      </c>
      <c r="F706">
        <v>0.92700000000000005</v>
      </c>
      <c r="G706">
        <v>0.72799999999999998</v>
      </c>
    </row>
    <row r="707" spans="1:7" x14ac:dyDescent="0.2">
      <c r="A707">
        <v>334</v>
      </c>
      <c r="B707">
        <v>65.180000000000007</v>
      </c>
      <c r="C707">
        <v>0.88900000000000001</v>
      </c>
      <c r="D707">
        <v>0.88</v>
      </c>
      <c r="E707">
        <v>1.0229999999999999</v>
      </c>
      <c r="F707">
        <v>0.91900000000000004</v>
      </c>
      <c r="G707">
        <v>0.73599999999999999</v>
      </c>
    </row>
    <row r="708" spans="1:7" x14ac:dyDescent="0.2">
      <c r="A708">
        <v>335</v>
      </c>
      <c r="B708">
        <v>63.28</v>
      </c>
      <c r="C708">
        <v>0.88900000000000001</v>
      </c>
      <c r="D708">
        <v>0.86899999999999999</v>
      </c>
      <c r="E708">
        <v>1.0149999999999999</v>
      </c>
      <c r="F708">
        <v>0.90900000000000003</v>
      </c>
      <c r="G708">
        <v>0.76300000000000001</v>
      </c>
    </row>
    <row r="709" spans="1:7" x14ac:dyDescent="0.2">
      <c r="A709">
        <v>336</v>
      </c>
      <c r="B709">
        <v>61.44</v>
      </c>
      <c r="C709">
        <v>0.879</v>
      </c>
      <c r="D709">
        <v>0.86399999999999999</v>
      </c>
      <c r="E709">
        <v>1.002</v>
      </c>
      <c r="F709">
        <v>0.89800000000000002</v>
      </c>
      <c r="G709">
        <v>0.75</v>
      </c>
    </row>
    <row r="710" spans="1:7" x14ac:dyDescent="0.2">
      <c r="A710">
        <v>337</v>
      </c>
      <c r="B710">
        <v>59.67</v>
      </c>
      <c r="C710">
        <v>0.85899999999999999</v>
      </c>
      <c r="D710">
        <v>0.85699999999999998</v>
      </c>
      <c r="E710">
        <v>0.99</v>
      </c>
      <c r="F710">
        <v>0.88900000000000001</v>
      </c>
      <c r="G710">
        <v>0.70199999999999996</v>
      </c>
    </row>
    <row r="711" spans="1:7" x14ac:dyDescent="0.2">
      <c r="A711">
        <v>338</v>
      </c>
      <c r="B711">
        <v>57.97</v>
      </c>
      <c r="C711">
        <v>0.83699999999999997</v>
      </c>
      <c r="D711">
        <v>0.84799999999999998</v>
      </c>
      <c r="E711">
        <v>0.98</v>
      </c>
      <c r="F711">
        <v>0.878</v>
      </c>
      <c r="G711">
        <v>0.64500000000000002</v>
      </c>
    </row>
    <row r="712" spans="1:7" x14ac:dyDescent="0.2">
      <c r="A712">
        <v>339</v>
      </c>
      <c r="B712">
        <v>56.34</v>
      </c>
      <c r="C712">
        <v>0.82099999999999995</v>
      </c>
      <c r="D712">
        <v>0.84799999999999998</v>
      </c>
      <c r="E712">
        <v>0.96599999999999997</v>
      </c>
      <c r="F712">
        <v>0.87</v>
      </c>
      <c r="G712">
        <v>0.59899999999999998</v>
      </c>
    </row>
    <row r="713" spans="1:7" x14ac:dyDescent="0.2">
      <c r="A713">
        <v>340</v>
      </c>
      <c r="B713">
        <v>54.78</v>
      </c>
      <c r="C713">
        <v>0.81200000000000006</v>
      </c>
      <c r="D713">
        <v>0.84199999999999997</v>
      </c>
      <c r="E713">
        <v>0.95499999999999996</v>
      </c>
      <c r="F713">
        <v>0.86399999999999999</v>
      </c>
      <c r="G713">
        <v>0.58899999999999997</v>
      </c>
    </row>
    <row r="714" spans="1:7" x14ac:dyDescent="0.2">
      <c r="A714">
        <v>341</v>
      </c>
      <c r="B714">
        <v>53.29</v>
      </c>
      <c r="C714">
        <v>0.80900000000000005</v>
      </c>
      <c r="D714">
        <v>0.83599999999999997</v>
      </c>
      <c r="E714">
        <v>0.95099999999999996</v>
      </c>
      <c r="F714">
        <v>0.86</v>
      </c>
      <c r="G714">
        <v>0.58899999999999997</v>
      </c>
    </row>
    <row r="715" spans="1:7" x14ac:dyDescent="0.2">
      <c r="A715">
        <v>342</v>
      </c>
      <c r="B715">
        <v>51.87</v>
      </c>
      <c r="C715">
        <v>0.81100000000000005</v>
      </c>
      <c r="D715">
        <v>0.83499999999999996</v>
      </c>
      <c r="E715">
        <v>0.94299999999999995</v>
      </c>
      <c r="F715">
        <v>0.85799999999999998</v>
      </c>
      <c r="G715">
        <v>0.60699999999999998</v>
      </c>
    </row>
    <row r="716" spans="1:7" x14ac:dyDescent="0.2">
      <c r="A716">
        <v>343</v>
      </c>
      <c r="B716">
        <v>50.53</v>
      </c>
      <c r="C716">
        <v>0.80900000000000005</v>
      </c>
      <c r="D716">
        <v>0.82799999999999996</v>
      </c>
      <c r="E716">
        <v>0.93400000000000005</v>
      </c>
      <c r="F716">
        <v>0.85699999999999998</v>
      </c>
      <c r="G716">
        <v>0.61499999999999999</v>
      </c>
    </row>
    <row r="717" spans="1:7" x14ac:dyDescent="0.2">
      <c r="A717">
        <v>344</v>
      </c>
      <c r="B717">
        <v>49.26</v>
      </c>
      <c r="C717">
        <v>0.81499999999999995</v>
      </c>
      <c r="D717">
        <v>0.82799999999999996</v>
      </c>
      <c r="E717">
        <v>0.93700000000000006</v>
      </c>
      <c r="F717">
        <v>0.85</v>
      </c>
      <c r="G717">
        <v>0.64600000000000002</v>
      </c>
    </row>
    <row r="718" spans="1:7" x14ac:dyDescent="0.2">
      <c r="A718">
        <v>345</v>
      </c>
      <c r="B718">
        <v>48.06</v>
      </c>
      <c r="C718">
        <v>0.82699999999999996</v>
      </c>
      <c r="D718">
        <v>0.82499999999999996</v>
      </c>
      <c r="E718">
        <v>0.93300000000000005</v>
      </c>
      <c r="F718">
        <v>0.85199999999999998</v>
      </c>
      <c r="G718">
        <v>0.7</v>
      </c>
    </row>
    <row r="719" spans="1:7" x14ac:dyDescent="0.2">
      <c r="A719">
        <v>346</v>
      </c>
      <c r="B719">
        <v>46.93</v>
      </c>
      <c r="C719">
        <v>0.83599999999999997</v>
      </c>
      <c r="D719">
        <v>0.82099999999999995</v>
      </c>
      <c r="E719">
        <v>0.93300000000000005</v>
      </c>
      <c r="F719">
        <v>0.85</v>
      </c>
      <c r="G719">
        <v>0.74199999999999999</v>
      </c>
    </row>
    <row r="720" spans="1:7" x14ac:dyDescent="0.2">
      <c r="A720">
        <v>347</v>
      </c>
      <c r="B720">
        <v>45.89</v>
      </c>
      <c r="C720">
        <v>0.84099999999999997</v>
      </c>
      <c r="D720">
        <v>0.82599999999999996</v>
      </c>
      <c r="E720">
        <v>0.93500000000000005</v>
      </c>
      <c r="F720">
        <v>0.85399999999999998</v>
      </c>
      <c r="G720">
        <v>0.749</v>
      </c>
    </row>
    <row r="721" spans="1:7" x14ac:dyDescent="0.2">
      <c r="A721">
        <v>348</v>
      </c>
      <c r="B721">
        <v>44.91</v>
      </c>
      <c r="C721">
        <v>0.83599999999999997</v>
      </c>
      <c r="D721">
        <v>0.82899999999999996</v>
      </c>
      <c r="E721">
        <v>0.93</v>
      </c>
      <c r="F721">
        <v>0.85599999999999998</v>
      </c>
      <c r="G721">
        <v>0.72799999999999998</v>
      </c>
    </row>
    <row r="722" spans="1:7" x14ac:dyDescent="0.2">
      <c r="A722">
        <v>349</v>
      </c>
      <c r="B722">
        <v>44.02</v>
      </c>
      <c r="C722">
        <v>0.82399999999999995</v>
      </c>
      <c r="D722">
        <v>0.82899999999999996</v>
      </c>
      <c r="E722">
        <v>0.92900000000000005</v>
      </c>
      <c r="F722">
        <v>0.85299999999999998</v>
      </c>
      <c r="G722">
        <v>0.68600000000000005</v>
      </c>
    </row>
    <row r="723" spans="1:7" x14ac:dyDescent="0.2">
      <c r="A723">
        <v>350</v>
      </c>
      <c r="B723">
        <v>43.2</v>
      </c>
      <c r="C723">
        <v>0.82099999999999995</v>
      </c>
      <c r="D723">
        <v>0.83599999999999997</v>
      </c>
      <c r="E723">
        <v>0.93200000000000005</v>
      </c>
      <c r="F723">
        <v>0.85699999999999998</v>
      </c>
      <c r="G723">
        <v>0.65700000000000003</v>
      </c>
    </row>
    <row r="724" spans="1:7" x14ac:dyDescent="0.2">
      <c r="A724">
        <v>351</v>
      </c>
      <c r="B724">
        <v>42.45</v>
      </c>
      <c r="C724">
        <v>0.81799999999999995</v>
      </c>
      <c r="D724">
        <v>0.83599999999999997</v>
      </c>
      <c r="E724">
        <v>0.93</v>
      </c>
      <c r="F724">
        <v>0.85699999999999998</v>
      </c>
      <c r="G724">
        <v>0.64800000000000002</v>
      </c>
    </row>
    <row r="725" spans="1:7" x14ac:dyDescent="0.2">
      <c r="A725">
        <v>352</v>
      </c>
      <c r="B725">
        <v>41.79</v>
      </c>
      <c r="C725">
        <v>0.82299999999999995</v>
      </c>
      <c r="D725">
        <v>0.84</v>
      </c>
      <c r="E725">
        <v>0.92900000000000005</v>
      </c>
      <c r="F725">
        <v>0.85899999999999999</v>
      </c>
      <c r="G725">
        <v>0.66600000000000004</v>
      </c>
    </row>
    <row r="726" spans="1:7" x14ac:dyDescent="0.2">
      <c r="A726">
        <v>353</v>
      </c>
      <c r="B726">
        <v>41.2</v>
      </c>
      <c r="C726">
        <v>0.83099999999999996</v>
      </c>
      <c r="D726">
        <v>0.84599999999999997</v>
      </c>
      <c r="E726">
        <v>0.92700000000000005</v>
      </c>
      <c r="F726">
        <v>0.86199999999999999</v>
      </c>
      <c r="G726">
        <v>0.68700000000000006</v>
      </c>
    </row>
    <row r="727" spans="1:7" x14ac:dyDescent="0.2">
      <c r="A727">
        <v>354</v>
      </c>
      <c r="B727">
        <v>40.69</v>
      </c>
      <c r="C727">
        <v>0.83799999999999997</v>
      </c>
      <c r="D727">
        <v>0.84699999999999998</v>
      </c>
      <c r="E727">
        <v>0.92600000000000005</v>
      </c>
      <c r="F727">
        <v>0.86399999999999999</v>
      </c>
      <c r="G727">
        <v>0.71299999999999997</v>
      </c>
    </row>
    <row r="728" spans="1:7" x14ac:dyDescent="0.2">
      <c r="A728">
        <v>355</v>
      </c>
      <c r="B728">
        <v>40.26</v>
      </c>
      <c r="C728">
        <v>0.84399999999999997</v>
      </c>
      <c r="D728">
        <v>0.85099999999999998</v>
      </c>
      <c r="E728">
        <v>0.93200000000000005</v>
      </c>
      <c r="F728">
        <v>0.86499999999999999</v>
      </c>
      <c r="G728">
        <v>0.72599999999999998</v>
      </c>
    </row>
    <row r="729" spans="1:7" x14ac:dyDescent="0.2">
      <c r="A729">
        <v>356</v>
      </c>
      <c r="B729">
        <v>39.9</v>
      </c>
      <c r="C729">
        <v>0.84399999999999997</v>
      </c>
      <c r="D729">
        <v>0.85499999999999998</v>
      </c>
      <c r="E729">
        <v>0.92800000000000005</v>
      </c>
      <c r="F729">
        <v>0.87</v>
      </c>
      <c r="G729">
        <v>0.72199999999999998</v>
      </c>
    </row>
    <row r="730" spans="1:7" x14ac:dyDescent="0.2">
      <c r="A730">
        <v>357</v>
      </c>
      <c r="B730">
        <v>39.630000000000003</v>
      </c>
      <c r="C730">
        <v>0.84199999999999997</v>
      </c>
      <c r="D730">
        <v>0.85499999999999998</v>
      </c>
      <c r="E730">
        <v>0.92800000000000005</v>
      </c>
      <c r="F730">
        <v>0.86899999999999999</v>
      </c>
      <c r="G730">
        <v>0.71499999999999997</v>
      </c>
    </row>
    <row r="731" spans="1:7" x14ac:dyDescent="0.2">
      <c r="A731">
        <v>358</v>
      </c>
      <c r="B731">
        <v>39.43</v>
      </c>
      <c r="C731">
        <v>0.84399999999999997</v>
      </c>
      <c r="D731">
        <v>0.85899999999999999</v>
      </c>
      <c r="E731">
        <v>0.93</v>
      </c>
      <c r="F731">
        <v>0.874</v>
      </c>
      <c r="G731">
        <v>0.71199999999999997</v>
      </c>
    </row>
    <row r="732" spans="1:7" x14ac:dyDescent="0.2">
      <c r="A732">
        <v>359</v>
      </c>
      <c r="B732">
        <v>39.31</v>
      </c>
      <c r="C732">
        <v>0.84799999999999998</v>
      </c>
      <c r="D732">
        <v>0.86</v>
      </c>
      <c r="E732">
        <v>0.92800000000000005</v>
      </c>
      <c r="F732">
        <v>0.879</v>
      </c>
      <c r="G732">
        <v>0.72499999999999998</v>
      </c>
    </row>
  </sheetData>
  <phoneticPr fontId="0" type="noConversion"/>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S732"/>
  <sheetViews>
    <sheetView workbookViewId="0">
      <selection activeCell="K109" sqref="K109"/>
    </sheetView>
  </sheetViews>
  <sheetFormatPr defaultRowHeight="12.75" x14ac:dyDescent="0.2"/>
  <cols>
    <col min="11" max="11" width="18.85546875" bestFit="1" customWidth="1"/>
    <col min="12" max="12" width="11.28515625" bestFit="1" customWidth="1"/>
    <col min="13" max="13" width="11.7109375" bestFit="1" customWidth="1"/>
    <col min="14" max="14" width="11.28515625" bestFit="1" customWidth="1"/>
  </cols>
  <sheetData>
    <row r="1" spans="1:19" x14ac:dyDescent="0.2">
      <c r="A1" t="s">
        <v>699</v>
      </c>
      <c r="B1" t="s">
        <v>702</v>
      </c>
      <c r="C1" t="s">
        <v>703</v>
      </c>
      <c r="D1" t="s">
        <v>704</v>
      </c>
      <c r="E1" t="s">
        <v>705</v>
      </c>
      <c r="F1" t="s">
        <v>695</v>
      </c>
      <c r="K1" t="s">
        <v>699</v>
      </c>
      <c r="L1" t="s">
        <v>780</v>
      </c>
      <c r="M1" t="s">
        <v>705</v>
      </c>
      <c r="N1" t="s">
        <v>695</v>
      </c>
    </row>
    <row r="2" spans="1:19" x14ac:dyDescent="0.2">
      <c r="A2" t="s">
        <v>722</v>
      </c>
      <c r="K2" t="s">
        <v>722</v>
      </c>
    </row>
    <row r="3" spans="1:19" x14ac:dyDescent="0.2">
      <c r="A3" s="1">
        <v>37658</v>
      </c>
      <c r="B3" s="2">
        <v>0.4201388888888889</v>
      </c>
      <c r="K3" s="1">
        <v>37658</v>
      </c>
      <c r="L3" s="2">
        <v>0.4201388888888889</v>
      </c>
    </row>
    <row r="4" spans="1:19" x14ac:dyDescent="0.2">
      <c r="A4" t="s">
        <v>707</v>
      </c>
      <c r="B4" t="s">
        <v>693</v>
      </c>
      <c r="C4">
        <v>0.9</v>
      </c>
      <c r="D4" t="s">
        <v>708</v>
      </c>
      <c r="E4" t="s">
        <v>709</v>
      </c>
      <c r="F4">
        <v>35</v>
      </c>
      <c r="G4" t="s">
        <v>710</v>
      </c>
      <c r="H4">
        <v>2500</v>
      </c>
      <c r="I4" t="s">
        <v>711</v>
      </c>
      <c r="K4" t="s">
        <v>707</v>
      </c>
      <c r="L4" t="s">
        <v>693</v>
      </c>
      <c r="M4">
        <v>0.9</v>
      </c>
      <c r="N4" t="s">
        <v>708</v>
      </c>
      <c r="O4" t="s">
        <v>709</v>
      </c>
      <c r="P4">
        <v>35</v>
      </c>
      <c r="Q4" t="s">
        <v>710</v>
      </c>
      <c r="R4">
        <v>2500</v>
      </c>
      <c r="S4" t="s">
        <v>711</v>
      </c>
    </row>
    <row r="5" spans="1:19" x14ac:dyDescent="0.2">
      <c r="A5" t="s">
        <v>16</v>
      </c>
      <c r="K5" t="s">
        <v>16</v>
      </c>
      <c r="L5" t="s">
        <v>995</v>
      </c>
      <c r="M5" t="s">
        <v>996</v>
      </c>
      <c r="N5">
        <v>-40</v>
      </c>
    </row>
    <row r="6" spans="1:19" x14ac:dyDescent="0.2">
      <c r="A6" t="s">
        <v>712</v>
      </c>
      <c r="B6" t="s">
        <v>713</v>
      </c>
      <c r="C6" t="s">
        <v>714</v>
      </c>
      <c r="D6" t="s">
        <v>688</v>
      </c>
      <c r="E6" t="s">
        <v>687</v>
      </c>
      <c r="F6" t="s">
        <v>715</v>
      </c>
      <c r="G6" t="s">
        <v>716</v>
      </c>
      <c r="K6" t="s">
        <v>712</v>
      </c>
      <c r="L6" t="s">
        <v>713</v>
      </c>
      <c r="M6" t="s">
        <v>714</v>
      </c>
      <c r="N6" t="s">
        <v>688</v>
      </c>
      <c r="O6" t="s">
        <v>687</v>
      </c>
      <c r="P6" t="s">
        <v>715</v>
      </c>
      <c r="Q6" t="s">
        <v>783</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717</v>
      </c>
      <c r="B8" t="s">
        <v>705</v>
      </c>
      <c r="K8" t="s">
        <v>717</v>
      </c>
      <c r="L8" t="s">
        <v>705</v>
      </c>
    </row>
    <row r="10" spans="1:19" x14ac:dyDescent="0.2">
      <c r="A10" t="s">
        <v>718</v>
      </c>
      <c r="B10" t="s">
        <v>719</v>
      </c>
      <c r="C10" t="s">
        <v>720</v>
      </c>
      <c r="D10">
        <v>720</v>
      </c>
      <c r="K10" t="s">
        <v>732</v>
      </c>
      <c r="L10" t="s">
        <v>733</v>
      </c>
      <c r="M10" t="s">
        <v>734</v>
      </c>
      <c r="N10" t="s">
        <v>35</v>
      </c>
      <c r="O10" t="s">
        <v>36</v>
      </c>
      <c r="P10" t="s">
        <v>37</v>
      </c>
      <c r="Q10" t="s">
        <v>38</v>
      </c>
    </row>
    <row r="11" spans="1:19" x14ac:dyDescent="0.2">
      <c r="K11" t="s">
        <v>735</v>
      </c>
      <c r="L11" t="s">
        <v>736</v>
      </c>
      <c r="M11">
        <v>60.216999999999999</v>
      </c>
      <c r="N11">
        <v>59.353000000000002</v>
      </c>
      <c r="O11">
        <v>60.44</v>
      </c>
      <c r="P11">
        <v>61.347000000000001</v>
      </c>
      <c r="Q11">
        <v>59.726999999999997</v>
      </c>
    </row>
    <row r="12" spans="1:19" x14ac:dyDescent="0.2">
      <c r="A12" t="s">
        <v>32</v>
      </c>
      <c r="B12" t="s">
        <v>33</v>
      </c>
      <c r="C12" t="s">
        <v>34</v>
      </c>
      <c r="D12" t="s">
        <v>35</v>
      </c>
      <c r="E12" t="s">
        <v>36</v>
      </c>
      <c r="F12" t="s">
        <v>37</v>
      </c>
      <c r="G12" t="s">
        <v>38</v>
      </c>
      <c r="K12" t="s">
        <v>737</v>
      </c>
      <c r="L12" t="s">
        <v>736</v>
      </c>
      <c r="M12">
        <v>60.744999999999997</v>
      </c>
      <c r="N12">
        <v>59.901000000000003</v>
      </c>
      <c r="O12">
        <v>60.901000000000003</v>
      </c>
      <c r="P12">
        <v>61.872999999999998</v>
      </c>
      <c r="Q12">
        <v>60.305999999999997</v>
      </c>
    </row>
    <row r="13" spans="1:19" x14ac:dyDescent="0.2">
      <c r="A13">
        <v>-360</v>
      </c>
      <c r="B13">
        <v>39.270000000000003</v>
      </c>
      <c r="C13">
        <v>0.85899999999999999</v>
      </c>
      <c r="D13">
        <v>0.86099999999999999</v>
      </c>
      <c r="E13">
        <v>0.92</v>
      </c>
      <c r="F13">
        <v>0.90200000000000002</v>
      </c>
      <c r="G13">
        <v>0.752</v>
      </c>
      <c r="K13" t="s">
        <v>738</v>
      </c>
      <c r="L13" t="s">
        <v>736</v>
      </c>
      <c r="M13">
        <v>4.2350000000000003</v>
      </c>
      <c r="N13">
        <v>4.5090000000000003</v>
      </c>
      <c r="O13">
        <v>4.0259999999999998</v>
      </c>
      <c r="P13">
        <v>3.919</v>
      </c>
      <c r="Q13">
        <v>4.2220000000000004</v>
      </c>
    </row>
    <row r="14" spans="1:19" x14ac:dyDescent="0.2">
      <c r="A14">
        <v>-359</v>
      </c>
      <c r="B14">
        <v>39.31</v>
      </c>
      <c r="C14">
        <v>0.85499999999999998</v>
      </c>
      <c r="D14">
        <v>0.85299999999999998</v>
      </c>
      <c r="E14">
        <v>0.91200000000000003</v>
      </c>
      <c r="F14">
        <v>0.89800000000000002</v>
      </c>
      <c r="G14">
        <v>0.75800000000000001</v>
      </c>
      <c r="K14" t="s">
        <v>739</v>
      </c>
      <c r="L14" t="s">
        <v>736</v>
      </c>
      <c r="M14">
        <v>75.272999999999996</v>
      </c>
      <c r="N14">
        <v>72.247</v>
      </c>
      <c r="O14">
        <v>75.272999999999996</v>
      </c>
      <c r="P14">
        <v>72.3</v>
      </c>
      <c r="Q14">
        <v>72.56</v>
      </c>
    </row>
    <row r="15" spans="1:19" x14ac:dyDescent="0.2">
      <c r="A15">
        <v>-358</v>
      </c>
      <c r="B15">
        <v>39.43</v>
      </c>
      <c r="C15">
        <v>0.85899999999999999</v>
      </c>
      <c r="D15">
        <v>0.85</v>
      </c>
      <c r="E15">
        <v>0.91600000000000004</v>
      </c>
      <c r="F15">
        <v>0.89900000000000002</v>
      </c>
      <c r="G15">
        <v>0.77200000000000002</v>
      </c>
      <c r="K15" t="s">
        <v>740</v>
      </c>
      <c r="L15" t="s">
        <v>736</v>
      </c>
      <c r="M15">
        <v>45.613</v>
      </c>
      <c r="N15">
        <v>45.613</v>
      </c>
      <c r="O15">
        <v>47.28</v>
      </c>
      <c r="P15">
        <v>48.8</v>
      </c>
      <c r="Q15">
        <v>48.512999999999998</v>
      </c>
    </row>
    <row r="16" spans="1:19" x14ac:dyDescent="0.2">
      <c r="A16">
        <v>-357</v>
      </c>
      <c r="B16">
        <v>39.630000000000003</v>
      </c>
      <c r="C16">
        <v>0.85899999999999999</v>
      </c>
      <c r="D16">
        <v>0.84599999999999997</v>
      </c>
      <c r="E16">
        <v>0.91300000000000003</v>
      </c>
      <c r="F16">
        <v>0.89900000000000002</v>
      </c>
      <c r="G16">
        <v>0.77700000000000002</v>
      </c>
      <c r="K16" t="s">
        <v>741</v>
      </c>
      <c r="L16" t="s">
        <v>742</v>
      </c>
      <c r="M16">
        <v>6.9720000000000004</v>
      </c>
      <c r="N16">
        <v>7.5270000000000001</v>
      </c>
      <c r="O16">
        <v>6.6109999999999998</v>
      </c>
      <c r="P16">
        <v>6.3339999999999996</v>
      </c>
      <c r="Q16">
        <v>7.0010000000000003</v>
      </c>
    </row>
    <row r="17" spans="1:17" x14ac:dyDescent="0.2">
      <c r="A17">
        <v>-356</v>
      </c>
      <c r="B17">
        <v>39.9</v>
      </c>
      <c r="C17">
        <v>0.86</v>
      </c>
      <c r="D17">
        <v>0.84499999999999997</v>
      </c>
      <c r="E17">
        <v>0.90800000000000003</v>
      </c>
      <c r="F17">
        <v>0.89300000000000002</v>
      </c>
      <c r="G17">
        <v>0.79500000000000004</v>
      </c>
      <c r="K17" t="s">
        <v>743</v>
      </c>
      <c r="L17" t="s">
        <v>742</v>
      </c>
      <c r="M17">
        <v>75.09</v>
      </c>
      <c r="N17">
        <v>76.147999999999996</v>
      </c>
      <c r="O17">
        <v>77.634</v>
      </c>
      <c r="P17">
        <v>78.872</v>
      </c>
      <c r="Q17">
        <v>80.444999999999993</v>
      </c>
    </row>
    <row r="18" spans="1:17" x14ac:dyDescent="0.2">
      <c r="A18">
        <v>-355</v>
      </c>
      <c r="B18">
        <v>40.26</v>
      </c>
      <c r="C18">
        <v>0.871</v>
      </c>
      <c r="D18">
        <v>0.84399999999999997</v>
      </c>
      <c r="E18">
        <v>0.90600000000000003</v>
      </c>
      <c r="F18">
        <v>0.89900000000000002</v>
      </c>
      <c r="G18">
        <v>0.83499999999999996</v>
      </c>
      <c r="K18" t="s">
        <v>784</v>
      </c>
      <c r="L18" t="s">
        <v>745</v>
      </c>
      <c r="M18">
        <v>20.498000000000001</v>
      </c>
      <c r="N18">
        <v>20.396000000000001</v>
      </c>
      <c r="O18">
        <v>20.2</v>
      </c>
      <c r="P18">
        <v>20.396000000000001</v>
      </c>
      <c r="Q18">
        <v>21</v>
      </c>
    </row>
    <row r="19" spans="1:17" x14ac:dyDescent="0.2">
      <c r="A19">
        <v>-354</v>
      </c>
      <c r="B19">
        <v>40.69</v>
      </c>
      <c r="C19">
        <v>0.876</v>
      </c>
      <c r="D19">
        <v>0.84199999999999997</v>
      </c>
      <c r="E19">
        <v>0.89800000000000002</v>
      </c>
      <c r="F19">
        <v>0.89600000000000002</v>
      </c>
      <c r="G19">
        <v>0.86799999999999999</v>
      </c>
      <c r="K19" t="s">
        <v>785</v>
      </c>
      <c r="L19" t="s">
        <v>745</v>
      </c>
      <c r="M19">
        <v>20.687000000000001</v>
      </c>
      <c r="N19">
        <v>20.492999999999999</v>
      </c>
      <c r="O19">
        <v>20.363</v>
      </c>
      <c r="P19">
        <v>20.661000000000001</v>
      </c>
      <c r="Q19">
        <v>21.23</v>
      </c>
    </row>
    <row r="20" spans="1:17" x14ac:dyDescent="0.2">
      <c r="A20">
        <v>-353</v>
      </c>
      <c r="B20">
        <v>41.2</v>
      </c>
      <c r="C20">
        <v>0.88500000000000001</v>
      </c>
      <c r="D20">
        <v>0.84399999999999997</v>
      </c>
      <c r="E20">
        <v>0.89800000000000002</v>
      </c>
      <c r="F20">
        <v>0.89600000000000002</v>
      </c>
      <c r="G20">
        <v>0.90200000000000002</v>
      </c>
      <c r="K20" t="s">
        <v>786</v>
      </c>
      <c r="L20" t="s">
        <v>745</v>
      </c>
      <c r="M20">
        <v>1.522</v>
      </c>
      <c r="N20">
        <v>1.655</v>
      </c>
      <c r="O20">
        <v>1.4590000000000001</v>
      </c>
      <c r="P20">
        <v>1.4119999999999999</v>
      </c>
      <c r="Q20">
        <v>1.407</v>
      </c>
    </row>
    <row r="21" spans="1:17" x14ac:dyDescent="0.2">
      <c r="A21">
        <v>-352</v>
      </c>
      <c r="B21">
        <v>41.79</v>
      </c>
      <c r="C21">
        <v>0.88900000000000001</v>
      </c>
      <c r="D21">
        <v>0.84</v>
      </c>
      <c r="E21">
        <v>0.89400000000000002</v>
      </c>
      <c r="F21">
        <v>0.90200000000000002</v>
      </c>
      <c r="G21">
        <v>0.91700000000000004</v>
      </c>
      <c r="K21" t="s">
        <v>787</v>
      </c>
      <c r="L21" t="s">
        <v>745</v>
      </c>
      <c r="M21">
        <v>27.2</v>
      </c>
      <c r="N21">
        <v>27.2</v>
      </c>
      <c r="O21">
        <v>25.8</v>
      </c>
      <c r="P21">
        <v>26.8</v>
      </c>
      <c r="Q21">
        <v>25.8</v>
      </c>
    </row>
    <row r="22" spans="1:17" x14ac:dyDescent="0.2">
      <c r="A22">
        <v>-351</v>
      </c>
      <c r="B22">
        <v>42.45</v>
      </c>
      <c r="C22">
        <v>0.89</v>
      </c>
      <c r="D22">
        <v>0.84899999999999998</v>
      </c>
      <c r="E22">
        <v>0.89</v>
      </c>
      <c r="F22">
        <v>0.89700000000000002</v>
      </c>
      <c r="G22">
        <v>0.92300000000000004</v>
      </c>
      <c r="K22" t="s">
        <v>788</v>
      </c>
      <c r="L22" t="s">
        <v>745</v>
      </c>
      <c r="M22">
        <v>16.396000000000001</v>
      </c>
      <c r="N22">
        <v>16.396000000000001</v>
      </c>
      <c r="O22">
        <v>16.396000000000001</v>
      </c>
      <c r="P22">
        <v>17</v>
      </c>
      <c r="Q22">
        <v>16.8</v>
      </c>
    </row>
    <row r="23" spans="1:17" x14ac:dyDescent="0.2">
      <c r="A23">
        <v>-350</v>
      </c>
      <c r="B23">
        <v>43.2</v>
      </c>
      <c r="C23">
        <v>0.89200000000000002</v>
      </c>
      <c r="D23">
        <v>0.84899999999999998</v>
      </c>
      <c r="E23">
        <v>0.89100000000000001</v>
      </c>
      <c r="F23">
        <v>0.90300000000000002</v>
      </c>
      <c r="G23">
        <v>0.92500000000000004</v>
      </c>
      <c r="K23" t="s">
        <v>789</v>
      </c>
      <c r="L23" t="s">
        <v>742</v>
      </c>
      <c r="M23">
        <v>7.3550000000000004</v>
      </c>
      <c r="N23">
        <v>8.0790000000000006</v>
      </c>
      <c r="O23">
        <v>7.1669999999999998</v>
      </c>
      <c r="P23">
        <v>6.8330000000000002</v>
      </c>
      <c r="Q23">
        <v>6.6280000000000001</v>
      </c>
    </row>
    <row r="24" spans="1:17" x14ac:dyDescent="0.2">
      <c r="A24">
        <v>-349</v>
      </c>
      <c r="B24">
        <v>44.02</v>
      </c>
      <c r="C24">
        <v>0.89200000000000002</v>
      </c>
      <c r="D24">
        <v>0.85099999999999998</v>
      </c>
      <c r="E24">
        <v>0.88500000000000001</v>
      </c>
      <c r="F24">
        <v>0.90400000000000003</v>
      </c>
      <c r="G24">
        <v>0.92700000000000005</v>
      </c>
      <c r="K24" t="s">
        <v>790</v>
      </c>
      <c r="L24" t="s">
        <v>742</v>
      </c>
      <c r="M24">
        <v>79.259</v>
      </c>
      <c r="N24">
        <v>80.010000000000005</v>
      </c>
      <c r="O24">
        <v>80.52</v>
      </c>
      <c r="P24">
        <v>82.28</v>
      </c>
      <c r="Q24">
        <v>79.132999999999996</v>
      </c>
    </row>
    <row r="25" spans="1:17" x14ac:dyDescent="0.2">
      <c r="A25">
        <v>-348</v>
      </c>
      <c r="B25">
        <v>44.91</v>
      </c>
      <c r="C25">
        <v>0.89700000000000002</v>
      </c>
      <c r="D25">
        <v>0.85699999999999998</v>
      </c>
      <c r="E25">
        <v>0.88900000000000001</v>
      </c>
      <c r="F25">
        <v>0.91100000000000003</v>
      </c>
      <c r="G25">
        <v>0.93300000000000005</v>
      </c>
      <c r="K25" t="s">
        <v>791</v>
      </c>
      <c r="L25" t="s">
        <v>792</v>
      </c>
      <c r="M25">
        <v>2.0950000000000002</v>
      </c>
      <c r="N25">
        <v>2.1120000000000001</v>
      </c>
      <c r="O25">
        <v>2.0699999999999998</v>
      </c>
      <c r="P25">
        <v>2.1019999999999999</v>
      </c>
      <c r="Q25">
        <v>2.0979999999999999</v>
      </c>
    </row>
    <row r="26" spans="1:17" x14ac:dyDescent="0.2">
      <c r="A26">
        <v>-347</v>
      </c>
      <c r="B26">
        <v>45.89</v>
      </c>
      <c r="C26">
        <v>0.89700000000000002</v>
      </c>
      <c r="D26">
        <v>0.86</v>
      </c>
      <c r="E26">
        <v>0.88200000000000001</v>
      </c>
      <c r="F26">
        <v>0.91300000000000003</v>
      </c>
      <c r="G26">
        <v>0.93100000000000005</v>
      </c>
      <c r="K26" t="s">
        <v>793</v>
      </c>
      <c r="L26" t="s">
        <v>792</v>
      </c>
      <c r="M26">
        <v>2.2210000000000001</v>
      </c>
      <c r="N26">
        <v>2.238</v>
      </c>
      <c r="O26">
        <v>2.194</v>
      </c>
      <c r="P26">
        <v>2.214</v>
      </c>
      <c r="Q26">
        <v>2.2400000000000002</v>
      </c>
    </row>
    <row r="27" spans="1:17" x14ac:dyDescent="0.2">
      <c r="A27">
        <v>-346</v>
      </c>
      <c r="B27">
        <v>46.93</v>
      </c>
      <c r="C27">
        <v>0.89600000000000002</v>
      </c>
      <c r="D27">
        <v>0.86299999999999999</v>
      </c>
      <c r="E27">
        <v>0.88700000000000001</v>
      </c>
      <c r="F27">
        <v>0.91200000000000003</v>
      </c>
      <c r="G27">
        <v>0.92200000000000004</v>
      </c>
      <c r="K27" t="s">
        <v>794</v>
      </c>
      <c r="L27" t="s">
        <v>792</v>
      </c>
      <c r="M27">
        <v>0.41899999999999998</v>
      </c>
      <c r="N27">
        <v>0.47499999999999998</v>
      </c>
      <c r="O27">
        <v>0.40600000000000003</v>
      </c>
      <c r="P27">
        <v>0.378</v>
      </c>
      <c r="Q27">
        <v>0.41299999999999998</v>
      </c>
    </row>
    <row r="28" spans="1:17" x14ac:dyDescent="0.2">
      <c r="A28">
        <v>-345</v>
      </c>
      <c r="B28">
        <v>48.06</v>
      </c>
      <c r="C28">
        <v>0.89500000000000002</v>
      </c>
      <c r="D28">
        <v>0.86499999999999999</v>
      </c>
      <c r="E28">
        <v>0.88300000000000001</v>
      </c>
      <c r="F28">
        <v>0.92300000000000004</v>
      </c>
      <c r="G28">
        <v>0.90800000000000003</v>
      </c>
      <c r="K28" t="s">
        <v>795</v>
      </c>
      <c r="L28" t="s">
        <v>792</v>
      </c>
      <c r="M28">
        <v>3.6459999999999999</v>
      </c>
      <c r="N28">
        <v>3.54</v>
      </c>
      <c r="O28">
        <v>3.5179999999999998</v>
      </c>
      <c r="P28">
        <v>3.4279999999999999</v>
      </c>
      <c r="Q28">
        <v>3.6459999999999999</v>
      </c>
    </row>
    <row r="29" spans="1:17" x14ac:dyDescent="0.2">
      <c r="A29">
        <v>-344</v>
      </c>
      <c r="B29">
        <v>49.26</v>
      </c>
      <c r="C29">
        <v>0.89500000000000002</v>
      </c>
      <c r="D29">
        <v>0.873</v>
      </c>
      <c r="E29">
        <v>0.88500000000000001</v>
      </c>
      <c r="F29">
        <v>0.91900000000000004</v>
      </c>
      <c r="G29">
        <v>0.90100000000000002</v>
      </c>
      <c r="K29" t="s">
        <v>796</v>
      </c>
      <c r="L29" t="s">
        <v>792</v>
      </c>
      <c r="M29">
        <v>1.044</v>
      </c>
      <c r="N29">
        <v>1.044</v>
      </c>
      <c r="O29">
        <v>1.1000000000000001</v>
      </c>
      <c r="P29">
        <v>1.0740000000000001</v>
      </c>
      <c r="Q29">
        <v>1.2</v>
      </c>
    </row>
    <row r="30" spans="1:17" x14ac:dyDescent="0.2">
      <c r="A30">
        <v>-343</v>
      </c>
      <c r="B30">
        <v>50.53</v>
      </c>
      <c r="C30">
        <v>0.90100000000000002</v>
      </c>
      <c r="D30">
        <v>0.874</v>
      </c>
      <c r="E30">
        <v>0.88900000000000001</v>
      </c>
      <c r="F30">
        <v>0.92900000000000005</v>
      </c>
      <c r="G30">
        <v>0.91200000000000003</v>
      </c>
      <c r="K30" t="s">
        <v>797</v>
      </c>
      <c r="L30" t="s">
        <v>742</v>
      </c>
      <c r="M30">
        <v>18.882000000000001</v>
      </c>
      <c r="N30">
        <v>21.24</v>
      </c>
      <c r="O30">
        <v>18.504999999999999</v>
      </c>
      <c r="P30">
        <v>17.071000000000002</v>
      </c>
      <c r="Q30">
        <v>18.434000000000001</v>
      </c>
    </row>
    <row r="31" spans="1:17" x14ac:dyDescent="0.2">
      <c r="A31">
        <v>-342</v>
      </c>
      <c r="B31">
        <v>51.87</v>
      </c>
      <c r="C31">
        <v>0.90400000000000003</v>
      </c>
      <c r="D31">
        <v>0.88100000000000001</v>
      </c>
      <c r="E31">
        <v>0.88300000000000001</v>
      </c>
      <c r="F31">
        <v>0.92900000000000005</v>
      </c>
      <c r="G31">
        <v>0.92400000000000004</v>
      </c>
      <c r="K31" t="s">
        <v>798</v>
      </c>
      <c r="L31" t="s">
        <v>742</v>
      </c>
      <c r="M31">
        <v>47</v>
      </c>
      <c r="N31">
        <v>46.655000000000001</v>
      </c>
      <c r="O31">
        <v>50.137999999999998</v>
      </c>
      <c r="P31">
        <v>48.517000000000003</v>
      </c>
      <c r="Q31">
        <v>53.578000000000003</v>
      </c>
    </row>
    <row r="32" spans="1:17" x14ac:dyDescent="0.2">
      <c r="A32">
        <v>-341</v>
      </c>
      <c r="B32">
        <v>53.29</v>
      </c>
      <c r="C32">
        <v>0.90900000000000003</v>
      </c>
      <c r="D32">
        <v>0.88</v>
      </c>
      <c r="E32">
        <v>0.88900000000000001</v>
      </c>
      <c r="F32">
        <v>0.93400000000000005</v>
      </c>
      <c r="G32">
        <v>0.93300000000000005</v>
      </c>
      <c r="K32" t="s">
        <v>799</v>
      </c>
      <c r="L32" t="s">
        <v>745</v>
      </c>
      <c r="M32">
        <v>9.75</v>
      </c>
      <c r="N32">
        <v>10</v>
      </c>
      <c r="O32">
        <v>9</v>
      </c>
      <c r="P32">
        <v>10</v>
      </c>
      <c r="Q32">
        <v>10</v>
      </c>
    </row>
    <row r="33" spans="1:17" x14ac:dyDescent="0.2">
      <c r="A33">
        <v>-340</v>
      </c>
      <c r="B33">
        <v>54.78</v>
      </c>
      <c r="C33">
        <v>0.91</v>
      </c>
      <c r="D33">
        <v>0.88700000000000001</v>
      </c>
      <c r="E33">
        <v>0.88800000000000001</v>
      </c>
      <c r="F33">
        <v>0.93500000000000005</v>
      </c>
      <c r="G33">
        <v>0.93100000000000005</v>
      </c>
      <c r="K33" t="s">
        <v>800</v>
      </c>
      <c r="L33" t="s">
        <v>745</v>
      </c>
      <c r="M33">
        <v>9.8230000000000004</v>
      </c>
      <c r="N33">
        <v>10.039</v>
      </c>
      <c r="O33">
        <v>9.19</v>
      </c>
      <c r="P33">
        <v>9.8390000000000004</v>
      </c>
      <c r="Q33">
        <v>10.225</v>
      </c>
    </row>
    <row r="34" spans="1:17" x14ac:dyDescent="0.2">
      <c r="A34">
        <v>-339</v>
      </c>
      <c r="B34">
        <v>56.34</v>
      </c>
      <c r="C34">
        <v>0.91200000000000003</v>
      </c>
      <c r="D34">
        <v>0.89100000000000001</v>
      </c>
      <c r="E34">
        <v>0.89</v>
      </c>
      <c r="F34">
        <v>0.93300000000000005</v>
      </c>
      <c r="G34">
        <v>0.93200000000000005</v>
      </c>
      <c r="K34" t="s">
        <v>801</v>
      </c>
      <c r="L34" t="s">
        <v>745</v>
      </c>
      <c r="M34">
        <v>2.298</v>
      </c>
      <c r="N34">
        <v>2.1909999999999998</v>
      </c>
      <c r="O34">
        <v>2.3580000000000001</v>
      </c>
      <c r="P34">
        <v>2.2290000000000001</v>
      </c>
      <c r="Q34">
        <v>2.2890000000000001</v>
      </c>
    </row>
    <row r="35" spans="1:17" x14ac:dyDescent="0.2">
      <c r="A35">
        <v>-338</v>
      </c>
      <c r="B35">
        <v>57.97</v>
      </c>
      <c r="C35">
        <v>0.91600000000000004</v>
      </c>
      <c r="D35">
        <v>0.89100000000000001</v>
      </c>
      <c r="E35">
        <v>0.89</v>
      </c>
      <c r="F35">
        <v>0.93899999999999995</v>
      </c>
      <c r="G35">
        <v>0.94599999999999995</v>
      </c>
      <c r="K35" t="s">
        <v>802</v>
      </c>
      <c r="L35" t="s">
        <v>745</v>
      </c>
      <c r="M35">
        <v>20.8</v>
      </c>
      <c r="N35">
        <v>16.396000000000001</v>
      </c>
      <c r="O35">
        <v>16.600000000000001</v>
      </c>
      <c r="P35">
        <v>20.8</v>
      </c>
      <c r="Q35">
        <v>17.8</v>
      </c>
    </row>
    <row r="36" spans="1:17" x14ac:dyDescent="0.2">
      <c r="A36">
        <v>-337</v>
      </c>
      <c r="B36">
        <v>59.67</v>
      </c>
      <c r="C36">
        <v>0.91900000000000004</v>
      </c>
      <c r="D36">
        <v>0.89800000000000002</v>
      </c>
      <c r="E36">
        <v>0.89100000000000001</v>
      </c>
      <c r="F36">
        <v>0.93500000000000005</v>
      </c>
      <c r="G36">
        <v>0.95399999999999996</v>
      </c>
      <c r="K36" t="s">
        <v>803</v>
      </c>
      <c r="L36" t="s">
        <v>745</v>
      </c>
      <c r="M36">
        <v>3.2</v>
      </c>
      <c r="N36">
        <v>3.6</v>
      </c>
      <c r="O36">
        <v>4</v>
      </c>
      <c r="P36">
        <v>3.2</v>
      </c>
      <c r="Q36">
        <v>5</v>
      </c>
    </row>
    <row r="37" spans="1:17" x14ac:dyDescent="0.2">
      <c r="A37">
        <v>-336</v>
      </c>
      <c r="B37">
        <v>61.44</v>
      </c>
      <c r="C37">
        <v>0.92300000000000004</v>
      </c>
      <c r="D37">
        <v>0.89600000000000002</v>
      </c>
      <c r="E37">
        <v>0.89600000000000002</v>
      </c>
      <c r="F37">
        <v>0.94299999999999995</v>
      </c>
      <c r="G37">
        <v>0.95799999999999996</v>
      </c>
      <c r="K37" t="s">
        <v>804</v>
      </c>
      <c r="L37" t="s">
        <v>742</v>
      </c>
      <c r="M37">
        <v>23.396000000000001</v>
      </c>
      <c r="N37">
        <v>21.821000000000002</v>
      </c>
      <c r="O37">
        <v>25.664000000000001</v>
      </c>
      <c r="P37">
        <v>22.658000000000001</v>
      </c>
      <c r="Q37">
        <v>22.384</v>
      </c>
    </row>
    <row r="38" spans="1:17" x14ac:dyDescent="0.2">
      <c r="A38">
        <v>-335</v>
      </c>
      <c r="B38">
        <v>63.28</v>
      </c>
      <c r="C38">
        <v>0.92100000000000004</v>
      </c>
      <c r="D38">
        <v>0.90100000000000002</v>
      </c>
      <c r="E38">
        <v>0.89100000000000001</v>
      </c>
      <c r="F38">
        <v>0.94299999999999995</v>
      </c>
      <c r="G38">
        <v>0.94899999999999995</v>
      </c>
      <c r="K38" t="s">
        <v>805</v>
      </c>
      <c r="L38" t="s">
        <v>742</v>
      </c>
      <c r="M38">
        <v>32.575000000000003</v>
      </c>
      <c r="N38">
        <v>35.859000000000002</v>
      </c>
      <c r="O38">
        <v>43.526000000000003</v>
      </c>
      <c r="P38">
        <v>32.523000000000003</v>
      </c>
      <c r="Q38">
        <v>48.899000000000001</v>
      </c>
    </row>
    <row r="39" spans="1:17" x14ac:dyDescent="0.2">
      <c r="A39">
        <v>-334</v>
      </c>
      <c r="B39">
        <v>65.180000000000007</v>
      </c>
      <c r="C39">
        <v>0.91900000000000004</v>
      </c>
      <c r="D39">
        <v>0.89800000000000002</v>
      </c>
      <c r="E39">
        <v>0.89500000000000002</v>
      </c>
      <c r="F39">
        <v>0.94199999999999995</v>
      </c>
      <c r="G39">
        <v>0.94199999999999995</v>
      </c>
      <c r="K39" t="s">
        <v>806</v>
      </c>
      <c r="L39" t="s">
        <v>736</v>
      </c>
      <c r="M39">
        <v>12.638999999999999</v>
      </c>
      <c r="N39">
        <v>12.644</v>
      </c>
      <c r="O39">
        <v>12.803000000000001</v>
      </c>
      <c r="P39">
        <v>12.362</v>
      </c>
      <c r="Q39">
        <v>12.747</v>
      </c>
    </row>
    <row r="40" spans="1:17" x14ac:dyDescent="0.2">
      <c r="A40">
        <v>-333</v>
      </c>
      <c r="B40">
        <v>67.150000000000006</v>
      </c>
      <c r="C40">
        <v>0.91800000000000004</v>
      </c>
      <c r="D40">
        <v>0.9</v>
      </c>
      <c r="E40">
        <v>0.89200000000000002</v>
      </c>
      <c r="F40">
        <v>0.94199999999999995</v>
      </c>
      <c r="G40">
        <v>0.93799999999999994</v>
      </c>
      <c r="K40" t="s">
        <v>807</v>
      </c>
      <c r="L40" t="s">
        <v>736</v>
      </c>
      <c r="M40">
        <v>12.64</v>
      </c>
      <c r="N40">
        <v>12.645</v>
      </c>
      <c r="O40">
        <v>12.804</v>
      </c>
      <c r="P40">
        <v>12.363</v>
      </c>
      <c r="Q40">
        <v>12.747</v>
      </c>
    </row>
    <row r="41" spans="1:17" x14ac:dyDescent="0.2">
      <c r="A41">
        <v>-332</v>
      </c>
      <c r="B41">
        <v>69.19</v>
      </c>
      <c r="C41">
        <v>0.91300000000000003</v>
      </c>
      <c r="D41">
        <v>0.89900000000000002</v>
      </c>
      <c r="E41">
        <v>0.88900000000000001</v>
      </c>
      <c r="F41">
        <v>0.93799999999999994</v>
      </c>
      <c r="G41">
        <v>0.92600000000000005</v>
      </c>
      <c r="K41" t="s">
        <v>808</v>
      </c>
      <c r="L41" t="s">
        <v>736</v>
      </c>
      <c r="M41">
        <v>0.19400000000000001</v>
      </c>
      <c r="N41">
        <v>0.10100000000000001</v>
      </c>
      <c r="O41">
        <v>9.4E-2</v>
      </c>
      <c r="P41">
        <v>8.1000000000000003E-2</v>
      </c>
      <c r="Q41">
        <v>0.10199999999999999</v>
      </c>
    </row>
    <row r="42" spans="1:17" x14ac:dyDescent="0.2">
      <c r="A42">
        <v>-331</v>
      </c>
      <c r="B42">
        <v>71.290000000000006</v>
      </c>
      <c r="C42">
        <v>0.90800000000000003</v>
      </c>
      <c r="D42">
        <v>0.89600000000000002</v>
      </c>
      <c r="E42">
        <v>0.88800000000000001</v>
      </c>
      <c r="F42">
        <v>0.93799999999999994</v>
      </c>
      <c r="G42">
        <v>0.91</v>
      </c>
      <c r="K42" t="s">
        <v>809</v>
      </c>
      <c r="L42" t="s">
        <v>736</v>
      </c>
      <c r="M42">
        <v>13.022</v>
      </c>
      <c r="N42">
        <v>12.885</v>
      </c>
      <c r="O42">
        <v>13.022</v>
      </c>
      <c r="P42">
        <v>12.590999999999999</v>
      </c>
      <c r="Q42">
        <v>12.991</v>
      </c>
    </row>
    <row r="43" spans="1:17" x14ac:dyDescent="0.2">
      <c r="A43">
        <v>-330</v>
      </c>
      <c r="B43">
        <v>73.45</v>
      </c>
      <c r="C43">
        <v>0.90400000000000003</v>
      </c>
      <c r="D43">
        <v>0.89600000000000002</v>
      </c>
      <c r="E43">
        <v>0.88400000000000001</v>
      </c>
      <c r="F43">
        <v>0.93200000000000005</v>
      </c>
      <c r="G43">
        <v>0.90500000000000003</v>
      </c>
      <c r="K43" t="s">
        <v>810</v>
      </c>
      <c r="L43" t="s">
        <v>736</v>
      </c>
      <c r="M43">
        <v>12.010999999999999</v>
      </c>
      <c r="N43">
        <v>12.16</v>
      </c>
      <c r="O43">
        <v>12.323</v>
      </c>
      <c r="P43">
        <v>12.010999999999999</v>
      </c>
      <c r="Q43">
        <v>12.36</v>
      </c>
    </row>
    <row r="44" spans="1:17" x14ac:dyDescent="0.2">
      <c r="A44">
        <v>-329</v>
      </c>
      <c r="B44">
        <v>75.67</v>
      </c>
      <c r="C44">
        <v>0.90700000000000003</v>
      </c>
      <c r="D44">
        <v>0.89400000000000002</v>
      </c>
      <c r="E44">
        <v>0.88600000000000001</v>
      </c>
      <c r="F44">
        <v>0.93400000000000005</v>
      </c>
      <c r="G44">
        <v>0.91400000000000003</v>
      </c>
      <c r="K44" t="s">
        <v>811</v>
      </c>
      <c r="L44" t="s">
        <v>742</v>
      </c>
      <c r="M44">
        <v>1.538</v>
      </c>
      <c r="N44">
        <v>0.79700000000000004</v>
      </c>
      <c r="O44">
        <v>0.73499999999999999</v>
      </c>
      <c r="P44">
        <v>0.65300000000000002</v>
      </c>
      <c r="Q44">
        <v>0.79700000000000004</v>
      </c>
    </row>
    <row r="45" spans="1:17" x14ac:dyDescent="0.2">
      <c r="A45">
        <v>-328</v>
      </c>
      <c r="B45">
        <v>77.959999999999994</v>
      </c>
      <c r="C45">
        <v>0.90700000000000003</v>
      </c>
      <c r="D45">
        <v>0.89600000000000002</v>
      </c>
      <c r="E45">
        <v>0.88200000000000001</v>
      </c>
      <c r="F45">
        <v>0.92800000000000005</v>
      </c>
      <c r="G45">
        <v>0.92400000000000004</v>
      </c>
      <c r="K45" t="s">
        <v>812</v>
      </c>
      <c r="L45" t="s">
        <v>742</v>
      </c>
      <c r="M45">
        <v>95.027000000000001</v>
      </c>
      <c r="N45">
        <v>96.167000000000002</v>
      </c>
      <c r="O45">
        <v>96.245000000000005</v>
      </c>
      <c r="P45">
        <v>97.156000000000006</v>
      </c>
      <c r="Q45">
        <v>96.960999999999999</v>
      </c>
    </row>
    <row r="46" spans="1:17" x14ac:dyDescent="0.2">
      <c r="A46">
        <v>-327</v>
      </c>
      <c r="B46">
        <v>80.31</v>
      </c>
      <c r="C46">
        <v>0.90500000000000003</v>
      </c>
      <c r="D46">
        <v>0.89</v>
      </c>
      <c r="E46">
        <v>0.88500000000000001</v>
      </c>
      <c r="F46">
        <v>0.92600000000000005</v>
      </c>
      <c r="G46">
        <v>0.91700000000000004</v>
      </c>
      <c r="K46" t="s">
        <v>813</v>
      </c>
      <c r="L46" t="s">
        <v>736</v>
      </c>
      <c r="M46">
        <v>12.535</v>
      </c>
      <c r="N46">
        <v>12.61</v>
      </c>
      <c r="O46">
        <v>12.606</v>
      </c>
      <c r="P46">
        <v>12.329000000000001</v>
      </c>
      <c r="Q46">
        <v>12.597</v>
      </c>
    </row>
    <row r="47" spans="1:17" x14ac:dyDescent="0.2">
      <c r="A47">
        <v>-326</v>
      </c>
      <c r="B47">
        <v>82.71</v>
      </c>
      <c r="C47">
        <v>0.90500000000000003</v>
      </c>
      <c r="D47">
        <v>0.89100000000000001</v>
      </c>
      <c r="E47">
        <v>0.879</v>
      </c>
      <c r="F47">
        <v>0.92500000000000004</v>
      </c>
      <c r="G47">
        <v>0.92500000000000004</v>
      </c>
      <c r="K47" t="s">
        <v>814</v>
      </c>
      <c r="L47" t="s">
        <v>736</v>
      </c>
      <c r="M47">
        <v>12.536</v>
      </c>
      <c r="N47">
        <v>12.611000000000001</v>
      </c>
      <c r="O47">
        <v>12.606999999999999</v>
      </c>
      <c r="P47">
        <v>12.331</v>
      </c>
      <c r="Q47">
        <v>12.597</v>
      </c>
    </row>
    <row r="48" spans="1:17" x14ac:dyDescent="0.2">
      <c r="A48">
        <v>-325</v>
      </c>
      <c r="B48">
        <v>85.17</v>
      </c>
      <c r="C48">
        <v>0.90500000000000003</v>
      </c>
      <c r="D48">
        <v>0.89</v>
      </c>
      <c r="E48">
        <v>0.878</v>
      </c>
      <c r="F48">
        <v>0.92</v>
      </c>
      <c r="G48">
        <v>0.93300000000000005</v>
      </c>
      <c r="K48" t="s">
        <v>815</v>
      </c>
      <c r="L48" t="s">
        <v>736</v>
      </c>
      <c r="M48">
        <v>0.159</v>
      </c>
      <c r="N48">
        <v>0.11700000000000001</v>
      </c>
      <c r="O48">
        <v>0.105</v>
      </c>
      <c r="P48">
        <v>8.7999999999999995E-2</v>
      </c>
      <c r="Q48">
        <v>0.11</v>
      </c>
    </row>
    <row r="49" spans="1:17" x14ac:dyDescent="0.2">
      <c r="A49">
        <v>-324</v>
      </c>
      <c r="B49">
        <v>87.69</v>
      </c>
      <c r="C49">
        <v>0.91</v>
      </c>
      <c r="D49">
        <v>0.88900000000000001</v>
      </c>
      <c r="E49">
        <v>0.88500000000000001</v>
      </c>
      <c r="F49">
        <v>0.92200000000000004</v>
      </c>
      <c r="G49">
        <v>0.94599999999999995</v>
      </c>
      <c r="K49" t="s">
        <v>816</v>
      </c>
      <c r="L49" t="s">
        <v>736</v>
      </c>
      <c r="M49">
        <v>13.037000000000001</v>
      </c>
      <c r="N49">
        <v>13.037000000000001</v>
      </c>
      <c r="O49">
        <v>12.965</v>
      </c>
      <c r="P49">
        <v>12.635</v>
      </c>
      <c r="Q49">
        <v>12.971</v>
      </c>
    </row>
    <row r="50" spans="1:17" x14ac:dyDescent="0.2">
      <c r="A50">
        <v>-323</v>
      </c>
      <c r="B50">
        <v>90.26</v>
      </c>
      <c r="C50">
        <v>0.91200000000000003</v>
      </c>
      <c r="D50">
        <v>0.89200000000000002</v>
      </c>
      <c r="E50">
        <v>0.88300000000000001</v>
      </c>
      <c r="F50">
        <v>0.92100000000000004</v>
      </c>
      <c r="G50">
        <v>0.95199999999999996</v>
      </c>
      <c r="K50" t="s">
        <v>817</v>
      </c>
      <c r="L50" t="s">
        <v>736</v>
      </c>
      <c r="M50">
        <v>11.914999999999999</v>
      </c>
      <c r="N50">
        <v>12.089</v>
      </c>
      <c r="O50">
        <v>12.105</v>
      </c>
      <c r="P50">
        <v>11.914999999999999</v>
      </c>
      <c r="Q50">
        <v>12.183</v>
      </c>
    </row>
    <row r="51" spans="1:17" x14ac:dyDescent="0.2">
      <c r="A51">
        <v>-322</v>
      </c>
      <c r="B51">
        <v>92.89</v>
      </c>
      <c r="C51">
        <v>0.91400000000000003</v>
      </c>
      <c r="D51">
        <v>0.88900000000000001</v>
      </c>
      <c r="E51">
        <v>0.89</v>
      </c>
      <c r="F51">
        <v>0.92500000000000004</v>
      </c>
      <c r="G51">
        <v>0.95399999999999996</v>
      </c>
      <c r="K51" t="s">
        <v>818</v>
      </c>
      <c r="L51" t="s">
        <v>742</v>
      </c>
      <c r="M51">
        <v>1.268</v>
      </c>
      <c r="N51">
        <v>0.93100000000000005</v>
      </c>
      <c r="O51">
        <v>0.83299999999999996</v>
      </c>
      <c r="P51">
        <v>0.71499999999999997</v>
      </c>
      <c r="Q51">
        <v>0.873</v>
      </c>
    </row>
    <row r="52" spans="1:17" x14ac:dyDescent="0.2">
      <c r="A52">
        <v>-321</v>
      </c>
      <c r="B52">
        <v>95.57</v>
      </c>
      <c r="C52">
        <v>0.91400000000000003</v>
      </c>
      <c r="D52">
        <v>0.89500000000000002</v>
      </c>
      <c r="E52">
        <v>0.89</v>
      </c>
      <c r="F52">
        <v>0.92400000000000004</v>
      </c>
      <c r="G52">
        <v>0.94899999999999995</v>
      </c>
      <c r="K52" t="s">
        <v>819</v>
      </c>
      <c r="L52" t="s">
        <v>742</v>
      </c>
      <c r="M52">
        <v>95.045000000000002</v>
      </c>
      <c r="N52">
        <v>95.861999999999995</v>
      </c>
      <c r="O52">
        <v>96.021000000000001</v>
      </c>
      <c r="P52">
        <v>96.63</v>
      </c>
      <c r="Q52">
        <v>96.713999999999999</v>
      </c>
    </row>
    <row r="53" spans="1:17" x14ac:dyDescent="0.2">
      <c r="A53">
        <v>-320</v>
      </c>
      <c r="B53">
        <v>98.3</v>
      </c>
      <c r="C53">
        <v>0.91500000000000004</v>
      </c>
      <c r="D53">
        <v>0.89600000000000002</v>
      </c>
      <c r="E53">
        <v>0.89500000000000002</v>
      </c>
      <c r="F53">
        <v>0.92300000000000004</v>
      </c>
      <c r="G53">
        <v>0.94699999999999995</v>
      </c>
      <c r="K53" t="s">
        <v>820</v>
      </c>
      <c r="L53" t="s">
        <v>736</v>
      </c>
      <c r="M53">
        <v>-0.10299999999999999</v>
      </c>
      <c r="N53">
        <v>-3.4000000000000002E-2</v>
      </c>
      <c r="O53">
        <v>-0.19700000000000001</v>
      </c>
      <c r="P53">
        <v>-3.2000000000000001E-2</v>
      </c>
      <c r="Q53">
        <v>-0.15</v>
      </c>
    </row>
    <row r="54" spans="1:17" x14ac:dyDescent="0.2">
      <c r="A54">
        <v>-319</v>
      </c>
      <c r="B54">
        <v>101.09</v>
      </c>
      <c r="C54">
        <v>0.92500000000000004</v>
      </c>
      <c r="D54">
        <v>0.90200000000000002</v>
      </c>
      <c r="E54">
        <v>0.9</v>
      </c>
      <c r="F54">
        <v>0.92800000000000005</v>
      </c>
      <c r="G54">
        <v>0.96899999999999997</v>
      </c>
      <c r="K54" t="s">
        <v>821</v>
      </c>
      <c r="L54" t="s">
        <v>736</v>
      </c>
      <c r="M54">
        <v>-0.10299999999999999</v>
      </c>
      <c r="N54">
        <v>-3.4000000000000002E-2</v>
      </c>
      <c r="O54">
        <v>-0.19700000000000001</v>
      </c>
      <c r="P54">
        <v>-3.2000000000000001E-2</v>
      </c>
      <c r="Q54">
        <v>-0.15</v>
      </c>
    </row>
    <row r="55" spans="1:17" x14ac:dyDescent="0.2">
      <c r="A55">
        <v>-318</v>
      </c>
      <c r="B55">
        <v>103.92</v>
      </c>
      <c r="C55">
        <v>0.93400000000000005</v>
      </c>
      <c r="D55">
        <v>0.90500000000000003</v>
      </c>
      <c r="E55">
        <v>0.90400000000000003</v>
      </c>
      <c r="F55">
        <v>0.92900000000000005</v>
      </c>
      <c r="G55">
        <v>0.999</v>
      </c>
      <c r="K55" t="s">
        <v>822</v>
      </c>
      <c r="L55" t="s">
        <v>736</v>
      </c>
      <c r="M55">
        <v>8.1000000000000003E-2</v>
      </c>
      <c r="N55">
        <v>3.7999999999999999E-2</v>
      </c>
      <c r="O55">
        <v>3.5999999999999997E-2</v>
      </c>
      <c r="P55">
        <v>3.3000000000000002E-2</v>
      </c>
      <c r="Q55">
        <v>4.1000000000000002E-2</v>
      </c>
    </row>
    <row r="56" spans="1:17" x14ac:dyDescent="0.2">
      <c r="A56">
        <v>-317</v>
      </c>
      <c r="B56">
        <v>106.8</v>
      </c>
      <c r="C56">
        <v>0.94199999999999995</v>
      </c>
      <c r="D56">
        <v>0.90900000000000003</v>
      </c>
      <c r="E56">
        <v>0.90900000000000003</v>
      </c>
      <c r="F56">
        <v>0.93600000000000005</v>
      </c>
      <c r="G56">
        <v>1.014</v>
      </c>
      <c r="K56" t="s">
        <v>823</v>
      </c>
      <c r="L56" t="s">
        <v>736</v>
      </c>
      <c r="M56">
        <v>0.35199999999999998</v>
      </c>
      <c r="N56">
        <v>0.35199999999999998</v>
      </c>
      <c r="O56">
        <v>0.218</v>
      </c>
      <c r="P56">
        <v>0.28899999999999998</v>
      </c>
      <c r="Q56">
        <v>0.252</v>
      </c>
    </row>
    <row r="57" spans="1:17" x14ac:dyDescent="0.2">
      <c r="A57">
        <v>-316</v>
      </c>
      <c r="B57">
        <v>109.72</v>
      </c>
      <c r="C57">
        <v>0.94</v>
      </c>
      <c r="D57">
        <v>0.91500000000000004</v>
      </c>
      <c r="E57">
        <v>0.91200000000000003</v>
      </c>
      <c r="F57">
        <v>0.93100000000000005</v>
      </c>
      <c r="G57">
        <v>1.0009999999999999</v>
      </c>
      <c r="K57" t="s">
        <v>824</v>
      </c>
      <c r="L57" t="s">
        <v>736</v>
      </c>
      <c r="M57">
        <v>-0.252</v>
      </c>
      <c r="N57">
        <v>-9.9000000000000005E-2</v>
      </c>
      <c r="O57">
        <v>-0.252</v>
      </c>
      <c r="P57">
        <v>-0.112</v>
      </c>
      <c r="Q57">
        <v>-0.245</v>
      </c>
    </row>
    <row r="58" spans="1:17" x14ac:dyDescent="0.2">
      <c r="A58">
        <v>-315</v>
      </c>
      <c r="B58">
        <v>112.69</v>
      </c>
      <c r="C58">
        <v>0.94899999999999995</v>
      </c>
      <c r="D58">
        <v>0.91600000000000004</v>
      </c>
      <c r="E58">
        <v>0.92</v>
      </c>
      <c r="F58">
        <v>0.93700000000000006</v>
      </c>
      <c r="G58">
        <v>1.0229999999999999</v>
      </c>
      <c r="K58" t="s">
        <v>825</v>
      </c>
      <c r="L58" t="s">
        <v>742</v>
      </c>
      <c r="M58">
        <v>78.744</v>
      </c>
      <c r="N58">
        <v>99.99</v>
      </c>
      <c r="O58">
        <v>18.158999999999999</v>
      </c>
      <c r="P58">
        <v>99.99</v>
      </c>
      <c r="Q58">
        <v>27.57</v>
      </c>
    </row>
    <row r="59" spans="1:17" x14ac:dyDescent="0.2">
      <c r="A59">
        <v>-314</v>
      </c>
      <c r="B59">
        <v>115.7</v>
      </c>
      <c r="C59">
        <v>0.95399999999999996</v>
      </c>
      <c r="D59">
        <v>0.92400000000000004</v>
      </c>
      <c r="E59">
        <v>0.91900000000000004</v>
      </c>
      <c r="F59">
        <v>0.93799999999999994</v>
      </c>
      <c r="G59">
        <v>1.0329999999999999</v>
      </c>
      <c r="K59" t="s">
        <v>826</v>
      </c>
      <c r="L59" t="s">
        <v>742</v>
      </c>
      <c r="M59">
        <v>99.99</v>
      </c>
      <c r="N59">
        <v>99.99</v>
      </c>
      <c r="O59">
        <v>99.99</v>
      </c>
      <c r="P59">
        <v>99.99</v>
      </c>
      <c r="Q59">
        <v>99.99</v>
      </c>
    </row>
    <row r="60" spans="1:17" x14ac:dyDescent="0.2">
      <c r="A60">
        <v>-313</v>
      </c>
      <c r="B60">
        <v>118.76</v>
      </c>
      <c r="C60">
        <v>0.95699999999999996</v>
      </c>
      <c r="D60">
        <v>0.92400000000000004</v>
      </c>
      <c r="E60">
        <v>0.92800000000000005</v>
      </c>
      <c r="F60">
        <v>0.93600000000000005</v>
      </c>
      <c r="G60">
        <v>1.04</v>
      </c>
      <c r="K60" t="s">
        <v>827</v>
      </c>
      <c r="L60" t="s">
        <v>828</v>
      </c>
      <c r="M60">
        <v>2483.1</v>
      </c>
      <c r="N60">
        <v>2434.8000000000002</v>
      </c>
      <c r="O60">
        <v>2460.4</v>
      </c>
      <c r="P60">
        <v>2456.6</v>
      </c>
      <c r="Q60">
        <v>2580.6</v>
      </c>
    </row>
    <row r="61" spans="1:17" x14ac:dyDescent="0.2">
      <c r="A61">
        <v>-312</v>
      </c>
      <c r="B61">
        <v>121.85</v>
      </c>
      <c r="C61">
        <v>0.96</v>
      </c>
      <c r="D61">
        <v>0.92900000000000005</v>
      </c>
      <c r="E61">
        <v>0.92800000000000005</v>
      </c>
      <c r="F61">
        <v>0.95</v>
      </c>
      <c r="G61">
        <v>1.0329999999999999</v>
      </c>
      <c r="K61" t="s">
        <v>829</v>
      </c>
      <c r="L61" t="s">
        <v>828</v>
      </c>
      <c r="M61">
        <v>2517.8679999999999</v>
      </c>
      <c r="N61">
        <v>2473.9180000000001</v>
      </c>
      <c r="O61">
        <v>2489.7220000000002</v>
      </c>
      <c r="P61">
        <v>2488.826</v>
      </c>
      <c r="Q61">
        <v>2619.0059999999999</v>
      </c>
    </row>
    <row r="62" spans="1:17" x14ac:dyDescent="0.2">
      <c r="A62">
        <v>-311</v>
      </c>
      <c r="B62">
        <v>124.99</v>
      </c>
      <c r="C62">
        <v>0.95299999999999996</v>
      </c>
      <c r="D62">
        <v>0.93</v>
      </c>
      <c r="E62">
        <v>0.93600000000000005</v>
      </c>
      <c r="F62">
        <v>0.94099999999999995</v>
      </c>
      <c r="G62">
        <v>1.0049999999999999</v>
      </c>
      <c r="K62" t="s">
        <v>830</v>
      </c>
      <c r="L62" t="s">
        <v>828</v>
      </c>
      <c r="M62">
        <v>70.36</v>
      </c>
      <c r="N62">
        <v>40.726999999999997</v>
      </c>
      <c r="O62">
        <v>34.817</v>
      </c>
      <c r="P62">
        <v>35.554000000000002</v>
      </c>
      <c r="Q62">
        <v>43.293999999999997</v>
      </c>
    </row>
    <row r="63" spans="1:17" x14ac:dyDescent="0.2">
      <c r="A63">
        <v>-310</v>
      </c>
      <c r="B63">
        <v>128.16</v>
      </c>
      <c r="C63">
        <v>0.95099999999999996</v>
      </c>
      <c r="D63">
        <v>0.93100000000000005</v>
      </c>
      <c r="E63">
        <v>0.94</v>
      </c>
      <c r="F63">
        <v>0.95499999999999996</v>
      </c>
      <c r="G63">
        <v>0.97799999999999998</v>
      </c>
      <c r="K63" t="s">
        <v>831</v>
      </c>
      <c r="L63" t="s">
        <v>828</v>
      </c>
      <c r="M63">
        <v>2764.8</v>
      </c>
      <c r="N63">
        <v>2573.6</v>
      </c>
      <c r="O63">
        <v>2597</v>
      </c>
      <c r="P63">
        <v>2583.8000000000002</v>
      </c>
      <c r="Q63">
        <v>2764.8</v>
      </c>
    </row>
    <row r="64" spans="1:17" x14ac:dyDescent="0.2">
      <c r="A64">
        <v>-309</v>
      </c>
      <c r="B64">
        <v>131.37</v>
      </c>
      <c r="C64">
        <v>0.95099999999999996</v>
      </c>
      <c r="D64">
        <v>0.93500000000000005</v>
      </c>
      <c r="E64">
        <v>0.94</v>
      </c>
      <c r="F64">
        <v>0.95299999999999996</v>
      </c>
      <c r="G64">
        <v>0.97599999999999998</v>
      </c>
      <c r="K64" t="s">
        <v>832</v>
      </c>
      <c r="L64" t="s">
        <v>828</v>
      </c>
      <c r="M64">
        <v>2372.1999999999998</v>
      </c>
      <c r="N64">
        <v>2372.1999999999998</v>
      </c>
      <c r="O64">
        <v>2380.8000000000002</v>
      </c>
      <c r="P64">
        <v>2374.1999999999998</v>
      </c>
      <c r="Q64">
        <v>2513.6</v>
      </c>
    </row>
    <row r="65" spans="1:17" x14ac:dyDescent="0.2">
      <c r="A65">
        <v>-308</v>
      </c>
      <c r="B65">
        <v>134.61000000000001</v>
      </c>
      <c r="C65">
        <v>0.95199999999999996</v>
      </c>
      <c r="D65">
        <v>0.93400000000000005</v>
      </c>
      <c r="E65">
        <v>0.94799999999999995</v>
      </c>
      <c r="F65">
        <v>0.94699999999999995</v>
      </c>
      <c r="G65">
        <v>0.98099999999999998</v>
      </c>
      <c r="K65" t="s">
        <v>833</v>
      </c>
      <c r="L65" t="s">
        <v>742</v>
      </c>
      <c r="M65">
        <v>2.794</v>
      </c>
      <c r="N65">
        <v>1.6459999999999999</v>
      </c>
      <c r="O65">
        <v>1.3979999999999999</v>
      </c>
      <c r="P65">
        <v>1.429</v>
      </c>
      <c r="Q65">
        <v>1.653</v>
      </c>
    </row>
    <row r="66" spans="1:17" x14ac:dyDescent="0.2">
      <c r="A66">
        <v>-307</v>
      </c>
      <c r="B66">
        <v>137.88999999999999</v>
      </c>
      <c r="C66">
        <v>0.95899999999999996</v>
      </c>
      <c r="D66">
        <v>0.94099999999999995</v>
      </c>
      <c r="E66">
        <v>0.94799999999999995</v>
      </c>
      <c r="F66">
        <v>0.96099999999999997</v>
      </c>
      <c r="G66">
        <v>0.98399999999999999</v>
      </c>
      <c r="K66" t="s">
        <v>834</v>
      </c>
      <c r="L66" t="s">
        <v>742</v>
      </c>
      <c r="M66">
        <v>94.215000000000003</v>
      </c>
      <c r="N66">
        <v>95.888000000000005</v>
      </c>
      <c r="O66">
        <v>95.625</v>
      </c>
      <c r="P66">
        <v>95.394000000000005</v>
      </c>
      <c r="Q66">
        <v>95.974999999999994</v>
      </c>
    </row>
    <row r="67" spans="1:17" x14ac:dyDescent="0.2">
      <c r="A67">
        <v>-306</v>
      </c>
      <c r="B67">
        <v>141.19</v>
      </c>
      <c r="C67">
        <v>0.95799999999999996</v>
      </c>
      <c r="D67">
        <v>0.93899999999999995</v>
      </c>
      <c r="E67">
        <v>0.95299999999999996</v>
      </c>
      <c r="F67">
        <v>0.95399999999999996</v>
      </c>
      <c r="G67">
        <v>0.98699999999999999</v>
      </c>
      <c r="K67" t="s">
        <v>835</v>
      </c>
      <c r="L67" t="s">
        <v>745</v>
      </c>
      <c r="M67">
        <v>27</v>
      </c>
      <c r="N67">
        <v>28</v>
      </c>
      <c r="O67">
        <v>27</v>
      </c>
      <c r="P67">
        <v>26</v>
      </c>
      <c r="Q67">
        <v>27</v>
      </c>
    </row>
    <row r="68" spans="1:17" x14ac:dyDescent="0.2">
      <c r="A68">
        <v>-305</v>
      </c>
      <c r="B68">
        <v>144.53</v>
      </c>
      <c r="C68">
        <v>0.96399999999999997</v>
      </c>
      <c r="D68">
        <v>0.94299999999999995</v>
      </c>
      <c r="E68">
        <v>0.96299999999999997</v>
      </c>
      <c r="F68">
        <v>0.96099999999999997</v>
      </c>
      <c r="G68">
        <v>0.98699999999999999</v>
      </c>
      <c r="K68" t="s">
        <v>836</v>
      </c>
      <c r="L68" t="s">
        <v>745</v>
      </c>
      <c r="M68">
        <v>26.465</v>
      </c>
      <c r="N68">
        <v>27.292999999999999</v>
      </c>
      <c r="O68">
        <v>26.491</v>
      </c>
      <c r="P68">
        <v>25.763999999999999</v>
      </c>
      <c r="Q68">
        <v>26.311</v>
      </c>
    </row>
    <row r="69" spans="1:17" x14ac:dyDescent="0.2">
      <c r="A69">
        <v>-304</v>
      </c>
      <c r="B69">
        <v>147.9</v>
      </c>
      <c r="C69">
        <v>0.96299999999999997</v>
      </c>
      <c r="D69">
        <v>0.94299999999999995</v>
      </c>
      <c r="E69">
        <v>0.96</v>
      </c>
      <c r="F69">
        <v>0.96099999999999997</v>
      </c>
      <c r="G69">
        <v>0.98699999999999999</v>
      </c>
      <c r="K69" t="s">
        <v>837</v>
      </c>
      <c r="L69" t="s">
        <v>745</v>
      </c>
      <c r="M69">
        <v>2.8919999999999999</v>
      </c>
      <c r="N69">
        <v>3.3639999999999999</v>
      </c>
      <c r="O69">
        <v>2.677</v>
      </c>
      <c r="P69">
        <v>2.516</v>
      </c>
      <c r="Q69">
        <v>2.7450000000000001</v>
      </c>
    </row>
    <row r="70" spans="1:17" x14ac:dyDescent="0.2">
      <c r="A70">
        <v>-303</v>
      </c>
      <c r="B70">
        <v>151.30000000000001</v>
      </c>
      <c r="C70">
        <v>0.96099999999999997</v>
      </c>
      <c r="D70">
        <v>0.94599999999999995</v>
      </c>
      <c r="E70">
        <v>0.95599999999999996</v>
      </c>
      <c r="F70">
        <v>0.96099999999999997</v>
      </c>
      <c r="G70">
        <v>0.98099999999999998</v>
      </c>
      <c r="K70" t="s">
        <v>838</v>
      </c>
      <c r="L70" t="s">
        <v>745</v>
      </c>
      <c r="M70">
        <v>37.799999999999997</v>
      </c>
      <c r="N70">
        <v>37.799999999999997</v>
      </c>
      <c r="O70">
        <v>35.6</v>
      </c>
      <c r="P70">
        <v>34.6</v>
      </c>
      <c r="Q70">
        <v>34.6</v>
      </c>
    </row>
    <row r="71" spans="1:17" x14ac:dyDescent="0.2">
      <c r="A71">
        <v>-302</v>
      </c>
      <c r="B71">
        <v>154.72</v>
      </c>
      <c r="C71">
        <v>0.95899999999999996</v>
      </c>
      <c r="D71">
        <v>0.94099999999999995</v>
      </c>
      <c r="E71">
        <v>0.94399999999999995</v>
      </c>
      <c r="F71">
        <v>0.96199999999999997</v>
      </c>
      <c r="G71">
        <v>0.98799999999999999</v>
      </c>
      <c r="K71" t="s">
        <v>839</v>
      </c>
      <c r="L71" t="s">
        <v>745</v>
      </c>
      <c r="M71">
        <v>18.2</v>
      </c>
      <c r="N71">
        <v>19</v>
      </c>
      <c r="O71">
        <v>18.2</v>
      </c>
      <c r="P71">
        <v>20</v>
      </c>
      <c r="Q71">
        <v>18.600000000000001</v>
      </c>
    </row>
    <row r="72" spans="1:17" x14ac:dyDescent="0.2">
      <c r="A72">
        <v>-301</v>
      </c>
      <c r="B72">
        <v>158.16</v>
      </c>
      <c r="C72">
        <v>0.96699999999999997</v>
      </c>
      <c r="D72">
        <v>0.95299999999999996</v>
      </c>
      <c r="E72">
        <v>0.95799999999999996</v>
      </c>
      <c r="F72">
        <v>0.96499999999999997</v>
      </c>
      <c r="G72">
        <v>0.99299999999999999</v>
      </c>
      <c r="K72" t="s">
        <v>840</v>
      </c>
      <c r="L72" t="s">
        <v>742</v>
      </c>
      <c r="M72">
        <v>10.93</v>
      </c>
      <c r="N72">
        <v>12.324999999999999</v>
      </c>
      <c r="O72">
        <v>10.105</v>
      </c>
      <c r="P72">
        <v>9.7650000000000006</v>
      </c>
      <c r="Q72">
        <v>10.432</v>
      </c>
    </row>
    <row r="73" spans="1:17" x14ac:dyDescent="0.2">
      <c r="A73">
        <v>-300</v>
      </c>
      <c r="B73">
        <v>161.63</v>
      </c>
      <c r="C73">
        <v>0.96599999999999997</v>
      </c>
      <c r="D73">
        <v>0.95199999999999996</v>
      </c>
      <c r="E73">
        <v>0.96099999999999997</v>
      </c>
      <c r="F73">
        <v>0.96499999999999997</v>
      </c>
      <c r="G73">
        <v>0.98799999999999999</v>
      </c>
      <c r="K73" t="s">
        <v>841</v>
      </c>
      <c r="L73" t="s">
        <v>742</v>
      </c>
      <c r="M73">
        <v>68.771000000000001</v>
      </c>
      <c r="N73">
        <v>69.614000000000004</v>
      </c>
      <c r="O73">
        <v>68.703999999999994</v>
      </c>
      <c r="P73">
        <v>77.626999999999995</v>
      </c>
      <c r="Q73">
        <v>70.691999999999993</v>
      </c>
    </row>
    <row r="74" spans="1:17" x14ac:dyDescent="0.2">
      <c r="A74">
        <v>-299</v>
      </c>
      <c r="B74">
        <v>165.12</v>
      </c>
      <c r="C74">
        <v>0.95699999999999996</v>
      </c>
      <c r="D74">
        <v>0.94</v>
      </c>
      <c r="E74">
        <v>0.96299999999999997</v>
      </c>
      <c r="F74">
        <v>0.96499999999999997</v>
      </c>
      <c r="G74">
        <v>0.96099999999999997</v>
      </c>
      <c r="K74" t="s">
        <v>744</v>
      </c>
      <c r="L74" t="s">
        <v>745</v>
      </c>
      <c r="M74">
        <v>-0.65800000000000003</v>
      </c>
      <c r="N74">
        <v>-0.33400000000000002</v>
      </c>
      <c r="O74">
        <v>-0.99099999999999999</v>
      </c>
      <c r="P74">
        <v>-0.90900000000000003</v>
      </c>
      <c r="Q74">
        <v>-0.39700000000000002</v>
      </c>
    </row>
    <row r="75" spans="1:17" x14ac:dyDescent="0.2">
      <c r="A75">
        <v>-298</v>
      </c>
      <c r="B75">
        <v>168.63</v>
      </c>
      <c r="C75">
        <v>0.96699999999999997</v>
      </c>
      <c r="D75">
        <v>0.94299999999999995</v>
      </c>
      <c r="E75">
        <v>0.96299999999999997</v>
      </c>
      <c r="F75">
        <v>0.96799999999999997</v>
      </c>
      <c r="G75">
        <v>0.99399999999999999</v>
      </c>
      <c r="K75" t="s">
        <v>746</v>
      </c>
      <c r="L75" t="s">
        <v>745</v>
      </c>
      <c r="M75">
        <v>-0.497</v>
      </c>
      <c r="N75">
        <v>-0.13500000000000001</v>
      </c>
      <c r="O75">
        <v>-0.85</v>
      </c>
      <c r="P75">
        <v>-0.753</v>
      </c>
      <c r="Q75">
        <v>-0.248</v>
      </c>
    </row>
    <row r="76" spans="1:17" x14ac:dyDescent="0.2">
      <c r="A76">
        <v>-297</v>
      </c>
      <c r="B76">
        <v>172.16</v>
      </c>
      <c r="C76">
        <v>0.95699999999999996</v>
      </c>
      <c r="D76">
        <v>0.94599999999999995</v>
      </c>
      <c r="E76">
        <v>0.95899999999999996</v>
      </c>
      <c r="F76">
        <v>0.96699999999999997</v>
      </c>
      <c r="G76">
        <v>0.95699999999999996</v>
      </c>
      <c r="K76" t="s">
        <v>747</v>
      </c>
      <c r="L76" t="s">
        <v>745</v>
      </c>
      <c r="M76">
        <v>1.0269999999999999</v>
      </c>
      <c r="N76">
        <v>1.0649999999999999</v>
      </c>
      <c r="O76">
        <v>0.94</v>
      </c>
      <c r="P76">
        <v>0.94499999999999995</v>
      </c>
      <c r="Q76">
        <v>0.96599999999999997</v>
      </c>
    </row>
    <row r="77" spans="1:17" x14ac:dyDescent="0.2">
      <c r="A77">
        <v>-296</v>
      </c>
      <c r="B77">
        <v>175.7</v>
      </c>
      <c r="C77">
        <v>0.95199999999999996</v>
      </c>
      <c r="D77">
        <v>0.95199999999999996</v>
      </c>
      <c r="E77">
        <v>0.96</v>
      </c>
      <c r="F77">
        <v>0.96799999999999997</v>
      </c>
      <c r="G77">
        <v>0.92800000000000005</v>
      </c>
      <c r="K77" t="s">
        <v>748</v>
      </c>
      <c r="L77" t="s">
        <v>745</v>
      </c>
      <c r="M77">
        <v>3.52</v>
      </c>
      <c r="N77">
        <v>3.52</v>
      </c>
      <c r="O77">
        <v>2.5910000000000002</v>
      </c>
      <c r="P77">
        <v>3.28</v>
      </c>
      <c r="Q77">
        <v>2.5489999999999999</v>
      </c>
    </row>
    <row r="78" spans="1:17" x14ac:dyDescent="0.2">
      <c r="A78">
        <v>-295</v>
      </c>
      <c r="B78">
        <v>179.26</v>
      </c>
      <c r="C78">
        <v>0.95699999999999996</v>
      </c>
      <c r="D78">
        <v>0.94699999999999995</v>
      </c>
      <c r="E78">
        <v>0.95899999999999996</v>
      </c>
      <c r="F78">
        <v>0.96899999999999997</v>
      </c>
      <c r="G78">
        <v>0.95499999999999996</v>
      </c>
      <c r="K78" t="s">
        <v>749</v>
      </c>
      <c r="L78" t="s">
        <v>745</v>
      </c>
      <c r="M78">
        <v>-3.2509999999999999</v>
      </c>
      <c r="N78">
        <v>-2.851</v>
      </c>
      <c r="O78">
        <v>-3.246</v>
      </c>
      <c r="P78">
        <v>-3.2509999999999999</v>
      </c>
      <c r="Q78">
        <v>-2.7229999999999999</v>
      </c>
    </row>
    <row r="79" spans="1:17" x14ac:dyDescent="0.2">
      <c r="A79">
        <v>-294</v>
      </c>
      <c r="B79">
        <v>182.83</v>
      </c>
      <c r="C79">
        <v>0.94699999999999995</v>
      </c>
      <c r="D79">
        <v>0.94199999999999995</v>
      </c>
      <c r="E79">
        <v>0.96</v>
      </c>
      <c r="F79">
        <v>0.96799999999999997</v>
      </c>
      <c r="G79">
        <v>0.91900000000000004</v>
      </c>
      <c r="K79" t="s">
        <v>750</v>
      </c>
      <c r="L79" t="s">
        <v>742</v>
      </c>
      <c r="M79">
        <v>99.99</v>
      </c>
      <c r="N79">
        <v>99.99</v>
      </c>
      <c r="O79">
        <v>99.99</v>
      </c>
      <c r="P79">
        <v>99.99</v>
      </c>
      <c r="Q79">
        <v>99.99</v>
      </c>
    </row>
    <row r="80" spans="1:17" x14ac:dyDescent="0.2">
      <c r="A80">
        <v>-293</v>
      </c>
      <c r="B80">
        <v>186.42</v>
      </c>
      <c r="C80">
        <v>0.94799999999999995</v>
      </c>
      <c r="D80">
        <v>0.94899999999999995</v>
      </c>
      <c r="E80">
        <v>0.95799999999999996</v>
      </c>
      <c r="F80">
        <v>0.97199999999999998</v>
      </c>
      <c r="G80">
        <v>0.91100000000000003</v>
      </c>
      <c r="K80" t="s">
        <v>751</v>
      </c>
      <c r="L80" t="s">
        <v>742</v>
      </c>
      <c r="M80">
        <v>99.99</v>
      </c>
      <c r="N80">
        <v>99.99</v>
      </c>
      <c r="O80">
        <v>99.99</v>
      </c>
      <c r="P80">
        <v>99.99</v>
      </c>
      <c r="Q80">
        <v>99.99</v>
      </c>
    </row>
    <row r="81" spans="1:17" x14ac:dyDescent="0.2">
      <c r="A81">
        <v>-292</v>
      </c>
      <c r="B81">
        <v>190.02</v>
      </c>
      <c r="C81">
        <v>0.94</v>
      </c>
      <c r="D81">
        <v>0.94199999999999995</v>
      </c>
      <c r="E81">
        <v>0.95799999999999996</v>
      </c>
      <c r="F81">
        <v>0.95799999999999996</v>
      </c>
      <c r="G81">
        <v>0.90300000000000002</v>
      </c>
      <c r="K81" t="s">
        <v>752</v>
      </c>
      <c r="L81" t="s">
        <v>745</v>
      </c>
      <c r="M81">
        <v>1.7190000000000001</v>
      </c>
      <c r="N81">
        <v>2.0089999999999999</v>
      </c>
      <c r="O81">
        <v>1.3</v>
      </c>
      <c r="P81">
        <v>1.454</v>
      </c>
      <c r="Q81">
        <v>2.1110000000000002</v>
      </c>
    </row>
    <row r="82" spans="1:17" x14ac:dyDescent="0.2">
      <c r="A82">
        <v>-291</v>
      </c>
      <c r="B82">
        <v>193.62</v>
      </c>
      <c r="C82">
        <v>0.93</v>
      </c>
      <c r="D82">
        <v>0.94199999999999995</v>
      </c>
      <c r="E82">
        <v>0.95899999999999996</v>
      </c>
      <c r="F82">
        <v>0.97399999999999998</v>
      </c>
      <c r="G82">
        <v>0.84399999999999997</v>
      </c>
      <c r="K82" t="s">
        <v>753</v>
      </c>
      <c r="L82" t="s">
        <v>745</v>
      </c>
      <c r="M82">
        <v>1.8959999999999999</v>
      </c>
      <c r="N82">
        <v>2.2109999999999999</v>
      </c>
      <c r="O82">
        <v>1.4670000000000001</v>
      </c>
      <c r="P82">
        <v>1.6140000000000001</v>
      </c>
      <c r="Q82">
        <v>2.2909999999999999</v>
      </c>
    </row>
    <row r="83" spans="1:17" x14ac:dyDescent="0.2">
      <c r="A83">
        <v>-290</v>
      </c>
      <c r="B83">
        <v>197.24</v>
      </c>
      <c r="C83">
        <v>0.92400000000000004</v>
      </c>
      <c r="D83">
        <v>0.94699999999999995</v>
      </c>
      <c r="E83">
        <v>0.95799999999999996</v>
      </c>
      <c r="F83">
        <v>0.96599999999999997</v>
      </c>
      <c r="G83">
        <v>0.82599999999999996</v>
      </c>
      <c r="K83" t="s">
        <v>754</v>
      </c>
      <c r="L83" t="s">
        <v>745</v>
      </c>
      <c r="M83">
        <v>1.1439999999999999</v>
      </c>
      <c r="N83">
        <v>1.1819999999999999</v>
      </c>
      <c r="O83">
        <v>1.0349999999999999</v>
      </c>
      <c r="P83">
        <v>1.0569999999999999</v>
      </c>
      <c r="Q83">
        <v>1.069</v>
      </c>
    </row>
    <row r="84" spans="1:17" x14ac:dyDescent="0.2">
      <c r="A84">
        <v>-289</v>
      </c>
      <c r="B84">
        <v>200.86</v>
      </c>
      <c r="C84">
        <v>0.92200000000000004</v>
      </c>
      <c r="D84">
        <v>0.94399999999999995</v>
      </c>
      <c r="E84">
        <v>0.96</v>
      </c>
      <c r="F84">
        <v>0.97499999999999998</v>
      </c>
      <c r="G84">
        <v>0.80800000000000005</v>
      </c>
      <c r="K84" t="s">
        <v>755</v>
      </c>
      <c r="L84" t="s">
        <v>745</v>
      </c>
      <c r="M84">
        <v>6.3659999999999997</v>
      </c>
      <c r="N84">
        <v>6.3659999999999997</v>
      </c>
      <c r="O84">
        <v>5.2939999999999996</v>
      </c>
      <c r="P84">
        <v>6.1260000000000003</v>
      </c>
      <c r="Q84">
        <v>5.5570000000000004</v>
      </c>
    </row>
    <row r="85" spans="1:17" x14ac:dyDescent="0.2">
      <c r="A85">
        <v>-288</v>
      </c>
      <c r="B85">
        <v>204.49</v>
      </c>
      <c r="C85">
        <v>0.91200000000000003</v>
      </c>
      <c r="D85">
        <v>0.94599999999999995</v>
      </c>
      <c r="E85">
        <v>0.96</v>
      </c>
      <c r="F85">
        <v>0.96499999999999997</v>
      </c>
      <c r="G85">
        <v>0.77800000000000002</v>
      </c>
      <c r="K85" t="s">
        <v>756</v>
      </c>
      <c r="L85" t="s">
        <v>745</v>
      </c>
      <c r="M85">
        <v>-1.32</v>
      </c>
      <c r="N85">
        <v>-0.73699999999999999</v>
      </c>
      <c r="O85">
        <v>-1.32</v>
      </c>
      <c r="P85">
        <v>-1.0489999999999999</v>
      </c>
      <c r="Q85">
        <v>-0.377</v>
      </c>
    </row>
    <row r="86" spans="1:17" x14ac:dyDescent="0.2">
      <c r="A86">
        <v>-287</v>
      </c>
      <c r="B86">
        <v>208.12</v>
      </c>
      <c r="C86">
        <v>0.91300000000000003</v>
      </c>
      <c r="D86">
        <v>0.94399999999999995</v>
      </c>
      <c r="E86">
        <v>0.96199999999999997</v>
      </c>
      <c r="F86">
        <v>0.96499999999999997</v>
      </c>
      <c r="G86">
        <v>0.78200000000000003</v>
      </c>
      <c r="K86" t="s">
        <v>757</v>
      </c>
      <c r="L86" t="s">
        <v>742</v>
      </c>
      <c r="M86">
        <v>60.341000000000001</v>
      </c>
      <c r="N86">
        <v>53.469000000000001</v>
      </c>
      <c r="O86">
        <v>70.545000000000002</v>
      </c>
      <c r="P86">
        <v>65.457999999999998</v>
      </c>
      <c r="Q86">
        <v>46.652000000000001</v>
      </c>
    </row>
    <row r="87" spans="1:17" x14ac:dyDescent="0.2">
      <c r="A87">
        <v>-286</v>
      </c>
      <c r="B87">
        <v>211.75</v>
      </c>
      <c r="C87">
        <v>0.91300000000000003</v>
      </c>
      <c r="D87">
        <v>0.94699999999999995</v>
      </c>
      <c r="E87">
        <v>0.96199999999999997</v>
      </c>
      <c r="F87">
        <v>0.97399999999999998</v>
      </c>
      <c r="G87">
        <v>0.76900000000000002</v>
      </c>
      <c r="K87" t="s">
        <v>758</v>
      </c>
      <c r="L87" t="s">
        <v>742</v>
      </c>
      <c r="M87">
        <v>-69.629000000000005</v>
      </c>
      <c r="N87">
        <v>-33.337000000000003</v>
      </c>
      <c r="O87">
        <v>-89.984999999999999</v>
      </c>
      <c r="P87">
        <v>-64.948999999999998</v>
      </c>
      <c r="Q87">
        <v>-16.465</v>
      </c>
    </row>
    <row r="88" spans="1:17" x14ac:dyDescent="0.2">
      <c r="A88">
        <v>-285</v>
      </c>
      <c r="B88">
        <v>215.38</v>
      </c>
      <c r="C88">
        <v>0.90200000000000002</v>
      </c>
      <c r="D88">
        <v>0.94499999999999995</v>
      </c>
      <c r="E88">
        <v>0.96499999999999997</v>
      </c>
      <c r="F88">
        <v>0.96699999999999997</v>
      </c>
      <c r="G88">
        <v>0.73199999999999998</v>
      </c>
      <c r="K88" t="s">
        <v>759</v>
      </c>
      <c r="L88" t="s">
        <v>745</v>
      </c>
      <c r="M88">
        <v>4.1509999999999998</v>
      </c>
      <c r="N88">
        <v>4.4109999999999996</v>
      </c>
      <c r="O88">
        <v>3.694</v>
      </c>
      <c r="P88">
        <v>3.9510000000000001</v>
      </c>
      <c r="Q88">
        <v>4.5490000000000004</v>
      </c>
    </row>
    <row r="89" spans="1:17" x14ac:dyDescent="0.2">
      <c r="A89">
        <v>-284</v>
      </c>
      <c r="B89">
        <v>219.02</v>
      </c>
      <c r="C89">
        <v>0.91600000000000004</v>
      </c>
      <c r="D89">
        <v>0.95</v>
      </c>
      <c r="E89">
        <v>0.96499999999999997</v>
      </c>
      <c r="F89">
        <v>0.96799999999999997</v>
      </c>
      <c r="G89">
        <v>0.78</v>
      </c>
      <c r="K89" t="s">
        <v>760</v>
      </c>
      <c r="L89" t="s">
        <v>745</v>
      </c>
      <c r="M89">
        <v>4.3029999999999999</v>
      </c>
      <c r="N89">
        <v>4.5890000000000004</v>
      </c>
      <c r="O89">
        <v>3.839</v>
      </c>
      <c r="P89">
        <v>4.0720000000000001</v>
      </c>
      <c r="Q89">
        <v>4.7130000000000001</v>
      </c>
    </row>
    <row r="90" spans="1:17" x14ac:dyDescent="0.2">
      <c r="A90">
        <v>-283</v>
      </c>
      <c r="B90">
        <v>222.65</v>
      </c>
      <c r="C90">
        <v>0.91600000000000004</v>
      </c>
      <c r="D90">
        <v>0.95199999999999996</v>
      </c>
      <c r="E90">
        <v>0.96899999999999997</v>
      </c>
      <c r="F90">
        <v>0.97099999999999997</v>
      </c>
      <c r="G90">
        <v>0.77300000000000002</v>
      </c>
      <c r="K90" t="s">
        <v>761</v>
      </c>
      <c r="L90" t="s">
        <v>745</v>
      </c>
      <c r="M90">
        <v>1.248</v>
      </c>
      <c r="N90">
        <v>1.3109999999999999</v>
      </c>
      <c r="O90">
        <v>1.139</v>
      </c>
      <c r="P90">
        <v>1.1499999999999999</v>
      </c>
      <c r="Q90">
        <v>1.1779999999999999</v>
      </c>
    </row>
    <row r="91" spans="1:17" x14ac:dyDescent="0.2">
      <c r="A91">
        <v>-282</v>
      </c>
      <c r="B91">
        <v>226.27</v>
      </c>
      <c r="C91">
        <v>0.92200000000000004</v>
      </c>
      <c r="D91">
        <v>0.94799999999999995</v>
      </c>
      <c r="E91">
        <v>0.97</v>
      </c>
      <c r="F91">
        <v>0.97199999999999998</v>
      </c>
      <c r="G91">
        <v>0.79800000000000004</v>
      </c>
      <c r="K91" t="s">
        <v>762</v>
      </c>
      <c r="L91" t="s">
        <v>745</v>
      </c>
      <c r="M91">
        <v>9.4770000000000003</v>
      </c>
      <c r="N91">
        <v>9.4770000000000003</v>
      </c>
      <c r="O91">
        <v>8.2940000000000005</v>
      </c>
      <c r="P91">
        <v>8.9890000000000008</v>
      </c>
      <c r="Q91">
        <v>8.36</v>
      </c>
    </row>
    <row r="92" spans="1:17" x14ac:dyDescent="0.2">
      <c r="A92">
        <v>-281</v>
      </c>
      <c r="B92">
        <v>229.9</v>
      </c>
      <c r="C92">
        <v>0.92500000000000004</v>
      </c>
      <c r="D92">
        <v>0.95499999999999996</v>
      </c>
      <c r="E92">
        <v>0.97099999999999997</v>
      </c>
      <c r="F92">
        <v>0.97499999999999998</v>
      </c>
      <c r="G92">
        <v>0.79900000000000004</v>
      </c>
      <c r="K92" t="s">
        <v>763</v>
      </c>
      <c r="L92" t="s">
        <v>745</v>
      </c>
      <c r="M92">
        <v>0.85399999999999998</v>
      </c>
      <c r="N92">
        <v>1.3740000000000001</v>
      </c>
      <c r="O92">
        <v>0.85399999999999998</v>
      </c>
      <c r="P92">
        <v>1.357</v>
      </c>
      <c r="Q92">
        <v>1.631</v>
      </c>
    </row>
    <row r="93" spans="1:17" x14ac:dyDescent="0.2">
      <c r="A93">
        <v>-280</v>
      </c>
      <c r="B93">
        <v>233.51</v>
      </c>
      <c r="C93">
        <v>0.93</v>
      </c>
      <c r="D93">
        <v>0.95299999999999996</v>
      </c>
      <c r="E93">
        <v>0.97499999999999998</v>
      </c>
      <c r="F93">
        <v>0.97799999999999998</v>
      </c>
      <c r="G93">
        <v>0.81399999999999995</v>
      </c>
      <c r="K93" t="s">
        <v>764</v>
      </c>
      <c r="L93" t="s">
        <v>742</v>
      </c>
      <c r="M93">
        <v>29.003</v>
      </c>
      <c r="N93">
        <v>28.562999999999999</v>
      </c>
      <c r="O93">
        <v>29.678000000000001</v>
      </c>
      <c r="P93">
        <v>28.245999999999999</v>
      </c>
      <c r="Q93">
        <v>24.988</v>
      </c>
    </row>
    <row r="94" spans="1:17" x14ac:dyDescent="0.2">
      <c r="A94">
        <v>-279</v>
      </c>
      <c r="B94">
        <v>237.12</v>
      </c>
      <c r="C94">
        <v>0.94699999999999995</v>
      </c>
      <c r="D94">
        <v>0.95499999999999996</v>
      </c>
      <c r="E94">
        <v>0.97599999999999998</v>
      </c>
      <c r="F94">
        <v>0.97499999999999998</v>
      </c>
      <c r="G94">
        <v>0.88300000000000001</v>
      </c>
      <c r="K94" t="s">
        <v>765</v>
      </c>
      <c r="L94" t="s">
        <v>742</v>
      </c>
      <c r="M94">
        <v>19.853000000000002</v>
      </c>
      <c r="N94">
        <v>29.946999999999999</v>
      </c>
      <c r="O94">
        <v>22.254999999999999</v>
      </c>
      <c r="P94">
        <v>33.329000000000001</v>
      </c>
      <c r="Q94">
        <v>34.618000000000002</v>
      </c>
    </row>
    <row r="95" spans="1:17" x14ac:dyDescent="0.2">
      <c r="A95">
        <v>-278</v>
      </c>
      <c r="B95">
        <v>240.73</v>
      </c>
      <c r="C95">
        <v>0.95299999999999996</v>
      </c>
      <c r="D95">
        <v>0.95899999999999996</v>
      </c>
      <c r="E95">
        <v>0.97799999999999998</v>
      </c>
      <c r="F95">
        <v>0.97899999999999998</v>
      </c>
      <c r="G95">
        <v>0.89600000000000002</v>
      </c>
      <c r="K95" t="s">
        <v>766</v>
      </c>
      <c r="L95" t="s">
        <v>745</v>
      </c>
      <c r="M95">
        <v>14.208</v>
      </c>
      <c r="N95">
        <v>14.44</v>
      </c>
      <c r="O95">
        <v>13.776</v>
      </c>
      <c r="P95">
        <v>14.087999999999999</v>
      </c>
      <c r="Q95">
        <v>14.528</v>
      </c>
    </row>
    <row r="96" spans="1:17" x14ac:dyDescent="0.2">
      <c r="A96">
        <v>-277</v>
      </c>
      <c r="B96">
        <v>244.32</v>
      </c>
      <c r="C96">
        <v>0.96199999999999997</v>
      </c>
      <c r="D96">
        <v>0.95899999999999996</v>
      </c>
      <c r="E96">
        <v>0.98</v>
      </c>
      <c r="F96">
        <v>0.98</v>
      </c>
      <c r="G96">
        <v>0.93</v>
      </c>
      <c r="K96" t="s">
        <v>767</v>
      </c>
      <c r="L96" t="s">
        <v>745</v>
      </c>
      <c r="M96">
        <v>14.295999999999999</v>
      </c>
      <c r="N96">
        <v>14.528</v>
      </c>
      <c r="O96">
        <v>13.871</v>
      </c>
      <c r="P96">
        <v>14.186</v>
      </c>
      <c r="Q96">
        <v>14.6</v>
      </c>
    </row>
    <row r="97" spans="1:17" x14ac:dyDescent="0.2">
      <c r="A97">
        <v>-276</v>
      </c>
      <c r="B97">
        <v>247.9</v>
      </c>
      <c r="C97">
        <v>0.95399999999999996</v>
      </c>
      <c r="D97">
        <v>0.96299999999999997</v>
      </c>
      <c r="E97">
        <v>0.97699999999999998</v>
      </c>
      <c r="F97">
        <v>0.97499999999999998</v>
      </c>
      <c r="G97">
        <v>0.90100000000000002</v>
      </c>
      <c r="K97" t="s">
        <v>768</v>
      </c>
      <c r="L97" t="s">
        <v>745</v>
      </c>
      <c r="M97">
        <v>1.76</v>
      </c>
      <c r="N97">
        <v>1.97</v>
      </c>
      <c r="O97">
        <v>1.673</v>
      </c>
      <c r="P97">
        <v>1.593</v>
      </c>
      <c r="Q97">
        <v>1.6910000000000001</v>
      </c>
    </row>
    <row r="98" spans="1:17" x14ac:dyDescent="0.2">
      <c r="A98">
        <v>-275</v>
      </c>
      <c r="B98">
        <v>251.47</v>
      </c>
      <c r="C98">
        <v>0.95199999999999996</v>
      </c>
      <c r="D98">
        <v>0.96</v>
      </c>
      <c r="E98">
        <v>0.98</v>
      </c>
      <c r="F98">
        <v>0.98</v>
      </c>
      <c r="G98">
        <v>0.88800000000000001</v>
      </c>
      <c r="K98" t="s">
        <v>769</v>
      </c>
      <c r="L98" t="s">
        <v>745</v>
      </c>
      <c r="M98">
        <v>21.904</v>
      </c>
      <c r="N98">
        <v>21.904</v>
      </c>
      <c r="O98">
        <v>20.532</v>
      </c>
      <c r="P98">
        <v>21.116</v>
      </c>
      <c r="Q98">
        <v>19.984000000000002</v>
      </c>
    </row>
    <row r="99" spans="1:17" x14ac:dyDescent="0.2">
      <c r="A99">
        <v>-274</v>
      </c>
      <c r="B99">
        <v>255.03</v>
      </c>
      <c r="C99">
        <v>0.94899999999999995</v>
      </c>
      <c r="D99">
        <v>0.96099999999999997</v>
      </c>
      <c r="E99">
        <v>0.97599999999999998</v>
      </c>
      <c r="F99">
        <v>0.97899999999999998</v>
      </c>
      <c r="G99">
        <v>0.88100000000000001</v>
      </c>
      <c r="K99" t="s">
        <v>770</v>
      </c>
      <c r="L99" t="s">
        <v>745</v>
      </c>
      <c r="M99">
        <v>9.0239999999999991</v>
      </c>
      <c r="N99">
        <v>9.7439999999999998</v>
      </c>
      <c r="O99">
        <v>9.0239999999999991</v>
      </c>
      <c r="P99">
        <v>10.048</v>
      </c>
      <c r="Q99">
        <v>9.4079999999999995</v>
      </c>
    </row>
    <row r="100" spans="1:17" x14ac:dyDescent="0.2">
      <c r="A100">
        <v>-273</v>
      </c>
      <c r="B100">
        <v>258.57</v>
      </c>
      <c r="C100">
        <v>0.95099999999999996</v>
      </c>
      <c r="D100">
        <v>0.96399999999999997</v>
      </c>
      <c r="E100">
        <v>0.98199999999999998</v>
      </c>
      <c r="F100">
        <v>0.97799999999999998</v>
      </c>
      <c r="G100">
        <v>0.88</v>
      </c>
      <c r="K100" t="s">
        <v>771</v>
      </c>
      <c r="L100" t="s">
        <v>742</v>
      </c>
      <c r="M100">
        <v>12.308999999999999</v>
      </c>
      <c r="N100">
        <v>13.561</v>
      </c>
      <c r="O100">
        <v>12.06</v>
      </c>
      <c r="P100">
        <v>11.23</v>
      </c>
      <c r="Q100">
        <v>11.582000000000001</v>
      </c>
    </row>
    <row r="101" spans="1:17" x14ac:dyDescent="0.2">
      <c r="A101">
        <v>-272</v>
      </c>
      <c r="B101">
        <v>262.08999999999997</v>
      </c>
      <c r="C101">
        <v>0.95899999999999996</v>
      </c>
      <c r="D101">
        <v>0.96299999999999997</v>
      </c>
      <c r="E101">
        <v>0.98</v>
      </c>
      <c r="F101">
        <v>0.97799999999999998</v>
      </c>
      <c r="G101">
        <v>0.91500000000000004</v>
      </c>
      <c r="K101" t="s">
        <v>772</v>
      </c>
      <c r="L101" t="s">
        <v>742</v>
      </c>
      <c r="M101">
        <v>63.122</v>
      </c>
      <c r="N101">
        <v>67.070999999999998</v>
      </c>
      <c r="O101">
        <v>65.055000000000007</v>
      </c>
      <c r="P101">
        <v>70.831999999999994</v>
      </c>
      <c r="Q101">
        <v>64.438000000000002</v>
      </c>
    </row>
    <row r="102" spans="1:17" x14ac:dyDescent="0.2">
      <c r="A102">
        <v>-271</v>
      </c>
      <c r="B102">
        <v>265.60000000000002</v>
      </c>
      <c r="C102">
        <v>0.95899999999999996</v>
      </c>
      <c r="D102">
        <v>0.96499999999999997</v>
      </c>
      <c r="E102">
        <v>0.98</v>
      </c>
      <c r="F102">
        <v>0.97799999999999998</v>
      </c>
      <c r="G102">
        <v>0.91300000000000003</v>
      </c>
      <c r="K102" t="s">
        <v>773</v>
      </c>
      <c r="L102" t="s">
        <v>745</v>
      </c>
      <c r="M102">
        <v>23.934999999999999</v>
      </c>
      <c r="N102">
        <v>25</v>
      </c>
      <c r="O102">
        <v>23.364999999999998</v>
      </c>
      <c r="P102">
        <v>23.344999999999999</v>
      </c>
      <c r="Q102">
        <v>24.03</v>
      </c>
    </row>
    <row r="103" spans="1:17" x14ac:dyDescent="0.2">
      <c r="A103">
        <v>-270</v>
      </c>
      <c r="B103">
        <v>269.08999999999997</v>
      </c>
      <c r="C103">
        <v>0.96399999999999997</v>
      </c>
      <c r="D103">
        <v>0.96</v>
      </c>
      <c r="E103">
        <v>0.98099999999999998</v>
      </c>
      <c r="F103">
        <v>0.97799999999999998</v>
      </c>
      <c r="G103">
        <v>0.93600000000000005</v>
      </c>
      <c r="K103" t="s">
        <v>774</v>
      </c>
      <c r="L103" t="s">
        <v>745</v>
      </c>
      <c r="M103">
        <v>23.568000000000001</v>
      </c>
      <c r="N103">
        <v>24.486000000000001</v>
      </c>
      <c r="O103">
        <v>23.111999999999998</v>
      </c>
      <c r="P103">
        <v>23.042000000000002</v>
      </c>
      <c r="Q103">
        <v>23.632999999999999</v>
      </c>
    </row>
    <row r="104" spans="1:17" x14ac:dyDescent="0.2">
      <c r="A104">
        <v>-269</v>
      </c>
      <c r="B104">
        <v>272.57</v>
      </c>
      <c r="C104">
        <v>0.96099999999999997</v>
      </c>
      <c r="D104">
        <v>0.96299999999999997</v>
      </c>
      <c r="E104">
        <v>0.97699999999999998</v>
      </c>
      <c r="F104">
        <v>0.97599999999999998</v>
      </c>
      <c r="G104">
        <v>0.92900000000000005</v>
      </c>
      <c r="K104" t="s">
        <v>775</v>
      </c>
      <c r="L104" t="s">
        <v>745</v>
      </c>
      <c r="M104">
        <v>2.5059999999999998</v>
      </c>
      <c r="N104">
        <v>2.8860000000000001</v>
      </c>
      <c r="O104">
        <v>2.2610000000000001</v>
      </c>
      <c r="P104">
        <v>2.1819999999999999</v>
      </c>
      <c r="Q104">
        <v>2.3780000000000001</v>
      </c>
    </row>
    <row r="105" spans="1:17" x14ac:dyDescent="0.2">
      <c r="A105">
        <v>-268</v>
      </c>
      <c r="B105">
        <v>276.02</v>
      </c>
      <c r="C105">
        <v>0.95899999999999996</v>
      </c>
      <c r="D105">
        <v>0.95799999999999996</v>
      </c>
      <c r="E105">
        <v>0.97899999999999998</v>
      </c>
      <c r="F105">
        <v>0.97799999999999998</v>
      </c>
      <c r="G105">
        <v>0.91900000000000004</v>
      </c>
      <c r="K105" t="s">
        <v>776</v>
      </c>
      <c r="L105" t="s">
        <v>745</v>
      </c>
      <c r="M105">
        <v>33.545000000000002</v>
      </c>
      <c r="N105">
        <v>33.545000000000002</v>
      </c>
      <c r="O105">
        <v>31.864999999999998</v>
      </c>
      <c r="P105">
        <v>31.225000000000001</v>
      </c>
      <c r="Q105">
        <v>31.155000000000001</v>
      </c>
    </row>
    <row r="106" spans="1:17" x14ac:dyDescent="0.2">
      <c r="A106">
        <v>-267</v>
      </c>
      <c r="B106">
        <v>279.45</v>
      </c>
      <c r="C106">
        <v>0.95299999999999996</v>
      </c>
      <c r="D106">
        <v>0.96</v>
      </c>
      <c r="E106">
        <v>0.97499999999999998</v>
      </c>
      <c r="F106">
        <v>0.97799999999999998</v>
      </c>
      <c r="G106">
        <v>0.90100000000000002</v>
      </c>
      <c r="K106" t="s">
        <v>777</v>
      </c>
      <c r="L106" t="s">
        <v>745</v>
      </c>
      <c r="M106">
        <v>15.93</v>
      </c>
      <c r="N106">
        <v>17.690000000000001</v>
      </c>
      <c r="O106">
        <v>15.93</v>
      </c>
      <c r="P106">
        <v>17.734999999999999</v>
      </c>
      <c r="Q106">
        <v>17.335000000000001</v>
      </c>
    </row>
    <row r="107" spans="1:17" x14ac:dyDescent="0.2">
      <c r="A107">
        <v>-266</v>
      </c>
      <c r="B107">
        <v>282.86</v>
      </c>
      <c r="C107">
        <v>0.94499999999999995</v>
      </c>
      <c r="D107">
        <v>0.96299999999999997</v>
      </c>
      <c r="E107">
        <v>0.97599999999999998</v>
      </c>
      <c r="F107">
        <v>0.97699999999999998</v>
      </c>
      <c r="G107">
        <v>0.86499999999999999</v>
      </c>
      <c r="K107" t="s">
        <v>778</v>
      </c>
      <c r="L107" t="s">
        <v>742</v>
      </c>
      <c r="M107">
        <v>10.635</v>
      </c>
      <c r="N107">
        <v>11.785</v>
      </c>
      <c r="O107">
        <v>9.7840000000000007</v>
      </c>
      <c r="P107">
        <v>9.468</v>
      </c>
      <c r="Q107">
        <v>10.061999999999999</v>
      </c>
    </row>
    <row r="108" spans="1:17" x14ac:dyDescent="0.2">
      <c r="A108">
        <v>-265</v>
      </c>
      <c r="B108">
        <v>286.24</v>
      </c>
      <c r="C108">
        <v>0.94299999999999995</v>
      </c>
      <c r="D108">
        <v>0.96</v>
      </c>
      <c r="E108">
        <v>0.97699999999999998</v>
      </c>
      <c r="F108">
        <v>0.97899999999999998</v>
      </c>
      <c r="G108">
        <v>0.85599999999999998</v>
      </c>
      <c r="K108" t="s">
        <v>779</v>
      </c>
      <c r="L108" t="s">
        <v>742</v>
      </c>
      <c r="M108">
        <v>67.591999999999999</v>
      </c>
      <c r="N108">
        <v>72.245999999999995</v>
      </c>
      <c r="O108">
        <v>68.924999999999997</v>
      </c>
      <c r="P108">
        <v>76.968999999999994</v>
      </c>
      <c r="Q108">
        <v>73.352000000000004</v>
      </c>
    </row>
    <row r="109" spans="1:17" x14ac:dyDescent="0.2">
      <c r="A109">
        <v>-264</v>
      </c>
      <c r="B109">
        <v>289.61</v>
      </c>
      <c r="C109">
        <v>0.94199999999999995</v>
      </c>
      <c r="D109">
        <v>0.96099999999999997</v>
      </c>
      <c r="E109">
        <v>0.97499999999999998</v>
      </c>
      <c r="F109">
        <v>0.97699999999999998</v>
      </c>
      <c r="G109">
        <v>0.85499999999999998</v>
      </c>
      <c r="K109" t="s">
        <v>842</v>
      </c>
      <c r="L109" t="s">
        <v>843</v>
      </c>
      <c r="M109">
        <v>1202.5</v>
      </c>
      <c r="N109">
        <v>1210.4000000000001</v>
      </c>
      <c r="O109">
        <v>1168.8</v>
      </c>
      <c r="P109">
        <v>1216.5999999999999</v>
      </c>
      <c r="Q109">
        <v>1214.2</v>
      </c>
    </row>
    <row r="110" spans="1:17" x14ac:dyDescent="0.2">
      <c r="A110">
        <v>-263</v>
      </c>
      <c r="B110">
        <v>292.95</v>
      </c>
      <c r="C110">
        <v>0.94699999999999995</v>
      </c>
      <c r="D110">
        <v>0.95899999999999996</v>
      </c>
      <c r="E110">
        <v>0.97499999999999998</v>
      </c>
      <c r="F110">
        <v>0.98</v>
      </c>
      <c r="G110">
        <v>0.874</v>
      </c>
      <c r="K110" t="s">
        <v>844</v>
      </c>
      <c r="L110" t="s">
        <v>843</v>
      </c>
      <c r="M110">
        <v>1201.7149999999999</v>
      </c>
      <c r="N110">
        <v>1207.81</v>
      </c>
      <c r="O110">
        <v>1169.018</v>
      </c>
      <c r="P110">
        <v>1216.7149999999999</v>
      </c>
      <c r="Q110">
        <v>1213.318</v>
      </c>
    </row>
    <row r="111" spans="1:17" x14ac:dyDescent="0.2">
      <c r="A111">
        <v>-262</v>
      </c>
      <c r="B111">
        <v>296.26</v>
      </c>
      <c r="C111">
        <v>0.94599999999999995</v>
      </c>
      <c r="D111">
        <v>0.96099999999999997</v>
      </c>
      <c r="E111">
        <v>0.97</v>
      </c>
      <c r="F111">
        <v>0.97799999999999998</v>
      </c>
      <c r="G111">
        <v>0.875</v>
      </c>
      <c r="K111" t="s">
        <v>845</v>
      </c>
      <c r="L111" t="s">
        <v>843</v>
      </c>
      <c r="M111">
        <v>21.03</v>
      </c>
      <c r="N111">
        <v>11.173999999999999</v>
      </c>
      <c r="O111">
        <v>7.8659999999999997</v>
      </c>
      <c r="P111">
        <v>6.4</v>
      </c>
      <c r="Q111">
        <v>8.6579999999999995</v>
      </c>
    </row>
    <row r="112" spans="1:17" x14ac:dyDescent="0.2">
      <c r="A112">
        <v>-261</v>
      </c>
      <c r="B112">
        <v>299.54000000000002</v>
      </c>
      <c r="C112">
        <v>0.94099999999999995</v>
      </c>
      <c r="D112">
        <v>0.95899999999999996</v>
      </c>
      <c r="E112">
        <v>0.97299999999999998</v>
      </c>
      <c r="F112">
        <v>0.97799999999999998</v>
      </c>
      <c r="G112">
        <v>0.85599999999999998</v>
      </c>
      <c r="K112" t="s">
        <v>846</v>
      </c>
      <c r="L112" t="s">
        <v>843</v>
      </c>
      <c r="M112">
        <v>1241.4000000000001</v>
      </c>
      <c r="N112">
        <v>1241.4000000000001</v>
      </c>
      <c r="O112">
        <v>1191.4000000000001</v>
      </c>
      <c r="P112">
        <v>1237.2</v>
      </c>
      <c r="Q112">
        <v>1238</v>
      </c>
    </row>
    <row r="113" spans="1:17" x14ac:dyDescent="0.2">
      <c r="A113">
        <v>-260</v>
      </c>
      <c r="B113">
        <v>302.8</v>
      </c>
      <c r="C113">
        <v>0.93600000000000005</v>
      </c>
      <c r="D113">
        <v>0.96199999999999997</v>
      </c>
      <c r="E113">
        <v>0.96899999999999997</v>
      </c>
      <c r="F113">
        <v>0.97899999999999998</v>
      </c>
      <c r="G113">
        <v>0.83399999999999996</v>
      </c>
      <c r="K113" t="s">
        <v>847</v>
      </c>
      <c r="L113" t="s">
        <v>843</v>
      </c>
      <c r="M113">
        <v>1146.2</v>
      </c>
      <c r="N113">
        <v>1175.5999999999999</v>
      </c>
      <c r="O113">
        <v>1146.2</v>
      </c>
      <c r="P113">
        <v>1200.8</v>
      </c>
      <c r="Q113">
        <v>1188.2</v>
      </c>
    </row>
    <row r="114" spans="1:17" x14ac:dyDescent="0.2">
      <c r="A114">
        <v>-259</v>
      </c>
      <c r="B114">
        <v>306.02999999999997</v>
      </c>
      <c r="C114">
        <v>0.92900000000000005</v>
      </c>
      <c r="D114">
        <v>0.96499999999999997</v>
      </c>
      <c r="E114">
        <v>0.97199999999999998</v>
      </c>
      <c r="F114">
        <v>0.97799999999999998</v>
      </c>
      <c r="G114">
        <v>0.80200000000000005</v>
      </c>
      <c r="K114" t="s">
        <v>848</v>
      </c>
      <c r="L114" t="s">
        <v>742</v>
      </c>
      <c r="M114">
        <v>1.75</v>
      </c>
      <c r="N114">
        <v>0.92500000000000004</v>
      </c>
      <c r="O114">
        <v>0.67300000000000004</v>
      </c>
      <c r="P114">
        <v>0.52600000000000002</v>
      </c>
      <c r="Q114">
        <v>0.71399999999999997</v>
      </c>
    </row>
    <row r="115" spans="1:17" x14ac:dyDescent="0.2">
      <c r="A115">
        <v>-258</v>
      </c>
      <c r="B115">
        <v>309.23</v>
      </c>
      <c r="C115">
        <v>0.92700000000000005</v>
      </c>
      <c r="D115">
        <v>0.96</v>
      </c>
      <c r="E115">
        <v>0.97199999999999998</v>
      </c>
      <c r="F115">
        <v>0.97799999999999998</v>
      </c>
      <c r="G115">
        <v>0.79500000000000004</v>
      </c>
      <c r="K115" t="s">
        <v>849</v>
      </c>
      <c r="L115" t="s">
        <v>742</v>
      </c>
      <c r="M115">
        <v>95.38</v>
      </c>
      <c r="N115">
        <v>97.332999999999998</v>
      </c>
      <c r="O115">
        <v>98.048000000000002</v>
      </c>
      <c r="P115">
        <v>98.691999999999993</v>
      </c>
      <c r="Q115">
        <v>97.93</v>
      </c>
    </row>
    <row r="116" spans="1:17" x14ac:dyDescent="0.2">
      <c r="A116">
        <v>-257</v>
      </c>
      <c r="B116">
        <v>312.39999999999998</v>
      </c>
      <c r="C116">
        <v>0.92600000000000005</v>
      </c>
      <c r="D116">
        <v>0.96399999999999997</v>
      </c>
      <c r="E116">
        <v>0.96899999999999997</v>
      </c>
      <c r="F116">
        <v>0.97799999999999998</v>
      </c>
      <c r="G116">
        <v>0.79300000000000004</v>
      </c>
      <c r="K116" t="s">
        <v>850</v>
      </c>
      <c r="L116" t="s">
        <v>745</v>
      </c>
      <c r="M116">
        <v>14.141</v>
      </c>
      <c r="N116">
        <v>14.5</v>
      </c>
      <c r="O116">
        <v>13.68</v>
      </c>
      <c r="P116">
        <v>13.94</v>
      </c>
      <c r="Q116">
        <v>14.444000000000001</v>
      </c>
    </row>
    <row r="117" spans="1:17" x14ac:dyDescent="0.2">
      <c r="A117">
        <v>-256</v>
      </c>
      <c r="B117">
        <v>315.54000000000002</v>
      </c>
      <c r="C117">
        <v>0.93200000000000005</v>
      </c>
      <c r="D117">
        <v>0.96299999999999997</v>
      </c>
      <c r="E117">
        <v>0.97199999999999998</v>
      </c>
      <c r="F117">
        <v>0.98099999999999998</v>
      </c>
      <c r="G117">
        <v>0.81299999999999994</v>
      </c>
      <c r="K117" t="s">
        <v>851</v>
      </c>
      <c r="L117" t="s">
        <v>745</v>
      </c>
      <c r="M117">
        <v>14.192</v>
      </c>
      <c r="N117">
        <v>14.545</v>
      </c>
      <c r="O117">
        <v>13.738</v>
      </c>
      <c r="P117">
        <v>13.991</v>
      </c>
      <c r="Q117">
        <v>14.494999999999999</v>
      </c>
    </row>
    <row r="118" spans="1:17" x14ac:dyDescent="0.2">
      <c r="A118">
        <v>-255</v>
      </c>
      <c r="B118">
        <v>318.64999999999998</v>
      </c>
      <c r="C118">
        <v>0.93500000000000005</v>
      </c>
      <c r="D118">
        <v>0.96599999999999997</v>
      </c>
      <c r="E118">
        <v>0.96899999999999997</v>
      </c>
      <c r="F118">
        <v>0.98199999999999998</v>
      </c>
      <c r="G118">
        <v>0.82299999999999995</v>
      </c>
      <c r="K118" t="s">
        <v>852</v>
      </c>
      <c r="L118" t="s">
        <v>745</v>
      </c>
      <c r="M118">
        <v>1.7390000000000001</v>
      </c>
      <c r="N118">
        <v>1.94</v>
      </c>
      <c r="O118">
        <v>1.64</v>
      </c>
      <c r="P118">
        <v>1.5640000000000001</v>
      </c>
      <c r="Q118">
        <v>1.6619999999999999</v>
      </c>
    </row>
    <row r="119" spans="1:17" x14ac:dyDescent="0.2">
      <c r="A119">
        <v>-254</v>
      </c>
      <c r="B119">
        <v>321.73</v>
      </c>
      <c r="C119">
        <v>0.93600000000000005</v>
      </c>
      <c r="D119">
        <v>0.96799999999999997</v>
      </c>
      <c r="E119">
        <v>0.97199999999999998</v>
      </c>
      <c r="F119">
        <v>0.98099999999999998</v>
      </c>
      <c r="G119">
        <v>0.82499999999999996</v>
      </c>
      <c r="K119" t="s">
        <v>853</v>
      </c>
      <c r="L119" t="s">
        <v>745</v>
      </c>
      <c r="M119">
        <v>21.731999999999999</v>
      </c>
      <c r="N119">
        <v>21.731999999999999</v>
      </c>
      <c r="O119">
        <v>20.420000000000002</v>
      </c>
      <c r="P119">
        <v>20.687999999999999</v>
      </c>
      <c r="Q119">
        <v>19.739999999999998</v>
      </c>
    </row>
    <row r="120" spans="1:17" x14ac:dyDescent="0.2">
      <c r="A120">
        <v>-253</v>
      </c>
      <c r="B120">
        <v>324.77</v>
      </c>
      <c r="C120">
        <v>0.93500000000000005</v>
      </c>
      <c r="D120">
        <v>0.96599999999999997</v>
      </c>
      <c r="E120">
        <v>0.97399999999999998</v>
      </c>
      <c r="F120">
        <v>0.98099999999999998</v>
      </c>
      <c r="G120">
        <v>0.82099999999999995</v>
      </c>
      <c r="K120" t="s">
        <v>854</v>
      </c>
      <c r="L120" t="s">
        <v>745</v>
      </c>
      <c r="M120">
        <v>8.8960000000000008</v>
      </c>
      <c r="N120">
        <v>9.8640000000000008</v>
      </c>
      <c r="O120">
        <v>8.8960000000000008</v>
      </c>
      <c r="P120">
        <v>10.02</v>
      </c>
      <c r="Q120">
        <v>9.4879999999999995</v>
      </c>
    </row>
    <row r="121" spans="1:17" x14ac:dyDescent="0.2">
      <c r="A121">
        <v>-252</v>
      </c>
      <c r="B121">
        <v>327.79</v>
      </c>
      <c r="C121">
        <v>0.93700000000000006</v>
      </c>
      <c r="D121">
        <v>0.97199999999999998</v>
      </c>
      <c r="E121">
        <v>0.97499999999999998</v>
      </c>
      <c r="F121">
        <v>0.98399999999999999</v>
      </c>
      <c r="G121">
        <v>0.81599999999999995</v>
      </c>
      <c r="K121" t="s">
        <v>855</v>
      </c>
      <c r="L121" t="s">
        <v>742</v>
      </c>
      <c r="M121">
        <v>12.252000000000001</v>
      </c>
      <c r="N121">
        <v>13.337999999999999</v>
      </c>
      <c r="O121">
        <v>11.935</v>
      </c>
      <c r="P121">
        <v>11.175000000000001</v>
      </c>
      <c r="Q121">
        <v>11.468</v>
      </c>
    </row>
    <row r="122" spans="1:17" x14ac:dyDescent="0.2">
      <c r="A122">
        <v>-251</v>
      </c>
      <c r="B122">
        <v>330.76</v>
      </c>
      <c r="C122">
        <v>0.93700000000000006</v>
      </c>
      <c r="D122">
        <v>0.96899999999999997</v>
      </c>
      <c r="E122">
        <v>0.97599999999999998</v>
      </c>
      <c r="F122">
        <v>0.98199999999999998</v>
      </c>
      <c r="G122">
        <v>0.82</v>
      </c>
      <c r="K122" t="s">
        <v>856</v>
      </c>
      <c r="L122" t="s">
        <v>742</v>
      </c>
      <c r="M122">
        <v>62.682000000000002</v>
      </c>
      <c r="N122">
        <v>67.816000000000003</v>
      </c>
      <c r="O122">
        <v>64.756</v>
      </c>
      <c r="P122">
        <v>71.614999999999995</v>
      </c>
      <c r="Q122">
        <v>65.457999999999998</v>
      </c>
    </row>
    <row r="123" spans="1:17" x14ac:dyDescent="0.2">
      <c r="A123">
        <v>-250</v>
      </c>
      <c r="B123">
        <v>333.71</v>
      </c>
      <c r="C123">
        <v>0.93700000000000006</v>
      </c>
      <c r="D123">
        <v>0.97299999999999998</v>
      </c>
      <c r="E123">
        <v>0.97299999999999998</v>
      </c>
      <c r="F123">
        <v>0.98399999999999999</v>
      </c>
      <c r="G123">
        <v>0.82</v>
      </c>
      <c r="K123" t="s">
        <v>857</v>
      </c>
      <c r="L123" t="s">
        <v>745</v>
      </c>
      <c r="M123">
        <v>15.45</v>
      </c>
      <c r="N123">
        <v>14.8</v>
      </c>
      <c r="O123">
        <v>15</v>
      </c>
      <c r="P123">
        <v>16</v>
      </c>
      <c r="Q123">
        <v>16</v>
      </c>
    </row>
    <row r="124" spans="1:17" x14ac:dyDescent="0.2">
      <c r="A124">
        <v>-249</v>
      </c>
      <c r="B124">
        <v>336.61</v>
      </c>
      <c r="C124">
        <v>0.94199999999999995</v>
      </c>
      <c r="D124">
        <v>0.97499999999999998</v>
      </c>
      <c r="E124">
        <v>0.97699999999999998</v>
      </c>
      <c r="F124">
        <v>0.98899999999999999</v>
      </c>
      <c r="G124">
        <v>0.82899999999999996</v>
      </c>
      <c r="K124" t="s">
        <v>858</v>
      </c>
      <c r="L124" t="s">
        <v>745</v>
      </c>
      <c r="M124">
        <v>16.082999999999998</v>
      </c>
      <c r="N124">
        <v>15.494999999999999</v>
      </c>
      <c r="O124">
        <v>15.615</v>
      </c>
      <c r="P124">
        <v>16.376999999999999</v>
      </c>
      <c r="Q124">
        <v>16.844000000000001</v>
      </c>
    </row>
    <row r="125" spans="1:17" x14ac:dyDescent="0.2">
      <c r="A125">
        <v>-248</v>
      </c>
      <c r="B125">
        <v>339.49</v>
      </c>
      <c r="C125">
        <v>0.94199999999999995</v>
      </c>
      <c r="D125">
        <v>0.97699999999999998</v>
      </c>
      <c r="E125">
        <v>0.97599999999999998</v>
      </c>
      <c r="F125">
        <v>0.98799999999999999</v>
      </c>
      <c r="G125">
        <v>0.82799999999999996</v>
      </c>
      <c r="K125" t="s">
        <v>859</v>
      </c>
      <c r="L125" t="s">
        <v>745</v>
      </c>
      <c r="M125">
        <v>2.6360000000000001</v>
      </c>
      <c r="N125">
        <v>2.7040000000000002</v>
      </c>
      <c r="O125">
        <v>2.4750000000000001</v>
      </c>
      <c r="P125">
        <v>2.3410000000000002</v>
      </c>
      <c r="Q125">
        <v>2.7770000000000001</v>
      </c>
    </row>
    <row r="126" spans="1:17" x14ac:dyDescent="0.2">
      <c r="A126">
        <v>-247</v>
      </c>
      <c r="B126">
        <v>342.32</v>
      </c>
      <c r="C126">
        <v>0.94399999999999995</v>
      </c>
      <c r="D126">
        <v>0.98</v>
      </c>
      <c r="E126">
        <v>0.98</v>
      </c>
      <c r="F126">
        <v>0.98899999999999999</v>
      </c>
      <c r="G126">
        <v>0.82799999999999996</v>
      </c>
      <c r="K126" t="s">
        <v>860</v>
      </c>
      <c r="L126" t="s">
        <v>745</v>
      </c>
      <c r="M126">
        <v>25.8</v>
      </c>
      <c r="N126">
        <v>23.6</v>
      </c>
      <c r="O126">
        <v>24.2</v>
      </c>
      <c r="P126">
        <v>23.6</v>
      </c>
      <c r="Q126">
        <v>25.8</v>
      </c>
    </row>
    <row r="127" spans="1:17" x14ac:dyDescent="0.2">
      <c r="A127">
        <v>-246</v>
      </c>
      <c r="B127">
        <v>345.12</v>
      </c>
      <c r="C127">
        <v>0.94199999999999995</v>
      </c>
      <c r="D127">
        <v>0.98099999999999998</v>
      </c>
      <c r="E127">
        <v>0.98099999999999998</v>
      </c>
      <c r="F127">
        <v>0.99099999999999999</v>
      </c>
      <c r="G127">
        <v>0.81699999999999995</v>
      </c>
      <c r="K127" t="s">
        <v>861</v>
      </c>
      <c r="L127" t="s">
        <v>745</v>
      </c>
      <c r="M127">
        <v>8.6</v>
      </c>
      <c r="N127">
        <v>8.6</v>
      </c>
      <c r="O127">
        <v>8.6</v>
      </c>
      <c r="P127">
        <v>11.2</v>
      </c>
      <c r="Q127">
        <v>10</v>
      </c>
    </row>
    <row r="128" spans="1:17" x14ac:dyDescent="0.2">
      <c r="A128">
        <v>-245</v>
      </c>
      <c r="B128">
        <v>347.89</v>
      </c>
      <c r="C128">
        <v>0.93700000000000006</v>
      </c>
      <c r="D128">
        <v>0.98099999999999998</v>
      </c>
      <c r="E128">
        <v>0.98099999999999998</v>
      </c>
      <c r="F128">
        <v>0.99299999999999999</v>
      </c>
      <c r="G128">
        <v>0.79200000000000004</v>
      </c>
      <c r="K128" t="s">
        <v>862</v>
      </c>
      <c r="L128" t="s">
        <v>742</v>
      </c>
      <c r="M128">
        <v>16.39</v>
      </c>
      <c r="N128">
        <v>17.452999999999999</v>
      </c>
      <c r="O128">
        <v>15.847</v>
      </c>
      <c r="P128">
        <v>14.292999999999999</v>
      </c>
      <c r="Q128">
        <v>16.486999999999998</v>
      </c>
    </row>
    <row r="129" spans="1:17" x14ac:dyDescent="0.2">
      <c r="A129">
        <v>-244</v>
      </c>
      <c r="B129">
        <v>350.61</v>
      </c>
      <c r="C129">
        <v>0.93200000000000005</v>
      </c>
      <c r="D129">
        <v>0.98</v>
      </c>
      <c r="E129">
        <v>0.98399999999999999</v>
      </c>
      <c r="F129">
        <v>0.99199999999999999</v>
      </c>
      <c r="G129">
        <v>0.77200000000000002</v>
      </c>
      <c r="K129" t="s">
        <v>863</v>
      </c>
      <c r="L129" t="s">
        <v>742</v>
      </c>
      <c r="M129">
        <v>53.472999999999999</v>
      </c>
      <c r="N129">
        <v>55.503</v>
      </c>
      <c r="O129">
        <v>55.073999999999998</v>
      </c>
      <c r="P129">
        <v>68.39</v>
      </c>
      <c r="Q129">
        <v>59.368000000000002</v>
      </c>
    </row>
    <row r="130" spans="1:17" x14ac:dyDescent="0.2">
      <c r="A130">
        <v>-243</v>
      </c>
      <c r="B130">
        <v>353.3</v>
      </c>
      <c r="C130">
        <v>0.93100000000000005</v>
      </c>
      <c r="D130">
        <v>0.98599999999999999</v>
      </c>
      <c r="E130">
        <v>0.98199999999999998</v>
      </c>
      <c r="F130">
        <v>0.99399999999999999</v>
      </c>
      <c r="G130">
        <v>0.76100000000000001</v>
      </c>
      <c r="K130" t="s">
        <v>864</v>
      </c>
      <c r="L130" t="s">
        <v>745</v>
      </c>
      <c r="M130">
        <v>41.85</v>
      </c>
      <c r="N130">
        <v>43.6</v>
      </c>
      <c r="O130">
        <v>41.6</v>
      </c>
      <c r="P130">
        <v>40.6</v>
      </c>
      <c r="Q130">
        <v>41.6</v>
      </c>
    </row>
    <row r="131" spans="1:17" x14ac:dyDescent="0.2">
      <c r="A131">
        <v>-242</v>
      </c>
      <c r="B131">
        <v>355.95</v>
      </c>
      <c r="C131">
        <v>0.93400000000000005</v>
      </c>
      <c r="D131">
        <v>0.98799999999999999</v>
      </c>
      <c r="E131">
        <v>0.98499999999999999</v>
      </c>
      <c r="F131">
        <v>0.996</v>
      </c>
      <c r="G131">
        <v>0.76500000000000001</v>
      </c>
      <c r="K131" t="s">
        <v>865</v>
      </c>
      <c r="L131" t="s">
        <v>745</v>
      </c>
      <c r="M131">
        <v>40.927999999999997</v>
      </c>
      <c r="N131">
        <v>42.063000000000002</v>
      </c>
      <c r="O131">
        <v>41.003</v>
      </c>
      <c r="P131">
        <v>39.837000000000003</v>
      </c>
      <c r="Q131">
        <v>40.81</v>
      </c>
    </row>
    <row r="132" spans="1:17" x14ac:dyDescent="0.2">
      <c r="A132">
        <v>-241</v>
      </c>
      <c r="B132">
        <v>358.56</v>
      </c>
      <c r="C132">
        <v>0.93700000000000006</v>
      </c>
      <c r="D132">
        <v>0.99099999999999999</v>
      </c>
      <c r="E132">
        <v>0.98399999999999999</v>
      </c>
      <c r="F132">
        <v>0.996</v>
      </c>
      <c r="G132">
        <v>0.77700000000000002</v>
      </c>
      <c r="K132" t="s">
        <v>866</v>
      </c>
      <c r="L132" t="s">
        <v>745</v>
      </c>
      <c r="M132">
        <v>2.9830000000000001</v>
      </c>
      <c r="N132">
        <v>3.4359999999999999</v>
      </c>
      <c r="O132">
        <v>2.7160000000000002</v>
      </c>
      <c r="P132">
        <v>2.4929999999999999</v>
      </c>
      <c r="Q132">
        <v>2.7879999999999998</v>
      </c>
    </row>
    <row r="133" spans="1:17" x14ac:dyDescent="0.2">
      <c r="A133">
        <v>-240</v>
      </c>
      <c r="B133">
        <v>361.13</v>
      </c>
      <c r="C133">
        <v>0.94</v>
      </c>
      <c r="D133">
        <v>0.99299999999999999</v>
      </c>
      <c r="E133">
        <v>0.98599999999999999</v>
      </c>
      <c r="F133">
        <v>0.996</v>
      </c>
      <c r="G133">
        <v>0.78600000000000003</v>
      </c>
      <c r="K133" t="s">
        <v>867</v>
      </c>
      <c r="L133" t="s">
        <v>745</v>
      </c>
      <c r="M133">
        <v>52.6</v>
      </c>
      <c r="N133">
        <v>52.6</v>
      </c>
      <c r="O133">
        <v>51.6</v>
      </c>
      <c r="P133">
        <v>49.6</v>
      </c>
      <c r="Q133">
        <v>49.6</v>
      </c>
    </row>
    <row r="134" spans="1:17" x14ac:dyDescent="0.2">
      <c r="A134">
        <v>-239</v>
      </c>
      <c r="B134">
        <v>363.66</v>
      </c>
      <c r="C134">
        <v>0.94</v>
      </c>
      <c r="D134">
        <v>0.99099999999999999</v>
      </c>
      <c r="E134">
        <v>0.98799999999999999</v>
      </c>
      <c r="F134">
        <v>1</v>
      </c>
      <c r="G134">
        <v>0.78200000000000003</v>
      </c>
      <c r="K134" t="s">
        <v>868</v>
      </c>
      <c r="L134" t="s">
        <v>745</v>
      </c>
      <c r="M134">
        <v>32.6</v>
      </c>
      <c r="N134">
        <v>34.6</v>
      </c>
      <c r="O134">
        <v>32.6</v>
      </c>
      <c r="P134">
        <v>33.6</v>
      </c>
      <c r="Q134">
        <v>33.6</v>
      </c>
    </row>
    <row r="135" spans="1:17" x14ac:dyDescent="0.2">
      <c r="A135">
        <v>-238</v>
      </c>
      <c r="B135">
        <v>366.16</v>
      </c>
      <c r="C135">
        <v>0.93700000000000006</v>
      </c>
      <c r="D135">
        <v>0.996</v>
      </c>
      <c r="E135">
        <v>0.98799999999999999</v>
      </c>
      <c r="F135">
        <v>1.002</v>
      </c>
      <c r="G135">
        <v>0.76200000000000001</v>
      </c>
      <c r="K135" t="s">
        <v>869</v>
      </c>
      <c r="L135" t="s">
        <v>742</v>
      </c>
      <c r="M135">
        <v>7.2880000000000003</v>
      </c>
      <c r="N135">
        <v>8.1690000000000005</v>
      </c>
      <c r="O135">
        <v>6.625</v>
      </c>
      <c r="P135">
        <v>6.258</v>
      </c>
      <c r="Q135">
        <v>6.8310000000000004</v>
      </c>
    </row>
    <row r="136" spans="1:17" x14ac:dyDescent="0.2">
      <c r="A136">
        <v>-237</v>
      </c>
      <c r="B136">
        <v>368.61</v>
      </c>
      <c r="C136">
        <v>0.93100000000000005</v>
      </c>
      <c r="D136">
        <v>0.998</v>
      </c>
      <c r="E136">
        <v>0.98899999999999999</v>
      </c>
      <c r="F136">
        <v>1.0029999999999999</v>
      </c>
      <c r="G136">
        <v>0.73399999999999999</v>
      </c>
      <c r="K136" t="s">
        <v>870</v>
      </c>
      <c r="L136" t="s">
        <v>742</v>
      </c>
      <c r="M136">
        <v>79.652000000000001</v>
      </c>
      <c r="N136">
        <v>82.257000000000005</v>
      </c>
      <c r="O136">
        <v>79.506</v>
      </c>
      <c r="P136">
        <v>84.344999999999999</v>
      </c>
      <c r="Q136">
        <v>82.332999999999998</v>
      </c>
    </row>
    <row r="137" spans="1:17" x14ac:dyDescent="0.2">
      <c r="A137">
        <v>-236</v>
      </c>
      <c r="B137">
        <v>371.02</v>
      </c>
      <c r="C137">
        <v>0.92400000000000004</v>
      </c>
      <c r="D137">
        <v>0.999</v>
      </c>
      <c r="E137">
        <v>0.98899999999999999</v>
      </c>
      <c r="F137">
        <v>1.0029999999999999</v>
      </c>
      <c r="G137">
        <v>0.70399999999999996</v>
      </c>
      <c r="K137" t="s">
        <v>871</v>
      </c>
      <c r="L137" t="s">
        <v>745</v>
      </c>
      <c r="M137">
        <v>180</v>
      </c>
      <c r="N137">
        <v>180</v>
      </c>
      <c r="O137">
        <v>180</v>
      </c>
      <c r="P137">
        <v>180</v>
      </c>
      <c r="Q137">
        <v>180</v>
      </c>
    </row>
    <row r="138" spans="1:17" x14ac:dyDescent="0.2">
      <c r="A138">
        <v>-235</v>
      </c>
      <c r="B138">
        <v>373.39</v>
      </c>
      <c r="C138">
        <v>0.91800000000000004</v>
      </c>
      <c r="D138">
        <v>1.002</v>
      </c>
      <c r="E138">
        <v>0.99199999999999999</v>
      </c>
      <c r="F138">
        <v>1.0029999999999999</v>
      </c>
      <c r="G138">
        <v>0.67600000000000005</v>
      </c>
      <c r="K138" t="s">
        <v>872</v>
      </c>
      <c r="L138" t="s">
        <v>745</v>
      </c>
      <c r="M138">
        <v>180</v>
      </c>
      <c r="N138">
        <v>180</v>
      </c>
      <c r="O138">
        <v>180</v>
      </c>
      <c r="P138">
        <v>180</v>
      </c>
      <c r="Q138">
        <v>180</v>
      </c>
    </row>
    <row r="139" spans="1:17" x14ac:dyDescent="0.2">
      <c r="A139">
        <v>-234</v>
      </c>
      <c r="B139">
        <v>375.72</v>
      </c>
      <c r="C139">
        <v>0.91500000000000004</v>
      </c>
      <c r="D139">
        <v>1.0029999999999999</v>
      </c>
      <c r="E139">
        <v>0.99099999999999999</v>
      </c>
      <c r="F139">
        <v>1.0049999999999999</v>
      </c>
      <c r="G139">
        <v>0.65900000000000003</v>
      </c>
      <c r="K139" t="s">
        <v>873</v>
      </c>
      <c r="L139" t="s">
        <v>745</v>
      </c>
      <c r="M139">
        <v>180</v>
      </c>
      <c r="N139">
        <v>180</v>
      </c>
      <c r="O139">
        <v>180</v>
      </c>
      <c r="P139">
        <v>180</v>
      </c>
      <c r="Q139">
        <v>180</v>
      </c>
    </row>
    <row r="140" spans="1:17" x14ac:dyDescent="0.2">
      <c r="A140">
        <v>-233</v>
      </c>
      <c r="B140">
        <v>378.01</v>
      </c>
      <c r="C140">
        <v>0.91800000000000004</v>
      </c>
      <c r="D140">
        <v>1.006</v>
      </c>
      <c r="E140">
        <v>0.995</v>
      </c>
      <c r="F140">
        <v>1.0069999999999999</v>
      </c>
      <c r="G140">
        <v>0.66400000000000003</v>
      </c>
      <c r="K140" t="s">
        <v>874</v>
      </c>
      <c r="L140" t="s">
        <v>745</v>
      </c>
      <c r="M140">
        <v>180</v>
      </c>
      <c r="N140">
        <v>180</v>
      </c>
      <c r="O140">
        <v>180</v>
      </c>
      <c r="P140">
        <v>180</v>
      </c>
      <c r="Q140">
        <v>180</v>
      </c>
    </row>
    <row r="141" spans="1:17" x14ac:dyDescent="0.2">
      <c r="A141">
        <v>-232</v>
      </c>
      <c r="B141">
        <v>380.26</v>
      </c>
      <c r="C141">
        <v>0.92500000000000004</v>
      </c>
      <c r="D141">
        <v>1.0029999999999999</v>
      </c>
      <c r="E141">
        <v>0.996</v>
      </c>
      <c r="F141">
        <v>1.0089999999999999</v>
      </c>
      <c r="G141">
        <v>0.69299999999999995</v>
      </c>
      <c r="K141" t="s">
        <v>875</v>
      </c>
      <c r="L141" t="s">
        <v>745</v>
      </c>
      <c r="M141">
        <v>180</v>
      </c>
      <c r="N141">
        <v>180</v>
      </c>
      <c r="O141">
        <v>180</v>
      </c>
      <c r="P141">
        <v>180</v>
      </c>
      <c r="Q141">
        <v>180</v>
      </c>
    </row>
    <row r="142" spans="1:17" x14ac:dyDescent="0.2">
      <c r="A142">
        <v>-231</v>
      </c>
      <c r="B142">
        <v>382.47</v>
      </c>
      <c r="C142">
        <v>0.93899999999999995</v>
      </c>
      <c r="D142">
        <v>1.0109999999999999</v>
      </c>
      <c r="E142">
        <v>0.997</v>
      </c>
      <c r="F142">
        <v>1.0109999999999999</v>
      </c>
      <c r="G142">
        <v>0.73699999999999999</v>
      </c>
      <c r="K142" t="s">
        <v>876</v>
      </c>
      <c r="L142" t="s">
        <v>742</v>
      </c>
      <c r="M142">
        <v>0</v>
      </c>
      <c r="N142">
        <v>0</v>
      </c>
      <c r="O142">
        <v>0</v>
      </c>
      <c r="P142">
        <v>0</v>
      </c>
      <c r="Q142">
        <v>0</v>
      </c>
    </row>
    <row r="143" spans="1:17" x14ac:dyDescent="0.2">
      <c r="A143">
        <v>-230</v>
      </c>
      <c r="B143">
        <v>384.63</v>
      </c>
      <c r="C143">
        <v>0.94899999999999995</v>
      </c>
      <c r="D143">
        <v>1.0109999999999999</v>
      </c>
      <c r="E143">
        <v>0.999</v>
      </c>
      <c r="F143">
        <v>1.0129999999999999</v>
      </c>
      <c r="G143">
        <v>0.77200000000000002</v>
      </c>
      <c r="K143" t="s">
        <v>877</v>
      </c>
      <c r="L143" t="s">
        <v>742</v>
      </c>
      <c r="M143">
        <v>0</v>
      </c>
      <c r="N143">
        <v>0</v>
      </c>
      <c r="O143">
        <v>0</v>
      </c>
      <c r="P143">
        <v>0</v>
      </c>
      <c r="Q143">
        <v>0</v>
      </c>
    </row>
    <row r="144" spans="1:17" x14ac:dyDescent="0.2">
      <c r="A144">
        <v>-229</v>
      </c>
      <c r="B144">
        <v>386.76</v>
      </c>
      <c r="C144">
        <v>0.95</v>
      </c>
      <c r="D144">
        <v>1.01</v>
      </c>
      <c r="E144">
        <v>0.998</v>
      </c>
      <c r="F144">
        <v>1.014</v>
      </c>
      <c r="G144">
        <v>0.77900000000000003</v>
      </c>
      <c r="K144" t="s">
        <v>878</v>
      </c>
      <c r="L144" t="s">
        <v>745</v>
      </c>
      <c r="M144">
        <v>180</v>
      </c>
      <c r="N144">
        <v>180</v>
      </c>
      <c r="O144">
        <v>180</v>
      </c>
      <c r="P144">
        <v>180</v>
      </c>
      <c r="Q144">
        <v>180</v>
      </c>
    </row>
    <row r="145" spans="1:17" x14ac:dyDescent="0.2">
      <c r="A145">
        <v>-228</v>
      </c>
      <c r="B145">
        <v>388.84</v>
      </c>
      <c r="C145">
        <v>0.94799999999999995</v>
      </c>
      <c r="D145">
        <v>1.0149999999999999</v>
      </c>
      <c r="E145">
        <v>1.0009999999999999</v>
      </c>
      <c r="F145">
        <v>1.018</v>
      </c>
      <c r="G145">
        <v>0.75800000000000001</v>
      </c>
      <c r="K145" t="s">
        <v>879</v>
      </c>
      <c r="L145" t="s">
        <v>745</v>
      </c>
      <c r="M145">
        <v>180</v>
      </c>
      <c r="N145">
        <v>180</v>
      </c>
      <c r="O145">
        <v>180</v>
      </c>
      <c r="P145">
        <v>180</v>
      </c>
      <c r="Q145">
        <v>180</v>
      </c>
    </row>
    <row r="146" spans="1:17" x14ac:dyDescent="0.2">
      <c r="A146">
        <v>-227</v>
      </c>
      <c r="B146">
        <v>390.88</v>
      </c>
      <c r="C146">
        <v>0.94399999999999995</v>
      </c>
      <c r="D146">
        <v>1.016</v>
      </c>
      <c r="E146">
        <v>1.002</v>
      </c>
      <c r="F146">
        <v>1.0209999999999999</v>
      </c>
      <c r="G146">
        <v>0.73699999999999999</v>
      </c>
      <c r="K146" t="s">
        <v>880</v>
      </c>
      <c r="L146" t="s">
        <v>745</v>
      </c>
      <c r="M146">
        <v>180</v>
      </c>
      <c r="N146">
        <v>180</v>
      </c>
      <c r="O146">
        <v>180</v>
      </c>
      <c r="P146">
        <v>180</v>
      </c>
      <c r="Q146">
        <v>180</v>
      </c>
    </row>
    <row r="147" spans="1:17" x14ac:dyDescent="0.2">
      <c r="A147">
        <v>-226</v>
      </c>
      <c r="B147">
        <v>392.87</v>
      </c>
      <c r="C147">
        <v>0.93899999999999995</v>
      </c>
      <c r="D147">
        <v>1.0189999999999999</v>
      </c>
      <c r="E147">
        <v>1.004</v>
      </c>
      <c r="F147">
        <v>1.02</v>
      </c>
      <c r="G147">
        <v>0.71299999999999997</v>
      </c>
      <c r="K147" t="s">
        <v>881</v>
      </c>
      <c r="L147" t="s">
        <v>745</v>
      </c>
      <c r="M147">
        <v>180</v>
      </c>
      <c r="N147">
        <v>180</v>
      </c>
      <c r="O147">
        <v>180</v>
      </c>
      <c r="P147">
        <v>180</v>
      </c>
      <c r="Q147">
        <v>180</v>
      </c>
    </row>
    <row r="148" spans="1:17" x14ac:dyDescent="0.2">
      <c r="A148">
        <v>-225</v>
      </c>
      <c r="B148">
        <v>394.83</v>
      </c>
      <c r="C148">
        <v>0.94</v>
      </c>
      <c r="D148">
        <v>1.018</v>
      </c>
      <c r="E148">
        <v>1.0049999999999999</v>
      </c>
      <c r="F148">
        <v>1.024</v>
      </c>
      <c r="G148">
        <v>0.71099999999999997</v>
      </c>
      <c r="K148" t="s">
        <v>882</v>
      </c>
      <c r="L148" t="s">
        <v>745</v>
      </c>
      <c r="M148">
        <v>180</v>
      </c>
      <c r="N148">
        <v>180</v>
      </c>
      <c r="O148">
        <v>180</v>
      </c>
      <c r="P148">
        <v>180</v>
      </c>
      <c r="Q148">
        <v>180</v>
      </c>
    </row>
    <row r="149" spans="1:17" x14ac:dyDescent="0.2">
      <c r="A149">
        <v>-224</v>
      </c>
      <c r="B149">
        <v>396.74</v>
      </c>
      <c r="C149">
        <v>0.94099999999999995</v>
      </c>
      <c r="D149">
        <v>1.024</v>
      </c>
      <c r="E149">
        <v>1.004</v>
      </c>
      <c r="F149">
        <v>1.026</v>
      </c>
      <c r="G149">
        <v>0.71</v>
      </c>
      <c r="K149" t="s">
        <v>883</v>
      </c>
      <c r="L149" t="s">
        <v>742</v>
      </c>
      <c r="M149">
        <v>0</v>
      </c>
      <c r="N149">
        <v>0</v>
      </c>
      <c r="O149">
        <v>0</v>
      </c>
      <c r="P149">
        <v>0</v>
      </c>
      <c r="Q149">
        <v>0</v>
      </c>
    </row>
    <row r="150" spans="1:17" x14ac:dyDescent="0.2">
      <c r="A150">
        <v>-223</v>
      </c>
      <c r="B150">
        <v>398.61</v>
      </c>
      <c r="C150">
        <v>0.94699999999999995</v>
      </c>
      <c r="D150">
        <v>1.0249999999999999</v>
      </c>
      <c r="E150">
        <v>1.01</v>
      </c>
      <c r="F150">
        <v>1.028</v>
      </c>
      <c r="G150">
        <v>0.72299999999999998</v>
      </c>
      <c r="K150" t="s">
        <v>884</v>
      </c>
      <c r="L150" t="s">
        <v>742</v>
      </c>
      <c r="M150">
        <v>0</v>
      </c>
      <c r="N150">
        <v>0</v>
      </c>
      <c r="O150">
        <v>0</v>
      </c>
      <c r="P150">
        <v>0</v>
      </c>
      <c r="Q150">
        <v>0</v>
      </c>
    </row>
    <row r="151" spans="1:17" x14ac:dyDescent="0.2">
      <c r="A151">
        <v>-222</v>
      </c>
      <c r="B151">
        <v>400.43</v>
      </c>
      <c r="C151">
        <v>0.94699999999999995</v>
      </c>
      <c r="D151">
        <v>1.0229999999999999</v>
      </c>
      <c r="E151">
        <v>1.01</v>
      </c>
      <c r="F151">
        <v>1.028</v>
      </c>
      <c r="G151">
        <v>0.72799999999999998</v>
      </c>
      <c r="K151" t="s">
        <v>885</v>
      </c>
      <c r="L151" t="s">
        <v>745</v>
      </c>
      <c r="M151">
        <v>180</v>
      </c>
      <c r="N151">
        <v>180</v>
      </c>
      <c r="O151">
        <v>180</v>
      </c>
      <c r="P151">
        <v>180</v>
      </c>
      <c r="Q151">
        <v>180</v>
      </c>
    </row>
    <row r="152" spans="1:17" x14ac:dyDescent="0.2">
      <c r="A152">
        <v>-221</v>
      </c>
      <c r="B152">
        <v>402.22</v>
      </c>
      <c r="C152">
        <v>0.95699999999999996</v>
      </c>
      <c r="D152">
        <v>1.032</v>
      </c>
      <c r="E152">
        <v>1.0149999999999999</v>
      </c>
      <c r="F152">
        <v>1.032</v>
      </c>
      <c r="G152">
        <v>0.749</v>
      </c>
      <c r="K152" t="s">
        <v>886</v>
      </c>
      <c r="L152" t="s">
        <v>745</v>
      </c>
      <c r="M152">
        <v>180</v>
      </c>
      <c r="N152">
        <v>180</v>
      </c>
      <c r="O152">
        <v>180</v>
      </c>
      <c r="P152">
        <v>180</v>
      </c>
      <c r="Q152">
        <v>180</v>
      </c>
    </row>
    <row r="153" spans="1:17" x14ac:dyDescent="0.2">
      <c r="A153">
        <v>-220</v>
      </c>
      <c r="B153">
        <v>403.96</v>
      </c>
      <c r="C153">
        <v>0.96</v>
      </c>
      <c r="D153">
        <v>1.0309999999999999</v>
      </c>
      <c r="E153">
        <v>1.016</v>
      </c>
      <c r="F153">
        <v>1.036</v>
      </c>
      <c r="G153">
        <v>0.75700000000000001</v>
      </c>
      <c r="K153" t="s">
        <v>887</v>
      </c>
      <c r="L153" t="s">
        <v>745</v>
      </c>
      <c r="M153">
        <v>180</v>
      </c>
      <c r="N153">
        <v>180</v>
      </c>
      <c r="O153">
        <v>180</v>
      </c>
      <c r="P153">
        <v>180</v>
      </c>
      <c r="Q153">
        <v>180</v>
      </c>
    </row>
    <row r="154" spans="1:17" x14ac:dyDescent="0.2">
      <c r="A154">
        <v>-219</v>
      </c>
      <c r="B154">
        <v>405.66</v>
      </c>
      <c r="C154">
        <v>0.96199999999999997</v>
      </c>
      <c r="D154">
        <v>1.0389999999999999</v>
      </c>
      <c r="E154">
        <v>1.02</v>
      </c>
      <c r="F154">
        <v>1.0349999999999999</v>
      </c>
      <c r="G154">
        <v>0.753</v>
      </c>
      <c r="K154" t="s">
        <v>888</v>
      </c>
      <c r="L154" t="s">
        <v>745</v>
      </c>
      <c r="M154">
        <v>180</v>
      </c>
      <c r="N154">
        <v>180</v>
      </c>
      <c r="O154">
        <v>180</v>
      </c>
      <c r="P154">
        <v>180</v>
      </c>
      <c r="Q154">
        <v>180</v>
      </c>
    </row>
    <row r="155" spans="1:17" x14ac:dyDescent="0.2">
      <c r="A155">
        <v>-218</v>
      </c>
      <c r="B155">
        <v>407.31</v>
      </c>
      <c r="C155">
        <v>0.96099999999999997</v>
      </c>
      <c r="D155">
        <v>1.036</v>
      </c>
      <c r="E155">
        <v>1.024</v>
      </c>
      <c r="F155">
        <v>1.04</v>
      </c>
      <c r="G155">
        <v>0.74399999999999999</v>
      </c>
      <c r="K155" t="s">
        <v>889</v>
      </c>
      <c r="L155" t="s">
        <v>745</v>
      </c>
      <c r="M155">
        <v>180</v>
      </c>
      <c r="N155">
        <v>180</v>
      </c>
      <c r="O155">
        <v>180</v>
      </c>
      <c r="P155">
        <v>180</v>
      </c>
      <c r="Q155">
        <v>180</v>
      </c>
    </row>
    <row r="156" spans="1:17" x14ac:dyDescent="0.2">
      <c r="A156">
        <v>-217</v>
      </c>
      <c r="B156">
        <v>408.92</v>
      </c>
      <c r="C156">
        <v>0.95899999999999996</v>
      </c>
      <c r="D156">
        <v>1.0409999999999999</v>
      </c>
      <c r="E156">
        <v>1.0229999999999999</v>
      </c>
      <c r="F156">
        <v>1.04</v>
      </c>
      <c r="G156">
        <v>0.73</v>
      </c>
      <c r="K156" t="s">
        <v>890</v>
      </c>
      <c r="L156" t="s">
        <v>742</v>
      </c>
      <c r="M156">
        <v>0</v>
      </c>
      <c r="N156">
        <v>0</v>
      </c>
      <c r="O156">
        <v>0</v>
      </c>
      <c r="P156">
        <v>0</v>
      </c>
      <c r="Q156">
        <v>0</v>
      </c>
    </row>
    <row r="157" spans="1:17" x14ac:dyDescent="0.2">
      <c r="A157">
        <v>-216</v>
      </c>
      <c r="B157">
        <v>410.49</v>
      </c>
      <c r="C157">
        <v>0.96199999999999997</v>
      </c>
      <c r="D157">
        <v>1.044</v>
      </c>
      <c r="E157">
        <v>1.0269999999999999</v>
      </c>
      <c r="F157">
        <v>1.0429999999999999</v>
      </c>
      <c r="G157">
        <v>0.73399999999999999</v>
      </c>
      <c r="K157" t="s">
        <v>891</v>
      </c>
      <c r="L157" t="s">
        <v>742</v>
      </c>
      <c r="M157">
        <v>0</v>
      </c>
      <c r="N157">
        <v>0</v>
      </c>
      <c r="O157">
        <v>0</v>
      </c>
      <c r="P157">
        <v>0</v>
      </c>
      <c r="Q157">
        <v>0</v>
      </c>
    </row>
    <row r="158" spans="1:17" x14ac:dyDescent="0.2">
      <c r="A158">
        <v>-215</v>
      </c>
      <c r="B158">
        <v>412.02</v>
      </c>
      <c r="C158">
        <v>0.96499999999999997</v>
      </c>
      <c r="D158">
        <v>1.046</v>
      </c>
      <c r="E158">
        <v>1.026</v>
      </c>
      <c r="F158">
        <v>1.046</v>
      </c>
      <c r="G158">
        <v>0.74199999999999999</v>
      </c>
      <c r="K158" t="s">
        <v>892</v>
      </c>
      <c r="L158" t="s">
        <v>745</v>
      </c>
      <c r="M158">
        <v>180</v>
      </c>
      <c r="N158">
        <v>180</v>
      </c>
      <c r="O158">
        <v>180</v>
      </c>
      <c r="P158">
        <v>180</v>
      </c>
      <c r="Q158">
        <v>180</v>
      </c>
    </row>
    <row r="159" spans="1:17" x14ac:dyDescent="0.2">
      <c r="A159">
        <v>-214</v>
      </c>
      <c r="B159">
        <v>413.5</v>
      </c>
      <c r="C159">
        <v>0.96899999999999997</v>
      </c>
      <c r="D159">
        <v>1.052</v>
      </c>
      <c r="E159">
        <v>1.0349999999999999</v>
      </c>
      <c r="F159">
        <v>1.0489999999999999</v>
      </c>
      <c r="G159">
        <v>0.73899999999999999</v>
      </c>
      <c r="K159" t="s">
        <v>893</v>
      </c>
      <c r="L159" t="s">
        <v>745</v>
      </c>
      <c r="M159">
        <v>180</v>
      </c>
      <c r="N159">
        <v>180</v>
      </c>
      <c r="O159">
        <v>180</v>
      </c>
      <c r="P159">
        <v>180</v>
      </c>
      <c r="Q159">
        <v>180</v>
      </c>
    </row>
    <row r="160" spans="1:17" x14ac:dyDescent="0.2">
      <c r="A160">
        <v>-213</v>
      </c>
      <c r="B160">
        <v>414.94</v>
      </c>
      <c r="C160">
        <v>0.97499999999999998</v>
      </c>
      <c r="D160">
        <v>1.0529999999999999</v>
      </c>
      <c r="E160">
        <v>1.034</v>
      </c>
      <c r="F160">
        <v>1.05</v>
      </c>
      <c r="G160">
        <v>0.76200000000000001</v>
      </c>
      <c r="K160" t="s">
        <v>894</v>
      </c>
      <c r="L160" t="s">
        <v>745</v>
      </c>
      <c r="M160">
        <v>180</v>
      </c>
      <c r="N160">
        <v>180</v>
      </c>
      <c r="O160">
        <v>180</v>
      </c>
      <c r="P160">
        <v>180</v>
      </c>
      <c r="Q160">
        <v>180</v>
      </c>
    </row>
    <row r="161" spans="1:17" x14ac:dyDescent="0.2">
      <c r="A161">
        <v>-212</v>
      </c>
      <c r="B161">
        <v>416.33</v>
      </c>
      <c r="C161">
        <v>0.97899999999999998</v>
      </c>
      <c r="D161">
        <v>1.0580000000000001</v>
      </c>
      <c r="E161">
        <v>1.036</v>
      </c>
      <c r="F161">
        <v>1.054</v>
      </c>
      <c r="G161">
        <v>0.77</v>
      </c>
      <c r="K161" t="s">
        <v>895</v>
      </c>
      <c r="L161" t="s">
        <v>745</v>
      </c>
      <c r="M161">
        <v>180</v>
      </c>
      <c r="N161">
        <v>180</v>
      </c>
      <c r="O161">
        <v>180</v>
      </c>
      <c r="P161">
        <v>180</v>
      </c>
      <c r="Q161">
        <v>180</v>
      </c>
    </row>
    <row r="162" spans="1:17" x14ac:dyDescent="0.2">
      <c r="A162">
        <v>-211</v>
      </c>
      <c r="B162">
        <v>417.69</v>
      </c>
      <c r="C162">
        <v>0.98399999999999999</v>
      </c>
      <c r="D162">
        <v>1.06</v>
      </c>
      <c r="E162">
        <v>1.0389999999999999</v>
      </c>
      <c r="F162">
        <v>1.0549999999999999</v>
      </c>
      <c r="G162">
        <v>0.78100000000000003</v>
      </c>
      <c r="K162" t="s">
        <v>896</v>
      </c>
      <c r="L162" t="s">
        <v>745</v>
      </c>
      <c r="M162">
        <v>180</v>
      </c>
      <c r="N162">
        <v>180</v>
      </c>
      <c r="O162">
        <v>180</v>
      </c>
      <c r="P162">
        <v>180</v>
      </c>
      <c r="Q162">
        <v>180</v>
      </c>
    </row>
    <row r="163" spans="1:17" x14ac:dyDescent="0.2">
      <c r="A163">
        <v>-210</v>
      </c>
      <c r="B163">
        <v>419</v>
      </c>
      <c r="C163">
        <v>0.98</v>
      </c>
      <c r="D163">
        <v>1.0640000000000001</v>
      </c>
      <c r="E163">
        <v>1.042</v>
      </c>
      <c r="F163">
        <v>1.0580000000000001</v>
      </c>
      <c r="G163">
        <v>0.754</v>
      </c>
      <c r="K163" t="s">
        <v>897</v>
      </c>
      <c r="L163" t="s">
        <v>742</v>
      </c>
      <c r="M163">
        <v>0</v>
      </c>
      <c r="N163">
        <v>0</v>
      </c>
      <c r="O163">
        <v>0</v>
      </c>
      <c r="P163">
        <v>0</v>
      </c>
      <c r="Q163">
        <v>0</v>
      </c>
    </row>
    <row r="164" spans="1:17" x14ac:dyDescent="0.2">
      <c r="A164">
        <v>-209</v>
      </c>
      <c r="B164">
        <v>420.26</v>
      </c>
      <c r="C164">
        <v>0.98</v>
      </c>
      <c r="D164">
        <v>1.0669999999999999</v>
      </c>
      <c r="E164">
        <v>1.048</v>
      </c>
      <c r="F164">
        <v>1.0620000000000001</v>
      </c>
      <c r="G164">
        <v>0.74299999999999999</v>
      </c>
      <c r="K164" t="s">
        <v>898</v>
      </c>
      <c r="L164" t="s">
        <v>742</v>
      </c>
      <c r="M164">
        <v>0</v>
      </c>
      <c r="N164">
        <v>0</v>
      </c>
      <c r="O164">
        <v>0</v>
      </c>
      <c r="P164">
        <v>0</v>
      </c>
      <c r="Q164">
        <v>0</v>
      </c>
    </row>
    <row r="165" spans="1:17" x14ac:dyDescent="0.2">
      <c r="A165">
        <v>-208</v>
      </c>
      <c r="B165">
        <v>421.49</v>
      </c>
      <c r="C165">
        <v>0.97599999999999998</v>
      </c>
      <c r="D165">
        <v>1.07</v>
      </c>
      <c r="E165">
        <v>1.0469999999999999</v>
      </c>
      <c r="F165">
        <v>1.0629999999999999</v>
      </c>
      <c r="G165">
        <v>0.72399999999999998</v>
      </c>
      <c r="K165" t="s">
        <v>899</v>
      </c>
      <c r="L165" t="s">
        <v>745</v>
      </c>
      <c r="M165">
        <v>24.594000000000001</v>
      </c>
      <c r="N165">
        <v>25.335000000000001</v>
      </c>
      <c r="O165">
        <v>24.355</v>
      </c>
      <c r="P165">
        <v>24.254999999999999</v>
      </c>
      <c r="Q165">
        <v>24.43</v>
      </c>
    </row>
    <row r="166" spans="1:17" x14ac:dyDescent="0.2">
      <c r="A166">
        <v>-207</v>
      </c>
      <c r="B166">
        <v>422.67</v>
      </c>
      <c r="C166">
        <v>0.97699999999999998</v>
      </c>
      <c r="D166">
        <v>1.073</v>
      </c>
      <c r="E166">
        <v>1.052</v>
      </c>
      <c r="F166">
        <v>1.0640000000000001</v>
      </c>
      <c r="G166">
        <v>0.72</v>
      </c>
      <c r="K166" t="s">
        <v>900</v>
      </c>
      <c r="L166" t="s">
        <v>745</v>
      </c>
      <c r="M166">
        <v>24.065000000000001</v>
      </c>
      <c r="N166">
        <v>24.620999999999999</v>
      </c>
      <c r="O166">
        <v>23.963000000000001</v>
      </c>
      <c r="P166">
        <v>23.795999999999999</v>
      </c>
      <c r="Q166">
        <v>23.881</v>
      </c>
    </row>
    <row r="167" spans="1:17" x14ac:dyDescent="0.2">
      <c r="A167">
        <v>-206</v>
      </c>
      <c r="B167">
        <v>423.8</v>
      </c>
      <c r="C167">
        <v>0.98</v>
      </c>
      <c r="D167">
        <v>1.075</v>
      </c>
      <c r="E167">
        <v>1.0529999999999999</v>
      </c>
      <c r="F167">
        <v>1.0680000000000001</v>
      </c>
      <c r="G167">
        <v>0.72199999999999998</v>
      </c>
      <c r="K167" t="s">
        <v>901</v>
      </c>
      <c r="L167" t="s">
        <v>745</v>
      </c>
      <c r="M167">
        <v>1.8149999999999999</v>
      </c>
      <c r="N167">
        <v>2.105</v>
      </c>
      <c r="O167">
        <v>1.657</v>
      </c>
      <c r="P167">
        <v>1.546</v>
      </c>
      <c r="Q167">
        <v>1.794</v>
      </c>
    </row>
    <row r="168" spans="1:17" x14ac:dyDescent="0.2">
      <c r="A168">
        <v>-205</v>
      </c>
      <c r="B168">
        <v>424.9</v>
      </c>
      <c r="C168">
        <v>0.98</v>
      </c>
      <c r="D168">
        <v>1.081</v>
      </c>
      <c r="E168">
        <v>1.0569999999999999</v>
      </c>
      <c r="F168">
        <v>1.07</v>
      </c>
      <c r="G168">
        <v>0.71199999999999997</v>
      </c>
      <c r="K168" t="s">
        <v>902</v>
      </c>
      <c r="L168" t="s">
        <v>745</v>
      </c>
      <c r="M168">
        <v>30.864999999999998</v>
      </c>
      <c r="N168">
        <v>30.864999999999998</v>
      </c>
      <c r="O168">
        <v>29.27</v>
      </c>
      <c r="P168">
        <v>28.07</v>
      </c>
      <c r="Q168">
        <v>29.2</v>
      </c>
    </row>
    <row r="169" spans="1:17" x14ac:dyDescent="0.2">
      <c r="A169">
        <v>-204</v>
      </c>
      <c r="B169">
        <v>425.95</v>
      </c>
      <c r="C169">
        <v>0.98599999999999999</v>
      </c>
      <c r="D169">
        <v>1.081</v>
      </c>
      <c r="E169">
        <v>1.06</v>
      </c>
      <c r="F169">
        <v>1.073</v>
      </c>
      <c r="G169">
        <v>0.73099999999999998</v>
      </c>
      <c r="K169" t="s">
        <v>903</v>
      </c>
      <c r="L169" t="s">
        <v>745</v>
      </c>
      <c r="M169">
        <v>19.03</v>
      </c>
      <c r="N169">
        <v>19.170000000000002</v>
      </c>
      <c r="O169">
        <v>19.03</v>
      </c>
      <c r="P169">
        <v>20.21</v>
      </c>
      <c r="Q169">
        <v>19.305</v>
      </c>
    </row>
    <row r="170" spans="1:17" x14ac:dyDescent="0.2">
      <c r="A170">
        <v>-203</v>
      </c>
      <c r="B170">
        <v>426.96</v>
      </c>
      <c r="C170">
        <v>0.997</v>
      </c>
      <c r="D170">
        <v>1.0860000000000001</v>
      </c>
      <c r="E170">
        <v>1.0609999999999999</v>
      </c>
      <c r="F170">
        <v>1.077</v>
      </c>
      <c r="G170">
        <v>0.76300000000000001</v>
      </c>
      <c r="K170" t="s">
        <v>904</v>
      </c>
      <c r="L170" t="s">
        <v>742</v>
      </c>
      <c r="M170">
        <v>7.5419999999999998</v>
      </c>
      <c r="N170">
        <v>8.5510000000000002</v>
      </c>
      <c r="O170">
        <v>6.915</v>
      </c>
      <c r="P170">
        <v>6.4950000000000001</v>
      </c>
      <c r="Q170">
        <v>7.5110000000000001</v>
      </c>
    </row>
    <row r="171" spans="1:17" x14ac:dyDescent="0.2">
      <c r="A171">
        <v>-202</v>
      </c>
      <c r="B171">
        <v>427.92</v>
      </c>
      <c r="C171">
        <v>1.0149999999999999</v>
      </c>
      <c r="D171">
        <v>1.089</v>
      </c>
      <c r="E171">
        <v>1.0660000000000001</v>
      </c>
      <c r="F171">
        <v>1.083</v>
      </c>
      <c r="G171">
        <v>0.82199999999999995</v>
      </c>
      <c r="K171" t="s">
        <v>905</v>
      </c>
      <c r="L171" t="s">
        <v>742</v>
      </c>
      <c r="M171">
        <v>79.076999999999998</v>
      </c>
      <c r="N171">
        <v>77.86</v>
      </c>
      <c r="O171">
        <v>79.414000000000001</v>
      </c>
      <c r="P171">
        <v>84.930999999999997</v>
      </c>
      <c r="Q171">
        <v>80.837999999999994</v>
      </c>
    </row>
    <row r="172" spans="1:17" x14ac:dyDescent="0.2">
      <c r="A172">
        <v>-201</v>
      </c>
      <c r="B172">
        <v>428.84</v>
      </c>
      <c r="C172">
        <v>1.024</v>
      </c>
      <c r="D172">
        <v>1.0920000000000001</v>
      </c>
      <c r="E172">
        <v>1.0649999999999999</v>
      </c>
      <c r="F172">
        <v>1.0840000000000001</v>
      </c>
      <c r="G172">
        <v>0.85499999999999998</v>
      </c>
      <c r="K172" t="s">
        <v>906</v>
      </c>
      <c r="L172" t="s">
        <v>745</v>
      </c>
      <c r="M172">
        <v>22.216000000000001</v>
      </c>
      <c r="N172">
        <v>22.99</v>
      </c>
      <c r="O172">
        <v>22.065000000000001</v>
      </c>
      <c r="P172">
        <v>21.89</v>
      </c>
      <c r="Q172">
        <v>21.92</v>
      </c>
    </row>
    <row r="173" spans="1:17" x14ac:dyDescent="0.2">
      <c r="A173">
        <v>-200</v>
      </c>
      <c r="B173">
        <v>429.72</v>
      </c>
      <c r="C173">
        <v>1.0269999999999999</v>
      </c>
      <c r="D173">
        <v>1.097</v>
      </c>
      <c r="E173">
        <v>1.069</v>
      </c>
      <c r="F173">
        <v>1.087</v>
      </c>
      <c r="G173">
        <v>0.85399999999999998</v>
      </c>
      <c r="K173" t="s">
        <v>907</v>
      </c>
      <c r="L173" t="s">
        <v>745</v>
      </c>
      <c r="M173">
        <v>21.670999999999999</v>
      </c>
      <c r="N173">
        <v>22.273</v>
      </c>
      <c r="O173">
        <v>21.643999999999998</v>
      </c>
      <c r="P173">
        <v>21.425999999999998</v>
      </c>
      <c r="Q173">
        <v>21.341000000000001</v>
      </c>
    </row>
    <row r="174" spans="1:17" x14ac:dyDescent="0.2">
      <c r="A174">
        <v>-199</v>
      </c>
      <c r="B174">
        <v>430.55</v>
      </c>
      <c r="C174">
        <v>1.0229999999999999</v>
      </c>
      <c r="D174">
        <v>1.095</v>
      </c>
      <c r="E174">
        <v>1.071</v>
      </c>
      <c r="F174">
        <v>1.0900000000000001</v>
      </c>
      <c r="G174">
        <v>0.83699999999999997</v>
      </c>
      <c r="K174" t="s">
        <v>908</v>
      </c>
      <c r="L174" t="s">
        <v>745</v>
      </c>
      <c r="M174">
        <v>1.702</v>
      </c>
      <c r="N174">
        <v>1.98</v>
      </c>
      <c r="O174">
        <v>1.556</v>
      </c>
      <c r="P174">
        <v>1.4370000000000001</v>
      </c>
      <c r="Q174">
        <v>1.637</v>
      </c>
    </row>
    <row r="175" spans="1:17" x14ac:dyDescent="0.2">
      <c r="A175">
        <v>-198</v>
      </c>
      <c r="B175">
        <v>431.35</v>
      </c>
      <c r="C175">
        <v>1.024</v>
      </c>
      <c r="D175">
        <v>1.1040000000000001</v>
      </c>
      <c r="E175">
        <v>1.075</v>
      </c>
      <c r="F175">
        <v>1.091</v>
      </c>
      <c r="G175">
        <v>0.82799999999999996</v>
      </c>
      <c r="K175" t="s">
        <v>909</v>
      </c>
      <c r="L175" t="s">
        <v>745</v>
      </c>
      <c r="M175">
        <v>28.06</v>
      </c>
      <c r="N175">
        <v>28.06</v>
      </c>
      <c r="O175">
        <v>26.57</v>
      </c>
      <c r="P175">
        <v>25.56</v>
      </c>
      <c r="Q175">
        <v>26.395</v>
      </c>
    </row>
    <row r="176" spans="1:17" x14ac:dyDescent="0.2">
      <c r="A176">
        <v>-197</v>
      </c>
      <c r="B176">
        <v>432.1</v>
      </c>
      <c r="C176">
        <v>1.0289999999999999</v>
      </c>
      <c r="D176">
        <v>1.103</v>
      </c>
      <c r="E176">
        <v>1.0780000000000001</v>
      </c>
      <c r="F176">
        <v>1.095</v>
      </c>
      <c r="G176">
        <v>0.84</v>
      </c>
      <c r="K176" t="s">
        <v>910</v>
      </c>
      <c r="L176" t="s">
        <v>745</v>
      </c>
      <c r="M176">
        <v>17.074999999999999</v>
      </c>
      <c r="N176">
        <v>17.350000000000001</v>
      </c>
      <c r="O176">
        <v>17.074999999999999</v>
      </c>
      <c r="P176">
        <v>18.085000000000001</v>
      </c>
      <c r="Q176">
        <v>17.414999999999999</v>
      </c>
    </row>
    <row r="177" spans="1:17" x14ac:dyDescent="0.2">
      <c r="A177">
        <v>-196</v>
      </c>
      <c r="B177">
        <v>432.8</v>
      </c>
      <c r="C177">
        <v>1.0369999999999999</v>
      </c>
      <c r="D177">
        <v>1.109</v>
      </c>
      <c r="E177">
        <v>1.079</v>
      </c>
      <c r="F177">
        <v>1.1000000000000001</v>
      </c>
      <c r="G177">
        <v>0.85799999999999998</v>
      </c>
      <c r="K177" t="s">
        <v>911</v>
      </c>
      <c r="L177" t="s">
        <v>742</v>
      </c>
      <c r="M177">
        <v>7.8540000000000001</v>
      </c>
      <c r="N177">
        <v>8.8889999999999993</v>
      </c>
      <c r="O177">
        <v>7.1879999999999997</v>
      </c>
      <c r="P177">
        <v>6.7060000000000004</v>
      </c>
      <c r="Q177">
        <v>7.67</v>
      </c>
    </row>
    <row r="178" spans="1:17" x14ac:dyDescent="0.2">
      <c r="A178">
        <v>-195</v>
      </c>
      <c r="B178">
        <v>433.47</v>
      </c>
      <c r="C178">
        <v>1.042</v>
      </c>
      <c r="D178">
        <v>1.113</v>
      </c>
      <c r="E178">
        <v>1.081</v>
      </c>
      <c r="F178">
        <v>1.103</v>
      </c>
      <c r="G178">
        <v>0.872</v>
      </c>
      <c r="K178" t="s">
        <v>912</v>
      </c>
      <c r="L178" t="s">
        <v>742</v>
      </c>
      <c r="M178">
        <v>78.792000000000002</v>
      </c>
      <c r="N178">
        <v>77.897000000000006</v>
      </c>
      <c r="O178">
        <v>78.89</v>
      </c>
      <c r="P178">
        <v>84.406000000000006</v>
      </c>
      <c r="Q178">
        <v>81.605000000000004</v>
      </c>
    </row>
    <row r="179" spans="1:17" x14ac:dyDescent="0.2">
      <c r="A179">
        <v>-194</v>
      </c>
      <c r="B179">
        <v>434.09</v>
      </c>
      <c r="C179">
        <v>1.0429999999999999</v>
      </c>
      <c r="D179">
        <v>1.113</v>
      </c>
      <c r="E179">
        <v>1.0840000000000001</v>
      </c>
      <c r="F179">
        <v>1.107</v>
      </c>
      <c r="G179">
        <v>0.87</v>
      </c>
      <c r="K179" t="s">
        <v>913</v>
      </c>
      <c r="L179" t="s">
        <v>745</v>
      </c>
      <c r="M179">
        <v>19.783000000000001</v>
      </c>
      <c r="N179">
        <v>20.588000000000001</v>
      </c>
      <c r="O179">
        <v>19.667999999999999</v>
      </c>
      <c r="P179">
        <v>19.391999999999999</v>
      </c>
      <c r="Q179">
        <v>19.484000000000002</v>
      </c>
    </row>
    <row r="180" spans="1:17" x14ac:dyDescent="0.2">
      <c r="A180">
        <v>-193</v>
      </c>
      <c r="B180">
        <v>434.66</v>
      </c>
      <c r="C180">
        <v>1.0449999999999999</v>
      </c>
      <c r="D180">
        <v>1.115</v>
      </c>
      <c r="E180">
        <v>1.0860000000000001</v>
      </c>
      <c r="F180">
        <v>1.105</v>
      </c>
      <c r="G180">
        <v>0.874</v>
      </c>
      <c r="K180" t="s">
        <v>914</v>
      </c>
      <c r="L180" t="s">
        <v>745</v>
      </c>
      <c r="M180">
        <v>19.263999999999999</v>
      </c>
      <c r="N180">
        <v>19.896000000000001</v>
      </c>
      <c r="O180">
        <v>19.271999999999998</v>
      </c>
      <c r="P180">
        <v>18.969000000000001</v>
      </c>
      <c r="Q180">
        <v>18.919</v>
      </c>
    </row>
    <row r="181" spans="1:17" x14ac:dyDescent="0.2">
      <c r="A181">
        <v>-192</v>
      </c>
      <c r="B181">
        <v>435.2</v>
      </c>
      <c r="C181">
        <v>1.048</v>
      </c>
      <c r="D181">
        <v>1.111</v>
      </c>
      <c r="E181">
        <v>1.0820000000000001</v>
      </c>
      <c r="F181">
        <v>1.1080000000000001</v>
      </c>
      <c r="G181">
        <v>0.89</v>
      </c>
      <c r="K181" t="s">
        <v>915</v>
      </c>
      <c r="L181" t="s">
        <v>745</v>
      </c>
      <c r="M181">
        <v>1.5760000000000001</v>
      </c>
      <c r="N181">
        <v>1.83</v>
      </c>
      <c r="O181">
        <v>1.4279999999999999</v>
      </c>
      <c r="P181">
        <v>1.3120000000000001</v>
      </c>
      <c r="Q181">
        <v>1.498</v>
      </c>
    </row>
    <row r="182" spans="1:17" x14ac:dyDescent="0.2">
      <c r="A182">
        <v>-191</v>
      </c>
      <c r="B182">
        <v>435.69</v>
      </c>
      <c r="C182">
        <v>1.056</v>
      </c>
      <c r="D182">
        <v>1.1220000000000001</v>
      </c>
      <c r="E182">
        <v>1.0840000000000001</v>
      </c>
      <c r="F182">
        <v>1.109</v>
      </c>
      <c r="G182">
        <v>0.90600000000000003</v>
      </c>
      <c r="K182" t="s">
        <v>916</v>
      </c>
      <c r="L182" t="s">
        <v>745</v>
      </c>
      <c r="M182">
        <v>25.16</v>
      </c>
      <c r="N182">
        <v>25.16</v>
      </c>
      <c r="O182">
        <v>23.568000000000001</v>
      </c>
      <c r="P182">
        <v>22.707999999999998</v>
      </c>
      <c r="Q182">
        <v>23.783999999999999</v>
      </c>
    </row>
    <row r="183" spans="1:17" x14ac:dyDescent="0.2">
      <c r="A183">
        <v>-190</v>
      </c>
      <c r="B183">
        <v>436.14</v>
      </c>
      <c r="C183">
        <v>1.0589999999999999</v>
      </c>
      <c r="D183">
        <v>1.1200000000000001</v>
      </c>
      <c r="E183">
        <v>1.087</v>
      </c>
      <c r="F183">
        <v>1.113</v>
      </c>
      <c r="G183">
        <v>0.91700000000000004</v>
      </c>
      <c r="K183" t="s">
        <v>917</v>
      </c>
      <c r="L183" t="s">
        <v>745</v>
      </c>
      <c r="M183">
        <v>15.016</v>
      </c>
      <c r="N183">
        <v>15.416</v>
      </c>
      <c r="O183">
        <v>15.016</v>
      </c>
      <c r="P183">
        <v>15.916</v>
      </c>
      <c r="Q183">
        <v>15.3</v>
      </c>
    </row>
    <row r="184" spans="1:17" x14ac:dyDescent="0.2">
      <c r="A184">
        <v>-189</v>
      </c>
      <c r="B184">
        <v>436.54</v>
      </c>
      <c r="C184">
        <v>1.0609999999999999</v>
      </c>
      <c r="D184">
        <v>1.1259999999999999</v>
      </c>
      <c r="E184">
        <v>1.087</v>
      </c>
      <c r="F184">
        <v>1.1160000000000001</v>
      </c>
      <c r="G184">
        <v>0.91400000000000003</v>
      </c>
      <c r="K184" t="s">
        <v>918</v>
      </c>
      <c r="L184" t="s">
        <v>742</v>
      </c>
      <c r="M184">
        <v>8.1820000000000004</v>
      </c>
      <c r="N184">
        <v>9.1999999999999993</v>
      </c>
      <c r="O184">
        <v>7.4109999999999996</v>
      </c>
      <c r="P184">
        <v>6.915</v>
      </c>
      <c r="Q184">
        <v>7.9169999999999998</v>
      </c>
    </row>
    <row r="185" spans="1:17" x14ac:dyDescent="0.2">
      <c r="A185">
        <v>-188</v>
      </c>
      <c r="B185">
        <v>436.91</v>
      </c>
      <c r="C185">
        <v>1.0649999999999999</v>
      </c>
      <c r="D185">
        <v>1.129</v>
      </c>
      <c r="E185">
        <v>1.0920000000000001</v>
      </c>
      <c r="F185">
        <v>1.119</v>
      </c>
      <c r="G185">
        <v>0.91900000000000004</v>
      </c>
      <c r="K185" t="s">
        <v>919</v>
      </c>
      <c r="L185" t="s">
        <v>742</v>
      </c>
      <c r="M185">
        <v>77.948999999999998</v>
      </c>
      <c r="N185">
        <v>77.484999999999999</v>
      </c>
      <c r="O185">
        <v>77.914000000000001</v>
      </c>
      <c r="P185">
        <v>83.906000000000006</v>
      </c>
      <c r="Q185">
        <v>80.870999999999995</v>
      </c>
    </row>
    <row r="186" spans="1:17" x14ac:dyDescent="0.2">
      <c r="A186">
        <v>-187</v>
      </c>
      <c r="B186">
        <v>437.23</v>
      </c>
      <c r="C186">
        <v>1.069</v>
      </c>
      <c r="D186">
        <v>1.129</v>
      </c>
      <c r="E186">
        <v>1.0940000000000001</v>
      </c>
      <c r="F186">
        <v>1.123</v>
      </c>
      <c r="G186">
        <v>0.93100000000000005</v>
      </c>
      <c r="K186" t="s">
        <v>920</v>
      </c>
      <c r="L186" t="s">
        <v>711</v>
      </c>
      <c r="M186">
        <v>0</v>
      </c>
      <c r="N186">
        <v>0</v>
      </c>
      <c r="O186">
        <v>0</v>
      </c>
      <c r="P186">
        <v>0</v>
      </c>
      <c r="Q186">
        <v>0</v>
      </c>
    </row>
    <row r="187" spans="1:17" x14ac:dyDescent="0.2">
      <c r="A187">
        <v>-186</v>
      </c>
      <c r="B187">
        <v>437.51</v>
      </c>
      <c r="C187">
        <v>1.073</v>
      </c>
      <c r="D187">
        <v>1.137</v>
      </c>
      <c r="E187">
        <v>1.0980000000000001</v>
      </c>
      <c r="F187">
        <v>1.1240000000000001</v>
      </c>
      <c r="G187">
        <v>0.93400000000000005</v>
      </c>
      <c r="K187" t="s">
        <v>921</v>
      </c>
      <c r="L187" t="s">
        <v>711</v>
      </c>
      <c r="M187">
        <v>0</v>
      </c>
      <c r="N187">
        <v>0</v>
      </c>
      <c r="O187">
        <v>0</v>
      </c>
      <c r="P187">
        <v>0</v>
      </c>
      <c r="Q187">
        <v>0</v>
      </c>
    </row>
    <row r="188" spans="1:17" x14ac:dyDescent="0.2">
      <c r="A188">
        <v>-185</v>
      </c>
      <c r="B188">
        <v>437.74</v>
      </c>
      <c r="C188">
        <v>1.073</v>
      </c>
      <c r="D188">
        <v>1.137</v>
      </c>
      <c r="E188">
        <v>1.101</v>
      </c>
      <c r="F188">
        <v>1.1279999999999999</v>
      </c>
      <c r="G188">
        <v>0.92600000000000005</v>
      </c>
      <c r="K188" t="s">
        <v>922</v>
      </c>
      <c r="L188" t="s">
        <v>711</v>
      </c>
      <c r="M188">
        <v>0</v>
      </c>
      <c r="N188">
        <v>0</v>
      </c>
      <c r="O188">
        <v>0</v>
      </c>
      <c r="P188">
        <v>0</v>
      </c>
      <c r="Q188">
        <v>0</v>
      </c>
    </row>
    <row r="189" spans="1:17" x14ac:dyDescent="0.2">
      <c r="A189">
        <v>-184</v>
      </c>
      <c r="B189">
        <v>437.93</v>
      </c>
      <c r="C189">
        <v>1.071</v>
      </c>
      <c r="D189">
        <v>1.143</v>
      </c>
      <c r="E189">
        <v>1.1020000000000001</v>
      </c>
      <c r="F189">
        <v>1.1319999999999999</v>
      </c>
      <c r="G189">
        <v>0.90600000000000003</v>
      </c>
      <c r="K189" t="s">
        <v>923</v>
      </c>
      <c r="L189" t="s">
        <v>711</v>
      </c>
      <c r="M189">
        <v>0</v>
      </c>
      <c r="N189">
        <v>0</v>
      </c>
      <c r="O189">
        <v>0</v>
      </c>
      <c r="P189">
        <v>0</v>
      </c>
      <c r="Q189">
        <v>0</v>
      </c>
    </row>
    <row r="190" spans="1:17" x14ac:dyDescent="0.2">
      <c r="A190">
        <v>-183</v>
      </c>
      <c r="B190">
        <v>438.08</v>
      </c>
      <c r="C190">
        <v>1.07</v>
      </c>
      <c r="D190">
        <v>1.1439999999999999</v>
      </c>
      <c r="E190">
        <v>1.1060000000000001</v>
      </c>
      <c r="F190">
        <v>1.1359999999999999</v>
      </c>
      <c r="G190">
        <v>0.89600000000000002</v>
      </c>
      <c r="K190" t="s">
        <v>924</v>
      </c>
      <c r="L190" t="s">
        <v>711</v>
      </c>
      <c r="M190">
        <v>0</v>
      </c>
      <c r="N190">
        <v>0</v>
      </c>
      <c r="O190">
        <v>0</v>
      </c>
      <c r="P190">
        <v>0</v>
      </c>
      <c r="Q190">
        <v>0</v>
      </c>
    </row>
    <row r="191" spans="1:17" x14ac:dyDescent="0.2">
      <c r="A191">
        <v>-182</v>
      </c>
      <c r="B191">
        <v>438.19</v>
      </c>
      <c r="C191">
        <v>1.077</v>
      </c>
      <c r="D191">
        <v>1.1479999999999999</v>
      </c>
      <c r="E191">
        <v>1.1100000000000001</v>
      </c>
      <c r="F191">
        <v>1.139</v>
      </c>
      <c r="G191">
        <v>0.91200000000000003</v>
      </c>
      <c r="K191" t="s">
        <v>925</v>
      </c>
      <c r="L191" t="s">
        <v>742</v>
      </c>
      <c r="M191">
        <v>0</v>
      </c>
      <c r="N191">
        <v>0</v>
      </c>
      <c r="O191">
        <v>0</v>
      </c>
      <c r="P191">
        <v>0</v>
      </c>
      <c r="Q191">
        <v>0</v>
      </c>
    </row>
    <row r="192" spans="1:17" x14ac:dyDescent="0.2">
      <c r="A192">
        <v>-181</v>
      </c>
      <c r="B192">
        <v>438.25</v>
      </c>
      <c r="C192">
        <v>1.0880000000000001</v>
      </c>
      <c r="D192">
        <v>1.153</v>
      </c>
      <c r="E192">
        <v>1.1140000000000001</v>
      </c>
      <c r="F192">
        <v>1.143</v>
      </c>
      <c r="G192">
        <v>0.94199999999999995</v>
      </c>
      <c r="K192" t="s">
        <v>926</v>
      </c>
      <c r="L192" t="s">
        <v>742</v>
      </c>
      <c r="M192">
        <v>0</v>
      </c>
      <c r="N192">
        <v>0</v>
      </c>
      <c r="O192">
        <v>0</v>
      </c>
      <c r="P192">
        <v>0</v>
      </c>
      <c r="Q192">
        <v>0</v>
      </c>
    </row>
    <row r="193" spans="1:17" x14ac:dyDescent="0.2">
      <c r="A193">
        <v>-180</v>
      </c>
      <c r="B193">
        <v>438.28</v>
      </c>
      <c r="C193">
        <v>1.0940000000000001</v>
      </c>
      <c r="D193">
        <v>1.1519999999999999</v>
      </c>
      <c r="E193">
        <v>1.1140000000000001</v>
      </c>
      <c r="F193">
        <v>1.1479999999999999</v>
      </c>
      <c r="G193">
        <v>0.96099999999999997</v>
      </c>
      <c r="K193" t="s">
        <v>927</v>
      </c>
      <c r="L193" t="s">
        <v>928</v>
      </c>
      <c r="M193">
        <v>1.3180000000000001</v>
      </c>
      <c r="N193">
        <v>1.3120000000000001</v>
      </c>
      <c r="O193">
        <v>1.3120000000000001</v>
      </c>
      <c r="P193">
        <v>1.3069999999999999</v>
      </c>
      <c r="Q193">
        <v>1.339</v>
      </c>
    </row>
    <row r="194" spans="1:17" x14ac:dyDescent="0.2">
      <c r="A194">
        <v>-179</v>
      </c>
      <c r="B194">
        <v>438.25</v>
      </c>
      <c r="C194">
        <v>1.091</v>
      </c>
      <c r="D194">
        <v>1.1559999999999999</v>
      </c>
      <c r="E194">
        <v>1.1140000000000001</v>
      </c>
      <c r="F194">
        <v>1.1459999999999999</v>
      </c>
      <c r="G194">
        <v>0.94799999999999995</v>
      </c>
      <c r="K194" t="s">
        <v>929</v>
      </c>
      <c r="L194" t="s">
        <v>928</v>
      </c>
      <c r="M194">
        <v>1.3180000000000001</v>
      </c>
      <c r="N194">
        <v>1.3120000000000001</v>
      </c>
      <c r="O194">
        <v>1.3120000000000001</v>
      </c>
      <c r="P194">
        <v>1.3069999999999999</v>
      </c>
      <c r="Q194">
        <v>1.339</v>
      </c>
    </row>
    <row r="195" spans="1:17" x14ac:dyDescent="0.2">
      <c r="A195">
        <v>-178</v>
      </c>
      <c r="B195">
        <v>438.19</v>
      </c>
      <c r="C195">
        <v>1.0900000000000001</v>
      </c>
      <c r="D195">
        <v>1.159</v>
      </c>
      <c r="E195">
        <v>1.1200000000000001</v>
      </c>
      <c r="F195">
        <v>1.151</v>
      </c>
      <c r="G195">
        <v>0.93100000000000005</v>
      </c>
      <c r="K195" t="s">
        <v>930</v>
      </c>
      <c r="L195" t="s">
        <v>928</v>
      </c>
      <c r="M195">
        <v>1.4999999999999999E-2</v>
      </c>
      <c r="N195">
        <v>5.0000000000000001E-3</v>
      </c>
      <c r="O195">
        <v>5.0000000000000001E-3</v>
      </c>
      <c r="P195">
        <v>5.0000000000000001E-3</v>
      </c>
      <c r="Q195">
        <v>1.2999999999999999E-2</v>
      </c>
    </row>
    <row r="196" spans="1:17" x14ac:dyDescent="0.2">
      <c r="A196">
        <v>-177</v>
      </c>
      <c r="B196">
        <v>438.08</v>
      </c>
      <c r="C196">
        <v>1.093</v>
      </c>
      <c r="D196">
        <v>1.165</v>
      </c>
      <c r="E196">
        <v>1.121</v>
      </c>
      <c r="F196">
        <v>1.153</v>
      </c>
      <c r="G196">
        <v>0.93100000000000005</v>
      </c>
      <c r="K196" t="s">
        <v>931</v>
      </c>
      <c r="L196" t="s">
        <v>928</v>
      </c>
      <c r="M196">
        <v>1.3819999999999999</v>
      </c>
      <c r="N196">
        <v>1.327</v>
      </c>
      <c r="O196">
        <v>1.327</v>
      </c>
      <c r="P196">
        <v>1.3240000000000001</v>
      </c>
      <c r="Q196">
        <v>1.3819999999999999</v>
      </c>
    </row>
    <row r="197" spans="1:17" x14ac:dyDescent="0.2">
      <c r="A197">
        <v>-176</v>
      </c>
      <c r="B197">
        <v>437.93</v>
      </c>
      <c r="C197">
        <v>1.1000000000000001</v>
      </c>
      <c r="D197">
        <v>1.1679999999999999</v>
      </c>
      <c r="E197">
        <v>1.1279999999999999</v>
      </c>
      <c r="F197">
        <v>1.153</v>
      </c>
      <c r="G197">
        <v>0.95099999999999996</v>
      </c>
      <c r="K197" t="s">
        <v>932</v>
      </c>
      <c r="L197" t="s">
        <v>928</v>
      </c>
      <c r="M197">
        <v>1.2949999999999999</v>
      </c>
      <c r="N197">
        <v>1.298</v>
      </c>
      <c r="O197">
        <v>1.2989999999999999</v>
      </c>
      <c r="P197">
        <v>1.2949999999999999</v>
      </c>
      <c r="Q197">
        <v>1.3080000000000001</v>
      </c>
    </row>
    <row r="198" spans="1:17" x14ac:dyDescent="0.2">
      <c r="A198">
        <v>-175</v>
      </c>
      <c r="B198">
        <v>437.74</v>
      </c>
      <c r="C198">
        <v>1.1100000000000001</v>
      </c>
      <c r="D198">
        <v>1.177</v>
      </c>
      <c r="E198">
        <v>1.1299999999999999</v>
      </c>
      <c r="F198">
        <v>1.159</v>
      </c>
      <c r="G198">
        <v>0.97299999999999998</v>
      </c>
      <c r="K198" t="s">
        <v>933</v>
      </c>
      <c r="L198" t="s">
        <v>742</v>
      </c>
      <c r="M198">
        <v>1.1240000000000001</v>
      </c>
      <c r="N198">
        <v>0.36699999999999999</v>
      </c>
      <c r="O198">
        <v>0.38700000000000001</v>
      </c>
      <c r="P198">
        <v>0.375</v>
      </c>
      <c r="Q198">
        <v>0.93600000000000005</v>
      </c>
    </row>
    <row r="199" spans="1:17" x14ac:dyDescent="0.2">
      <c r="A199">
        <v>-174</v>
      </c>
      <c r="B199">
        <v>437.51</v>
      </c>
      <c r="C199">
        <v>1.1080000000000001</v>
      </c>
      <c r="D199">
        <v>1.18</v>
      </c>
      <c r="E199">
        <v>1.131</v>
      </c>
      <c r="F199">
        <v>1.159</v>
      </c>
      <c r="G199">
        <v>0.96399999999999997</v>
      </c>
      <c r="K199" t="s">
        <v>934</v>
      </c>
      <c r="L199" t="s">
        <v>742</v>
      </c>
      <c r="M199">
        <v>98.275000000000006</v>
      </c>
      <c r="N199">
        <v>98.918000000000006</v>
      </c>
      <c r="O199">
        <v>98.965999999999994</v>
      </c>
      <c r="P199">
        <v>99.087000000000003</v>
      </c>
      <c r="Q199">
        <v>97.637</v>
      </c>
    </row>
    <row r="200" spans="1:17" x14ac:dyDescent="0.2">
      <c r="A200">
        <v>-173</v>
      </c>
      <c r="B200">
        <v>437.23</v>
      </c>
      <c r="C200">
        <v>1.1060000000000001</v>
      </c>
      <c r="D200">
        <v>1.1839999999999999</v>
      </c>
      <c r="E200">
        <v>1.1379999999999999</v>
      </c>
      <c r="F200">
        <v>1.165</v>
      </c>
      <c r="G200">
        <v>0.93899999999999995</v>
      </c>
      <c r="K200" t="s">
        <v>935</v>
      </c>
      <c r="L200" t="s">
        <v>928</v>
      </c>
      <c r="M200">
        <v>1.323</v>
      </c>
      <c r="N200">
        <v>1.3240000000000001</v>
      </c>
      <c r="O200">
        <v>1.2949999999999999</v>
      </c>
      <c r="P200">
        <v>1.349</v>
      </c>
      <c r="Q200">
        <v>1.3240000000000001</v>
      </c>
    </row>
    <row r="201" spans="1:17" x14ac:dyDescent="0.2">
      <c r="A201">
        <v>-172</v>
      </c>
      <c r="B201">
        <v>436.91</v>
      </c>
      <c r="C201">
        <v>1.1000000000000001</v>
      </c>
      <c r="D201">
        <v>1.1910000000000001</v>
      </c>
      <c r="E201">
        <v>1.1359999999999999</v>
      </c>
      <c r="F201">
        <v>1.163</v>
      </c>
      <c r="G201">
        <v>0.91100000000000003</v>
      </c>
      <c r="K201" t="s">
        <v>936</v>
      </c>
      <c r="L201" t="s">
        <v>928</v>
      </c>
      <c r="M201">
        <v>1.323</v>
      </c>
      <c r="N201">
        <v>1.323</v>
      </c>
      <c r="O201">
        <v>1.296</v>
      </c>
      <c r="P201">
        <v>1.349</v>
      </c>
      <c r="Q201">
        <v>1.3240000000000001</v>
      </c>
    </row>
    <row r="202" spans="1:17" x14ac:dyDescent="0.2">
      <c r="A202">
        <v>-171</v>
      </c>
      <c r="B202">
        <v>436.54</v>
      </c>
      <c r="C202">
        <v>1.099</v>
      </c>
      <c r="D202">
        <v>1.19</v>
      </c>
      <c r="E202">
        <v>1.143</v>
      </c>
      <c r="F202">
        <v>1.165</v>
      </c>
      <c r="G202">
        <v>0.89800000000000002</v>
      </c>
      <c r="K202" t="s">
        <v>937</v>
      </c>
      <c r="L202" t="s">
        <v>928</v>
      </c>
      <c r="M202">
        <v>0.02</v>
      </c>
      <c r="N202">
        <v>5.0000000000000001E-3</v>
      </c>
      <c r="O202">
        <v>4.0000000000000001E-3</v>
      </c>
      <c r="P202">
        <v>5.0000000000000001E-3</v>
      </c>
      <c r="Q202">
        <v>6.0000000000000001E-3</v>
      </c>
    </row>
    <row r="203" spans="1:17" x14ac:dyDescent="0.2">
      <c r="A203">
        <v>-170</v>
      </c>
      <c r="B203">
        <v>436.14</v>
      </c>
      <c r="C203">
        <v>1.101</v>
      </c>
      <c r="D203">
        <v>1.1970000000000001</v>
      </c>
      <c r="E203">
        <v>1.1419999999999999</v>
      </c>
      <c r="F203">
        <v>1.167</v>
      </c>
      <c r="G203">
        <v>0.89600000000000002</v>
      </c>
      <c r="K203" t="s">
        <v>938</v>
      </c>
      <c r="L203" t="s">
        <v>928</v>
      </c>
      <c r="M203">
        <v>1.371</v>
      </c>
      <c r="N203">
        <v>1.345</v>
      </c>
      <c r="O203">
        <v>1.3080000000000001</v>
      </c>
      <c r="P203">
        <v>1.371</v>
      </c>
      <c r="Q203">
        <v>1.35</v>
      </c>
    </row>
    <row r="204" spans="1:17" x14ac:dyDescent="0.2">
      <c r="A204">
        <v>-169</v>
      </c>
      <c r="B204">
        <v>435.69</v>
      </c>
      <c r="C204">
        <v>1.1020000000000001</v>
      </c>
      <c r="D204">
        <v>1.1990000000000001</v>
      </c>
      <c r="E204">
        <v>1.147</v>
      </c>
      <c r="F204">
        <v>1.1679999999999999</v>
      </c>
      <c r="G204">
        <v>0.89500000000000002</v>
      </c>
      <c r="K204" t="s">
        <v>939</v>
      </c>
      <c r="L204" t="s">
        <v>928</v>
      </c>
      <c r="M204">
        <v>1.2869999999999999</v>
      </c>
      <c r="N204">
        <v>1.3109999999999999</v>
      </c>
      <c r="O204">
        <v>1.2869999999999999</v>
      </c>
      <c r="P204">
        <v>1.3380000000000001</v>
      </c>
      <c r="Q204">
        <v>1.3089999999999999</v>
      </c>
    </row>
    <row r="205" spans="1:17" x14ac:dyDescent="0.2">
      <c r="A205">
        <v>-168</v>
      </c>
      <c r="B205">
        <v>435.2</v>
      </c>
      <c r="C205">
        <v>1.109</v>
      </c>
      <c r="D205">
        <v>1.2070000000000001</v>
      </c>
      <c r="E205">
        <v>1.147</v>
      </c>
      <c r="F205">
        <v>1.173</v>
      </c>
      <c r="G205">
        <v>0.90800000000000003</v>
      </c>
      <c r="K205" t="s">
        <v>940</v>
      </c>
      <c r="L205" t="s">
        <v>742</v>
      </c>
      <c r="M205">
        <v>1.492</v>
      </c>
      <c r="N205">
        <v>0.36099999999999999</v>
      </c>
      <c r="O205">
        <v>0.29099999999999998</v>
      </c>
      <c r="P205">
        <v>0.375</v>
      </c>
      <c r="Q205">
        <v>0.47299999999999998</v>
      </c>
    </row>
    <row r="206" spans="1:17" x14ac:dyDescent="0.2">
      <c r="A206">
        <v>-167</v>
      </c>
      <c r="B206">
        <v>434.66</v>
      </c>
      <c r="C206">
        <v>1.111</v>
      </c>
      <c r="D206">
        <v>1.2090000000000001</v>
      </c>
      <c r="E206">
        <v>1.1499999999999999</v>
      </c>
      <c r="F206">
        <v>1.1719999999999999</v>
      </c>
      <c r="G206">
        <v>0.91200000000000003</v>
      </c>
      <c r="K206" t="s">
        <v>941</v>
      </c>
      <c r="L206" t="s">
        <v>742</v>
      </c>
      <c r="M206">
        <v>97.293999999999997</v>
      </c>
      <c r="N206">
        <v>99.052999999999997</v>
      </c>
      <c r="O206">
        <v>99.355999999999995</v>
      </c>
      <c r="P206">
        <v>99.165000000000006</v>
      </c>
      <c r="Q206">
        <v>98.908000000000001</v>
      </c>
    </row>
    <row r="207" spans="1:17" x14ac:dyDescent="0.2">
      <c r="A207">
        <v>-166</v>
      </c>
      <c r="B207">
        <v>434.09</v>
      </c>
      <c r="C207">
        <v>1.117</v>
      </c>
      <c r="D207">
        <v>1.214</v>
      </c>
      <c r="E207">
        <v>1.1539999999999999</v>
      </c>
      <c r="F207">
        <v>1.175</v>
      </c>
      <c r="G207">
        <v>0.92700000000000005</v>
      </c>
      <c r="K207" t="s">
        <v>942</v>
      </c>
      <c r="L207" t="s">
        <v>736</v>
      </c>
      <c r="M207">
        <v>1.2070000000000001</v>
      </c>
      <c r="N207">
        <v>1.272</v>
      </c>
      <c r="O207">
        <v>1.2170000000000001</v>
      </c>
      <c r="P207">
        <v>1.2390000000000001</v>
      </c>
      <c r="Q207">
        <v>1.099</v>
      </c>
    </row>
    <row r="208" spans="1:17" x14ac:dyDescent="0.2">
      <c r="A208">
        <v>-165</v>
      </c>
      <c r="B208">
        <v>433.47</v>
      </c>
      <c r="C208">
        <v>1.123</v>
      </c>
      <c r="D208">
        <v>1.224</v>
      </c>
      <c r="E208">
        <v>1.1539999999999999</v>
      </c>
      <c r="F208">
        <v>1.177</v>
      </c>
      <c r="G208">
        <v>0.93799999999999994</v>
      </c>
      <c r="K208" t="s">
        <v>943</v>
      </c>
      <c r="L208" t="s">
        <v>736</v>
      </c>
      <c r="M208">
        <v>1.2070000000000001</v>
      </c>
      <c r="N208">
        <v>1.272</v>
      </c>
      <c r="O208">
        <v>1.2170000000000001</v>
      </c>
      <c r="P208">
        <v>1.2390000000000001</v>
      </c>
      <c r="Q208">
        <v>1.099</v>
      </c>
    </row>
    <row r="209" spans="1:17" x14ac:dyDescent="0.2">
      <c r="A209">
        <v>-164</v>
      </c>
      <c r="B209">
        <v>432.8</v>
      </c>
      <c r="C209">
        <v>1.127</v>
      </c>
      <c r="D209">
        <v>1.222</v>
      </c>
      <c r="E209">
        <v>1.1619999999999999</v>
      </c>
      <c r="F209">
        <v>1.1779999999999999</v>
      </c>
      <c r="G209">
        <v>0.94699999999999995</v>
      </c>
      <c r="K209" t="s">
        <v>944</v>
      </c>
      <c r="L209" t="s">
        <v>736</v>
      </c>
      <c r="M209">
        <v>7.0000000000000007E-2</v>
      </c>
      <c r="N209">
        <v>1.2999999999999999E-2</v>
      </c>
      <c r="O209">
        <v>1.4E-2</v>
      </c>
      <c r="P209">
        <v>1.2999999999999999E-2</v>
      </c>
      <c r="Q209">
        <v>4.2999999999999997E-2</v>
      </c>
    </row>
    <row r="210" spans="1:17" x14ac:dyDescent="0.2">
      <c r="A210">
        <v>-163</v>
      </c>
      <c r="B210">
        <v>432.1</v>
      </c>
      <c r="C210">
        <v>1.133</v>
      </c>
      <c r="D210">
        <v>1.2350000000000001</v>
      </c>
      <c r="E210">
        <v>1.163</v>
      </c>
      <c r="F210">
        <v>1.1850000000000001</v>
      </c>
      <c r="G210">
        <v>0.94799999999999995</v>
      </c>
      <c r="K210" t="s">
        <v>945</v>
      </c>
      <c r="L210" t="s">
        <v>736</v>
      </c>
      <c r="M210">
        <v>1.3089999999999999</v>
      </c>
      <c r="N210">
        <v>1.3089999999999999</v>
      </c>
      <c r="O210">
        <v>1.246</v>
      </c>
      <c r="P210">
        <v>1.274</v>
      </c>
      <c r="Q210">
        <v>1.232</v>
      </c>
    </row>
    <row r="211" spans="1:17" x14ac:dyDescent="0.2">
      <c r="A211">
        <v>-162</v>
      </c>
      <c r="B211">
        <v>431.35</v>
      </c>
      <c r="C211">
        <v>1.1299999999999999</v>
      </c>
      <c r="D211">
        <v>1.232</v>
      </c>
      <c r="E211">
        <v>1.1679999999999999</v>
      </c>
      <c r="F211">
        <v>1.1859999999999999</v>
      </c>
      <c r="G211">
        <v>0.93300000000000005</v>
      </c>
      <c r="K211" t="s">
        <v>946</v>
      </c>
      <c r="L211" t="s">
        <v>736</v>
      </c>
      <c r="M211">
        <v>1.012</v>
      </c>
      <c r="N211">
        <v>1.2370000000000001</v>
      </c>
      <c r="O211">
        <v>1.18</v>
      </c>
      <c r="P211">
        <v>1.1990000000000001</v>
      </c>
      <c r="Q211">
        <v>1.012</v>
      </c>
    </row>
    <row r="212" spans="1:17" x14ac:dyDescent="0.2">
      <c r="A212">
        <v>-161</v>
      </c>
      <c r="B212">
        <v>430.55</v>
      </c>
      <c r="C212">
        <v>1.133</v>
      </c>
      <c r="D212">
        <v>1.238</v>
      </c>
      <c r="E212">
        <v>1.1679999999999999</v>
      </c>
      <c r="F212">
        <v>1.19</v>
      </c>
      <c r="G212">
        <v>0.93600000000000005</v>
      </c>
      <c r="K212" t="s">
        <v>947</v>
      </c>
      <c r="L212" t="s">
        <v>742</v>
      </c>
      <c r="M212">
        <v>5.7770000000000001</v>
      </c>
      <c r="N212">
        <v>0.996</v>
      </c>
      <c r="O212">
        <v>1.1419999999999999</v>
      </c>
      <c r="P212">
        <v>1.0189999999999999</v>
      </c>
      <c r="Q212">
        <v>3.9209999999999998</v>
      </c>
    </row>
    <row r="213" spans="1:17" x14ac:dyDescent="0.2">
      <c r="A213">
        <v>-160</v>
      </c>
      <c r="B213">
        <v>429.72</v>
      </c>
      <c r="C213">
        <v>1.1399999999999999</v>
      </c>
      <c r="D213">
        <v>1.2410000000000001</v>
      </c>
      <c r="E213">
        <v>1.1759999999999999</v>
      </c>
      <c r="F213">
        <v>1.1930000000000001</v>
      </c>
      <c r="G213">
        <v>0.95299999999999996</v>
      </c>
      <c r="K213" t="s">
        <v>948</v>
      </c>
      <c r="L213" t="s">
        <v>742</v>
      </c>
      <c r="M213">
        <v>83.863</v>
      </c>
      <c r="N213">
        <v>97.242000000000004</v>
      </c>
      <c r="O213">
        <v>96.983999999999995</v>
      </c>
      <c r="P213">
        <v>96.751999999999995</v>
      </c>
      <c r="Q213">
        <v>92.094999999999999</v>
      </c>
    </row>
    <row r="214" spans="1:17" x14ac:dyDescent="0.2">
      <c r="A214">
        <v>-159</v>
      </c>
      <c r="B214">
        <v>428.84</v>
      </c>
      <c r="C214">
        <v>1.1499999999999999</v>
      </c>
      <c r="D214">
        <v>1.2450000000000001</v>
      </c>
      <c r="E214">
        <v>1.179</v>
      </c>
      <c r="F214">
        <v>1.198</v>
      </c>
      <c r="G214">
        <v>0.97899999999999998</v>
      </c>
      <c r="K214" t="s">
        <v>949</v>
      </c>
      <c r="L214" t="s">
        <v>736</v>
      </c>
      <c r="M214">
        <v>0.497</v>
      </c>
      <c r="N214">
        <v>0.52200000000000002</v>
      </c>
      <c r="O214">
        <v>0.55200000000000005</v>
      </c>
      <c r="P214">
        <v>0.53200000000000003</v>
      </c>
      <c r="Q214">
        <v>0.38100000000000001</v>
      </c>
    </row>
    <row r="215" spans="1:17" x14ac:dyDescent="0.2">
      <c r="A215">
        <v>-158</v>
      </c>
      <c r="B215">
        <v>427.92</v>
      </c>
      <c r="C215">
        <v>1.1559999999999999</v>
      </c>
      <c r="D215">
        <v>1.2509999999999999</v>
      </c>
      <c r="E215">
        <v>1.18</v>
      </c>
      <c r="F215">
        <v>1.202</v>
      </c>
      <c r="G215">
        <v>0.99099999999999999</v>
      </c>
      <c r="K215" t="s">
        <v>950</v>
      </c>
      <c r="L215" t="s">
        <v>736</v>
      </c>
      <c r="M215">
        <v>0.51400000000000001</v>
      </c>
      <c r="N215">
        <v>0.51800000000000002</v>
      </c>
      <c r="O215">
        <v>0.55300000000000005</v>
      </c>
      <c r="P215">
        <v>0.54400000000000004</v>
      </c>
      <c r="Q215">
        <v>0.441</v>
      </c>
    </row>
    <row r="216" spans="1:17" x14ac:dyDescent="0.2">
      <c r="A216">
        <v>-157</v>
      </c>
      <c r="B216">
        <v>426.96</v>
      </c>
      <c r="C216">
        <v>1.1599999999999999</v>
      </c>
      <c r="D216">
        <v>1.2490000000000001</v>
      </c>
      <c r="E216">
        <v>1.1890000000000001</v>
      </c>
      <c r="F216">
        <v>1.204</v>
      </c>
      <c r="G216">
        <v>0.997</v>
      </c>
      <c r="K216" t="s">
        <v>951</v>
      </c>
      <c r="L216" t="s">
        <v>736</v>
      </c>
      <c r="M216">
        <v>4.9000000000000002E-2</v>
      </c>
      <c r="N216">
        <v>1.7000000000000001E-2</v>
      </c>
      <c r="O216">
        <v>1.6E-2</v>
      </c>
      <c r="P216">
        <v>1.7999999999999999E-2</v>
      </c>
      <c r="Q216">
        <v>0.03</v>
      </c>
    </row>
    <row r="217" spans="1:17" x14ac:dyDescent="0.2">
      <c r="A217">
        <v>-156</v>
      </c>
      <c r="B217">
        <v>425.95</v>
      </c>
      <c r="C217">
        <v>1.1679999999999999</v>
      </c>
      <c r="D217">
        <v>1.2589999999999999</v>
      </c>
      <c r="E217">
        <v>1.1879999999999999</v>
      </c>
      <c r="F217">
        <v>1.208</v>
      </c>
      <c r="G217">
        <v>1.016</v>
      </c>
      <c r="K217" t="s">
        <v>952</v>
      </c>
      <c r="L217" t="s">
        <v>736</v>
      </c>
      <c r="M217">
        <v>0.60099999999999998</v>
      </c>
      <c r="N217">
        <v>0.56200000000000006</v>
      </c>
      <c r="O217">
        <v>0.60099999999999998</v>
      </c>
      <c r="P217">
        <v>0.59799999999999998</v>
      </c>
      <c r="Q217">
        <v>0.53200000000000003</v>
      </c>
    </row>
    <row r="218" spans="1:17" x14ac:dyDescent="0.2">
      <c r="A218">
        <v>-155</v>
      </c>
      <c r="B218">
        <v>424.9</v>
      </c>
      <c r="C218">
        <v>1.1739999999999999</v>
      </c>
      <c r="D218">
        <v>1.258</v>
      </c>
      <c r="E218">
        <v>1.194</v>
      </c>
      <c r="F218">
        <v>1.2110000000000001</v>
      </c>
      <c r="G218">
        <v>1.034</v>
      </c>
      <c r="K218" t="s">
        <v>953</v>
      </c>
      <c r="L218" t="s">
        <v>736</v>
      </c>
      <c r="M218">
        <v>0.34799999999999998</v>
      </c>
      <c r="N218">
        <v>0.45400000000000001</v>
      </c>
      <c r="O218">
        <v>0.51300000000000001</v>
      </c>
      <c r="P218">
        <v>0.49099999999999999</v>
      </c>
      <c r="Q218">
        <v>0.34799999999999998</v>
      </c>
    </row>
    <row r="219" spans="1:17" x14ac:dyDescent="0.2">
      <c r="A219">
        <v>-154</v>
      </c>
      <c r="B219">
        <v>423.8</v>
      </c>
      <c r="C219">
        <v>1.1830000000000001</v>
      </c>
      <c r="D219">
        <v>1.26</v>
      </c>
      <c r="E219">
        <v>1.1970000000000001</v>
      </c>
      <c r="F219">
        <v>1.2190000000000001</v>
      </c>
      <c r="G219">
        <v>1.0569999999999999</v>
      </c>
      <c r="K219" t="s">
        <v>954</v>
      </c>
      <c r="L219" t="s">
        <v>742</v>
      </c>
      <c r="M219">
        <v>9.58</v>
      </c>
      <c r="N219">
        <v>3.3</v>
      </c>
      <c r="O219">
        <v>2.9540000000000002</v>
      </c>
      <c r="P219">
        <v>3.3879999999999999</v>
      </c>
      <c r="Q219">
        <v>6.8520000000000003</v>
      </c>
    </row>
    <row r="220" spans="1:17" x14ac:dyDescent="0.2">
      <c r="A220">
        <v>-153</v>
      </c>
      <c r="B220">
        <v>422.67</v>
      </c>
      <c r="C220">
        <v>1.1919999999999999</v>
      </c>
      <c r="D220">
        <v>1.2649999999999999</v>
      </c>
      <c r="E220">
        <v>1.2030000000000001</v>
      </c>
      <c r="F220">
        <v>1.226</v>
      </c>
      <c r="G220">
        <v>1.073</v>
      </c>
      <c r="K220" t="s">
        <v>955</v>
      </c>
      <c r="L220" t="s">
        <v>742</v>
      </c>
      <c r="M220">
        <v>67.703000000000003</v>
      </c>
      <c r="N220">
        <v>87.691000000000003</v>
      </c>
      <c r="O220">
        <v>92.701999999999998</v>
      </c>
      <c r="P220">
        <v>90.188999999999993</v>
      </c>
      <c r="Q220">
        <v>78.995999999999995</v>
      </c>
    </row>
    <row r="221" spans="1:17" x14ac:dyDescent="0.2">
      <c r="A221">
        <v>-152</v>
      </c>
      <c r="B221">
        <v>421.49</v>
      </c>
      <c r="C221">
        <v>1.2010000000000001</v>
      </c>
      <c r="D221">
        <v>1.266</v>
      </c>
      <c r="E221">
        <v>1.2090000000000001</v>
      </c>
      <c r="F221">
        <v>1.2290000000000001</v>
      </c>
      <c r="G221">
        <v>1.101</v>
      </c>
      <c r="K221" t="s">
        <v>956</v>
      </c>
      <c r="L221" t="s">
        <v>745</v>
      </c>
      <c r="M221">
        <v>180</v>
      </c>
      <c r="N221">
        <v>180</v>
      </c>
      <c r="O221">
        <v>180</v>
      </c>
      <c r="P221">
        <v>180</v>
      </c>
      <c r="Q221">
        <v>180</v>
      </c>
    </row>
    <row r="222" spans="1:17" x14ac:dyDescent="0.2">
      <c r="A222">
        <v>-151</v>
      </c>
      <c r="B222">
        <v>420.26</v>
      </c>
      <c r="C222">
        <v>1.212</v>
      </c>
      <c r="D222">
        <v>1.2729999999999999</v>
      </c>
      <c r="E222">
        <v>1.2130000000000001</v>
      </c>
      <c r="F222">
        <v>1.2370000000000001</v>
      </c>
      <c r="G222">
        <v>1.123</v>
      </c>
      <c r="K222" t="s">
        <v>957</v>
      </c>
      <c r="L222" t="s">
        <v>745</v>
      </c>
      <c r="M222">
        <v>180</v>
      </c>
      <c r="N222">
        <v>180</v>
      </c>
      <c r="O222">
        <v>180</v>
      </c>
      <c r="P222">
        <v>180</v>
      </c>
      <c r="Q222">
        <v>180</v>
      </c>
    </row>
    <row r="223" spans="1:17" x14ac:dyDescent="0.2">
      <c r="A223">
        <v>-150</v>
      </c>
      <c r="B223">
        <v>419</v>
      </c>
      <c r="C223">
        <v>1.216</v>
      </c>
      <c r="D223">
        <v>1.27</v>
      </c>
      <c r="E223">
        <v>1.2210000000000001</v>
      </c>
      <c r="F223">
        <v>1.2410000000000001</v>
      </c>
      <c r="G223">
        <v>1.131</v>
      </c>
      <c r="K223" t="s">
        <v>958</v>
      </c>
      <c r="L223" t="s">
        <v>745</v>
      </c>
      <c r="M223">
        <v>180</v>
      </c>
      <c r="N223">
        <v>180</v>
      </c>
      <c r="O223">
        <v>180</v>
      </c>
      <c r="P223">
        <v>180</v>
      </c>
      <c r="Q223">
        <v>180</v>
      </c>
    </row>
    <row r="224" spans="1:17" x14ac:dyDescent="0.2">
      <c r="A224">
        <v>-149</v>
      </c>
      <c r="B224">
        <v>417.69</v>
      </c>
      <c r="C224">
        <v>1.2210000000000001</v>
      </c>
      <c r="D224">
        <v>1.2789999999999999</v>
      </c>
      <c r="E224">
        <v>1.2210000000000001</v>
      </c>
      <c r="F224">
        <v>1.2490000000000001</v>
      </c>
      <c r="G224">
        <v>1.1359999999999999</v>
      </c>
      <c r="K224" t="s">
        <v>959</v>
      </c>
      <c r="L224" t="s">
        <v>745</v>
      </c>
      <c r="M224">
        <v>180</v>
      </c>
      <c r="N224">
        <v>180</v>
      </c>
      <c r="O224">
        <v>180</v>
      </c>
      <c r="P224">
        <v>180</v>
      </c>
      <c r="Q224">
        <v>180</v>
      </c>
    </row>
    <row r="225" spans="1:17" x14ac:dyDescent="0.2">
      <c r="A225">
        <v>-148</v>
      </c>
      <c r="B225">
        <v>416.33</v>
      </c>
      <c r="C225">
        <v>1.2230000000000001</v>
      </c>
      <c r="D225">
        <v>1.2789999999999999</v>
      </c>
      <c r="E225">
        <v>1.2290000000000001</v>
      </c>
      <c r="F225">
        <v>1.2529999999999999</v>
      </c>
      <c r="G225">
        <v>1.1299999999999999</v>
      </c>
      <c r="K225" t="s">
        <v>960</v>
      </c>
      <c r="L225" t="s">
        <v>745</v>
      </c>
      <c r="M225">
        <v>180</v>
      </c>
      <c r="N225">
        <v>180</v>
      </c>
      <c r="O225">
        <v>180</v>
      </c>
      <c r="P225">
        <v>180</v>
      </c>
      <c r="Q225">
        <v>180</v>
      </c>
    </row>
    <row r="226" spans="1:17" x14ac:dyDescent="0.2">
      <c r="A226">
        <v>-147</v>
      </c>
      <c r="B226">
        <v>414.94</v>
      </c>
      <c r="C226">
        <v>1.222</v>
      </c>
      <c r="D226">
        <v>1.2829999999999999</v>
      </c>
      <c r="E226">
        <v>1.232</v>
      </c>
      <c r="F226">
        <v>1.2569999999999999</v>
      </c>
      <c r="G226">
        <v>1.117</v>
      </c>
      <c r="K226" t="s">
        <v>961</v>
      </c>
      <c r="L226" t="s">
        <v>742</v>
      </c>
      <c r="M226">
        <v>0</v>
      </c>
      <c r="N226">
        <v>0</v>
      </c>
      <c r="O226">
        <v>0</v>
      </c>
      <c r="P226">
        <v>0</v>
      </c>
      <c r="Q226">
        <v>0</v>
      </c>
    </row>
    <row r="227" spans="1:17" x14ac:dyDescent="0.2">
      <c r="A227">
        <v>-146</v>
      </c>
      <c r="B227">
        <v>413.5</v>
      </c>
      <c r="C227">
        <v>1.2230000000000001</v>
      </c>
      <c r="D227">
        <v>1.286</v>
      </c>
      <c r="E227">
        <v>1.2370000000000001</v>
      </c>
      <c r="F227">
        <v>1.262</v>
      </c>
      <c r="G227">
        <v>1.1060000000000001</v>
      </c>
      <c r="K227" t="s">
        <v>962</v>
      </c>
      <c r="L227" t="s">
        <v>742</v>
      </c>
      <c r="M227">
        <v>0</v>
      </c>
      <c r="N227">
        <v>0</v>
      </c>
      <c r="O227">
        <v>0</v>
      </c>
      <c r="P227">
        <v>0</v>
      </c>
      <c r="Q227">
        <v>0</v>
      </c>
    </row>
    <row r="228" spans="1:17" x14ac:dyDescent="0.2">
      <c r="A228">
        <v>-145</v>
      </c>
      <c r="B228">
        <v>412.02</v>
      </c>
      <c r="C228">
        <v>1.2250000000000001</v>
      </c>
      <c r="D228">
        <v>1.286</v>
      </c>
      <c r="E228">
        <v>1.2450000000000001</v>
      </c>
      <c r="F228">
        <v>1.2649999999999999</v>
      </c>
      <c r="G228">
        <v>1.1020000000000001</v>
      </c>
      <c r="K228" t="s">
        <v>963</v>
      </c>
      <c r="L228" t="s">
        <v>736</v>
      </c>
      <c r="M228">
        <v>0</v>
      </c>
      <c r="N228">
        <v>0</v>
      </c>
      <c r="O228">
        <v>0</v>
      </c>
      <c r="P228">
        <v>0</v>
      </c>
      <c r="Q228">
        <v>0</v>
      </c>
    </row>
    <row r="229" spans="1:17" x14ac:dyDescent="0.2">
      <c r="A229">
        <v>-144</v>
      </c>
      <c r="B229">
        <v>410.49</v>
      </c>
      <c r="C229">
        <v>1.2330000000000001</v>
      </c>
      <c r="D229">
        <v>1.2929999999999999</v>
      </c>
      <c r="E229">
        <v>1.25</v>
      </c>
      <c r="F229">
        <v>1.2749999999999999</v>
      </c>
      <c r="G229">
        <v>1.113</v>
      </c>
      <c r="K229" t="s">
        <v>964</v>
      </c>
      <c r="L229" t="s">
        <v>736</v>
      </c>
      <c r="M229">
        <v>3.2000000000000001E-2</v>
      </c>
      <c r="N229">
        <v>2.1000000000000001E-2</v>
      </c>
      <c r="O229">
        <v>2.1000000000000001E-2</v>
      </c>
      <c r="P229">
        <v>2.5999999999999999E-2</v>
      </c>
      <c r="Q229">
        <v>5.8999999999999997E-2</v>
      </c>
    </row>
    <row r="230" spans="1:17" x14ac:dyDescent="0.2">
      <c r="A230">
        <v>-143</v>
      </c>
      <c r="B230">
        <v>408.92</v>
      </c>
      <c r="C230">
        <v>1.2410000000000001</v>
      </c>
      <c r="D230">
        <v>1.296</v>
      </c>
      <c r="E230">
        <v>1.258</v>
      </c>
      <c r="F230">
        <v>1.28</v>
      </c>
      <c r="G230">
        <v>1.1279999999999999</v>
      </c>
      <c r="K230" t="s">
        <v>965</v>
      </c>
      <c r="L230" t="s">
        <v>736</v>
      </c>
      <c r="M230">
        <v>0.16400000000000001</v>
      </c>
      <c r="N230">
        <v>0.1</v>
      </c>
      <c r="O230">
        <v>0.11899999999999999</v>
      </c>
      <c r="P230">
        <v>0.157</v>
      </c>
      <c r="Q230">
        <v>0.24</v>
      </c>
    </row>
    <row r="231" spans="1:17" x14ac:dyDescent="0.2">
      <c r="A231">
        <v>-142</v>
      </c>
      <c r="B231">
        <v>407.31</v>
      </c>
      <c r="C231">
        <v>1.25</v>
      </c>
      <c r="D231">
        <v>1.3029999999999999</v>
      </c>
      <c r="E231">
        <v>1.26</v>
      </c>
      <c r="F231">
        <v>1.2889999999999999</v>
      </c>
      <c r="G231">
        <v>1.145</v>
      </c>
      <c r="K231" t="s">
        <v>966</v>
      </c>
      <c r="L231" t="s">
        <v>736</v>
      </c>
      <c r="M231">
        <v>1.964</v>
      </c>
      <c r="N231">
        <v>0.84399999999999997</v>
      </c>
      <c r="O231">
        <v>1.3759999999999999</v>
      </c>
      <c r="P231">
        <v>1.964</v>
      </c>
      <c r="Q231">
        <v>1.9359999999999999</v>
      </c>
    </row>
    <row r="232" spans="1:17" x14ac:dyDescent="0.2">
      <c r="A232">
        <v>-141</v>
      </c>
      <c r="B232">
        <v>405.66</v>
      </c>
      <c r="C232">
        <v>1.2609999999999999</v>
      </c>
      <c r="D232">
        <v>1.3049999999999999</v>
      </c>
      <c r="E232">
        <v>1.27</v>
      </c>
      <c r="F232">
        <v>1.296</v>
      </c>
      <c r="G232">
        <v>1.175</v>
      </c>
      <c r="K232" t="s">
        <v>967</v>
      </c>
      <c r="L232" t="s">
        <v>736</v>
      </c>
      <c r="M232">
        <v>0</v>
      </c>
      <c r="N232">
        <v>0</v>
      </c>
      <c r="O232">
        <v>0</v>
      </c>
      <c r="P232">
        <v>0</v>
      </c>
      <c r="Q232">
        <v>0</v>
      </c>
    </row>
    <row r="233" spans="1:17" x14ac:dyDescent="0.2">
      <c r="A233">
        <v>-140</v>
      </c>
      <c r="B233">
        <v>403.96</v>
      </c>
      <c r="C233">
        <v>1.2649999999999999</v>
      </c>
      <c r="D233">
        <v>1.3080000000000001</v>
      </c>
      <c r="E233">
        <v>1.274</v>
      </c>
      <c r="F233">
        <v>1.302</v>
      </c>
      <c r="G233">
        <v>1.175</v>
      </c>
      <c r="K233" t="s">
        <v>968</v>
      </c>
      <c r="L233" t="s">
        <v>742</v>
      </c>
      <c r="M233">
        <v>99.99</v>
      </c>
      <c r="N233">
        <v>99.99</v>
      </c>
      <c r="O233">
        <v>99.99</v>
      </c>
      <c r="P233">
        <v>99.99</v>
      </c>
      <c r="Q233">
        <v>99.99</v>
      </c>
    </row>
    <row r="234" spans="1:17" x14ac:dyDescent="0.2">
      <c r="A234">
        <v>-139</v>
      </c>
      <c r="B234">
        <v>402.22</v>
      </c>
      <c r="C234">
        <v>1.2589999999999999</v>
      </c>
      <c r="D234">
        <v>1.3160000000000001</v>
      </c>
      <c r="E234">
        <v>1.284</v>
      </c>
      <c r="F234">
        <v>1.3069999999999999</v>
      </c>
      <c r="G234">
        <v>1.129</v>
      </c>
      <c r="K234" t="s">
        <v>969</v>
      </c>
      <c r="L234" t="s">
        <v>742</v>
      </c>
      <c r="M234">
        <v>0</v>
      </c>
      <c r="N234">
        <v>0</v>
      </c>
      <c r="O234">
        <v>0</v>
      </c>
      <c r="P234">
        <v>0</v>
      </c>
      <c r="Q234">
        <v>0</v>
      </c>
    </row>
    <row r="235" spans="1:17" x14ac:dyDescent="0.2">
      <c r="A235">
        <v>-138</v>
      </c>
      <c r="B235">
        <v>400.43</v>
      </c>
      <c r="C235">
        <v>1.2689999999999999</v>
      </c>
      <c r="D235">
        <v>1.3240000000000001</v>
      </c>
      <c r="E235">
        <v>1.29</v>
      </c>
      <c r="F235">
        <v>1.3120000000000001</v>
      </c>
      <c r="G235">
        <v>1.1479999999999999</v>
      </c>
      <c r="K235" t="s">
        <v>970</v>
      </c>
      <c r="L235" t="s">
        <v>745</v>
      </c>
      <c r="M235">
        <v>0</v>
      </c>
      <c r="N235">
        <v>0</v>
      </c>
      <c r="O235">
        <v>0</v>
      </c>
      <c r="P235">
        <v>0</v>
      </c>
      <c r="Q235">
        <v>0</v>
      </c>
    </row>
    <row r="236" spans="1:17" x14ac:dyDescent="0.2">
      <c r="A236">
        <v>-137</v>
      </c>
      <c r="B236">
        <v>398.61</v>
      </c>
      <c r="C236">
        <v>1.2809999999999999</v>
      </c>
      <c r="D236">
        <v>1.3340000000000001</v>
      </c>
      <c r="E236">
        <v>1.2969999999999999</v>
      </c>
      <c r="F236">
        <v>1.3260000000000001</v>
      </c>
      <c r="G236">
        <v>1.167</v>
      </c>
      <c r="K236" t="s">
        <v>971</v>
      </c>
      <c r="L236" t="s">
        <v>745</v>
      </c>
      <c r="M236">
        <v>22.908999999999999</v>
      </c>
      <c r="N236">
        <v>22.567</v>
      </c>
      <c r="O236">
        <v>22.719000000000001</v>
      </c>
      <c r="P236">
        <v>22.88</v>
      </c>
      <c r="Q236">
        <v>23.468</v>
      </c>
    </row>
    <row r="237" spans="1:17" x14ac:dyDescent="0.2">
      <c r="A237">
        <v>-136</v>
      </c>
      <c r="B237">
        <v>396.74</v>
      </c>
      <c r="C237">
        <v>1.29</v>
      </c>
      <c r="D237">
        <v>1.339</v>
      </c>
      <c r="E237">
        <v>1.3080000000000001</v>
      </c>
      <c r="F237">
        <v>1.3380000000000001</v>
      </c>
      <c r="G237">
        <v>1.1759999999999999</v>
      </c>
      <c r="K237" t="s">
        <v>972</v>
      </c>
      <c r="L237" t="s">
        <v>745</v>
      </c>
      <c r="M237">
        <v>2.9079999999999999</v>
      </c>
      <c r="N237">
        <v>3.512</v>
      </c>
      <c r="O237">
        <v>3.141</v>
      </c>
      <c r="P237">
        <v>2.1829999999999998</v>
      </c>
      <c r="Q237">
        <v>2.5449999999999999</v>
      </c>
    </row>
    <row r="238" spans="1:17" x14ac:dyDescent="0.2">
      <c r="A238">
        <v>-135</v>
      </c>
      <c r="B238">
        <v>394.83</v>
      </c>
      <c r="C238">
        <v>1.3009999999999999</v>
      </c>
      <c r="D238">
        <v>1.349</v>
      </c>
      <c r="E238">
        <v>1.3129999999999999</v>
      </c>
      <c r="F238">
        <v>1.3420000000000001</v>
      </c>
      <c r="G238">
        <v>1.2</v>
      </c>
      <c r="K238" t="s">
        <v>973</v>
      </c>
      <c r="L238" t="s">
        <v>745</v>
      </c>
      <c r="M238">
        <v>30.6</v>
      </c>
      <c r="N238">
        <v>30.6</v>
      </c>
      <c r="O238">
        <v>29.8</v>
      </c>
      <c r="P238">
        <v>28.8</v>
      </c>
      <c r="Q238">
        <v>30.6</v>
      </c>
    </row>
    <row r="239" spans="1:17" x14ac:dyDescent="0.2">
      <c r="A239">
        <v>-134</v>
      </c>
      <c r="B239">
        <v>392.87</v>
      </c>
      <c r="C239">
        <v>1.3049999999999999</v>
      </c>
      <c r="D239">
        <v>1.355</v>
      </c>
      <c r="E239">
        <v>1.3260000000000001</v>
      </c>
      <c r="F239">
        <v>1.3480000000000001</v>
      </c>
      <c r="G239">
        <v>1.1930000000000001</v>
      </c>
      <c r="K239" t="s">
        <v>974</v>
      </c>
      <c r="L239" t="s">
        <v>745</v>
      </c>
      <c r="M239">
        <v>2</v>
      </c>
      <c r="N239">
        <v>3.3969999999999998</v>
      </c>
      <c r="O239">
        <v>2</v>
      </c>
      <c r="P239">
        <v>17.600000000000001</v>
      </c>
      <c r="Q239">
        <v>17.396999999999998</v>
      </c>
    </row>
    <row r="240" spans="1:17" x14ac:dyDescent="0.2">
      <c r="A240">
        <v>-133</v>
      </c>
      <c r="B240">
        <v>390.88</v>
      </c>
      <c r="C240">
        <v>1.3149999999999999</v>
      </c>
      <c r="D240">
        <v>1.3620000000000001</v>
      </c>
      <c r="E240">
        <v>1.3320000000000001</v>
      </c>
      <c r="F240">
        <v>1.361</v>
      </c>
      <c r="G240">
        <v>1.204</v>
      </c>
      <c r="K240" t="s">
        <v>975</v>
      </c>
      <c r="L240" t="s">
        <v>742</v>
      </c>
      <c r="M240">
        <v>12.694000000000001</v>
      </c>
      <c r="N240">
        <v>15.561999999999999</v>
      </c>
      <c r="O240">
        <v>13.827</v>
      </c>
      <c r="P240">
        <v>9.5419999999999998</v>
      </c>
      <c r="Q240">
        <v>10.843999999999999</v>
      </c>
    </row>
    <row r="241" spans="1:17" x14ac:dyDescent="0.2">
      <c r="A241">
        <v>-132</v>
      </c>
      <c r="B241">
        <v>388.84</v>
      </c>
      <c r="C241">
        <v>1.3280000000000001</v>
      </c>
      <c r="D241">
        <v>1.3720000000000001</v>
      </c>
      <c r="E241">
        <v>1.3420000000000001</v>
      </c>
      <c r="F241">
        <v>1.37</v>
      </c>
      <c r="G241">
        <v>1.2290000000000001</v>
      </c>
      <c r="K241" t="s">
        <v>976</v>
      </c>
      <c r="L241" t="s">
        <v>742</v>
      </c>
      <c r="M241">
        <v>8.73</v>
      </c>
      <c r="N241">
        <v>15.051</v>
      </c>
      <c r="O241">
        <v>8.8030000000000008</v>
      </c>
      <c r="P241">
        <v>76.924000000000007</v>
      </c>
      <c r="Q241">
        <v>74.129000000000005</v>
      </c>
    </row>
    <row r="242" spans="1:17" x14ac:dyDescent="0.2">
      <c r="A242">
        <v>-131</v>
      </c>
      <c r="B242">
        <v>386.76</v>
      </c>
      <c r="C242">
        <v>1.3340000000000001</v>
      </c>
      <c r="D242">
        <v>1.3819999999999999</v>
      </c>
      <c r="E242">
        <v>1.349</v>
      </c>
      <c r="F242">
        <v>1.381</v>
      </c>
      <c r="G242">
        <v>1.224</v>
      </c>
      <c r="K242" t="s">
        <v>977</v>
      </c>
      <c r="L242" t="s">
        <v>736</v>
      </c>
      <c r="M242">
        <v>0</v>
      </c>
      <c r="N242">
        <v>12.763</v>
      </c>
      <c r="O242">
        <v>12.9</v>
      </c>
      <c r="P242">
        <v>12.486000000000001</v>
      </c>
      <c r="Q242">
        <v>12.834</v>
      </c>
    </row>
    <row r="243" spans="1:17" x14ac:dyDescent="0.2">
      <c r="A243">
        <v>-130</v>
      </c>
      <c r="B243">
        <v>384.63</v>
      </c>
      <c r="C243">
        <v>1.335</v>
      </c>
      <c r="D243">
        <v>1.3939999999999999</v>
      </c>
      <c r="E243">
        <v>1.3560000000000001</v>
      </c>
      <c r="F243">
        <v>1.3919999999999999</v>
      </c>
      <c r="G243">
        <v>1.1970000000000001</v>
      </c>
      <c r="K243" t="s">
        <v>978</v>
      </c>
      <c r="L243" t="s">
        <v>736</v>
      </c>
      <c r="M243">
        <v>0</v>
      </c>
      <c r="N243">
        <v>-0.153</v>
      </c>
      <c r="O243">
        <v>-0.29399999999999998</v>
      </c>
      <c r="P243">
        <v>-0.157</v>
      </c>
      <c r="Q243">
        <v>-0.23699999999999999</v>
      </c>
    </row>
    <row r="244" spans="1:17" x14ac:dyDescent="0.2">
      <c r="A244">
        <v>-129</v>
      </c>
      <c r="B244">
        <v>382.47</v>
      </c>
      <c r="C244">
        <v>1.343</v>
      </c>
      <c r="D244">
        <v>1.4019999999999999</v>
      </c>
      <c r="E244">
        <v>1.373</v>
      </c>
      <c r="F244">
        <v>1.399</v>
      </c>
      <c r="G244">
        <v>1.198</v>
      </c>
      <c r="K244" t="s">
        <v>979</v>
      </c>
      <c r="L244" t="s">
        <v>736</v>
      </c>
      <c r="M244">
        <v>0</v>
      </c>
      <c r="N244">
        <v>2E-3</v>
      </c>
      <c r="O244">
        <v>1E-3</v>
      </c>
      <c r="P244">
        <v>0</v>
      </c>
      <c r="Q244">
        <v>-2E-3</v>
      </c>
    </row>
    <row r="245" spans="1:17" x14ac:dyDescent="0.2">
      <c r="A245">
        <v>-128</v>
      </c>
      <c r="B245">
        <v>380.26</v>
      </c>
      <c r="C245">
        <v>1.361</v>
      </c>
      <c r="D245">
        <v>1.413</v>
      </c>
      <c r="E245">
        <v>1.379</v>
      </c>
      <c r="F245">
        <v>1.415</v>
      </c>
      <c r="G245">
        <v>1.2370000000000001</v>
      </c>
      <c r="K245" t="s">
        <v>980</v>
      </c>
      <c r="L245" t="s">
        <v>736</v>
      </c>
      <c r="M245">
        <v>0</v>
      </c>
      <c r="N245">
        <v>5.3999999999999999E-2</v>
      </c>
      <c r="O245">
        <v>5.1999999999999998E-2</v>
      </c>
      <c r="P245">
        <v>4.8000000000000001E-2</v>
      </c>
      <c r="Q245">
        <v>4.7E-2</v>
      </c>
    </row>
    <row r="246" spans="1:17" x14ac:dyDescent="0.2">
      <c r="A246">
        <v>-127</v>
      </c>
      <c r="B246">
        <v>378.01</v>
      </c>
      <c r="C246">
        <v>1.375</v>
      </c>
      <c r="D246">
        <v>1.411</v>
      </c>
      <c r="E246">
        <v>1.3919999999999999</v>
      </c>
      <c r="F246">
        <v>1.423</v>
      </c>
      <c r="G246">
        <v>1.2729999999999999</v>
      </c>
      <c r="K246" t="s">
        <v>981</v>
      </c>
      <c r="L246" t="s">
        <v>736</v>
      </c>
      <c r="M246">
        <v>68.558000000000007</v>
      </c>
      <c r="N246">
        <v>68.055999999999997</v>
      </c>
      <c r="O246">
        <v>68.831999999999994</v>
      </c>
      <c r="P246">
        <v>69.183000000000007</v>
      </c>
      <c r="Q246">
        <v>68.16</v>
      </c>
    </row>
    <row r="247" spans="1:17" x14ac:dyDescent="0.2">
      <c r="A247">
        <v>-126</v>
      </c>
      <c r="B247">
        <v>375.72</v>
      </c>
      <c r="C247">
        <v>1.391</v>
      </c>
      <c r="D247">
        <v>1.431</v>
      </c>
      <c r="E247">
        <v>1.4159999999999999</v>
      </c>
      <c r="F247">
        <v>1.4359999999999999</v>
      </c>
      <c r="G247">
        <v>1.2829999999999999</v>
      </c>
      <c r="K247" t="s">
        <v>982</v>
      </c>
      <c r="L247" t="s">
        <v>792</v>
      </c>
      <c r="M247">
        <v>3.0169999999999999</v>
      </c>
      <c r="N247">
        <v>3.1309999999999998</v>
      </c>
      <c r="O247">
        <v>2.9820000000000002</v>
      </c>
      <c r="P247">
        <v>2.9169999999999998</v>
      </c>
      <c r="Q247">
        <v>3.0379999999999998</v>
      </c>
    </row>
    <row r="248" spans="1:17" x14ac:dyDescent="0.2">
      <c r="A248">
        <v>-125</v>
      </c>
      <c r="B248">
        <v>373.39</v>
      </c>
      <c r="C248">
        <v>1.3959999999999999</v>
      </c>
      <c r="D248">
        <v>1.4359999999999999</v>
      </c>
      <c r="E248">
        <v>1.4239999999999999</v>
      </c>
      <c r="F248">
        <v>1.4490000000000001</v>
      </c>
      <c r="G248">
        <v>1.274</v>
      </c>
      <c r="K248" t="s">
        <v>983</v>
      </c>
      <c r="L248" t="s">
        <v>742</v>
      </c>
      <c r="M248">
        <v>0</v>
      </c>
      <c r="N248">
        <v>0</v>
      </c>
      <c r="O248">
        <v>0</v>
      </c>
      <c r="P248">
        <v>0</v>
      </c>
      <c r="Q248">
        <v>0</v>
      </c>
    </row>
    <row r="249" spans="1:17" x14ac:dyDescent="0.2">
      <c r="A249">
        <v>-124</v>
      </c>
      <c r="B249">
        <v>371.02</v>
      </c>
      <c r="C249">
        <v>1.41</v>
      </c>
      <c r="D249">
        <v>1.4470000000000001</v>
      </c>
      <c r="E249">
        <v>1.4339999999999999</v>
      </c>
      <c r="F249">
        <v>1.46</v>
      </c>
      <c r="G249">
        <v>1.3</v>
      </c>
      <c r="K249" t="s">
        <v>984</v>
      </c>
      <c r="L249" t="s">
        <v>742</v>
      </c>
      <c r="M249">
        <v>46.417000000000002</v>
      </c>
      <c r="N249">
        <v>46</v>
      </c>
      <c r="O249">
        <v>44.667000000000002</v>
      </c>
      <c r="P249">
        <v>49</v>
      </c>
      <c r="Q249">
        <v>46</v>
      </c>
    </row>
    <row r="250" spans="1:17" x14ac:dyDescent="0.2">
      <c r="A250">
        <v>-123</v>
      </c>
      <c r="B250">
        <v>368.61</v>
      </c>
      <c r="C250">
        <v>1.4279999999999999</v>
      </c>
      <c r="D250">
        <v>1.4670000000000001</v>
      </c>
      <c r="E250">
        <v>1.4490000000000001</v>
      </c>
      <c r="F250">
        <v>1.476</v>
      </c>
      <c r="G250">
        <v>1.32</v>
      </c>
      <c r="K250" t="s">
        <v>985</v>
      </c>
      <c r="L250" t="s">
        <v>742</v>
      </c>
      <c r="M250">
        <v>0</v>
      </c>
      <c r="N250">
        <v>0</v>
      </c>
      <c r="O250">
        <v>0</v>
      </c>
      <c r="P250">
        <v>0</v>
      </c>
      <c r="Q250">
        <v>0</v>
      </c>
    </row>
    <row r="251" spans="1:17" x14ac:dyDescent="0.2">
      <c r="A251">
        <v>-122</v>
      </c>
      <c r="B251">
        <v>366.16</v>
      </c>
      <c r="C251">
        <v>1.4319999999999999</v>
      </c>
      <c r="D251">
        <v>1.466</v>
      </c>
      <c r="E251">
        <v>1.476</v>
      </c>
      <c r="F251">
        <v>1.4850000000000001</v>
      </c>
      <c r="G251">
        <v>1.2989999999999999</v>
      </c>
      <c r="K251" t="s">
        <v>986</v>
      </c>
      <c r="L251" t="s">
        <v>742</v>
      </c>
      <c r="M251">
        <v>0</v>
      </c>
      <c r="N251">
        <v>0</v>
      </c>
      <c r="O251">
        <v>0</v>
      </c>
      <c r="P251">
        <v>0</v>
      </c>
      <c r="Q251">
        <v>0</v>
      </c>
    </row>
    <row r="252" spans="1:17" x14ac:dyDescent="0.2">
      <c r="A252">
        <v>-121</v>
      </c>
      <c r="B252">
        <v>363.66</v>
      </c>
      <c r="C252">
        <v>1.444</v>
      </c>
      <c r="D252">
        <v>1.486</v>
      </c>
      <c r="E252">
        <v>1.4810000000000001</v>
      </c>
      <c r="F252">
        <v>1.494</v>
      </c>
      <c r="G252">
        <v>1.3140000000000001</v>
      </c>
      <c r="K252" t="s">
        <v>987</v>
      </c>
      <c r="L252" t="s">
        <v>928</v>
      </c>
      <c r="M252">
        <v>123.45</v>
      </c>
      <c r="N252">
        <v>123.45</v>
      </c>
      <c r="O252">
        <v>123.45</v>
      </c>
      <c r="P252">
        <v>123.45</v>
      </c>
      <c r="Q252">
        <v>123.45</v>
      </c>
    </row>
    <row r="253" spans="1:17" x14ac:dyDescent="0.2">
      <c r="A253">
        <v>-120</v>
      </c>
      <c r="B253">
        <v>361.13</v>
      </c>
      <c r="C253">
        <v>1.464</v>
      </c>
      <c r="D253">
        <v>1.4990000000000001</v>
      </c>
      <c r="E253">
        <v>1.5</v>
      </c>
      <c r="F253">
        <v>1.5009999999999999</v>
      </c>
      <c r="G253">
        <v>1.3580000000000001</v>
      </c>
    </row>
    <row r="254" spans="1:17" x14ac:dyDescent="0.2">
      <c r="A254">
        <v>-119</v>
      </c>
      <c r="B254">
        <v>358.56</v>
      </c>
      <c r="C254">
        <v>1.49</v>
      </c>
      <c r="D254">
        <v>1.5069999999999999</v>
      </c>
      <c r="E254">
        <v>1.5209999999999999</v>
      </c>
      <c r="F254">
        <v>1.5329999999999999</v>
      </c>
      <c r="G254">
        <v>1.4</v>
      </c>
    </row>
    <row r="255" spans="1:17" x14ac:dyDescent="0.2">
      <c r="A255">
        <v>-118</v>
      </c>
      <c r="B255">
        <v>355.95</v>
      </c>
      <c r="C255">
        <v>1.5029999999999999</v>
      </c>
      <c r="D255">
        <v>1.5309999999999999</v>
      </c>
      <c r="E255">
        <v>1.5289999999999999</v>
      </c>
      <c r="F255">
        <v>1.538</v>
      </c>
      <c r="G255">
        <v>1.4159999999999999</v>
      </c>
    </row>
    <row r="256" spans="1:17" x14ac:dyDescent="0.2">
      <c r="A256">
        <v>-117</v>
      </c>
      <c r="B256">
        <v>353.3</v>
      </c>
      <c r="C256">
        <v>1.52</v>
      </c>
      <c r="D256">
        <v>1.544</v>
      </c>
      <c r="E256">
        <v>1.546</v>
      </c>
      <c r="F256">
        <v>1.5549999999999999</v>
      </c>
      <c r="G256">
        <v>1.4339999999999999</v>
      </c>
    </row>
    <row r="257" spans="1:7" x14ac:dyDescent="0.2">
      <c r="A257">
        <v>-116</v>
      </c>
      <c r="B257">
        <v>350.61</v>
      </c>
      <c r="C257">
        <v>1.5389999999999999</v>
      </c>
      <c r="D257">
        <v>1.5569999999999999</v>
      </c>
      <c r="E257">
        <v>1.5569999999999999</v>
      </c>
      <c r="F257">
        <v>1.569</v>
      </c>
      <c r="G257">
        <v>1.4730000000000001</v>
      </c>
    </row>
    <row r="258" spans="1:7" x14ac:dyDescent="0.2">
      <c r="A258">
        <v>-115</v>
      </c>
      <c r="B258">
        <v>347.89</v>
      </c>
      <c r="C258">
        <v>1.556</v>
      </c>
      <c r="D258">
        <v>1.5720000000000001</v>
      </c>
      <c r="E258">
        <v>1.571</v>
      </c>
      <c r="F258">
        <v>1.5880000000000001</v>
      </c>
      <c r="G258">
        <v>1.494</v>
      </c>
    </row>
    <row r="259" spans="1:7" x14ac:dyDescent="0.2">
      <c r="A259">
        <v>-114</v>
      </c>
      <c r="B259">
        <v>345.12</v>
      </c>
      <c r="C259">
        <v>1.5720000000000001</v>
      </c>
      <c r="D259">
        <v>1.5920000000000001</v>
      </c>
      <c r="E259">
        <v>1.585</v>
      </c>
      <c r="F259">
        <v>1.609</v>
      </c>
      <c r="G259">
        <v>1.504</v>
      </c>
    </row>
    <row r="260" spans="1:7" x14ac:dyDescent="0.2">
      <c r="A260">
        <v>-113</v>
      </c>
      <c r="B260">
        <v>342.32</v>
      </c>
      <c r="C260">
        <v>1.5840000000000001</v>
      </c>
      <c r="D260">
        <v>1.607</v>
      </c>
      <c r="E260">
        <v>1.6060000000000001</v>
      </c>
      <c r="F260">
        <v>1.6220000000000001</v>
      </c>
      <c r="G260">
        <v>1.5</v>
      </c>
    </row>
    <row r="261" spans="1:7" x14ac:dyDescent="0.2">
      <c r="A261">
        <v>-112</v>
      </c>
      <c r="B261">
        <v>339.49</v>
      </c>
      <c r="C261">
        <v>1.6</v>
      </c>
      <c r="D261">
        <v>1.6240000000000001</v>
      </c>
      <c r="E261">
        <v>1.6180000000000001</v>
      </c>
      <c r="F261">
        <v>1.6419999999999999</v>
      </c>
      <c r="G261">
        <v>1.514</v>
      </c>
    </row>
    <row r="262" spans="1:7" x14ac:dyDescent="0.2">
      <c r="A262">
        <v>-111</v>
      </c>
      <c r="B262">
        <v>336.61</v>
      </c>
      <c r="C262">
        <v>1.619</v>
      </c>
      <c r="D262">
        <v>1.647</v>
      </c>
      <c r="E262">
        <v>1.64</v>
      </c>
      <c r="F262">
        <v>1.659</v>
      </c>
      <c r="G262">
        <v>1.53</v>
      </c>
    </row>
    <row r="263" spans="1:7" x14ac:dyDescent="0.2">
      <c r="A263">
        <v>-110</v>
      </c>
      <c r="B263">
        <v>333.71</v>
      </c>
      <c r="C263">
        <v>1.641</v>
      </c>
      <c r="D263">
        <v>1.661</v>
      </c>
      <c r="E263">
        <v>1.661</v>
      </c>
      <c r="F263">
        <v>1.677</v>
      </c>
      <c r="G263">
        <v>1.5649999999999999</v>
      </c>
    </row>
    <row r="264" spans="1:7" x14ac:dyDescent="0.2">
      <c r="A264">
        <v>-109</v>
      </c>
      <c r="B264">
        <v>330.76</v>
      </c>
      <c r="C264">
        <v>1.6679999999999999</v>
      </c>
      <c r="D264">
        <v>1.6819999999999999</v>
      </c>
      <c r="E264">
        <v>1.6739999999999999</v>
      </c>
      <c r="F264">
        <v>1.7030000000000001</v>
      </c>
      <c r="G264">
        <v>1.6120000000000001</v>
      </c>
    </row>
    <row r="265" spans="1:7" x14ac:dyDescent="0.2">
      <c r="A265">
        <v>-108</v>
      </c>
      <c r="B265">
        <v>327.79</v>
      </c>
      <c r="C265">
        <v>1.6919999999999999</v>
      </c>
      <c r="D265">
        <v>1.7050000000000001</v>
      </c>
      <c r="E265">
        <v>1.6970000000000001</v>
      </c>
      <c r="F265">
        <v>1.72</v>
      </c>
      <c r="G265">
        <v>1.645</v>
      </c>
    </row>
    <row r="266" spans="1:7" x14ac:dyDescent="0.2">
      <c r="A266">
        <v>-107</v>
      </c>
      <c r="B266">
        <v>324.77</v>
      </c>
      <c r="C266">
        <v>1.718</v>
      </c>
      <c r="D266">
        <v>1.7250000000000001</v>
      </c>
      <c r="E266">
        <v>1.7170000000000001</v>
      </c>
      <c r="F266">
        <v>1.7450000000000001</v>
      </c>
      <c r="G266">
        <v>1.6870000000000001</v>
      </c>
    </row>
    <row r="267" spans="1:7" x14ac:dyDescent="0.2">
      <c r="A267">
        <v>-106</v>
      </c>
      <c r="B267">
        <v>321.73</v>
      </c>
      <c r="C267">
        <v>1.742</v>
      </c>
      <c r="D267">
        <v>1.7470000000000001</v>
      </c>
      <c r="E267">
        <v>1.742</v>
      </c>
      <c r="F267">
        <v>1.764</v>
      </c>
      <c r="G267">
        <v>1.714</v>
      </c>
    </row>
    <row r="268" spans="1:7" x14ac:dyDescent="0.2">
      <c r="A268">
        <v>-105</v>
      </c>
      <c r="B268">
        <v>318.64999999999998</v>
      </c>
      <c r="C268">
        <v>1.762</v>
      </c>
      <c r="D268">
        <v>1.7689999999999999</v>
      </c>
      <c r="E268">
        <v>1.7609999999999999</v>
      </c>
      <c r="F268">
        <v>1.782</v>
      </c>
      <c r="G268">
        <v>1.738</v>
      </c>
    </row>
    <row r="269" spans="1:7" x14ac:dyDescent="0.2">
      <c r="A269">
        <v>-104</v>
      </c>
      <c r="B269">
        <v>315.54000000000002</v>
      </c>
      <c r="C269">
        <v>1.786</v>
      </c>
      <c r="D269">
        <v>1.794</v>
      </c>
      <c r="E269">
        <v>1.7849999999999999</v>
      </c>
      <c r="F269">
        <v>1.8220000000000001</v>
      </c>
      <c r="G269">
        <v>1.7430000000000001</v>
      </c>
    </row>
    <row r="270" spans="1:7" x14ac:dyDescent="0.2">
      <c r="A270">
        <v>-103</v>
      </c>
      <c r="B270">
        <v>312.39999999999998</v>
      </c>
      <c r="C270">
        <v>1.802</v>
      </c>
      <c r="D270">
        <v>1.8149999999999999</v>
      </c>
      <c r="E270">
        <v>1.8089999999999999</v>
      </c>
      <c r="F270">
        <v>1.8380000000000001</v>
      </c>
      <c r="G270">
        <v>1.7450000000000001</v>
      </c>
    </row>
    <row r="271" spans="1:7" x14ac:dyDescent="0.2">
      <c r="A271">
        <v>-102</v>
      </c>
      <c r="B271">
        <v>309.23</v>
      </c>
      <c r="C271">
        <v>1.8180000000000001</v>
      </c>
      <c r="D271">
        <v>1.841</v>
      </c>
      <c r="E271">
        <v>1.831</v>
      </c>
      <c r="F271">
        <v>1.8560000000000001</v>
      </c>
      <c r="G271">
        <v>1.744</v>
      </c>
    </row>
    <row r="272" spans="1:7" x14ac:dyDescent="0.2">
      <c r="A272">
        <v>-101</v>
      </c>
      <c r="B272">
        <v>306.02999999999997</v>
      </c>
      <c r="C272">
        <v>1.839</v>
      </c>
      <c r="D272">
        <v>1.8680000000000001</v>
      </c>
      <c r="E272">
        <v>1.86</v>
      </c>
      <c r="F272">
        <v>1.9019999999999999</v>
      </c>
      <c r="G272">
        <v>1.7270000000000001</v>
      </c>
    </row>
    <row r="273" spans="1:7" x14ac:dyDescent="0.2">
      <c r="A273">
        <v>-100</v>
      </c>
      <c r="B273">
        <v>302.8</v>
      </c>
      <c r="C273">
        <v>1.8560000000000001</v>
      </c>
      <c r="D273">
        <v>1.8939999999999999</v>
      </c>
      <c r="E273">
        <v>1.883</v>
      </c>
      <c r="F273">
        <v>1.9259999999999999</v>
      </c>
      <c r="G273">
        <v>1.722</v>
      </c>
    </row>
    <row r="274" spans="1:7" x14ac:dyDescent="0.2">
      <c r="A274">
        <v>-99</v>
      </c>
      <c r="B274">
        <v>299.54000000000002</v>
      </c>
      <c r="C274">
        <v>1.8759999999999999</v>
      </c>
      <c r="D274">
        <v>1.921</v>
      </c>
      <c r="E274">
        <v>1.9079999999999999</v>
      </c>
      <c r="F274">
        <v>1.9450000000000001</v>
      </c>
      <c r="G274">
        <v>1.728</v>
      </c>
    </row>
    <row r="275" spans="1:7" x14ac:dyDescent="0.2">
      <c r="A275">
        <v>-98</v>
      </c>
      <c r="B275">
        <v>296.26</v>
      </c>
      <c r="C275">
        <v>1.9079999999999999</v>
      </c>
      <c r="D275">
        <v>1.9490000000000001</v>
      </c>
      <c r="E275">
        <v>1.9390000000000001</v>
      </c>
      <c r="F275">
        <v>1.9850000000000001</v>
      </c>
      <c r="G275">
        <v>1.7609999999999999</v>
      </c>
    </row>
    <row r="276" spans="1:7" x14ac:dyDescent="0.2">
      <c r="A276">
        <v>-97</v>
      </c>
      <c r="B276">
        <v>292.95</v>
      </c>
      <c r="C276">
        <v>1.9410000000000001</v>
      </c>
      <c r="D276">
        <v>1.982</v>
      </c>
      <c r="E276">
        <v>1.968</v>
      </c>
      <c r="F276">
        <v>2.0129999999999999</v>
      </c>
      <c r="G276">
        <v>1.802</v>
      </c>
    </row>
    <row r="277" spans="1:7" x14ac:dyDescent="0.2">
      <c r="A277">
        <v>-96</v>
      </c>
      <c r="B277">
        <v>289.61</v>
      </c>
      <c r="C277">
        <v>1.9730000000000001</v>
      </c>
      <c r="D277">
        <v>2.0110000000000001</v>
      </c>
      <c r="E277">
        <v>2.0019999999999998</v>
      </c>
      <c r="F277">
        <v>2.044</v>
      </c>
      <c r="G277">
        <v>1.835</v>
      </c>
    </row>
    <row r="278" spans="1:7" x14ac:dyDescent="0.2">
      <c r="A278">
        <v>-95</v>
      </c>
      <c r="B278">
        <v>286.24</v>
      </c>
      <c r="C278">
        <v>2.0049999999999999</v>
      </c>
      <c r="D278">
        <v>2.0449999999999999</v>
      </c>
      <c r="E278">
        <v>2.0310000000000001</v>
      </c>
      <c r="F278">
        <v>2.08</v>
      </c>
      <c r="G278">
        <v>1.863</v>
      </c>
    </row>
    <row r="279" spans="1:7" x14ac:dyDescent="0.2">
      <c r="A279">
        <v>-94</v>
      </c>
      <c r="B279">
        <v>282.86</v>
      </c>
      <c r="C279">
        <v>2.0289999999999999</v>
      </c>
      <c r="D279">
        <v>2.077</v>
      </c>
      <c r="E279">
        <v>2.0649999999999999</v>
      </c>
      <c r="F279">
        <v>2.105</v>
      </c>
      <c r="G279">
        <v>1.87</v>
      </c>
    </row>
    <row r="280" spans="1:7" x14ac:dyDescent="0.2">
      <c r="A280">
        <v>-93</v>
      </c>
      <c r="B280">
        <v>279.45</v>
      </c>
      <c r="C280">
        <v>2.0630000000000002</v>
      </c>
      <c r="D280">
        <v>2.1110000000000002</v>
      </c>
      <c r="E280">
        <v>2.1019999999999999</v>
      </c>
      <c r="F280">
        <v>2.145</v>
      </c>
      <c r="G280">
        <v>1.8919999999999999</v>
      </c>
    </row>
    <row r="281" spans="1:7" x14ac:dyDescent="0.2">
      <c r="A281">
        <v>-92</v>
      </c>
      <c r="B281">
        <v>276.02</v>
      </c>
      <c r="C281">
        <v>2.0979999999999999</v>
      </c>
      <c r="D281">
        <v>2.149</v>
      </c>
      <c r="E281">
        <v>2.1360000000000001</v>
      </c>
      <c r="F281">
        <v>2.1819999999999999</v>
      </c>
      <c r="G281">
        <v>1.9239999999999999</v>
      </c>
    </row>
    <row r="282" spans="1:7" x14ac:dyDescent="0.2">
      <c r="A282">
        <v>-91</v>
      </c>
      <c r="B282">
        <v>272.57</v>
      </c>
      <c r="C282">
        <v>2.1360000000000001</v>
      </c>
      <c r="D282">
        <v>2.1819999999999999</v>
      </c>
      <c r="E282">
        <v>2.1760000000000002</v>
      </c>
      <c r="F282">
        <v>2.214</v>
      </c>
      <c r="G282">
        <v>1.9730000000000001</v>
      </c>
    </row>
    <row r="283" spans="1:7" x14ac:dyDescent="0.2">
      <c r="A283">
        <v>-90</v>
      </c>
      <c r="B283">
        <v>269.08999999999997</v>
      </c>
      <c r="C283">
        <v>2.177</v>
      </c>
      <c r="D283">
        <v>2.222</v>
      </c>
      <c r="E283">
        <v>2.2069999999999999</v>
      </c>
      <c r="F283">
        <v>2.2530000000000001</v>
      </c>
      <c r="G283">
        <v>2.0249999999999999</v>
      </c>
    </row>
    <row r="284" spans="1:7" x14ac:dyDescent="0.2">
      <c r="A284">
        <v>-89</v>
      </c>
      <c r="B284">
        <v>265.60000000000002</v>
      </c>
      <c r="C284">
        <v>2.2149999999999999</v>
      </c>
      <c r="D284">
        <v>2.2549999999999999</v>
      </c>
      <c r="E284">
        <v>2.2490000000000001</v>
      </c>
      <c r="F284">
        <v>2.29</v>
      </c>
      <c r="G284">
        <v>2.0659999999999998</v>
      </c>
    </row>
    <row r="285" spans="1:7" x14ac:dyDescent="0.2">
      <c r="A285">
        <v>-88</v>
      </c>
      <c r="B285">
        <v>262.08999999999997</v>
      </c>
      <c r="C285">
        <v>2.258</v>
      </c>
      <c r="D285">
        <v>2.298</v>
      </c>
      <c r="E285">
        <v>2.2869999999999999</v>
      </c>
      <c r="F285">
        <v>2.3330000000000002</v>
      </c>
      <c r="G285">
        <v>2.1160000000000001</v>
      </c>
    </row>
    <row r="286" spans="1:7" x14ac:dyDescent="0.2">
      <c r="A286">
        <v>-87</v>
      </c>
      <c r="B286">
        <v>258.57</v>
      </c>
      <c r="C286">
        <v>2.2989999999999999</v>
      </c>
      <c r="D286">
        <v>2.339</v>
      </c>
      <c r="E286">
        <v>2.3319999999999999</v>
      </c>
      <c r="F286">
        <v>2.3719999999999999</v>
      </c>
      <c r="G286">
        <v>2.1539999999999999</v>
      </c>
    </row>
    <row r="287" spans="1:7" x14ac:dyDescent="0.2">
      <c r="A287">
        <v>-86</v>
      </c>
      <c r="B287">
        <v>255.03</v>
      </c>
      <c r="C287">
        <v>2.3410000000000002</v>
      </c>
      <c r="D287">
        <v>2.3780000000000001</v>
      </c>
      <c r="E287">
        <v>2.371</v>
      </c>
      <c r="F287">
        <v>2.4140000000000001</v>
      </c>
      <c r="G287">
        <v>2.1989999999999998</v>
      </c>
    </row>
    <row r="288" spans="1:7" x14ac:dyDescent="0.2">
      <c r="A288">
        <v>-85</v>
      </c>
      <c r="B288">
        <v>251.47</v>
      </c>
      <c r="C288">
        <v>2.3839999999999999</v>
      </c>
      <c r="D288">
        <v>2.4220000000000002</v>
      </c>
      <c r="E288">
        <v>2.4119999999999999</v>
      </c>
      <c r="F288">
        <v>2.4569999999999999</v>
      </c>
      <c r="G288">
        <v>2.2440000000000002</v>
      </c>
    </row>
    <row r="289" spans="1:7" x14ac:dyDescent="0.2">
      <c r="A289">
        <v>-84</v>
      </c>
      <c r="B289">
        <v>247.9</v>
      </c>
      <c r="C289">
        <v>2.4279999999999999</v>
      </c>
      <c r="D289">
        <v>2.468</v>
      </c>
      <c r="E289">
        <v>2.46</v>
      </c>
      <c r="F289">
        <v>2.504</v>
      </c>
      <c r="G289">
        <v>2.2810000000000001</v>
      </c>
    </row>
    <row r="290" spans="1:7" x14ac:dyDescent="0.2">
      <c r="A290">
        <v>-83</v>
      </c>
      <c r="B290">
        <v>244.32</v>
      </c>
      <c r="C290">
        <v>2.4729999999999999</v>
      </c>
      <c r="D290">
        <v>2.5190000000000001</v>
      </c>
      <c r="E290">
        <v>2.5059999999999998</v>
      </c>
      <c r="F290">
        <v>2.5529999999999999</v>
      </c>
      <c r="G290">
        <v>2.3149999999999999</v>
      </c>
    </row>
    <row r="291" spans="1:7" x14ac:dyDescent="0.2">
      <c r="A291">
        <v>-82</v>
      </c>
      <c r="B291">
        <v>240.73</v>
      </c>
      <c r="C291">
        <v>2.5169999999999999</v>
      </c>
      <c r="D291">
        <v>2.5640000000000001</v>
      </c>
      <c r="E291">
        <v>2.5550000000000002</v>
      </c>
      <c r="F291">
        <v>2.5960000000000001</v>
      </c>
      <c r="G291">
        <v>2.351</v>
      </c>
    </row>
    <row r="292" spans="1:7" x14ac:dyDescent="0.2">
      <c r="A292">
        <v>-81</v>
      </c>
      <c r="B292">
        <v>237.12</v>
      </c>
      <c r="C292">
        <v>2.5720000000000001</v>
      </c>
      <c r="D292">
        <v>2.6120000000000001</v>
      </c>
      <c r="E292">
        <v>2.605</v>
      </c>
      <c r="F292">
        <v>2.65</v>
      </c>
      <c r="G292">
        <v>2.42</v>
      </c>
    </row>
    <row r="293" spans="1:7" x14ac:dyDescent="0.2">
      <c r="A293">
        <v>-80</v>
      </c>
      <c r="B293">
        <v>233.51</v>
      </c>
      <c r="C293">
        <v>2.6309999999999998</v>
      </c>
      <c r="D293">
        <v>2.6669999999999998</v>
      </c>
      <c r="E293">
        <v>2.661</v>
      </c>
      <c r="F293">
        <v>2.7050000000000001</v>
      </c>
      <c r="G293">
        <v>2.4910000000000001</v>
      </c>
    </row>
    <row r="294" spans="1:7" x14ac:dyDescent="0.2">
      <c r="A294">
        <v>-79</v>
      </c>
      <c r="B294">
        <v>229.9</v>
      </c>
      <c r="C294">
        <v>2.6859999999999999</v>
      </c>
      <c r="D294">
        <v>2.7229999999999999</v>
      </c>
      <c r="E294">
        <v>2.718</v>
      </c>
      <c r="F294">
        <v>2.7570000000000001</v>
      </c>
      <c r="G294">
        <v>2.548</v>
      </c>
    </row>
    <row r="295" spans="1:7" x14ac:dyDescent="0.2">
      <c r="A295">
        <v>-78</v>
      </c>
      <c r="B295">
        <v>226.27</v>
      </c>
      <c r="C295">
        <v>2.74</v>
      </c>
      <c r="D295">
        <v>2.778</v>
      </c>
      <c r="E295">
        <v>2.77</v>
      </c>
      <c r="F295">
        <v>2.8149999999999999</v>
      </c>
      <c r="G295">
        <v>2.597</v>
      </c>
    </row>
    <row r="296" spans="1:7" x14ac:dyDescent="0.2">
      <c r="A296">
        <v>-77</v>
      </c>
      <c r="B296">
        <v>222.65</v>
      </c>
      <c r="C296">
        <v>2.7970000000000002</v>
      </c>
      <c r="D296">
        <v>2.8370000000000002</v>
      </c>
      <c r="E296">
        <v>2.8319999999999999</v>
      </c>
      <c r="F296">
        <v>2.879</v>
      </c>
      <c r="G296">
        <v>2.641</v>
      </c>
    </row>
    <row r="297" spans="1:7" x14ac:dyDescent="0.2">
      <c r="A297">
        <v>-76</v>
      </c>
      <c r="B297">
        <v>219.02</v>
      </c>
      <c r="C297">
        <v>2.859</v>
      </c>
      <c r="D297">
        <v>2.9049999999999998</v>
      </c>
      <c r="E297">
        <v>2.8959999999999999</v>
      </c>
      <c r="F297">
        <v>2.944</v>
      </c>
      <c r="G297">
        <v>2.6920000000000002</v>
      </c>
    </row>
    <row r="298" spans="1:7" x14ac:dyDescent="0.2">
      <c r="A298">
        <v>-75</v>
      </c>
      <c r="B298">
        <v>215.38</v>
      </c>
      <c r="C298">
        <v>2.9169999999999998</v>
      </c>
      <c r="D298">
        <v>2.9660000000000002</v>
      </c>
      <c r="E298">
        <v>2.9609999999999999</v>
      </c>
      <c r="F298">
        <v>3.0049999999999999</v>
      </c>
      <c r="G298">
        <v>2.7370000000000001</v>
      </c>
    </row>
    <row r="299" spans="1:7" x14ac:dyDescent="0.2">
      <c r="A299">
        <v>-74</v>
      </c>
      <c r="B299">
        <v>211.75</v>
      </c>
      <c r="C299">
        <v>2.9820000000000002</v>
      </c>
      <c r="D299">
        <v>3.0310000000000001</v>
      </c>
      <c r="E299">
        <v>3.024</v>
      </c>
      <c r="F299">
        <v>3.0720000000000001</v>
      </c>
      <c r="G299">
        <v>2.7989999999999999</v>
      </c>
    </row>
    <row r="300" spans="1:7" x14ac:dyDescent="0.2">
      <c r="A300">
        <v>-73</v>
      </c>
      <c r="B300">
        <v>208.12</v>
      </c>
      <c r="C300">
        <v>3.0550000000000002</v>
      </c>
      <c r="D300">
        <v>3.1059999999999999</v>
      </c>
      <c r="E300">
        <v>3.097</v>
      </c>
      <c r="F300">
        <v>3.1480000000000001</v>
      </c>
      <c r="G300">
        <v>2.8679999999999999</v>
      </c>
    </row>
    <row r="301" spans="1:7" x14ac:dyDescent="0.2">
      <c r="A301">
        <v>-72</v>
      </c>
      <c r="B301">
        <v>204.49</v>
      </c>
      <c r="C301">
        <v>3.1269999999999998</v>
      </c>
      <c r="D301">
        <v>3.18</v>
      </c>
      <c r="E301">
        <v>3.17</v>
      </c>
      <c r="F301">
        <v>3.2170000000000001</v>
      </c>
      <c r="G301">
        <v>2.9420000000000002</v>
      </c>
    </row>
    <row r="302" spans="1:7" x14ac:dyDescent="0.2">
      <c r="A302">
        <v>-71</v>
      </c>
      <c r="B302">
        <v>200.86</v>
      </c>
      <c r="C302">
        <v>3.202</v>
      </c>
      <c r="D302">
        <v>3.25</v>
      </c>
      <c r="E302">
        <v>3.2360000000000002</v>
      </c>
      <c r="F302">
        <v>3.294</v>
      </c>
      <c r="G302">
        <v>3.0289999999999999</v>
      </c>
    </row>
    <row r="303" spans="1:7" x14ac:dyDescent="0.2">
      <c r="A303">
        <v>-70</v>
      </c>
      <c r="B303">
        <v>197.24</v>
      </c>
      <c r="C303">
        <v>3.2850000000000001</v>
      </c>
      <c r="D303">
        <v>3.3330000000000002</v>
      </c>
      <c r="E303">
        <v>3.323</v>
      </c>
      <c r="F303">
        <v>3.375</v>
      </c>
      <c r="G303">
        <v>3.1080000000000001</v>
      </c>
    </row>
    <row r="304" spans="1:7" x14ac:dyDescent="0.2">
      <c r="A304">
        <v>-69</v>
      </c>
      <c r="B304">
        <v>193.62</v>
      </c>
      <c r="C304">
        <v>3.3639999999999999</v>
      </c>
      <c r="D304">
        <v>3.4169999999999998</v>
      </c>
      <c r="E304">
        <v>3.403</v>
      </c>
      <c r="F304">
        <v>3.4569999999999999</v>
      </c>
      <c r="G304">
        <v>3.1789999999999998</v>
      </c>
    </row>
    <row r="305" spans="1:7" x14ac:dyDescent="0.2">
      <c r="A305">
        <v>-68</v>
      </c>
      <c r="B305">
        <v>190.02</v>
      </c>
      <c r="C305">
        <v>3.444</v>
      </c>
      <c r="D305">
        <v>3.4980000000000002</v>
      </c>
      <c r="E305">
        <v>3.484</v>
      </c>
      <c r="F305">
        <v>3.54</v>
      </c>
      <c r="G305">
        <v>3.2549999999999999</v>
      </c>
    </row>
    <row r="306" spans="1:7" x14ac:dyDescent="0.2">
      <c r="A306">
        <v>-67</v>
      </c>
      <c r="B306">
        <v>186.42</v>
      </c>
      <c r="C306">
        <v>3.5419999999999998</v>
      </c>
      <c r="D306">
        <v>3.5910000000000002</v>
      </c>
      <c r="E306">
        <v>3.577</v>
      </c>
      <c r="F306">
        <v>3.6440000000000001</v>
      </c>
      <c r="G306">
        <v>3.355</v>
      </c>
    </row>
    <row r="307" spans="1:7" x14ac:dyDescent="0.2">
      <c r="A307">
        <v>-66</v>
      </c>
      <c r="B307">
        <v>182.83</v>
      </c>
      <c r="C307">
        <v>3.637</v>
      </c>
      <c r="D307">
        <v>3.69</v>
      </c>
      <c r="E307">
        <v>3.67</v>
      </c>
      <c r="F307">
        <v>3.7450000000000001</v>
      </c>
      <c r="G307">
        <v>3.444</v>
      </c>
    </row>
    <row r="308" spans="1:7" x14ac:dyDescent="0.2">
      <c r="A308">
        <v>-65</v>
      </c>
      <c r="B308">
        <v>179.26</v>
      </c>
      <c r="C308">
        <v>3.7349999999999999</v>
      </c>
      <c r="D308">
        <v>3.7869999999999999</v>
      </c>
      <c r="E308">
        <v>3.7650000000000001</v>
      </c>
      <c r="F308">
        <v>3.8420000000000001</v>
      </c>
      <c r="G308">
        <v>3.5470000000000002</v>
      </c>
    </row>
    <row r="309" spans="1:7" x14ac:dyDescent="0.2">
      <c r="A309">
        <v>-64</v>
      </c>
      <c r="B309">
        <v>175.7</v>
      </c>
      <c r="C309">
        <v>3.8439999999999999</v>
      </c>
      <c r="D309">
        <v>3.8980000000000001</v>
      </c>
      <c r="E309">
        <v>3.875</v>
      </c>
      <c r="F309">
        <v>3.9540000000000002</v>
      </c>
      <c r="G309">
        <v>3.65</v>
      </c>
    </row>
    <row r="310" spans="1:7" x14ac:dyDescent="0.2">
      <c r="A310">
        <v>-63</v>
      </c>
      <c r="B310">
        <v>172.16</v>
      </c>
      <c r="C310">
        <v>3.9420000000000002</v>
      </c>
      <c r="D310">
        <v>4.0030000000000001</v>
      </c>
      <c r="E310">
        <v>3.9790000000000001</v>
      </c>
      <c r="F310">
        <v>4.0570000000000004</v>
      </c>
      <c r="G310">
        <v>3.7309999999999999</v>
      </c>
    </row>
    <row r="311" spans="1:7" x14ac:dyDescent="0.2">
      <c r="A311">
        <v>-62</v>
      </c>
      <c r="B311">
        <v>168.63</v>
      </c>
      <c r="C311">
        <v>4.048</v>
      </c>
      <c r="D311">
        <v>4.1100000000000003</v>
      </c>
      <c r="E311">
        <v>4.0830000000000002</v>
      </c>
      <c r="F311">
        <v>4.17</v>
      </c>
      <c r="G311">
        <v>3.827</v>
      </c>
    </row>
    <row r="312" spans="1:7" x14ac:dyDescent="0.2">
      <c r="A312">
        <v>-61</v>
      </c>
      <c r="B312">
        <v>165.12</v>
      </c>
      <c r="C312">
        <v>4.16</v>
      </c>
      <c r="D312">
        <v>4.2300000000000004</v>
      </c>
      <c r="E312">
        <v>4.2</v>
      </c>
      <c r="F312">
        <v>4.2859999999999996</v>
      </c>
      <c r="G312">
        <v>3.9239999999999999</v>
      </c>
    </row>
    <row r="313" spans="1:7" x14ac:dyDescent="0.2">
      <c r="A313">
        <v>-60</v>
      </c>
      <c r="B313">
        <v>161.63</v>
      </c>
      <c r="C313">
        <v>4.274</v>
      </c>
      <c r="D313">
        <v>4.3419999999999996</v>
      </c>
      <c r="E313">
        <v>4.3170000000000002</v>
      </c>
      <c r="F313">
        <v>4.4039999999999999</v>
      </c>
      <c r="G313">
        <v>4.0359999999999996</v>
      </c>
    </row>
    <row r="314" spans="1:7" x14ac:dyDescent="0.2">
      <c r="A314">
        <v>-59</v>
      </c>
      <c r="B314">
        <v>158.16</v>
      </c>
      <c r="C314">
        <v>4.4029999999999996</v>
      </c>
      <c r="D314">
        <v>4.47</v>
      </c>
      <c r="E314">
        <v>4.4420000000000002</v>
      </c>
      <c r="F314">
        <v>4.5330000000000004</v>
      </c>
      <c r="G314">
        <v>4.1669999999999998</v>
      </c>
    </row>
    <row r="315" spans="1:7" x14ac:dyDescent="0.2">
      <c r="A315">
        <v>-58</v>
      </c>
      <c r="B315">
        <v>154.72</v>
      </c>
      <c r="C315">
        <v>4.5339999999999998</v>
      </c>
      <c r="D315">
        <v>4.5990000000000002</v>
      </c>
      <c r="E315">
        <v>4.5750000000000002</v>
      </c>
      <c r="F315">
        <v>4.6630000000000003</v>
      </c>
      <c r="G315">
        <v>4.2990000000000004</v>
      </c>
    </row>
    <row r="316" spans="1:7" x14ac:dyDescent="0.2">
      <c r="A316">
        <v>-57</v>
      </c>
      <c r="B316">
        <v>151.30000000000001</v>
      </c>
      <c r="C316">
        <v>4.6710000000000003</v>
      </c>
      <c r="D316">
        <v>4.7359999999999998</v>
      </c>
      <c r="E316">
        <v>4.7069999999999999</v>
      </c>
      <c r="F316">
        <v>4.8019999999999996</v>
      </c>
      <c r="G316">
        <v>4.4400000000000004</v>
      </c>
    </row>
    <row r="317" spans="1:7" x14ac:dyDescent="0.2">
      <c r="A317">
        <v>-56</v>
      </c>
      <c r="B317">
        <v>147.9</v>
      </c>
      <c r="C317">
        <v>4.8120000000000003</v>
      </c>
      <c r="D317">
        <v>4.8789999999999996</v>
      </c>
      <c r="E317">
        <v>4.851</v>
      </c>
      <c r="F317">
        <v>4.9420000000000002</v>
      </c>
      <c r="G317">
        <v>4.5739999999999998</v>
      </c>
    </row>
    <row r="318" spans="1:7" x14ac:dyDescent="0.2">
      <c r="A318">
        <v>-55</v>
      </c>
      <c r="B318">
        <v>144.53</v>
      </c>
      <c r="C318">
        <v>4.9580000000000002</v>
      </c>
      <c r="D318">
        <v>5.0220000000000002</v>
      </c>
      <c r="E318">
        <v>4.9960000000000004</v>
      </c>
      <c r="F318">
        <v>5.0949999999999998</v>
      </c>
      <c r="G318">
        <v>4.7190000000000003</v>
      </c>
    </row>
    <row r="319" spans="1:7" x14ac:dyDescent="0.2">
      <c r="A319">
        <v>-54</v>
      </c>
      <c r="B319">
        <v>141.19</v>
      </c>
      <c r="C319">
        <v>5.1109999999999998</v>
      </c>
      <c r="D319">
        <v>5.1790000000000003</v>
      </c>
      <c r="E319">
        <v>5.1509999999999998</v>
      </c>
      <c r="F319">
        <v>5.2489999999999997</v>
      </c>
      <c r="G319">
        <v>4.8639999999999999</v>
      </c>
    </row>
    <row r="320" spans="1:7" x14ac:dyDescent="0.2">
      <c r="A320">
        <v>-53</v>
      </c>
      <c r="B320">
        <v>137.88999999999999</v>
      </c>
      <c r="C320">
        <v>5.2709999999999999</v>
      </c>
      <c r="D320">
        <v>5.3369999999999997</v>
      </c>
      <c r="E320">
        <v>5.3120000000000003</v>
      </c>
      <c r="F320">
        <v>5.4130000000000003</v>
      </c>
      <c r="G320">
        <v>5.024</v>
      </c>
    </row>
    <row r="321" spans="1:7" x14ac:dyDescent="0.2">
      <c r="A321">
        <v>-52</v>
      </c>
      <c r="B321">
        <v>134.61000000000001</v>
      </c>
      <c r="C321">
        <v>5.4459999999999997</v>
      </c>
      <c r="D321">
        <v>5.51</v>
      </c>
      <c r="E321">
        <v>5.484</v>
      </c>
      <c r="F321">
        <v>5.5919999999999996</v>
      </c>
      <c r="G321">
        <v>5.2</v>
      </c>
    </row>
    <row r="322" spans="1:7" x14ac:dyDescent="0.2">
      <c r="A322">
        <v>-51</v>
      </c>
      <c r="B322">
        <v>131.37</v>
      </c>
      <c r="C322">
        <v>5.6239999999999997</v>
      </c>
      <c r="D322">
        <v>5.6920000000000002</v>
      </c>
      <c r="E322">
        <v>5.6769999999999996</v>
      </c>
      <c r="F322">
        <v>5.7640000000000002</v>
      </c>
      <c r="G322">
        <v>5.3639999999999999</v>
      </c>
    </row>
    <row r="323" spans="1:7" x14ac:dyDescent="0.2">
      <c r="A323">
        <v>-50</v>
      </c>
      <c r="B323">
        <v>128.16</v>
      </c>
      <c r="C323">
        <v>5.8070000000000004</v>
      </c>
      <c r="D323">
        <v>5.8730000000000002</v>
      </c>
      <c r="E323">
        <v>5.8559999999999999</v>
      </c>
      <c r="F323">
        <v>5.952</v>
      </c>
      <c r="G323">
        <v>5.548</v>
      </c>
    </row>
    <row r="324" spans="1:7" x14ac:dyDescent="0.2">
      <c r="A324">
        <v>-49</v>
      </c>
      <c r="B324">
        <v>124.99</v>
      </c>
      <c r="C324">
        <v>5.9980000000000002</v>
      </c>
      <c r="D324">
        <v>6.0709999999999997</v>
      </c>
      <c r="E324">
        <v>6.0549999999999997</v>
      </c>
      <c r="F324">
        <v>6.1429999999999998</v>
      </c>
      <c r="G324">
        <v>5.7240000000000002</v>
      </c>
    </row>
    <row r="325" spans="1:7" x14ac:dyDescent="0.2">
      <c r="A325">
        <v>-48</v>
      </c>
      <c r="B325">
        <v>121.85</v>
      </c>
      <c r="C325">
        <v>6.1970000000000001</v>
      </c>
      <c r="D325">
        <v>6.2690000000000001</v>
      </c>
      <c r="E325">
        <v>6.2539999999999996</v>
      </c>
      <c r="F325">
        <v>6.3479999999999999</v>
      </c>
      <c r="G325">
        <v>5.9169999999999998</v>
      </c>
    </row>
    <row r="326" spans="1:7" x14ac:dyDescent="0.2">
      <c r="A326">
        <v>-47</v>
      </c>
      <c r="B326">
        <v>118.76</v>
      </c>
      <c r="C326">
        <v>6.4130000000000003</v>
      </c>
      <c r="D326">
        <v>6.4889999999999999</v>
      </c>
      <c r="E326">
        <v>6.4729999999999999</v>
      </c>
      <c r="F326">
        <v>6.5659999999999998</v>
      </c>
      <c r="G326">
        <v>6.1230000000000002</v>
      </c>
    </row>
    <row r="327" spans="1:7" x14ac:dyDescent="0.2">
      <c r="A327">
        <v>-46</v>
      </c>
      <c r="B327">
        <v>115.7</v>
      </c>
      <c r="C327">
        <v>6.6269999999999998</v>
      </c>
      <c r="D327">
        <v>6.7060000000000004</v>
      </c>
      <c r="E327">
        <v>6.6909999999999998</v>
      </c>
      <c r="F327">
        <v>6.7830000000000004</v>
      </c>
      <c r="G327">
        <v>6.33</v>
      </c>
    </row>
    <row r="328" spans="1:7" x14ac:dyDescent="0.2">
      <c r="A328">
        <v>-45</v>
      </c>
      <c r="B328">
        <v>112.69</v>
      </c>
      <c r="C328">
        <v>6.8609999999999998</v>
      </c>
      <c r="D328">
        <v>6.9429999999999996</v>
      </c>
      <c r="E328">
        <v>6.9219999999999997</v>
      </c>
      <c r="F328">
        <v>7.0190000000000001</v>
      </c>
      <c r="G328">
        <v>6.5590000000000002</v>
      </c>
    </row>
    <row r="329" spans="1:7" x14ac:dyDescent="0.2">
      <c r="A329">
        <v>-44</v>
      </c>
      <c r="B329">
        <v>109.72</v>
      </c>
      <c r="C329">
        <v>7.1059999999999999</v>
      </c>
      <c r="D329">
        <v>7.1929999999999996</v>
      </c>
      <c r="E329">
        <v>7.1689999999999996</v>
      </c>
      <c r="F329">
        <v>7.2670000000000003</v>
      </c>
      <c r="G329">
        <v>6.7939999999999996</v>
      </c>
    </row>
    <row r="330" spans="1:7" x14ac:dyDescent="0.2">
      <c r="A330">
        <v>-43</v>
      </c>
      <c r="B330">
        <v>106.8</v>
      </c>
      <c r="C330">
        <v>7.3680000000000003</v>
      </c>
      <c r="D330">
        <v>7.4530000000000003</v>
      </c>
      <c r="E330">
        <v>7.4320000000000004</v>
      </c>
      <c r="F330">
        <v>7.5259999999999998</v>
      </c>
      <c r="G330">
        <v>7.0590000000000002</v>
      </c>
    </row>
    <row r="331" spans="1:7" x14ac:dyDescent="0.2">
      <c r="A331">
        <v>-42</v>
      </c>
      <c r="B331">
        <v>103.92</v>
      </c>
      <c r="C331">
        <v>7.633</v>
      </c>
      <c r="D331">
        <v>7.7240000000000002</v>
      </c>
      <c r="E331">
        <v>7.7009999999999996</v>
      </c>
      <c r="F331">
        <v>7.7910000000000004</v>
      </c>
      <c r="G331">
        <v>7.3170000000000002</v>
      </c>
    </row>
    <row r="332" spans="1:7" x14ac:dyDescent="0.2">
      <c r="A332">
        <v>-41</v>
      </c>
      <c r="B332">
        <v>101.09</v>
      </c>
      <c r="C332">
        <v>7.9180000000000001</v>
      </c>
      <c r="D332">
        <v>8.0020000000000007</v>
      </c>
      <c r="E332">
        <v>7.9790000000000001</v>
      </c>
      <c r="F332">
        <v>8.0739999999999998</v>
      </c>
      <c r="G332">
        <v>7.6180000000000003</v>
      </c>
    </row>
    <row r="333" spans="1:7" x14ac:dyDescent="0.2">
      <c r="A333">
        <v>-40</v>
      </c>
      <c r="B333">
        <v>98.3</v>
      </c>
      <c r="C333">
        <v>8.2089999999999996</v>
      </c>
      <c r="D333">
        <v>8.3070000000000004</v>
      </c>
      <c r="E333">
        <v>8.2780000000000005</v>
      </c>
      <c r="F333">
        <v>8.3689999999999998</v>
      </c>
      <c r="G333">
        <v>7.883</v>
      </c>
    </row>
    <row r="334" spans="1:7" x14ac:dyDescent="0.2">
      <c r="A334">
        <v>-39</v>
      </c>
      <c r="B334">
        <v>95.57</v>
      </c>
      <c r="C334">
        <v>8.5139999999999993</v>
      </c>
      <c r="D334">
        <v>8.6110000000000007</v>
      </c>
      <c r="E334">
        <v>8.5860000000000003</v>
      </c>
      <c r="F334">
        <v>8.6769999999999996</v>
      </c>
      <c r="G334">
        <v>8.1809999999999992</v>
      </c>
    </row>
    <row r="335" spans="1:7" x14ac:dyDescent="0.2">
      <c r="A335">
        <v>-38</v>
      </c>
      <c r="B335">
        <v>92.89</v>
      </c>
      <c r="C335">
        <v>8.8439999999999994</v>
      </c>
      <c r="D335">
        <v>8.9450000000000003</v>
      </c>
      <c r="E335">
        <v>8.9109999999999996</v>
      </c>
      <c r="F335">
        <v>9.0150000000000006</v>
      </c>
      <c r="G335">
        <v>8.5050000000000008</v>
      </c>
    </row>
    <row r="336" spans="1:7" x14ac:dyDescent="0.2">
      <c r="A336">
        <v>-37</v>
      </c>
      <c r="B336">
        <v>90.26</v>
      </c>
      <c r="C336">
        <v>9.19</v>
      </c>
      <c r="D336">
        <v>9.2870000000000008</v>
      </c>
      <c r="E336">
        <v>9.2609999999999992</v>
      </c>
      <c r="F336">
        <v>9.3490000000000002</v>
      </c>
      <c r="G336">
        <v>8.8620000000000001</v>
      </c>
    </row>
    <row r="337" spans="1:7" x14ac:dyDescent="0.2">
      <c r="A337">
        <v>-36</v>
      </c>
      <c r="B337">
        <v>87.69</v>
      </c>
      <c r="C337">
        <v>9.5549999999999997</v>
      </c>
      <c r="D337">
        <v>9.6489999999999991</v>
      </c>
      <c r="E337">
        <v>9.6189999999999998</v>
      </c>
      <c r="F337">
        <v>9.7110000000000003</v>
      </c>
      <c r="G337">
        <v>9.2420000000000009</v>
      </c>
    </row>
    <row r="338" spans="1:7" x14ac:dyDescent="0.2">
      <c r="A338">
        <v>-35</v>
      </c>
      <c r="B338">
        <v>85.17</v>
      </c>
      <c r="C338">
        <v>9.9290000000000003</v>
      </c>
      <c r="D338">
        <v>10.026</v>
      </c>
      <c r="E338">
        <v>9.9849999999999994</v>
      </c>
      <c r="F338">
        <v>10.086</v>
      </c>
      <c r="G338">
        <v>9.6199999999999992</v>
      </c>
    </row>
    <row r="339" spans="1:7" x14ac:dyDescent="0.2">
      <c r="A339">
        <v>-34</v>
      </c>
      <c r="B339">
        <v>82.71</v>
      </c>
      <c r="C339">
        <v>10.323</v>
      </c>
      <c r="D339">
        <v>10.414999999999999</v>
      </c>
      <c r="E339">
        <v>10.37</v>
      </c>
      <c r="F339">
        <v>10.477</v>
      </c>
      <c r="G339">
        <v>10.029</v>
      </c>
    </row>
    <row r="340" spans="1:7" x14ac:dyDescent="0.2">
      <c r="A340">
        <v>-33</v>
      </c>
      <c r="B340">
        <v>80.31</v>
      </c>
      <c r="C340">
        <v>10.734999999999999</v>
      </c>
      <c r="D340">
        <v>10.826000000000001</v>
      </c>
      <c r="E340">
        <v>10.778</v>
      </c>
      <c r="F340">
        <v>10.891</v>
      </c>
      <c r="G340">
        <v>10.443</v>
      </c>
    </row>
    <row r="341" spans="1:7" x14ac:dyDescent="0.2">
      <c r="A341">
        <v>-32</v>
      </c>
      <c r="B341">
        <v>77.959999999999994</v>
      </c>
      <c r="C341">
        <v>11.164999999999999</v>
      </c>
      <c r="D341">
        <v>11.254</v>
      </c>
      <c r="E341">
        <v>11.202999999999999</v>
      </c>
      <c r="F341">
        <v>11.319000000000001</v>
      </c>
      <c r="G341">
        <v>10.887</v>
      </c>
    </row>
    <row r="342" spans="1:7" x14ac:dyDescent="0.2">
      <c r="A342">
        <v>-31</v>
      </c>
      <c r="B342">
        <v>75.67</v>
      </c>
      <c r="C342">
        <v>11.606</v>
      </c>
      <c r="D342">
        <v>11.702</v>
      </c>
      <c r="E342">
        <v>11.648</v>
      </c>
      <c r="F342">
        <v>11.766999999999999</v>
      </c>
      <c r="G342">
        <v>11.308</v>
      </c>
    </row>
    <row r="343" spans="1:7" x14ac:dyDescent="0.2">
      <c r="A343">
        <v>-30</v>
      </c>
      <c r="B343">
        <v>73.45</v>
      </c>
      <c r="C343">
        <v>12.063000000000001</v>
      </c>
      <c r="D343">
        <v>12.162000000000001</v>
      </c>
      <c r="E343">
        <v>12.101000000000001</v>
      </c>
      <c r="F343">
        <v>12.234</v>
      </c>
      <c r="G343">
        <v>11.756</v>
      </c>
    </row>
    <row r="344" spans="1:7" x14ac:dyDescent="0.2">
      <c r="A344">
        <v>-29</v>
      </c>
      <c r="B344">
        <v>71.290000000000006</v>
      </c>
      <c r="C344">
        <v>12.547000000000001</v>
      </c>
      <c r="D344">
        <v>12.657</v>
      </c>
      <c r="E344">
        <v>12.596</v>
      </c>
      <c r="F344">
        <v>12.727</v>
      </c>
      <c r="G344">
        <v>12.208</v>
      </c>
    </row>
    <row r="345" spans="1:7" x14ac:dyDescent="0.2">
      <c r="A345">
        <v>-28</v>
      </c>
      <c r="B345">
        <v>69.19</v>
      </c>
      <c r="C345">
        <v>13.041</v>
      </c>
      <c r="D345">
        <v>13.151999999999999</v>
      </c>
      <c r="E345">
        <v>13.083</v>
      </c>
      <c r="F345">
        <v>13.231</v>
      </c>
      <c r="G345">
        <v>12.696</v>
      </c>
    </row>
    <row r="346" spans="1:7" x14ac:dyDescent="0.2">
      <c r="A346">
        <v>-27</v>
      </c>
      <c r="B346">
        <v>67.150000000000006</v>
      </c>
      <c r="C346">
        <v>13.56</v>
      </c>
      <c r="D346">
        <v>13.678000000000001</v>
      </c>
      <c r="E346">
        <v>13.603</v>
      </c>
      <c r="F346">
        <v>13.755000000000001</v>
      </c>
      <c r="G346">
        <v>13.204000000000001</v>
      </c>
    </row>
    <row r="347" spans="1:7" x14ac:dyDescent="0.2">
      <c r="A347">
        <v>-26</v>
      </c>
      <c r="B347">
        <v>65.180000000000007</v>
      </c>
      <c r="C347">
        <v>14.092000000000001</v>
      </c>
      <c r="D347">
        <v>14.214</v>
      </c>
      <c r="E347">
        <v>14.124000000000001</v>
      </c>
      <c r="F347">
        <v>14.298999999999999</v>
      </c>
      <c r="G347">
        <v>13.731999999999999</v>
      </c>
    </row>
    <row r="348" spans="1:7" x14ac:dyDescent="0.2">
      <c r="A348">
        <v>-25</v>
      </c>
      <c r="B348">
        <v>63.28</v>
      </c>
      <c r="C348">
        <v>14.651999999999999</v>
      </c>
      <c r="D348">
        <v>14.776999999999999</v>
      </c>
      <c r="E348">
        <v>14.691000000000001</v>
      </c>
      <c r="F348">
        <v>14.859</v>
      </c>
      <c r="G348">
        <v>14.282999999999999</v>
      </c>
    </row>
    <row r="349" spans="1:7" x14ac:dyDescent="0.2">
      <c r="A349">
        <v>-24</v>
      </c>
      <c r="B349">
        <v>61.44</v>
      </c>
      <c r="C349">
        <v>15.215999999999999</v>
      </c>
      <c r="D349">
        <v>15.342000000000001</v>
      </c>
      <c r="E349">
        <v>15.246</v>
      </c>
      <c r="F349">
        <v>15.433999999999999</v>
      </c>
      <c r="G349">
        <v>14.84</v>
      </c>
    </row>
    <row r="350" spans="1:7" x14ac:dyDescent="0.2">
      <c r="A350">
        <v>-23</v>
      </c>
      <c r="B350">
        <v>59.67</v>
      </c>
      <c r="C350">
        <v>15.808</v>
      </c>
      <c r="D350">
        <v>15.936999999999999</v>
      </c>
      <c r="E350">
        <v>15.836</v>
      </c>
      <c r="F350">
        <v>16.03</v>
      </c>
      <c r="G350">
        <v>15.428000000000001</v>
      </c>
    </row>
    <row r="351" spans="1:7" x14ac:dyDescent="0.2">
      <c r="A351">
        <v>-22</v>
      </c>
      <c r="B351">
        <v>57.97</v>
      </c>
      <c r="C351">
        <v>16.408000000000001</v>
      </c>
      <c r="D351">
        <v>16.538</v>
      </c>
      <c r="E351">
        <v>16.437000000000001</v>
      </c>
      <c r="F351">
        <v>16.632999999999999</v>
      </c>
      <c r="G351">
        <v>16.024999999999999</v>
      </c>
    </row>
    <row r="352" spans="1:7" x14ac:dyDescent="0.2">
      <c r="A352">
        <v>-21</v>
      </c>
      <c r="B352">
        <v>56.34</v>
      </c>
      <c r="C352">
        <v>17.02</v>
      </c>
      <c r="D352">
        <v>17.155000000000001</v>
      </c>
      <c r="E352">
        <v>17.05</v>
      </c>
      <c r="F352">
        <v>17.25</v>
      </c>
      <c r="G352">
        <v>16.623000000000001</v>
      </c>
    </row>
    <row r="353" spans="1:7" x14ac:dyDescent="0.2">
      <c r="A353">
        <v>-20</v>
      </c>
      <c r="B353">
        <v>54.78</v>
      </c>
      <c r="C353">
        <v>17.648</v>
      </c>
      <c r="D353">
        <v>17.788</v>
      </c>
      <c r="E353">
        <v>17.670999999999999</v>
      </c>
      <c r="F353">
        <v>17.888000000000002</v>
      </c>
      <c r="G353">
        <v>17.245000000000001</v>
      </c>
    </row>
    <row r="354" spans="1:7" x14ac:dyDescent="0.2">
      <c r="A354">
        <v>-19</v>
      </c>
      <c r="B354">
        <v>53.29</v>
      </c>
      <c r="C354">
        <v>18.283999999999999</v>
      </c>
      <c r="D354">
        <v>18.422000000000001</v>
      </c>
      <c r="E354">
        <v>18.309999999999999</v>
      </c>
      <c r="F354">
        <v>18.526</v>
      </c>
      <c r="G354">
        <v>17.878</v>
      </c>
    </row>
    <row r="355" spans="1:7" x14ac:dyDescent="0.2">
      <c r="A355">
        <v>-18</v>
      </c>
      <c r="B355">
        <v>51.87</v>
      </c>
      <c r="C355">
        <v>18.922000000000001</v>
      </c>
      <c r="D355">
        <v>19.056000000000001</v>
      </c>
      <c r="E355">
        <v>18.940999999999999</v>
      </c>
      <c r="F355">
        <v>19.164000000000001</v>
      </c>
      <c r="G355">
        <v>18.529</v>
      </c>
    </row>
    <row r="356" spans="1:7" x14ac:dyDescent="0.2">
      <c r="A356">
        <v>-17</v>
      </c>
      <c r="B356">
        <v>50.53</v>
      </c>
      <c r="C356">
        <v>19.567</v>
      </c>
      <c r="D356">
        <v>19.707000000000001</v>
      </c>
      <c r="E356">
        <v>19.591000000000001</v>
      </c>
      <c r="F356">
        <v>19.811</v>
      </c>
      <c r="G356">
        <v>19.158999999999999</v>
      </c>
    </row>
    <row r="357" spans="1:7" x14ac:dyDescent="0.2">
      <c r="A357">
        <v>-16</v>
      </c>
      <c r="B357">
        <v>49.26</v>
      </c>
      <c r="C357">
        <v>20.2</v>
      </c>
      <c r="D357">
        <v>20.344999999999999</v>
      </c>
      <c r="E357">
        <v>20.218</v>
      </c>
      <c r="F357">
        <v>20.457999999999998</v>
      </c>
      <c r="G357">
        <v>19.780999999999999</v>
      </c>
    </row>
    <row r="358" spans="1:7" x14ac:dyDescent="0.2">
      <c r="A358">
        <v>-15</v>
      </c>
      <c r="B358">
        <v>48.06</v>
      </c>
      <c r="C358">
        <v>20.829000000000001</v>
      </c>
      <c r="D358">
        <v>20.978000000000002</v>
      </c>
      <c r="E358">
        <v>20.858000000000001</v>
      </c>
      <c r="F358">
        <v>21.091999999999999</v>
      </c>
      <c r="G358">
        <v>20.388999999999999</v>
      </c>
    </row>
    <row r="359" spans="1:7" x14ac:dyDescent="0.2">
      <c r="A359">
        <v>-14</v>
      </c>
      <c r="B359">
        <v>46.93</v>
      </c>
      <c r="C359">
        <v>21.457999999999998</v>
      </c>
      <c r="D359">
        <v>21.611000000000001</v>
      </c>
      <c r="E359">
        <v>21.484999999999999</v>
      </c>
      <c r="F359">
        <v>21.721</v>
      </c>
      <c r="G359">
        <v>21.013000000000002</v>
      </c>
    </row>
    <row r="360" spans="1:7" x14ac:dyDescent="0.2">
      <c r="A360">
        <v>-13</v>
      </c>
      <c r="B360">
        <v>45.89</v>
      </c>
      <c r="C360">
        <v>22.067</v>
      </c>
      <c r="D360">
        <v>22.224</v>
      </c>
      <c r="E360">
        <v>22.106000000000002</v>
      </c>
      <c r="F360">
        <v>22.33</v>
      </c>
      <c r="G360">
        <v>21.606000000000002</v>
      </c>
    </row>
    <row r="361" spans="1:7" x14ac:dyDescent="0.2">
      <c r="A361">
        <v>-12</v>
      </c>
      <c r="B361">
        <v>44.91</v>
      </c>
      <c r="C361">
        <v>22.649000000000001</v>
      </c>
      <c r="D361">
        <v>22.8</v>
      </c>
      <c r="E361">
        <v>22.68</v>
      </c>
      <c r="F361">
        <v>22.936</v>
      </c>
      <c r="G361">
        <v>22.177</v>
      </c>
    </row>
    <row r="362" spans="1:7" x14ac:dyDescent="0.2">
      <c r="A362">
        <v>-11</v>
      </c>
      <c r="B362">
        <v>44.02</v>
      </c>
      <c r="C362">
        <v>23.234000000000002</v>
      </c>
      <c r="D362">
        <v>23.399000000000001</v>
      </c>
      <c r="E362">
        <v>23.291</v>
      </c>
      <c r="F362">
        <v>23.510999999999999</v>
      </c>
      <c r="G362">
        <v>22.736000000000001</v>
      </c>
    </row>
    <row r="363" spans="1:7" x14ac:dyDescent="0.2">
      <c r="A363">
        <v>-10</v>
      </c>
      <c r="B363">
        <v>43.2</v>
      </c>
      <c r="C363">
        <v>23.783999999999999</v>
      </c>
      <c r="D363">
        <v>23.952999999999999</v>
      </c>
      <c r="E363">
        <v>23.83</v>
      </c>
      <c r="F363">
        <v>24.062999999999999</v>
      </c>
      <c r="G363">
        <v>23.289000000000001</v>
      </c>
    </row>
    <row r="364" spans="1:7" x14ac:dyDescent="0.2">
      <c r="A364">
        <v>-9</v>
      </c>
      <c r="B364">
        <v>42.45</v>
      </c>
      <c r="C364">
        <v>24.324999999999999</v>
      </c>
      <c r="D364">
        <v>24.495999999999999</v>
      </c>
      <c r="E364">
        <v>24.375</v>
      </c>
      <c r="F364">
        <v>24.608000000000001</v>
      </c>
      <c r="G364">
        <v>23.821000000000002</v>
      </c>
    </row>
    <row r="365" spans="1:7" x14ac:dyDescent="0.2">
      <c r="A365">
        <v>-8</v>
      </c>
      <c r="B365">
        <v>41.79</v>
      </c>
      <c r="C365">
        <v>24.838999999999999</v>
      </c>
      <c r="D365">
        <v>24.983000000000001</v>
      </c>
      <c r="E365">
        <v>24.893999999999998</v>
      </c>
      <c r="F365">
        <v>25.132000000000001</v>
      </c>
      <c r="G365">
        <v>24.344999999999999</v>
      </c>
    </row>
    <row r="366" spans="1:7" x14ac:dyDescent="0.2">
      <c r="A366">
        <v>-7</v>
      </c>
      <c r="B366">
        <v>41.2</v>
      </c>
      <c r="C366">
        <v>25.356000000000002</v>
      </c>
      <c r="D366">
        <v>25.486999999999998</v>
      </c>
      <c r="E366">
        <v>25.411999999999999</v>
      </c>
      <c r="F366">
        <v>25.64</v>
      </c>
      <c r="G366">
        <v>24.885999999999999</v>
      </c>
    </row>
    <row r="367" spans="1:7" x14ac:dyDescent="0.2">
      <c r="A367">
        <v>-6</v>
      </c>
      <c r="B367">
        <v>40.69</v>
      </c>
      <c r="C367">
        <v>25.853000000000002</v>
      </c>
      <c r="D367">
        <v>25.972999999999999</v>
      </c>
      <c r="E367">
        <v>25.920999999999999</v>
      </c>
      <c r="F367">
        <v>26.137</v>
      </c>
      <c r="G367">
        <v>25.382000000000001</v>
      </c>
    </row>
    <row r="368" spans="1:7" x14ac:dyDescent="0.2">
      <c r="A368">
        <v>-5</v>
      </c>
      <c r="B368">
        <v>40.26</v>
      </c>
      <c r="C368">
        <v>26.369</v>
      </c>
      <c r="D368">
        <v>26.478000000000002</v>
      </c>
      <c r="E368">
        <v>26.460999999999999</v>
      </c>
      <c r="F368">
        <v>26.666</v>
      </c>
      <c r="G368">
        <v>25.872</v>
      </c>
    </row>
    <row r="369" spans="1:7" x14ac:dyDescent="0.2">
      <c r="A369">
        <v>-4</v>
      </c>
      <c r="B369">
        <v>39.9</v>
      </c>
      <c r="C369">
        <v>26.893000000000001</v>
      </c>
      <c r="D369">
        <v>26.966000000000001</v>
      </c>
      <c r="E369">
        <v>27.018000000000001</v>
      </c>
      <c r="F369">
        <v>27.21</v>
      </c>
      <c r="G369">
        <v>26.376999999999999</v>
      </c>
    </row>
    <row r="370" spans="1:7" x14ac:dyDescent="0.2">
      <c r="A370">
        <v>-3</v>
      </c>
      <c r="B370">
        <v>39.630000000000003</v>
      </c>
      <c r="C370">
        <v>27.466999999999999</v>
      </c>
      <c r="D370">
        <v>27.510999999999999</v>
      </c>
      <c r="E370">
        <v>27.628</v>
      </c>
      <c r="F370">
        <v>27.815999999999999</v>
      </c>
      <c r="G370">
        <v>26.911999999999999</v>
      </c>
    </row>
    <row r="371" spans="1:7" x14ac:dyDescent="0.2">
      <c r="A371">
        <v>-2</v>
      </c>
      <c r="B371">
        <v>39.43</v>
      </c>
      <c r="C371">
        <v>28.097999999999999</v>
      </c>
      <c r="D371">
        <v>28.097999999999999</v>
      </c>
      <c r="E371">
        <v>28.308</v>
      </c>
      <c r="F371">
        <v>28.492000000000001</v>
      </c>
      <c r="G371">
        <v>27.495000000000001</v>
      </c>
    </row>
    <row r="372" spans="1:7" x14ac:dyDescent="0.2">
      <c r="A372">
        <v>-1</v>
      </c>
      <c r="B372">
        <v>39.31</v>
      </c>
      <c r="C372">
        <v>28.824999999999999</v>
      </c>
      <c r="D372">
        <v>28.771000000000001</v>
      </c>
      <c r="E372">
        <v>29.097999999999999</v>
      </c>
      <c r="F372">
        <v>29.277000000000001</v>
      </c>
      <c r="G372">
        <v>28.152999999999999</v>
      </c>
    </row>
    <row r="373" spans="1:7" x14ac:dyDescent="0.2">
      <c r="A373">
        <v>0</v>
      </c>
      <c r="B373">
        <v>39.270000000000003</v>
      </c>
      <c r="C373">
        <v>29.655999999999999</v>
      </c>
      <c r="D373">
        <v>29.547999999999998</v>
      </c>
      <c r="E373">
        <v>30.006</v>
      </c>
      <c r="F373">
        <v>30.178999999999998</v>
      </c>
      <c r="G373">
        <v>28.890999999999998</v>
      </c>
    </row>
    <row r="374" spans="1:7" x14ac:dyDescent="0.2">
      <c r="A374">
        <v>1</v>
      </c>
      <c r="B374">
        <v>39.31</v>
      </c>
      <c r="C374">
        <v>30.631</v>
      </c>
      <c r="D374">
        <v>30.472999999999999</v>
      </c>
      <c r="E374">
        <v>31.082999999999998</v>
      </c>
      <c r="F374">
        <v>31.228999999999999</v>
      </c>
      <c r="G374">
        <v>29.741</v>
      </c>
    </row>
    <row r="375" spans="1:7" x14ac:dyDescent="0.2">
      <c r="A375">
        <v>2</v>
      </c>
      <c r="B375">
        <v>39.43</v>
      </c>
      <c r="C375">
        <v>31.771999999999998</v>
      </c>
      <c r="D375">
        <v>31.576000000000001</v>
      </c>
      <c r="E375">
        <v>32.329000000000001</v>
      </c>
      <c r="F375">
        <v>32.439</v>
      </c>
      <c r="G375">
        <v>30.745000000000001</v>
      </c>
    </row>
    <row r="376" spans="1:7" x14ac:dyDescent="0.2">
      <c r="A376">
        <v>3</v>
      </c>
      <c r="B376">
        <v>39.630000000000003</v>
      </c>
      <c r="C376">
        <v>33.094000000000001</v>
      </c>
      <c r="D376">
        <v>32.85</v>
      </c>
      <c r="E376">
        <v>33.768000000000001</v>
      </c>
      <c r="F376">
        <v>33.817999999999998</v>
      </c>
      <c r="G376">
        <v>31.940999999999999</v>
      </c>
    </row>
    <row r="377" spans="1:7" x14ac:dyDescent="0.2">
      <c r="A377">
        <v>4</v>
      </c>
      <c r="B377">
        <v>39.9</v>
      </c>
      <c r="C377">
        <v>34.591000000000001</v>
      </c>
      <c r="D377">
        <v>34.298000000000002</v>
      </c>
      <c r="E377">
        <v>35.378</v>
      </c>
      <c r="F377">
        <v>35.341000000000001</v>
      </c>
      <c r="G377">
        <v>33.347999999999999</v>
      </c>
    </row>
    <row r="378" spans="1:7" x14ac:dyDescent="0.2">
      <c r="A378">
        <v>5</v>
      </c>
      <c r="B378">
        <v>40.26</v>
      </c>
      <c r="C378">
        <v>36.280999999999999</v>
      </c>
      <c r="D378">
        <v>35.948</v>
      </c>
      <c r="E378">
        <v>37.167999999999999</v>
      </c>
      <c r="F378">
        <v>37.036999999999999</v>
      </c>
      <c r="G378">
        <v>34.97</v>
      </c>
    </row>
    <row r="379" spans="1:7" x14ac:dyDescent="0.2">
      <c r="A379">
        <v>6</v>
      </c>
      <c r="B379">
        <v>40.69</v>
      </c>
      <c r="C379">
        <v>38.1</v>
      </c>
      <c r="D379">
        <v>37.729999999999997</v>
      </c>
      <c r="E379">
        <v>39.076999999999998</v>
      </c>
      <c r="F379">
        <v>38.853000000000002</v>
      </c>
      <c r="G379">
        <v>36.738999999999997</v>
      </c>
    </row>
    <row r="380" spans="1:7" x14ac:dyDescent="0.2">
      <c r="A380">
        <v>7</v>
      </c>
      <c r="B380">
        <v>41.2</v>
      </c>
      <c r="C380">
        <v>40.029000000000003</v>
      </c>
      <c r="D380">
        <v>39.64</v>
      </c>
      <c r="E380">
        <v>41.073999999999998</v>
      </c>
      <c r="F380">
        <v>40.777999999999999</v>
      </c>
      <c r="G380">
        <v>38.625</v>
      </c>
    </row>
    <row r="381" spans="1:7" x14ac:dyDescent="0.2">
      <c r="A381">
        <v>8</v>
      </c>
      <c r="B381">
        <v>41.79</v>
      </c>
      <c r="C381">
        <v>42.042999999999999</v>
      </c>
      <c r="D381">
        <v>41.658000000000001</v>
      </c>
      <c r="E381">
        <v>43.124000000000002</v>
      </c>
      <c r="F381">
        <v>42.78</v>
      </c>
      <c r="G381">
        <v>40.612000000000002</v>
      </c>
    </row>
    <row r="382" spans="1:7" x14ac:dyDescent="0.2">
      <c r="A382">
        <v>9</v>
      </c>
      <c r="B382">
        <v>42.45</v>
      </c>
      <c r="C382">
        <v>44.115000000000002</v>
      </c>
      <c r="D382">
        <v>43.747</v>
      </c>
      <c r="E382">
        <v>45.192</v>
      </c>
      <c r="F382">
        <v>44.843000000000004</v>
      </c>
      <c r="G382">
        <v>42.677999999999997</v>
      </c>
    </row>
    <row r="383" spans="1:7" x14ac:dyDescent="0.2">
      <c r="A383">
        <v>10</v>
      </c>
      <c r="B383">
        <v>43.2</v>
      </c>
      <c r="C383">
        <v>46.213000000000001</v>
      </c>
      <c r="D383">
        <v>45.868000000000002</v>
      </c>
      <c r="E383">
        <v>47.265999999999998</v>
      </c>
      <c r="F383">
        <v>46.948</v>
      </c>
      <c r="G383">
        <v>44.77</v>
      </c>
    </row>
    <row r="384" spans="1:7" x14ac:dyDescent="0.2">
      <c r="A384">
        <v>11</v>
      </c>
      <c r="B384">
        <v>44.02</v>
      </c>
      <c r="C384">
        <v>48.298999999999999</v>
      </c>
      <c r="D384">
        <v>47.973999999999997</v>
      </c>
      <c r="E384">
        <v>49.298999999999999</v>
      </c>
      <c r="F384">
        <v>49.048000000000002</v>
      </c>
      <c r="G384">
        <v>46.875</v>
      </c>
    </row>
    <row r="385" spans="1:7" x14ac:dyDescent="0.2">
      <c r="A385">
        <v>12</v>
      </c>
      <c r="B385">
        <v>44.91</v>
      </c>
      <c r="C385">
        <v>50.341999999999999</v>
      </c>
      <c r="D385">
        <v>50.021000000000001</v>
      </c>
      <c r="E385">
        <v>51.28</v>
      </c>
      <c r="F385">
        <v>51.113999999999997</v>
      </c>
      <c r="G385">
        <v>48.954999999999998</v>
      </c>
    </row>
    <row r="386" spans="1:7" x14ac:dyDescent="0.2">
      <c r="A386">
        <v>13</v>
      </c>
      <c r="B386">
        <v>45.89</v>
      </c>
      <c r="C386">
        <v>52.292999999999999</v>
      </c>
      <c r="D386">
        <v>51.966000000000001</v>
      </c>
      <c r="E386">
        <v>53.152999999999999</v>
      </c>
      <c r="F386">
        <v>53.088000000000001</v>
      </c>
      <c r="G386">
        <v>50.965000000000003</v>
      </c>
    </row>
    <row r="387" spans="1:7" x14ac:dyDescent="0.2">
      <c r="A387">
        <v>14</v>
      </c>
      <c r="B387">
        <v>46.93</v>
      </c>
      <c r="C387">
        <v>54.107999999999997</v>
      </c>
      <c r="D387">
        <v>53.767000000000003</v>
      </c>
      <c r="E387">
        <v>54.884999999999998</v>
      </c>
      <c r="F387">
        <v>54.941000000000003</v>
      </c>
      <c r="G387">
        <v>52.838000000000001</v>
      </c>
    </row>
    <row r="388" spans="1:7" x14ac:dyDescent="0.2">
      <c r="A388">
        <v>15</v>
      </c>
      <c r="B388">
        <v>48.06</v>
      </c>
      <c r="C388">
        <v>55.74</v>
      </c>
      <c r="D388">
        <v>55.360999999999997</v>
      </c>
      <c r="E388">
        <v>56.447000000000003</v>
      </c>
      <c r="F388">
        <v>56.625</v>
      </c>
      <c r="G388">
        <v>54.526000000000003</v>
      </c>
    </row>
    <row r="389" spans="1:7" x14ac:dyDescent="0.2">
      <c r="A389">
        <v>16</v>
      </c>
      <c r="B389">
        <v>49.26</v>
      </c>
      <c r="C389">
        <v>57.155999999999999</v>
      </c>
      <c r="D389">
        <v>56.709000000000003</v>
      </c>
      <c r="E389">
        <v>57.784999999999997</v>
      </c>
      <c r="F389">
        <v>58.103000000000002</v>
      </c>
      <c r="G389">
        <v>56.026000000000003</v>
      </c>
    </row>
    <row r="390" spans="1:7" x14ac:dyDescent="0.2">
      <c r="A390">
        <v>17</v>
      </c>
      <c r="B390">
        <v>50.53</v>
      </c>
      <c r="C390">
        <v>58.332999999999998</v>
      </c>
      <c r="D390">
        <v>57.802</v>
      </c>
      <c r="E390">
        <v>58.890999999999998</v>
      </c>
      <c r="F390">
        <v>59.348999999999997</v>
      </c>
      <c r="G390">
        <v>57.29</v>
      </c>
    </row>
    <row r="391" spans="1:7" x14ac:dyDescent="0.2">
      <c r="A391">
        <v>18</v>
      </c>
      <c r="B391">
        <v>51.87</v>
      </c>
      <c r="C391">
        <v>59.231999999999999</v>
      </c>
      <c r="D391">
        <v>58.606000000000002</v>
      </c>
      <c r="E391">
        <v>59.709000000000003</v>
      </c>
      <c r="F391">
        <v>60.307000000000002</v>
      </c>
      <c r="G391">
        <v>58.307000000000002</v>
      </c>
    </row>
    <row r="392" spans="1:7" x14ac:dyDescent="0.2">
      <c r="A392">
        <v>19</v>
      </c>
      <c r="B392">
        <v>53.29</v>
      </c>
      <c r="C392">
        <v>59.853999999999999</v>
      </c>
      <c r="D392">
        <v>59.13</v>
      </c>
      <c r="E392">
        <v>60.241</v>
      </c>
      <c r="F392">
        <v>60.991999999999997</v>
      </c>
      <c r="G392">
        <v>59.052999999999997</v>
      </c>
    </row>
    <row r="393" spans="1:7" x14ac:dyDescent="0.2">
      <c r="A393">
        <v>20</v>
      </c>
      <c r="B393">
        <v>54.78</v>
      </c>
      <c r="C393">
        <v>60.167000000000002</v>
      </c>
      <c r="D393">
        <v>59.356999999999999</v>
      </c>
      <c r="E393">
        <v>60.442</v>
      </c>
      <c r="F393">
        <v>61.353000000000002</v>
      </c>
      <c r="G393">
        <v>59.518000000000001</v>
      </c>
    </row>
    <row r="394" spans="1:7" x14ac:dyDescent="0.2">
      <c r="A394">
        <v>21</v>
      </c>
      <c r="B394">
        <v>56.34</v>
      </c>
      <c r="C394">
        <v>60.192</v>
      </c>
      <c r="D394">
        <v>59.328000000000003</v>
      </c>
      <c r="E394">
        <v>60.36</v>
      </c>
      <c r="F394">
        <v>61.348999999999997</v>
      </c>
      <c r="G394">
        <v>59.731999999999999</v>
      </c>
    </row>
    <row r="395" spans="1:7" x14ac:dyDescent="0.2">
      <c r="A395">
        <v>22</v>
      </c>
      <c r="B395">
        <v>57.97</v>
      </c>
      <c r="C395">
        <v>59.920999999999999</v>
      </c>
      <c r="D395">
        <v>59.048999999999999</v>
      </c>
      <c r="E395">
        <v>59.976999999999997</v>
      </c>
      <c r="F395">
        <v>61.045999999999999</v>
      </c>
      <c r="G395">
        <v>59.612000000000002</v>
      </c>
    </row>
    <row r="396" spans="1:7" x14ac:dyDescent="0.2">
      <c r="A396">
        <v>23</v>
      </c>
      <c r="B396">
        <v>59.67</v>
      </c>
      <c r="C396">
        <v>59.331000000000003</v>
      </c>
      <c r="D396">
        <v>58.481999999999999</v>
      </c>
      <c r="E396">
        <v>59.356000000000002</v>
      </c>
      <c r="F396">
        <v>60.362000000000002</v>
      </c>
      <c r="G396">
        <v>59.125999999999998</v>
      </c>
    </row>
    <row r="397" spans="1:7" x14ac:dyDescent="0.2">
      <c r="A397">
        <v>24</v>
      </c>
      <c r="B397">
        <v>61.44</v>
      </c>
      <c r="C397">
        <v>58.43</v>
      </c>
      <c r="D397">
        <v>57.649000000000001</v>
      </c>
      <c r="E397">
        <v>58.451999999999998</v>
      </c>
      <c r="F397">
        <v>59.344999999999999</v>
      </c>
      <c r="G397">
        <v>58.274999999999999</v>
      </c>
    </row>
    <row r="398" spans="1:7" x14ac:dyDescent="0.2">
      <c r="A398">
        <v>25</v>
      </c>
      <c r="B398">
        <v>63.28</v>
      </c>
      <c r="C398">
        <v>57.259</v>
      </c>
      <c r="D398">
        <v>56.576000000000001</v>
      </c>
      <c r="E398">
        <v>57.279000000000003</v>
      </c>
      <c r="F398">
        <v>58.042999999999999</v>
      </c>
      <c r="G398">
        <v>57.139000000000003</v>
      </c>
    </row>
    <row r="399" spans="1:7" x14ac:dyDescent="0.2">
      <c r="A399">
        <v>26</v>
      </c>
      <c r="B399">
        <v>65.180000000000007</v>
      </c>
      <c r="C399">
        <v>55.878</v>
      </c>
      <c r="D399">
        <v>55.305999999999997</v>
      </c>
      <c r="E399">
        <v>55.884</v>
      </c>
      <c r="F399">
        <v>56.524000000000001</v>
      </c>
      <c r="G399">
        <v>55.8</v>
      </c>
    </row>
    <row r="400" spans="1:7" x14ac:dyDescent="0.2">
      <c r="A400">
        <v>27</v>
      </c>
      <c r="B400">
        <v>67.150000000000006</v>
      </c>
      <c r="C400">
        <v>54.344000000000001</v>
      </c>
      <c r="D400">
        <v>53.9</v>
      </c>
      <c r="E400">
        <v>54.344000000000001</v>
      </c>
      <c r="F400">
        <v>54.823999999999998</v>
      </c>
      <c r="G400">
        <v>54.307000000000002</v>
      </c>
    </row>
    <row r="401" spans="1:7" x14ac:dyDescent="0.2">
      <c r="A401">
        <v>28</v>
      </c>
      <c r="B401">
        <v>69.19</v>
      </c>
      <c r="C401">
        <v>52.694000000000003</v>
      </c>
      <c r="D401">
        <v>52.371000000000002</v>
      </c>
      <c r="E401">
        <v>52.677</v>
      </c>
      <c r="F401">
        <v>53.040999999999997</v>
      </c>
      <c r="G401">
        <v>52.686999999999998</v>
      </c>
    </row>
    <row r="402" spans="1:7" x14ac:dyDescent="0.2">
      <c r="A402">
        <v>29</v>
      </c>
      <c r="B402">
        <v>71.290000000000006</v>
      </c>
      <c r="C402">
        <v>50.999000000000002</v>
      </c>
      <c r="D402">
        <v>50.796999999999997</v>
      </c>
      <c r="E402">
        <v>50.965000000000003</v>
      </c>
      <c r="F402">
        <v>51.246000000000002</v>
      </c>
      <c r="G402">
        <v>50.987000000000002</v>
      </c>
    </row>
    <row r="403" spans="1:7" x14ac:dyDescent="0.2">
      <c r="A403">
        <v>30</v>
      </c>
      <c r="B403">
        <v>73.45</v>
      </c>
      <c r="C403">
        <v>49.276000000000003</v>
      </c>
      <c r="D403">
        <v>49.173000000000002</v>
      </c>
      <c r="E403">
        <v>49.225999999999999</v>
      </c>
      <c r="F403">
        <v>49.429000000000002</v>
      </c>
      <c r="G403">
        <v>49.277999999999999</v>
      </c>
    </row>
    <row r="404" spans="1:7" x14ac:dyDescent="0.2">
      <c r="A404">
        <v>31</v>
      </c>
      <c r="B404">
        <v>75.67</v>
      </c>
      <c r="C404">
        <v>47.564999999999998</v>
      </c>
      <c r="D404">
        <v>47.543999999999997</v>
      </c>
      <c r="E404">
        <v>47.509</v>
      </c>
      <c r="F404">
        <v>47.65</v>
      </c>
      <c r="G404">
        <v>47.555</v>
      </c>
    </row>
    <row r="405" spans="1:7" x14ac:dyDescent="0.2">
      <c r="A405">
        <v>32</v>
      </c>
      <c r="B405">
        <v>77.959999999999994</v>
      </c>
      <c r="C405">
        <v>45.868000000000002</v>
      </c>
      <c r="D405">
        <v>45.917999999999999</v>
      </c>
      <c r="E405">
        <v>45.81</v>
      </c>
      <c r="F405">
        <v>45.886000000000003</v>
      </c>
      <c r="G405">
        <v>45.859000000000002</v>
      </c>
    </row>
    <row r="406" spans="1:7" x14ac:dyDescent="0.2">
      <c r="A406">
        <v>33</v>
      </c>
      <c r="B406">
        <v>80.31</v>
      </c>
      <c r="C406">
        <v>44.213999999999999</v>
      </c>
      <c r="D406">
        <v>44.311999999999998</v>
      </c>
      <c r="E406">
        <v>44.164999999999999</v>
      </c>
      <c r="F406">
        <v>44.194000000000003</v>
      </c>
      <c r="G406">
        <v>44.186999999999998</v>
      </c>
    </row>
    <row r="407" spans="1:7" x14ac:dyDescent="0.2">
      <c r="A407">
        <v>34</v>
      </c>
      <c r="B407">
        <v>82.71</v>
      </c>
      <c r="C407">
        <v>42.606000000000002</v>
      </c>
      <c r="D407">
        <v>42.750999999999998</v>
      </c>
      <c r="E407">
        <v>42.567</v>
      </c>
      <c r="F407">
        <v>42.542000000000002</v>
      </c>
      <c r="G407">
        <v>42.564</v>
      </c>
    </row>
    <row r="408" spans="1:7" x14ac:dyDescent="0.2">
      <c r="A408">
        <v>35</v>
      </c>
      <c r="B408">
        <v>85.17</v>
      </c>
      <c r="C408">
        <v>41.055</v>
      </c>
      <c r="D408">
        <v>41.234999999999999</v>
      </c>
      <c r="E408">
        <v>41.021000000000001</v>
      </c>
      <c r="F408">
        <v>40.953000000000003</v>
      </c>
      <c r="G408">
        <v>41.012999999999998</v>
      </c>
    </row>
    <row r="409" spans="1:7" x14ac:dyDescent="0.2">
      <c r="A409">
        <v>36</v>
      </c>
      <c r="B409">
        <v>87.69</v>
      </c>
      <c r="C409">
        <v>39.564</v>
      </c>
      <c r="D409">
        <v>39.770000000000003</v>
      </c>
      <c r="E409">
        <v>39.539000000000001</v>
      </c>
      <c r="F409">
        <v>39.424999999999997</v>
      </c>
      <c r="G409">
        <v>39.523000000000003</v>
      </c>
    </row>
    <row r="410" spans="1:7" x14ac:dyDescent="0.2">
      <c r="A410">
        <v>37</v>
      </c>
      <c r="B410">
        <v>90.26</v>
      </c>
      <c r="C410">
        <v>38.130000000000003</v>
      </c>
      <c r="D410">
        <v>38.357999999999997</v>
      </c>
      <c r="E410">
        <v>38.110999999999997</v>
      </c>
      <c r="F410">
        <v>37.954000000000001</v>
      </c>
      <c r="G410">
        <v>38.095999999999997</v>
      </c>
    </row>
    <row r="411" spans="1:7" x14ac:dyDescent="0.2">
      <c r="A411">
        <v>38</v>
      </c>
      <c r="B411">
        <v>92.89</v>
      </c>
      <c r="C411">
        <v>36.755000000000003</v>
      </c>
      <c r="D411">
        <v>37</v>
      </c>
      <c r="E411">
        <v>36.741999999999997</v>
      </c>
      <c r="F411">
        <v>36.548000000000002</v>
      </c>
      <c r="G411">
        <v>36.728999999999999</v>
      </c>
    </row>
    <row r="412" spans="1:7" x14ac:dyDescent="0.2">
      <c r="A412">
        <v>39</v>
      </c>
      <c r="B412">
        <v>95.57</v>
      </c>
      <c r="C412">
        <v>35.436</v>
      </c>
      <c r="D412">
        <v>35.695999999999998</v>
      </c>
      <c r="E412">
        <v>35.429000000000002</v>
      </c>
      <c r="F412">
        <v>35.201000000000001</v>
      </c>
      <c r="G412">
        <v>35.418999999999997</v>
      </c>
    </row>
    <row r="413" spans="1:7" x14ac:dyDescent="0.2">
      <c r="A413">
        <v>40</v>
      </c>
      <c r="B413">
        <v>98.3</v>
      </c>
      <c r="C413">
        <v>34.17</v>
      </c>
      <c r="D413">
        <v>34.433999999999997</v>
      </c>
      <c r="E413">
        <v>34.171999999999997</v>
      </c>
      <c r="F413">
        <v>33.911999999999999</v>
      </c>
      <c r="G413">
        <v>34.162999999999997</v>
      </c>
    </row>
    <row r="414" spans="1:7" x14ac:dyDescent="0.2">
      <c r="A414">
        <v>41</v>
      </c>
      <c r="B414">
        <v>101.09</v>
      </c>
      <c r="C414">
        <v>32.959000000000003</v>
      </c>
      <c r="D414">
        <v>33.228999999999999</v>
      </c>
      <c r="E414">
        <v>32.962000000000003</v>
      </c>
      <c r="F414">
        <v>32.677</v>
      </c>
      <c r="G414">
        <v>32.969000000000001</v>
      </c>
    </row>
    <row r="415" spans="1:7" x14ac:dyDescent="0.2">
      <c r="A415">
        <v>42</v>
      </c>
      <c r="B415">
        <v>103.92</v>
      </c>
      <c r="C415">
        <v>31.800999999999998</v>
      </c>
      <c r="D415">
        <v>32.070999999999998</v>
      </c>
      <c r="E415">
        <v>31.815999999999999</v>
      </c>
      <c r="F415">
        <v>31.501000000000001</v>
      </c>
      <c r="G415">
        <v>31.817</v>
      </c>
    </row>
    <row r="416" spans="1:7" x14ac:dyDescent="0.2">
      <c r="A416">
        <v>43</v>
      </c>
      <c r="B416">
        <v>106.8</v>
      </c>
      <c r="C416">
        <v>30.687999999999999</v>
      </c>
      <c r="D416">
        <v>30.957999999999998</v>
      </c>
      <c r="E416">
        <v>30.718</v>
      </c>
      <c r="F416">
        <v>30.373999999999999</v>
      </c>
      <c r="G416">
        <v>30.702999999999999</v>
      </c>
    </row>
    <row r="417" spans="1:7" x14ac:dyDescent="0.2">
      <c r="A417">
        <v>44</v>
      </c>
      <c r="B417">
        <v>109.72</v>
      </c>
      <c r="C417">
        <v>29.626999999999999</v>
      </c>
      <c r="D417">
        <v>29.893999999999998</v>
      </c>
      <c r="E417">
        <v>29.658999999999999</v>
      </c>
      <c r="F417">
        <v>29.308</v>
      </c>
      <c r="G417">
        <v>29.646000000000001</v>
      </c>
    </row>
    <row r="418" spans="1:7" x14ac:dyDescent="0.2">
      <c r="A418">
        <v>45</v>
      </c>
      <c r="B418">
        <v>112.69</v>
      </c>
      <c r="C418">
        <v>28.617000000000001</v>
      </c>
      <c r="D418">
        <v>28.876999999999999</v>
      </c>
      <c r="E418">
        <v>28.66</v>
      </c>
      <c r="F418">
        <v>28.291</v>
      </c>
      <c r="G418">
        <v>28.640999999999998</v>
      </c>
    </row>
    <row r="419" spans="1:7" x14ac:dyDescent="0.2">
      <c r="A419">
        <v>46</v>
      </c>
      <c r="B419">
        <v>115.7</v>
      </c>
      <c r="C419">
        <v>27.648</v>
      </c>
      <c r="D419">
        <v>27.904</v>
      </c>
      <c r="E419">
        <v>27.698</v>
      </c>
      <c r="F419">
        <v>27.306000000000001</v>
      </c>
      <c r="G419">
        <v>27.684000000000001</v>
      </c>
    </row>
    <row r="420" spans="1:7" x14ac:dyDescent="0.2">
      <c r="A420">
        <v>47</v>
      </c>
      <c r="B420">
        <v>118.76</v>
      </c>
      <c r="C420">
        <v>26.725999999999999</v>
      </c>
      <c r="D420">
        <v>26.975999999999999</v>
      </c>
      <c r="E420">
        <v>26.783999999999999</v>
      </c>
      <c r="F420">
        <v>26.379000000000001</v>
      </c>
      <c r="G420">
        <v>26.766999999999999</v>
      </c>
    </row>
    <row r="421" spans="1:7" x14ac:dyDescent="0.2">
      <c r="A421">
        <v>48</v>
      </c>
      <c r="B421">
        <v>121.85</v>
      </c>
      <c r="C421">
        <v>25.844999999999999</v>
      </c>
      <c r="D421">
        <v>26.094999999999999</v>
      </c>
      <c r="E421">
        <v>25.907</v>
      </c>
      <c r="F421">
        <v>25.492999999999999</v>
      </c>
      <c r="G421">
        <v>25.882999999999999</v>
      </c>
    </row>
    <row r="422" spans="1:7" x14ac:dyDescent="0.2">
      <c r="A422">
        <v>49</v>
      </c>
      <c r="B422">
        <v>124.99</v>
      </c>
      <c r="C422">
        <v>24.998999999999999</v>
      </c>
      <c r="D422">
        <v>25.248999999999999</v>
      </c>
      <c r="E422">
        <v>25.074999999999999</v>
      </c>
      <c r="F422">
        <v>24.643999999999998</v>
      </c>
      <c r="G422">
        <v>25.03</v>
      </c>
    </row>
    <row r="423" spans="1:7" x14ac:dyDescent="0.2">
      <c r="A423">
        <v>50</v>
      </c>
      <c r="B423">
        <v>128.16</v>
      </c>
      <c r="C423">
        <v>24.19</v>
      </c>
      <c r="D423">
        <v>24.442</v>
      </c>
      <c r="E423">
        <v>24.273</v>
      </c>
      <c r="F423">
        <v>23.837</v>
      </c>
      <c r="G423">
        <v>24.209</v>
      </c>
    </row>
    <row r="424" spans="1:7" x14ac:dyDescent="0.2">
      <c r="A424">
        <v>51</v>
      </c>
      <c r="B424">
        <v>131.37</v>
      </c>
      <c r="C424">
        <v>23.422000000000001</v>
      </c>
      <c r="D424">
        <v>23.667000000000002</v>
      </c>
      <c r="E424">
        <v>23.518000000000001</v>
      </c>
      <c r="F424">
        <v>23.068999999999999</v>
      </c>
      <c r="G424">
        <v>23.431999999999999</v>
      </c>
    </row>
    <row r="425" spans="1:7" x14ac:dyDescent="0.2">
      <c r="A425">
        <v>52</v>
      </c>
      <c r="B425">
        <v>134.61000000000001</v>
      </c>
      <c r="C425">
        <v>22.689</v>
      </c>
      <c r="D425">
        <v>22.93</v>
      </c>
      <c r="E425">
        <v>22.795999999999999</v>
      </c>
      <c r="F425">
        <v>22.344000000000001</v>
      </c>
      <c r="G425">
        <v>22.684999999999999</v>
      </c>
    </row>
    <row r="426" spans="1:7" x14ac:dyDescent="0.2">
      <c r="A426">
        <v>53</v>
      </c>
      <c r="B426">
        <v>137.88999999999999</v>
      </c>
      <c r="C426">
        <v>21.986999999999998</v>
      </c>
      <c r="D426">
        <v>22.22</v>
      </c>
      <c r="E426">
        <v>22.106000000000002</v>
      </c>
      <c r="F426">
        <v>21.640999999999998</v>
      </c>
      <c r="G426">
        <v>21.978999999999999</v>
      </c>
    </row>
    <row r="427" spans="1:7" x14ac:dyDescent="0.2">
      <c r="A427">
        <v>54</v>
      </c>
      <c r="B427">
        <v>141.19</v>
      </c>
      <c r="C427">
        <v>21.32</v>
      </c>
      <c r="D427">
        <v>21.544</v>
      </c>
      <c r="E427">
        <v>21.451000000000001</v>
      </c>
      <c r="F427">
        <v>20.978000000000002</v>
      </c>
      <c r="G427">
        <v>21.308</v>
      </c>
    </row>
    <row r="428" spans="1:7" x14ac:dyDescent="0.2">
      <c r="A428">
        <v>55</v>
      </c>
      <c r="B428">
        <v>144.53</v>
      </c>
      <c r="C428">
        <v>20.675999999999998</v>
      </c>
      <c r="D428">
        <v>20.89</v>
      </c>
      <c r="E428">
        <v>20.812999999999999</v>
      </c>
      <c r="F428">
        <v>20.335999999999999</v>
      </c>
      <c r="G428">
        <v>20.663</v>
      </c>
    </row>
    <row r="429" spans="1:7" x14ac:dyDescent="0.2">
      <c r="A429">
        <v>56</v>
      </c>
      <c r="B429">
        <v>147.9</v>
      </c>
      <c r="C429">
        <v>20.065999999999999</v>
      </c>
      <c r="D429">
        <v>20.265999999999998</v>
      </c>
      <c r="E429">
        <v>20.206</v>
      </c>
      <c r="F429">
        <v>19.734999999999999</v>
      </c>
      <c r="G429">
        <v>20.056000000000001</v>
      </c>
    </row>
    <row r="430" spans="1:7" x14ac:dyDescent="0.2">
      <c r="A430">
        <v>57</v>
      </c>
      <c r="B430">
        <v>151.30000000000001</v>
      </c>
      <c r="C430">
        <v>19.475999999999999</v>
      </c>
      <c r="D430">
        <v>19.672999999999998</v>
      </c>
      <c r="E430">
        <v>19.63</v>
      </c>
      <c r="F430">
        <v>19.137</v>
      </c>
      <c r="G430">
        <v>19.463000000000001</v>
      </c>
    </row>
    <row r="431" spans="1:7" x14ac:dyDescent="0.2">
      <c r="A431">
        <v>58</v>
      </c>
      <c r="B431">
        <v>154.72</v>
      </c>
      <c r="C431">
        <v>18.914000000000001</v>
      </c>
      <c r="D431">
        <v>19.105</v>
      </c>
      <c r="E431">
        <v>19.068000000000001</v>
      </c>
      <c r="F431">
        <v>18.582999999999998</v>
      </c>
      <c r="G431">
        <v>18.899999999999999</v>
      </c>
    </row>
    <row r="432" spans="1:7" x14ac:dyDescent="0.2">
      <c r="A432">
        <v>59</v>
      </c>
      <c r="B432">
        <v>158.16</v>
      </c>
      <c r="C432">
        <v>18.375</v>
      </c>
      <c r="D432">
        <v>18.562999999999999</v>
      </c>
      <c r="E432">
        <v>18.541</v>
      </c>
      <c r="F432">
        <v>18.050999999999998</v>
      </c>
      <c r="G432">
        <v>18.346</v>
      </c>
    </row>
    <row r="433" spans="1:7" x14ac:dyDescent="0.2">
      <c r="A433">
        <v>60</v>
      </c>
      <c r="B433">
        <v>161.63</v>
      </c>
      <c r="C433">
        <v>17.856000000000002</v>
      </c>
      <c r="D433">
        <v>18.04</v>
      </c>
      <c r="E433">
        <v>18.030999999999999</v>
      </c>
      <c r="F433">
        <v>17.526</v>
      </c>
      <c r="G433">
        <v>17.824999999999999</v>
      </c>
    </row>
    <row r="434" spans="1:7" x14ac:dyDescent="0.2">
      <c r="A434">
        <v>61</v>
      </c>
      <c r="B434">
        <v>165.12</v>
      </c>
      <c r="C434">
        <v>17.353000000000002</v>
      </c>
      <c r="D434">
        <v>17.529</v>
      </c>
      <c r="E434">
        <v>17.533999999999999</v>
      </c>
      <c r="F434">
        <v>17.033999999999999</v>
      </c>
      <c r="G434">
        <v>17.314</v>
      </c>
    </row>
    <row r="435" spans="1:7" x14ac:dyDescent="0.2">
      <c r="A435">
        <v>62</v>
      </c>
      <c r="B435">
        <v>168.63</v>
      </c>
      <c r="C435">
        <v>16.879000000000001</v>
      </c>
      <c r="D435">
        <v>17.045000000000002</v>
      </c>
      <c r="E435">
        <v>17.064</v>
      </c>
      <c r="F435">
        <v>16.558</v>
      </c>
      <c r="G435">
        <v>16.849</v>
      </c>
    </row>
    <row r="436" spans="1:7" x14ac:dyDescent="0.2">
      <c r="A436">
        <v>63</v>
      </c>
      <c r="B436">
        <v>172.16</v>
      </c>
      <c r="C436">
        <v>16.422999999999998</v>
      </c>
      <c r="D436">
        <v>16.581</v>
      </c>
      <c r="E436">
        <v>16.611999999999998</v>
      </c>
      <c r="F436">
        <v>16.106999999999999</v>
      </c>
      <c r="G436">
        <v>16.393000000000001</v>
      </c>
    </row>
    <row r="437" spans="1:7" x14ac:dyDescent="0.2">
      <c r="A437">
        <v>64</v>
      </c>
      <c r="B437">
        <v>175.7</v>
      </c>
      <c r="C437">
        <v>15.984</v>
      </c>
      <c r="D437">
        <v>16.141999999999999</v>
      </c>
      <c r="E437">
        <v>16.181999999999999</v>
      </c>
      <c r="F437">
        <v>15.669</v>
      </c>
      <c r="G437">
        <v>15.944000000000001</v>
      </c>
    </row>
    <row r="438" spans="1:7" x14ac:dyDescent="0.2">
      <c r="A438">
        <v>65</v>
      </c>
      <c r="B438">
        <v>179.26</v>
      </c>
      <c r="C438">
        <v>15.561</v>
      </c>
      <c r="D438">
        <v>15.718</v>
      </c>
      <c r="E438">
        <v>15.757</v>
      </c>
      <c r="F438">
        <v>15.244999999999999</v>
      </c>
      <c r="G438">
        <v>15.523</v>
      </c>
    </row>
    <row r="439" spans="1:7" x14ac:dyDescent="0.2">
      <c r="A439">
        <v>66</v>
      </c>
      <c r="B439">
        <v>182.83</v>
      </c>
      <c r="C439">
        <v>15.154999999999999</v>
      </c>
      <c r="D439">
        <v>15.311</v>
      </c>
      <c r="E439">
        <v>15.36</v>
      </c>
      <c r="F439">
        <v>14.849</v>
      </c>
      <c r="G439">
        <v>15.101000000000001</v>
      </c>
    </row>
    <row r="440" spans="1:7" x14ac:dyDescent="0.2">
      <c r="A440">
        <v>67</v>
      </c>
      <c r="B440">
        <v>186.42</v>
      </c>
      <c r="C440">
        <v>14.77</v>
      </c>
      <c r="D440">
        <v>14.917999999999999</v>
      </c>
      <c r="E440">
        <v>14.975</v>
      </c>
      <c r="F440">
        <v>14.457000000000001</v>
      </c>
      <c r="G440">
        <v>14.728</v>
      </c>
    </row>
    <row r="441" spans="1:7" x14ac:dyDescent="0.2">
      <c r="A441">
        <v>68</v>
      </c>
      <c r="B441">
        <v>190.02</v>
      </c>
      <c r="C441">
        <v>14.397</v>
      </c>
      <c r="D441">
        <v>14.544</v>
      </c>
      <c r="E441">
        <v>14.605</v>
      </c>
      <c r="F441">
        <v>14.085000000000001</v>
      </c>
      <c r="G441">
        <v>14.353999999999999</v>
      </c>
    </row>
    <row r="442" spans="1:7" x14ac:dyDescent="0.2">
      <c r="A442">
        <v>69</v>
      </c>
      <c r="B442">
        <v>193.62</v>
      </c>
      <c r="C442">
        <v>14.032999999999999</v>
      </c>
      <c r="D442">
        <v>14.180999999999999</v>
      </c>
      <c r="E442">
        <v>14.253</v>
      </c>
      <c r="F442">
        <v>13.727</v>
      </c>
      <c r="G442">
        <v>13.971</v>
      </c>
    </row>
    <row r="443" spans="1:7" x14ac:dyDescent="0.2">
      <c r="A443">
        <v>70</v>
      </c>
      <c r="B443">
        <v>197.24</v>
      </c>
      <c r="C443">
        <v>13.677</v>
      </c>
      <c r="D443">
        <v>13.832000000000001</v>
      </c>
      <c r="E443">
        <v>13.901</v>
      </c>
      <c r="F443">
        <v>13.38</v>
      </c>
      <c r="G443">
        <v>13.596</v>
      </c>
    </row>
    <row r="444" spans="1:7" x14ac:dyDescent="0.2">
      <c r="A444">
        <v>71</v>
      </c>
      <c r="B444">
        <v>200.86</v>
      </c>
      <c r="C444">
        <v>13.349</v>
      </c>
      <c r="D444">
        <v>13.503</v>
      </c>
      <c r="E444">
        <v>13.582000000000001</v>
      </c>
      <c r="F444">
        <v>13.055999999999999</v>
      </c>
      <c r="G444">
        <v>13.255000000000001</v>
      </c>
    </row>
    <row r="445" spans="1:7" x14ac:dyDescent="0.2">
      <c r="A445">
        <v>72</v>
      </c>
      <c r="B445">
        <v>204.49</v>
      </c>
      <c r="C445">
        <v>13.039</v>
      </c>
      <c r="D445">
        <v>13.183999999999999</v>
      </c>
      <c r="E445">
        <v>13.268000000000001</v>
      </c>
      <c r="F445">
        <v>12.734999999999999</v>
      </c>
      <c r="G445">
        <v>12.967000000000001</v>
      </c>
    </row>
    <row r="446" spans="1:7" x14ac:dyDescent="0.2">
      <c r="A446">
        <v>73</v>
      </c>
      <c r="B446">
        <v>208.12</v>
      </c>
      <c r="C446">
        <v>12.746</v>
      </c>
      <c r="D446">
        <v>12.88</v>
      </c>
      <c r="E446">
        <v>12.967000000000001</v>
      </c>
      <c r="F446">
        <v>12.433</v>
      </c>
      <c r="G446">
        <v>12.704000000000001</v>
      </c>
    </row>
    <row r="447" spans="1:7" x14ac:dyDescent="0.2">
      <c r="A447">
        <v>74</v>
      </c>
      <c r="B447">
        <v>211.75</v>
      </c>
      <c r="C447">
        <v>12.467000000000001</v>
      </c>
      <c r="D447">
        <v>12.587</v>
      </c>
      <c r="E447">
        <v>12.679</v>
      </c>
      <c r="F447">
        <v>12.138</v>
      </c>
      <c r="G447">
        <v>12.464</v>
      </c>
    </row>
    <row r="448" spans="1:7" x14ac:dyDescent="0.2">
      <c r="A448">
        <v>75</v>
      </c>
      <c r="B448">
        <v>215.38</v>
      </c>
      <c r="C448">
        <v>12.195</v>
      </c>
      <c r="D448">
        <v>12.302</v>
      </c>
      <c r="E448">
        <v>12.398</v>
      </c>
      <c r="F448">
        <v>11.856999999999999</v>
      </c>
      <c r="G448">
        <v>12.224</v>
      </c>
    </row>
    <row r="449" spans="1:7" x14ac:dyDescent="0.2">
      <c r="A449">
        <v>76</v>
      </c>
      <c r="B449">
        <v>219.02</v>
      </c>
      <c r="C449">
        <v>11.932</v>
      </c>
      <c r="D449">
        <v>12.028</v>
      </c>
      <c r="E449">
        <v>12.128</v>
      </c>
      <c r="F449">
        <v>11.587</v>
      </c>
      <c r="G449">
        <v>11.984999999999999</v>
      </c>
    </row>
    <row r="450" spans="1:7" x14ac:dyDescent="0.2">
      <c r="A450">
        <v>77</v>
      </c>
      <c r="B450">
        <v>222.65</v>
      </c>
      <c r="C450">
        <v>11.677</v>
      </c>
      <c r="D450">
        <v>11.772</v>
      </c>
      <c r="E450">
        <v>11.868</v>
      </c>
      <c r="F450">
        <v>11.324999999999999</v>
      </c>
      <c r="G450">
        <v>11.742000000000001</v>
      </c>
    </row>
    <row r="451" spans="1:7" x14ac:dyDescent="0.2">
      <c r="A451">
        <v>78</v>
      </c>
      <c r="B451">
        <v>226.27</v>
      </c>
      <c r="C451">
        <v>11.430999999999999</v>
      </c>
      <c r="D451">
        <v>11.522</v>
      </c>
      <c r="E451">
        <v>11.625</v>
      </c>
      <c r="F451">
        <v>11.077</v>
      </c>
      <c r="G451">
        <v>11.499000000000001</v>
      </c>
    </row>
    <row r="452" spans="1:7" x14ac:dyDescent="0.2">
      <c r="A452">
        <v>79</v>
      </c>
      <c r="B452">
        <v>229.9</v>
      </c>
      <c r="C452">
        <v>11.191000000000001</v>
      </c>
      <c r="D452">
        <v>11.28</v>
      </c>
      <c r="E452">
        <v>11.385</v>
      </c>
      <c r="F452">
        <v>10.834</v>
      </c>
      <c r="G452">
        <v>11.263999999999999</v>
      </c>
    </row>
    <row r="453" spans="1:7" x14ac:dyDescent="0.2">
      <c r="A453">
        <v>80</v>
      </c>
      <c r="B453">
        <v>233.51</v>
      </c>
      <c r="C453">
        <v>10.957000000000001</v>
      </c>
      <c r="D453">
        <v>11.048</v>
      </c>
      <c r="E453">
        <v>11.159000000000001</v>
      </c>
      <c r="F453">
        <v>10.603</v>
      </c>
      <c r="G453">
        <v>11.016999999999999</v>
      </c>
    </row>
    <row r="454" spans="1:7" x14ac:dyDescent="0.2">
      <c r="A454">
        <v>81</v>
      </c>
      <c r="B454">
        <v>237.12</v>
      </c>
      <c r="C454">
        <v>10.731</v>
      </c>
      <c r="D454">
        <v>10.821999999999999</v>
      </c>
      <c r="E454">
        <v>10.94</v>
      </c>
      <c r="F454">
        <v>10.38</v>
      </c>
      <c r="G454">
        <v>10.782999999999999</v>
      </c>
    </row>
    <row r="455" spans="1:7" x14ac:dyDescent="0.2">
      <c r="A455">
        <v>82</v>
      </c>
      <c r="B455">
        <v>240.73</v>
      </c>
      <c r="C455">
        <v>10.513</v>
      </c>
      <c r="D455">
        <v>10.603</v>
      </c>
      <c r="E455">
        <v>10.723000000000001</v>
      </c>
      <c r="F455">
        <v>10.17</v>
      </c>
      <c r="G455">
        <v>10.554</v>
      </c>
    </row>
    <row r="456" spans="1:7" x14ac:dyDescent="0.2">
      <c r="A456">
        <v>83</v>
      </c>
      <c r="B456">
        <v>244.32</v>
      </c>
      <c r="C456">
        <v>10.298999999999999</v>
      </c>
      <c r="D456">
        <v>10.394</v>
      </c>
      <c r="E456">
        <v>10.516</v>
      </c>
      <c r="F456">
        <v>9.9649999999999999</v>
      </c>
      <c r="G456">
        <v>10.319000000000001</v>
      </c>
    </row>
    <row r="457" spans="1:7" x14ac:dyDescent="0.2">
      <c r="A457">
        <v>84</v>
      </c>
      <c r="B457">
        <v>247.9</v>
      </c>
      <c r="C457">
        <v>10.093999999999999</v>
      </c>
      <c r="D457">
        <v>10.196</v>
      </c>
      <c r="E457">
        <v>10.318</v>
      </c>
      <c r="F457">
        <v>9.7650000000000006</v>
      </c>
      <c r="G457">
        <v>10.099</v>
      </c>
    </row>
    <row r="458" spans="1:7" x14ac:dyDescent="0.2">
      <c r="A458">
        <v>85</v>
      </c>
      <c r="B458">
        <v>251.47</v>
      </c>
      <c r="C458">
        <v>9.9</v>
      </c>
      <c r="D458">
        <v>10.005000000000001</v>
      </c>
      <c r="E458">
        <v>10.132</v>
      </c>
      <c r="F458">
        <v>9.577</v>
      </c>
      <c r="G458">
        <v>9.8849999999999998</v>
      </c>
    </row>
    <row r="459" spans="1:7" x14ac:dyDescent="0.2">
      <c r="A459">
        <v>86</v>
      </c>
      <c r="B459">
        <v>255.03</v>
      </c>
      <c r="C459">
        <v>9.7140000000000004</v>
      </c>
      <c r="D459">
        <v>9.8179999999999996</v>
      </c>
      <c r="E459">
        <v>9.952</v>
      </c>
      <c r="F459">
        <v>9.3940000000000001</v>
      </c>
      <c r="G459">
        <v>9.69</v>
      </c>
    </row>
    <row r="460" spans="1:7" x14ac:dyDescent="0.2">
      <c r="A460">
        <v>87</v>
      </c>
      <c r="B460">
        <v>258.57</v>
      </c>
      <c r="C460">
        <v>9.5359999999999996</v>
      </c>
      <c r="D460">
        <v>9.641</v>
      </c>
      <c r="E460">
        <v>9.7739999999999991</v>
      </c>
      <c r="F460">
        <v>9.2219999999999995</v>
      </c>
      <c r="G460">
        <v>9.5060000000000002</v>
      </c>
    </row>
    <row r="461" spans="1:7" x14ac:dyDescent="0.2">
      <c r="A461">
        <v>88</v>
      </c>
      <c r="B461">
        <v>262.08999999999997</v>
      </c>
      <c r="C461">
        <v>9.3640000000000008</v>
      </c>
      <c r="D461">
        <v>9.4649999999999999</v>
      </c>
      <c r="E461">
        <v>9.6029999999999998</v>
      </c>
      <c r="F461">
        <v>9.0519999999999996</v>
      </c>
      <c r="G461">
        <v>9.3350000000000009</v>
      </c>
    </row>
    <row r="462" spans="1:7" x14ac:dyDescent="0.2">
      <c r="A462">
        <v>89</v>
      </c>
      <c r="B462">
        <v>265.60000000000002</v>
      </c>
      <c r="C462">
        <v>9.2040000000000006</v>
      </c>
      <c r="D462">
        <v>9.3000000000000007</v>
      </c>
      <c r="E462">
        <v>9.4390000000000001</v>
      </c>
      <c r="F462">
        <v>8.8870000000000005</v>
      </c>
      <c r="G462">
        <v>9.19</v>
      </c>
    </row>
    <row r="463" spans="1:7" x14ac:dyDescent="0.2">
      <c r="A463">
        <v>90</v>
      </c>
      <c r="B463">
        <v>269.08999999999997</v>
      </c>
      <c r="C463">
        <v>9.048</v>
      </c>
      <c r="D463">
        <v>9.141</v>
      </c>
      <c r="E463">
        <v>9.2840000000000007</v>
      </c>
      <c r="F463">
        <v>8.7279999999999998</v>
      </c>
      <c r="G463">
        <v>9.0370000000000008</v>
      </c>
    </row>
    <row r="464" spans="1:7" x14ac:dyDescent="0.2">
      <c r="A464">
        <v>91</v>
      </c>
      <c r="B464">
        <v>272.57</v>
      </c>
      <c r="C464">
        <v>8.8949999999999996</v>
      </c>
      <c r="D464">
        <v>8.9809999999999999</v>
      </c>
      <c r="E464">
        <v>9.1259999999999994</v>
      </c>
      <c r="F464">
        <v>8.5749999999999993</v>
      </c>
      <c r="G464">
        <v>8.8979999999999997</v>
      </c>
    </row>
    <row r="465" spans="1:7" x14ac:dyDescent="0.2">
      <c r="A465">
        <v>92</v>
      </c>
      <c r="B465">
        <v>276.02</v>
      </c>
      <c r="C465">
        <v>8.7479999999999993</v>
      </c>
      <c r="D465">
        <v>8.8309999999999995</v>
      </c>
      <c r="E465">
        <v>8.9779999999999998</v>
      </c>
      <c r="F465">
        <v>8.4359999999999999</v>
      </c>
      <c r="G465">
        <v>8.7479999999999993</v>
      </c>
    </row>
    <row r="466" spans="1:7" x14ac:dyDescent="0.2">
      <c r="A466">
        <v>93</v>
      </c>
      <c r="B466">
        <v>279.45</v>
      </c>
      <c r="C466">
        <v>8.6020000000000003</v>
      </c>
      <c r="D466">
        <v>8.6829999999999998</v>
      </c>
      <c r="E466">
        <v>8.8279999999999994</v>
      </c>
      <c r="F466">
        <v>8.2949999999999999</v>
      </c>
      <c r="G466">
        <v>8.6010000000000009</v>
      </c>
    </row>
    <row r="467" spans="1:7" x14ac:dyDescent="0.2">
      <c r="A467">
        <v>94</v>
      </c>
      <c r="B467">
        <v>282.86</v>
      </c>
      <c r="C467">
        <v>8.4610000000000003</v>
      </c>
      <c r="D467">
        <v>8.5449999999999999</v>
      </c>
      <c r="E467">
        <v>8.6869999999999994</v>
      </c>
      <c r="F467">
        <v>8.1590000000000007</v>
      </c>
      <c r="G467">
        <v>8.4540000000000006</v>
      </c>
    </row>
    <row r="468" spans="1:7" x14ac:dyDescent="0.2">
      <c r="A468">
        <v>95</v>
      </c>
      <c r="B468">
        <v>286.24</v>
      </c>
      <c r="C468">
        <v>8.3239999999999998</v>
      </c>
      <c r="D468">
        <v>8.4109999999999996</v>
      </c>
      <c r="E468">
        <v>8.5570000000000004</v>
      </c>
      <c r="F468">
        <v>8.0289999999999999</v>
      </c>
      <c r="G468">
        <v>8.2989999999999995</v>
      </c>
    </row>
    <row r="469" spans="1:7" x14ac:dyDescent="0.2">
      <c r="A469">
        <v>96</v>
      </c>
      <c r="B469">
        <v>289.61</v>
      </c>
      <c r="C469">
        <v>8.1880000000000006</v>
      </c>
      <c r="D469">
        <v>8.2789999999999999</v>
      </c>
      <c r="E469">
        <v>8.4250000000000007</v>
      </c>
      <c r="F469">
        <v>7.9</v>
      </c>
      <c r="G469">
        <v>8.1470000000000002</v>
      </c>
    </row>
    <row r="470" spans="1:7" x14ac:dyDescent="0.2">
      <c r="A470">
        <v>97</v>
      </c>
      <c r="B470">
        <v>292.95</v>
      </c>
      <c r="C470">
        <v>8.0589999999999993</v>
      </c>
      <c r="D470">
        <v>8.15</v>
      </c>
      <c r="E470">
        <v>8.3049999999999997</v>
      </c>
      <c r="F470">
        <v>7.78</v>
      </c>
      <c r="G470">
        <v>8.0009999999999994</v>
      </c>
    </row>
    <row r="471" spans="1:7" x14ac:dyDescent="0.2">
      <c r="A471">
        <v>98</v>
      </c>
      <c r="B471">
        <v>296.26</v>
      </c>
      <c r="C471">
        <v>7.9370000000000003</v>
      </c>
      <c r="D471">
        <v>8.0269999999999992</v>
      </c>
      <c r="E471">
        <v>8.18</v>
      </c>
      <c r="F471">
        <v>7.6589999999999998</v>
      </c>
      <c r="G471">
        <v>7.8810000000000002</v>
      </c>
    </row>
    <row r="472" spans="1:7" x14ac:dyDescent="0.2">
      <c r="A472">
        <v>99</v>
      </c>
      <c r="B472">
        <v>299.54000000000002</v>
      </c>
      <c r="C472">
        <v>7.8259999999999996</v>
      </c>
      <c r="D472">
        <v>7.9089999999999998</v>
      </c>
      <c r="E472">
        <v>8.0619999999999994</v>
      </c>
      <c r="F472">
        <v>7.5460000000000003</v>
      </c>
      <c r="G472">
        <v>7.7880000000000003</v>
      </c>
    </row>
    <row r="473" spans="1:7" x14ac:dyDescent="0.2">
      <c r="A473">
        <v>100</v>
      </c>
      <c r="B473">
        <v>302.8</v>
      </c>
      <c r="C473">
        <v>7.7220000000000004</v>
      </c>
      <c r="D473">
        <v>7.798</v>
      </c>
      <c r="E473">
        <v>7.95</v>
      </c>
      <c r="F473">
        <v>7.4359999999999999</v>
      </c>
      <c r="G473">
        <v>7.7050000000000001</v>
      </c>
    </row>
    <row r="474" spans="1:7" x14ac:dyDescent="0.2">
      <c r="A474">
        <v>101</v>
      </c>
      <c r="B474">
        <v>306.02999999999997</v>
      </c>
      <c r="C474">
        <v>7.617</v>
      </c>
      <c r="D474">
        <v>7.6870000000000003</v>
      </c>
      <c r="E474">
        <v>7.84</v>
      </c>
      <c r="F474">
        <v>7.3289999999999997</v>
      </c>
      <c r="G474">
        <v>7.6120000000000001</v>
      </c>
    </row>
    <row r="475" spans="1:7" x14ac:dyDescent="0.2">
      <c r="A475">
        <v>102</v>
      </c>
      <c r="B475">
        <v>309.23</v>
      </c>
      <c r="C475">
        <v>7.51</v>
      </c>
      <c r="D475">
        <v>7.5819999999999999</v>
      </c>
      <c r="E475">
        <v>7.734</v>
      </c>
      <c r="F475">
        <v>7.2229999999999999</v>
      </c>
      <c r="G475">
        <v>7.5</v>
      </c>
    </row>
    <row r="476" spans="1:7" x14ac:dyDescent="0.2">
      <c r="A476">
        <v>103</v>
      </c>
      <c r="B476">
        <v>312.39999999999998</v>
      </c>
      <c r="C476">
        <v>7.4039999999999999</v>
      </c>
      <c r="D476">
        <v>7.4770000000000003</v>
      </c>
      <c r="E476">
        <v>7.63</v>
      </c>
      <c r="F476">
        <v>7.117</v>
      </c>
      <c r="G476">
        <v>7.391</v>
      </c>
    </row>
    <row r="477" spans="1:7" x14ac:dyDescent="0.2">
      <c r="A477">
        <v>104</v>
      </c>
      <c r="B477">
        <v>315.54000000000002</v>
      </c>
      <c r="C477">
        <v>7.306</v>
      </c>
      <c r="D477">
        <v>7.3769999999999998</v>
      </c>
      <c r="E477">
        <v>7.5350000000000001</v>
      </c>
      <c r="F477">
        <v>7.0250000000000004</v>
      </c>
      <c r="G477">
        <v>7.2880000000000003</v>
      </c>
    </row>
    <row r="478" spans="1:7" x14ac:dyDescent="0.2">
      <c r="A478">
        <v>105</v>
      </c>
      <c r="B478">
        <v>318.64999999999998</v>
      </c>
      <c r="C478">
        <v>7.2089999999999996</v>
      </c>
      <c r="D478">
        <v>7.2729999999999997</v>
      </c>
      <c r="E478">
        <v>7.4390000000000001</v>
      </c>
      <c r="F478">
        <v>6.9240000000000004</v>
      </c>
      <c r="G478">
        <v>7.2</v>
      </c>
    </row>
    <row r="479" spans="1:7" x14ac:dyDescent="0.2">
      <c r="A479">
        <v>106</v>
      </c>
      <c r="B479">
        <v>321.73</v>
      </c>
      <c r="C479">
        <v>7.1150000000000002</v>
      </c>
      <c r="D479">
        <v>7.1779999999999999</v>
      </c>
      <c r="E479">
        <v>7.343</v>
      </c>
      <c r="F479">
        <v>6.835</v>
      </c>
      <c r="G479">
        <v>7.1050000000000004</v>
      </c>
    </row>
    <row r="480" spans="1:7" x14ac:dyDescent="0.2">
      <c r="A480">
        <v>107</v>
      </c>
      <c r="B480">
        <v>324.77</v>
      </c>
      <c r="C480">
        <v>7.024</v>
      </c>
      <c r="D480">
        <v>7.085</v>
      </c>
      <c r="E480">
        <v>7.2510000000000003</v>
      </c>
      <c r="F480">
        <v>6.7450000000000001</v>
      </c>
      <c r="G480">
        <v>7.0170000000000003</v>
      </c>
    </row>
    <row r="481" spans="1:7" x14ac:dyDescent="0.2">
      <c r="A481">
        <v>108</v>
      </c>
      <c r="B481">
        <v>327.79</v>
      </c>
      <c r="C481">
        <v>6.9379999999999997</v>
      </c>
      <c r="D481">
        <v>6.9960000000000004</v>
      </c>
      <c r="E481">
        <v>7.16</v>
      </c>
      <c r="F481">
        <v>6.66</v>
      </c>
      <c r="G481">
        <v>6.9340000000000002</v>
      </c>
    </row>
    <row r="482" spans="1:7" x14ac:dyDescent="0.2">
      <c r="A482">
        <v>109</v>
      </c>
      <c r="B482">
        <v>330.76</v>
      </c>
      <c r="C482">
        <v>6.8520000000000003</v>
      </c>
      <c r="D482">
        <v>6.91</v>
      </c>
      <c r="E482">
        <v>7.0750000000000002</v>
      </c>
      <c r="F482">
        <v>6.58</v>
      </c>
      <c r="G482">
        <v>6.8419999999999996</v>
      </c>
    </row>
    <row r="483" spans="1:7" x14ac:dyDescent="0.2">
      <c r="A483">
        <v>110</v>
      </c>
      <c r="B483">
        <v>333.71</v>
      </c>
      <c r="C483">
        <v>6.7649999999999997</v>
      </c>
      <c r="D483">
        <v>6.8280000000000003</v>
      </c>
      <c r="E483">
        <v>6.9880000000000004</v>
      </c>
      <c r="F483">
        <v>6.4969999999999999</v>
      </c>
      <c r="G483">
        <v>6.7460000000000004</v>
      </c>
    </row>
    <row r="484" spans="1:7" x14ac:dyDescent="0.2">
      <c r="A484">
        <v>111</v>
      </c>
      <c r="B484">
        <v>336.61</v>
      </c>
      <c r="C484">
        <v>6.6790000000000003</v>
      </c>
      <c r="D484">
        <v>6.7480000000000002</v>
      </c>
      <c r="E484">
        <v>6.9119999999999999</v>
      </c>
      <c r="F484">
        <v>6.4219999999999997</v>
      </c>
      <c r="G484">
        <v>6.6349999999999998</v>
      </c>
    </row>
    <row r="485" spans="1:7" x14ac:dyDescent="0.2">
      <c r="A485">
        <v>112</v>
      </c>
      <c r="B485">
        <v>339.49</v>
      </c>
      <c r="C485">
        <v>6.5949999999999998</v>
      </c>
      <c r="D485">
        <v>6.6689999999999996</v>
      </c>
      <c r="E485">
        <v>6.8330000000000002</v>
      </c>
      <c r="F485">
        <v>6.3449999999999998</v>
      </c>
      <c r="G485">
        <v>6.5350000000000001</v>
      </c>
    </row>
    <row r="486" spans="1:7" x14ac:dyDescent="0.2">
      <c r="A486">
        <v>113</v>
      </c>
      <c r="B486">
        <v>342.32</v>
      </c>
      <c r="C486">
        <v>6.5209999999999999</v>
      </c>
      <c r="D486">
        <v>6.5970000000000004</v>
      </c>
      <c r="E486">
        <v>6.76</v>
      </c>
      <c r="F486">
        <v>6.2770000000000001</v>
      </c>
      <c r="G486">
        <v>6.452</v>
      </c>
    </row>
    <row r="487" spans="1:7" x14ac:dyDescent="0.2">
      <c r="A487">
        <v>114</v>
      </c>
      <c r="B487">
        <v>345.12</v>
      </c>
      <c r="C487">
        <v>6.4489999999999998</v>
      </c>
      <c r="D487">
        <v>6.5259999999999998</v>
      </c>
      <c r="E487">
        <v>6.6890000000000001</v>
      </c>
      <c r="F487">
        <v>6.2060000000000004</v>
      </c>
      <c r="G487">
        <v>6.3760000000000003</v>
      </c>
    </row>
    <row r="488" spans="1:7" x14ac:dyDescent="0.2">
      <c r="A488">
        <v>115</v>
      </c>
      <c r="B488">
        <v>347.89</v>
      </c>
      <c r="C488">
        <v>6.3819999999999997</v>
      </c>
      <c r="D488">
        <v>6.4539999999999997</v>
      </c>
      <c r="E488">
        <v>6.6219999999999999</v>
      </c>
      <c r="F488">
        <v>6.1349999999999998</v>
      </c>
      <c r="G488">
        <v>6.3170000000000002</v>
      </c>
    </row>
    <row r="489" spans="1:7" x14ac:dyDescent="0.2">
      <c r="A489">
        <v>116</v>
      </c>
      <c r="B489">
        <v>350.61</v>
      </c>
      <c r="C489">
        <v>6.3150000000000004</v>
      </c>
      <c r="D489">
        <v>6.3879999999999999</v>
      </c>
      <c r="E489">
        <v>6.5529999999999999</v>
      </c>
      <c r="F489">
        <v>6.0739999999999998</v>
      </c>
      <c r="G489">
        <v>6.2469999999999999</v>
      </c>
    </row>
    <row r="490" spans="1:7" x14ac:dyDescent="0.2">
      <c r="A490">
        <v>117</v>
      </c>
      <c r="B490">
        <v>353.3</v>
      </c>
      <c r="C490">
        <v>6.2480000000000002</v>
      </c>
      <c r="D490">
        <v>6.32</v>
      </c>
      <c r="E490">
        <v>6.4880000000000004</v>
      </c>
      <c r="F490">
        <v>6.0069999999999997</v>
      </c>
      <c r="G490">
        <v>6.1760000000000002</v>
      </c>
    </row>
    <row r="491" spans="1:7" x14ac:dyDescent="0.2">
      <c r="A491">
        <v>118</v>
      </c>
      <c r="B491">
        <v>355.95</v>
      </c>
      <c r="C491">
        <v>6.1820000000000004</v>
      </c>
      <c r="D491">
        <v>6.2569999999999997</v>
      </c>
      <c r="E491">
        <v>6.4249999999999998</v>
      </c>
      <c r="F491">
        <v>5.9509999999999996</v>
      </c>
      <c r="G491">
        <v>6.0949999999999998</v>
      </c>
    </row>
    <row r="492" spans="1:7" x14ac:dyDescent="0.2">
      <c r="A492">
        <v>119</v>
      </c>
      <c r="B492">
        <v>358.56</v>
      </c>
      <c r="C492">
        <v>6.1150000000000002</v>
      </c>
      <c r="D492">
        <v>6.1929999999999996</v>
      </c>
      <c r="E492">
        <v>6.3630000000000004</v>
      </c>
      <c r="F492">
        <v>5.8890000000000002</v>
      </c>
      <c r="G492">
        <v>6.0119999999999996</v>
      </c>
    </row>
    <row r="493" spans="1:7" x14ac:dyDescent="0.2">
      <c r="A493">
        <v>120</v>
      </c>
      <c r="B493">
        <v>361.13</v>
      </c>
      <c r="C493">
        <v>6.0540000000000003</v>
      </c>
      <c r="D493">
        <v>6.1340000000000003</v>
      </c>
      <c r="E493">
        <v>6.3029999999999999</v>
      </c>
      <c r="F493">
        <v>5.8339999999999996</v>
      </c>
      <c r="G493">
        <v>5.9420000000000002</v>
      </c>
    </row>
    <row r="494" spans="1:7" x14ac:dyDescent="0.2">
      <c r="A494">
        <v>121</v>
      </c>
      <c r="B494">
        <v>363.66</v>
      </c>
      <c r="C494">
        <v>5.9939999999999998</v>
      </c>
      <c r="D494">
        <v>6.0780000000000003</v>
      </c>
      <c r="E494">
        <v>6.2439999999999998</v>
      </c>
      <c r="F494">
        <v>5.78</v>
      </c>
      <c r="G494">
        <v>5.8710000000000004</v>
      </c>
    </row>
    <row r="495" spans="1:7" x14ac:dyDescent="0.2">
      <c r="A495">
        <v>122</v>
      </c>
      <c r="B495">
        <v>366.16</v>
      </c>
      <c r="C495">
        <v>5.9340000000000002</v>
      </c>
      <c r="D495">
        <v>6.0220000000000002</v>
      </c>
      <c r="E495">
        <v>6.1909999999999998</v>
      </c>
      <c r="F495">
        <v>5.7270000000000003</v>
      </c>
      <c r="G495">
        <v>5.7960000000000003</v>
      </c>
    </row>
    <row r="496" spans="1:7" x14ac:dyDescent="0.2">
      <c r="A496">
        <v>123</v>
      </c>
      <c r="B496">
        <v>368.61</v>
      </c>
      <c r="C496">
        <v>5.8769999999999998</v>
      </c>
      <c r="D496">
        <v>5.97</v>
      </c>
      <c r="E496">
        <v>6.1390000000000002</v>
      </c>
      <c r="F496">
        <v>5.6769999999999996</v>
      </c>
      <c r="G496">
        <v>5.7229999999999999</v>
      </c>
    </row>
    <row r="497" spans="1:7" x14ac:dyDescent="0.2">
      <c r="A497">
        <v>124</v>
      </c>
      <c r="B497">
        <v>371.02</v>
      </c>
      <c r="C497">
        <v>5.8250000000000002</v>
      </c>
      <c r="D497">
        <v>5.9160000000000004</v>
      </c>
      <c r="E497">
        <v>6.0869999999999997</v>
      </c>
      <c r="F497">
        <v>5.6260000000000003</v>
      </c>
      <c r="G497">
        <v>5.673</v>
      </c>
    </row>
    <row r="498" spans="1:7" x14ac:dyDescent="0.2">
      <c r="A498">
        <v>125</v>
      </c>
      <c r="B498">
        <v>373.39</v>
      </c>
      <c r="C498">
        <v>5.7859999999999996</v>
      </c>
      <c r="D498">
        <v>5.8680000000000003</v>
      </c>
      <c r="E498">
        <v>6.0350000000000001</v>
      </c>
      <c r="F498">
        <v>5.5810000000000004</v>
      </c>
      <c r="G498">
        <v>5.6589999999999998</v>
      </c>
    </row>
    <row r="499" spans="1:7" x14ac:dyDescent="0.2">
      <c r="A499">
        <v>126</v>
      </c>
      <c r="B499">
        <v>375.72</v>
      </c>
      <c r="C499">
        <v>5.7530000000000001</v>
      </c>
      <c r="D499">
        <v>5.8179999999999996</v>
      </c>
      <c r="E499">
        <v>5.9870000000000001</v>
      </c>
      <c r="F499">
        <v>5.5330000000000004</v>
      </c>
      <c r="G499">
        <v>5.6740000000000004</v>
      </c>
    </row>
    <row r="500" spans="1:7" x14ac:dyDescent="0.2">
      <c r="A500">
        <v>127</v>
      </c>
      <c r="B500">
        <v>378.01</v>
      </c>
      <c r="C500">
        <v>5.7240000000000002</v>
      </c>
      <c r="D500">
        <v>5.7729999999999997</v>
      </c>
      <c r="E500">
        <v>5.94</v>
      </c>
      <c r="F500">
        <v>5.4880000000000004</v>
      </c>
      <c r="G500">
        <v>5.6959999999999997</v>
      </c>
    </row>
    <row r="501" spans="1:7" x14ac:dyDescent="0.2">
      <c r="A501">
        <v>128</v>
      </c>
      <c r="B501">
        <v>380.26</v>
      </c>
      <c r="C501">
        <v>5.6879999999999997</v>
      </c>
      <c r="D501">
        <v>5.726</v>
      </c>
      <c r="E501">
        <v>5.8949999999999996</v>
      </c>
      <c r="F501">
        <v>5.4470000000000001</v>
      </c>
      <c r="G501">
        <v>5.6859999999999999</v>
      </c>
    </row>
    <row r="502" spans="1:7" x14ac:dyDescent="0.2">
      <c r="A502">
        <v>129</v>
      </c>
      <c r="B502">
        <v>382.47</v>
      </c>
      <c r="C502">
        <v>5.6390000000000002</v>
      </c>
      <c r="D502">
        <v>5.6820000000000004</v>
      </c>
      <c r="E502">
        <v>5.8520000000000003</v>
      </c>
      <c r="F502">
        <v>5.4009999999999998</v>
      </c>
      <c r="G502">
        <v>5.6189999999999998</v>
      </c>
    </row>
    <row r="503" spans="1:7" x14ac:dyDescent="0.2">
      <c r="A503">
        <v>130</v>
      </c>
      <c r="B503">
        <v>384.63</v>
      </c>
      <c r="C503">
        <v>5.59</v>
      </c>
      <c r="D503">
        <v>5.6390000000000002</v>
      </c>
      <c r="E503">
        <v>5.8079999999999998</v>
      </c>
      <c r="F503">
        <v>5.3630000000000004</v>
      </c>
      <c r="G503">
        <v>5.55</v>
      </c>
    </row>
    <row r="504" spans="1:7" x14ac:dyDescent="0.2">
      <c r="A504">
        <v>131</v>
      </c>
      <c r="B504">
        <v>386.76</v>
      </c>
      <c r="C504">
        <v>5.54</v>
      </c>
      <c r="D504">
        <v>5.5960000000000001</v>
      </c>
      <c r="E504">
        <v>5.7670000000000003</v>
      </c>
      <c r="F504">
        <v>5.32</v>
      </c>
      <c r="G504">
        <v>5.4779999999999998</v>
      </c>
    </row>
    <row r="505" spans="1:7" x14ac:dyDescent="0.2">
      <c r="A505">
        <v>132</v>
      </c>
      <c r="B505">
        <v>388.84</v>
      </c>
      <c r="C505">
        <v>5.5</v>
      </c>
      <c r="D505">
        <v>5.556</v>
      </c>
      <c r="E505">
        <v>5.7279999999999998</v>
      </c>
      <c r="F505">
        <v>5.2839999999999998</v>
      </c>
      <c r="G505">
        <v>5.4329999999999998</v>
      </c>
    </row>
    <row r="506" spans="1:7" x14ac:dyDescent="0.2">
      <c r="A506">
        <v>133</v>
      </c>
      <c r="B506">
        <v>390.88</v>
      </c>
      <c r="C506">
        <v>5.4480000000000004</v>
      </c>
      <c r="D506">
        <v>5.5149999999999997</v>
      </c>
      <c r="E506">
        <v>5.6890000000000001</v>
      </c>
      <c r="F506">
        <v>5.2469999999999999</v>
      </c>
      <c r="G506">
        <v>5.343</v>
      </c>
    </row>
    <row r="507" spans="1:7" x14ac:dyDescent="0.2">
      <c r="A507">
        <v>134</v>
      </c>
      <c r="B507">
        <v>392.87</v>
      </c>
      <c r="C507">
        <v>5.4039999999999999</v>
      </c>
      <c r="D507">
        <v>5.4779999999999998</v>
      </c>
      <c r="E507">
        <v>5.649</v>
      </c>
      <c r="F507">
        <v>5.21</v>
      </c>
      <c r="G507">
        <v>5.2789999999999999</v>
      </c>
    </row>
    <row r="508" spans="1:7" x14ac:dyDescent="0.2">
      <c r="A508">
        <v>135</v>
      </c>
      <c r="B508">
        <v>394.83</v>
      </c>
      <c r="C508">
        <v>5.3639999999999999</v>
      </c>
      <c r="D508">
        <v>5.4409999999999998</v>
      </c>
      <c r="E508">
        <v>5.6120000000000001</v>
      </c>
      <c r="F508">
        <v>5.1790000000000003</v>
      </c>
      <c r="G508">
        <v>5.2249999999999996</v>
      </c>
    </row>
    <row r="509" spans="1:7" x14ac:dyDescent="0.2">
      <c r="A509">
        <v>136</v>
      </c>
      <c r="B509">
        <v>396.74</v>
      </c>
      <c r="C509">
        <v>5.3410000000000002</v>
      </c>
      <c r="D509">
        <v>5.4059999999999997</v>
      </c>
      <c r="E509">
        <v>5.5780000000000003</v>
      </c>
      <c r="F509">
        <v>5.15</v>
      </c>
      <c r="G509">
        <v>5.23</v>
      </c>
    </row>
    <row r="510" spans="1:7" x14ac:dyDescent="0.2">
      <c r="A510">
        <v>137</v>
      </c>
      <c r="B510">
        <v>398.61</v>
      </c>
      <c r="C510">
        <v>5.3129999999999997</v>
      </c>
      <c r="D510">
        <v>5.37</v>
      </c>
      <c r="E510">
        <v>5.5419999999999998</v>
      </c>
      <c r="F510">
        <v>5.1210000000000004</v>
      </c>
      <c r="G510">
        <v>5.2169999999999996</v>
      </c>
    </row>
    <row r="511" spans="1:7" x14ac:dyDescent="0.2">
      <c r="A511">
        <v>138</v>
      </c>
      <c r="B511">
        <v>400.43</v>
      </c>
      <c r="C511">
        <v>5.2770000000000001</v>
      </c>
      <c r="D511">
        <v>5.335</v>
      </c>
      <c r="E511">
        <v>5.5090000000000003</v>
      </c>
      <c r="F511">
        <v>5.0890000000000004</v>
      </c>
      <c r="G511">
        <v>5.1740000000000004</v>
      </c>
    </row>
    <row r="512" spans="1:7" x14ac:dyDescent="0.2">
      <c r="A512">
        <v>139</v>
      </c>
      <c r="B512">
        <v>402.22</v>
      </c>
      <c r="C512">
        <v>5.2430000000000003</v>
      </c>
      <c r="D512">
        <v>5.3029999999999999</v>
      </c>
      <c r="E512">
        <v>5.476</v>
      </c>
      <c r="F512">
        <v>5.0629999999999997</v>
      </c>
      <c r="G512">
        <v>5.1280000000000001</v>
      </c>
    </row>
    <row r="513" spans="1:7" x14ac:dyDescent="0.2">
      <c r="A513">
        <v>140</v>
      </c>
      <c r="B513">
        <v>403.96</v>
      </c>
      <c r="C513">
        <v>5.2080000000000002</v>
      </c>
      <c r="D513">
        <v>5.2709999999999999</v>
      </c>
      <c r="E513">
        <v>5.45</v>
      </c>
      <c r="F513">
        <v>5.0330000000000004</v>
      </c>
      <c r="G513">
        <v>5.077</v>
      </c>
    </row>
    <row r="514" spans="1:7" x14ac:dyDescent="0.2">
      <c r="A514">
        <v>141</v>
      </c>
      <c r="B514">
        <v>405.66</v>
      </c>
      <c r="C514">
        <v>5.1890000000000001</v>
      </c>
      <c r="D514">
        <v>5.2430000000000003</v>
      </c>
      <c r="E514">
        <v>5.4219999999999997</v>
      </c>
      <c r="F514">
        <v>5.0069999999999997</v>
      </c>
      <c r="G514">
        <v>5.0860000000000003</v>
      </c>
    </row>
    <row r="515" spans="1:7" x14ac:dyDescent="0.2">
      <c r="A515">
        <v>142</v>
      </c>
      <c r="B515">
        <v>407.31</v>
      </c>
      <c r="C515">
        <v>5.1769999999999996</v>
      </c>
      <c r="D515">
        <v>5.2149999999999999</v>
      </c>
      <c r="E515">
        <v>5.3940000000000001</v>
      </c>
      <c r="F515">
        <v>4.9809999999999999</v>
      </c>
      <c r="G515">
        <v>5.1189999999999998</v>
      </c>
    </row>
    <row r="516" spans="1:7" x14ac:dyDescent="0.2">
      <c r="A516">
        <v>143</v>
      </c>
      <c r="B516">
        <v>408.92</v>
      </c>
      <c r="C516">
        <v>5.16</v>
      </c>
      <c r="D516">
        <v>5.1909999999999998</v>
      </c>
      <c r="E516">
        <v>5.3639999999999999</v>
      </c>
      <c r="F516">
        <v>4.952</v>
      </c>
      <c r="G516">
        <v>5.1319999999999997</v>
      </c>
    </row>
    <row r="517" spans="1:7" x14ac:dyDescent="0.2">
      <c r="A517">
        <v>144</v>
      </c>
      <c r="B517">
        <v>410.49</v>
      </c>
      <c r="C517">
        <v>5.1319999999999997</v>
      </c>
      <c r="D517">
        <v>5.1660000000000004</v>
      </c>
      <c r="E517">
        <v>5.3390000000000004</v>
      </c>
      <c r="F517">
        <v>4.931</v>
      </c>
      <c r="G517">
        <v>5.093</v>
      </c>
    </row>
    <row r="518" spans="1:7" x14ac:dyDescent="0.2">
      <c r="A518">
        <v>145</v>
      </c>
      <c r="B518">
        <v>412.02</v>
      </c>
      <c r="C518">
        <v>5.0990000000000002</v>
      </c>
      <c r="D518">
        <v>5.141</v>
      </c>
      <c r="E518">
        <v>5.3120000000000003</v>
      </c>
      <c r="F518">
        <v>4.9020000000000001</v>
      </c>
      <c r="G518">
        <v>5.0410000000000004</v>
      </c>
    </row>
    <row r="519" spans="1:7" x14ac:dyDescent="0.2">
      <c r="A519">
        <v>146</v>
      </c>
      <c r="B519">
        <v>413.5</v>
      </c>
      <c r="C519">
        <v>5.0620000000000003</v>
      </c>
      <c r="D519">
        <v>5.1150000000000002</v>
      </c>
      <c r="E519">
        <v>5.2850000000000001</v>
      </c>
      <c r="F519">
        <v>4.88</v>
      </c>
      <c r="G519">
        <v>4.968</v>
      </c>
    </row>
    <row r="520" spans="1:7" x14ac:dyDescent="0.2">
      <c r="A520">
        <v>147</v>
      </c>
      <c r="B520">
        <v>414.94</v>
      </c>
      <c r="C520">
        <v>5.0380000000000003</v>
      </c>
      <c r="D520">
        <v>5.093</v>
      </c>
      <c r="E520">
        <v>5.2610000000000001</v>
      </c>
      <c r="F520">
        <v>4.8579999999999997</v>
      </c>
      <c r="G520">
        <v>4.9409999999999998</v>
      </c>
    </row>
    <row r="521" spans="1:7" x14ac:dyDescent="0.2">
      <c r="A521">
        <v>148</v>
      </c>
      <c r="B521">
        <v>416.33</v>
      </c>
      <c r="C521">
        <v>5.008</v>
      </c>
      <c r="D521">
        <v>5.069</v>
      </c>
      <c r="E521">
        <v>5.2380000000000004</v>
      </c>
      <c r="F521">
        <v>4.8339999999999996</v>
      </c>
      <c r="G521">
        <v>4.891</v>
      </c>
    </row>
    <row r="522" spans="1:7" x14ac:dyDescent="0.2">
      <c r="A522">
        <v>149</v>
      </c>
      <c r="B522">
        <v>417.69</v>
      </c>
      <c r="C522">
        <v>4.984</v>
      </c>
      <c r="D522">
        <v>5.0449999999999999</v>
      </c>
      <c r="E522">
        <v>5.2160000000000002</v>
      </c>
      <c r="F522">
        <v>4.8150000000000004</v>
      </c>
      <c r="G522">
        <v>4.8620000000000001</v>
      </c>
    </row>
    <row r="523" spans="1:7" x14ac:dyDescent="0.2">
      <c r="A523">
        <v>150</v>
      </c>
      <c r="B523">
        <v>419</v>
      </c>
      <c r="C523">
        <v>4.9610000000000003</v>
      </c>
      <c r="D523">
        <v>5.024</v>
      </c>
      <c r="E523">
        <v>5.1929999999999996</v>
      </c>
      <c r="F523">
        <v>4.7919999999999998</v>
      </c>
      <c r="G523">
        <v>4.8330000000000002</v>
      </c>
    </row>
    <row r="524" spans="1:7" x14ac:dyDescent="0.2">
      <c r="A524">
        <v>151</v>
      </c>
      <c r="B524">
        <v>420.26</v>
      </c>
      <c r="C524">
        <v>4.9450000000000003</v>
      </c>
      <c r="D524">
        <v>5.0019999999999998</v>
      </c>
      <c r="E524">
        <v>5.1749999999999998</v>
      </c>
      <c r="F524">
        <v>4.7750000000000004</v>
      </c>
      <c r="G524">
        <v>4.8289999999999997</v>
      </c>
    </row>
    <row r="525" spans="1:7" x14ac:dyDescent="0.2">
      <c r="A525">
        <v>152</v>
      </c>
      <c r="B525">
        <v>421.49</v>
      </c>
      <c r="C525">
        <v>4.9279999999999999</v>
      </c>
      <c r="D525">
        <v>4.9779999999999998</v>
      </c>
      <c r="E525">
        <v>5.1509999999999998</v>
      </c>
      <c r="F525">
        <v>4.7530000000000001</v>
      </c>
      <c r="G525">
        <v>4.8310000000000004</v>
      </c>
    </row>
    <row r="526" spans="1:7" x14ac:dyDescent="0.2">
      <c r="A526">
        <v>153</v>
      </c>
      <c r="B526">
        <v>422.67</v>
      </c>
      <c r="C526">
        <v>4.9119999999999999</v>
      </c>
      <c r="D526">
        <v>4.96</v>
      </c>
      <c r="E526">
        <v>5.133</v>
      </c>
      <c r="F526">
        <v>4.7329999999999997</v>
      </c>
      <c r="G526">
        <v>4.8209999999999997</v>
      </c>
    </row>
    <row r="527" spans="1:7" x14ac:dyDescent="0.2">
      <c r="A527">
        <v>154</v>
      </c>
      <c r="B527">
        <v>423.8</v>
      </c>
      <c r="C527">
        <v>4.8810000000000002</v>
      </c>
      <c r="D527">
        <v>4.9390000000000001</v>
      </c>
      <c r="E527">
        <v>5.1130000000000004</v>
      </c>
      <c r="F527">
        <v>4.702</v>
      </c>
      <c r="G527">
        <v>4.7720000000000002</v>
      </c>
    </row>
    <row r="528" spans="1:7" x14ac:dyDescent="0.2">
      <c r="A528">
        <v>155</v>
      </c>
      <c r="B528">
        <v>424.9</v>
      </c>
      <c r="C528">
        <v>4.859</v>
      </c>
      <c r="D528">
        <v>4.9180000000000001</v>
      </c>
      <c r="E528">
        <v>5.093</v>
      </c>
      <c r="F528">
        <v>4.6820000000000004</v>
      </c>
      <c r="G528">
        <v>4.742</v>
      </c>
    </row>
    <row r="529" spans="1:7" x14ac:dyDescent="0.2">
      <c r="A529">
        <v>156</v>
      </c>
      <c r="B529">
        <v>425.95</v>
      </c>
      <c r="C529">
        <v>4.84</v>
      </c>
      <c r="D529">
        <v>4.9000000000000004</v>
      </c>
      <c r="E529">
        <v>5.0759999999999996</v>
      </c>
      <c r="F529">
        <v>4.6710000000000003</v>
      </c>
      <c r="G529">
        <v>4.7119999999999997</v>
      </c>
    </row>
    <row r="530" spans="1:7" x14ac:dyDescent="0.2">
      <c r="A530">
        <v>157</v>
      </c>
      <c r="B530">
        <v>426.96</v>
      </c>
      <c r="C530">
        <v>4.8289999999999997</v>
      </c>
      <c r="D530">
        <v>4.8780000000000001</v>
      </c>
      <c r="E530">
        <v>5.056</v>
      </c>
      <c r="F530">
        <v>4.6539999999999999</v>
      </c>
      <c r="G530">
        <v>4.7290000000000001</v>
      </c>
    </row>
    <row r="531" spans="1:7" x14ac:dyDescent="0.2">
      <c r="A531">
        <v>158</v>
      </c>
      <c r="B531">
        <v>427.92</v>
      </c>
      <c r="C531">
        <v>4.82</v>
      </c>
      <c r="D531">
        <v>4.8609999999999998</v>
      </c>
      <c r="E531">
        <v>5.04</v>
      </c>
      <c r="F531">
        <v>4.6440000000000001</v>
      </c>
      <c r="G531">
        <v>4.7350000000000003</v>
      </c>
    </row>
    <row r="532" spans="1:7" x14ac:dyDescent="0.2">
      <c r="A532">
        <v>159</v>
      </c>
      <c r="B532">
        <v>428.84</v>
      </c>
      <c r="C532">
        <v>4.8029999999999999</v>
      </c>
      <c r="D532">
        <v>4.8419999999999996</v>
      </c>
      <c r="E532">
        <v>5.0199999999999996</v>
      </c>
      <c r="F532">
        <v>4.625</v>
      </c>
      <c r="G532">
        <v>4.726</v>
      </c>
    </row>
    <row r="533" spans="1:7" x14ac:dyDescent="0.2">
      <c r="A533">
        <v>160</v>
      </c>
      <c r="B533">
        <v>429.72</v>
      </c>
      <c r="C533">
        <v>4.7859999999999996</v>
      </c>
      <c r="D533">
        <v>4.8230000000000004</v>
      </c>
      <c r="E533">
        <v>5.0019999999999998</v>
      </c>
      <c r="F533">
        <v>4.6109999999999998</v>
      </c>
      <c r="G533">
        <v>4.7060000000000004</v>
      </c>
    </row>
    <row r="534" spans="1:7" x14ac:dyDescent="0.2">
      <c r="A534">
        <v>161</v>
      </c>
      <c r="B534">
        <v>430.55</v>
      </c>
      <c r="C534">
        <v>4.7679999999999998</v>
      </c>
      <c r="D534">
        <v>4.8040000000000003</v>
      </c>
      <c r="E534">
        <v>4.984</v>
      </c>
      <c r="F534">
        <v>4.5990000000000002</v>
      </c>
      <c r="G534">
        <v>4.6870000000000003</v>
      </c>
    </row>
    <row r="535" spans="1:7" x14ac:dyDescent="0.2">
      <c r="A535">
        <v>162</v>
      </c>
      <c r="B535">
        <v>431.35</v>
      </c>
      <c r="C535">
        <v>4.7519999999999998</v>
      </c>
      <c r="D535">
        <v>4.7809999999999997</v>
      </c>
      <c r="E535">
        <v>4.9619999999999997</v>
      </c>
      <c r="F535">
        <v>4.5810000000000004</v>
      </c>
      <c r="G535">
        <v>4.681</v>
      </c>
    </row>
    <row r="536" spans="1:7" x14ac:dyDescent="0.2">
      <c r="A536">
        <v>163</v>
      </c>
      <c r="B536">
        <v>432.1</v>
      </c>
      <c r="C536">
        <v>4.7309999999999999</v>
      </c>
      <c r="D536">
        <v>4.76</v>
      </c>
      <c r="E536">
        <v>4.944</v>
      </c>
      <c r="F536">
        <v>4.5659999999999998</v>
      </c>
      <c r="G536">
        <v>4.6539999999999999</v>
      </c>
    </row>
    <row r="537" spans="1:7" x14ac:dyDescent="0.2">
      <c r="A537">
        <v>164</v>
      </c>
      <c r="B537">
        <v>432.8</v>
      </c>
      <c r="C537">
        <v>4.7080000000000002</v>
      </c>
      <c r="D537">
        <v>4.7370000000000001</v>
      </c>
      <c r="E537">
        <v>4.923</v>
      </c>
      <c r="F537">
        <v>4.5439999999999996</v>
      </c>
      <c r="G537">
        <v>4.6280000000000001</v>
      </c>
    </row>
    <row r="538" spans="1:7" x14ac:dyDescent="0.2">
      <c r="A538">
        <v>165</v>
      </c>
      <c r="B538">
        <v>433.47</v>
      </c>
      <c r="C538">
        <v>4.6870000000000003</v>
      </c>
      <c r="D538">
        <v>4.7140000000000004</v>
      </c>
      <c r="E538">
        <v>4.899</v>
      </c>
      <c r="F538">
        <v>4.5270000000000001</v>
      </c>
      <c r="G538">
        <v>4.6070000000000002</v>
      </c>
    </row>
    <row r="539" spans="1:7" x14ac:dyDescent="0.2">
      <c r="A539">
        <v>166</v>
      </c>
      <c r="B539">
        <v>434.09</v>
      </c>
      <c r="C539">
        <v>4.6680000000000001</v>
      </c>
      <c r="D539">
        <v>4.6859999999999999</v>
      </c>
      <c r="E539">
        <v>4.875</v>
      </c>
      <c r="F539">
        <v>4.5019999999999998</v>
      </c>
      <c r="G539">
        <v>4.6059999999999999</v>
      </c>
    </row>
    <row r="540" spans="1:7" x14ac:dyDescent="0.2">
      <c r="A540">
        <v>167</v>
      </c>
      <c r="B540">
        <v>434.66</v>
      </c>
      <c r="C540">
        <v>4.6449999999999996</v>
      </c>
      <c r="D540">
        <v>4.6539999999999999</v>
      </c>
      <c r="E540">
        <v>4.8449999999999998</v>
      </c>
      <c r="F540">
        <v>4.4820000000000002</v>
      </c>
      <c r="G540">
        <v>4.601</v>
      </c>
    </row>
    <row r="541" spans="1:7" x14ac:dyDescent="0.2">
      <c r="A541">
        <v>168</v>
      </c>
      <c r="B541">
        <v>435.2</v>
      </c>
      <c r="C541">
        <v>4.6189999999999998</v>
      </c>
      <c r="D541">
        <v>4.6219999999999999</v>
      </c>
      <c r="E541">
        <v>4.8150000000000004</v>
      </c>
      <c r="F541">
        <v>4.4509999999999996</v>
      </c>
      <c r="G541">
        <v>4.5890000000000004</v>
      </c>
    </row>
    <row r="542" spans="1:7" x14ac:dyDescent="0.2">
      <c r="A542">
        <v>169</v>
      </c>
      <c r="B542">
        <v>435.69</v>
      </c>
      <c r="C542">
        <v>4.5940000000000003</v>
      </c>
      <c r="D542">
        <v>4.5910000000000002</v>
      </c>
      <c r="E542">
        <v>4.7839999999999998</v>
      </c>
      <c r="F542">
        <v>4.4210000000000003</v>
      </c>
      <c r="G542">
        <v>4.5789999999999997</v>
      </c>
    </row>
    <row r="543" spans="1:7" x14ac:dyDescent="0.2">
      <c r="A543">
        <v>170</v>
      </c>
      <c r="B543">
        <v>436.14</v>
      </c>
      <c r="C543">
        <v>4.5629999999999997</v>
      </c>
      <c r="D543">
        <v>4.5549999999999997</v>
      </c>
      <c r="E543">
        <v>4.7519999999999998</v>
      </c>
      <c r="F543">
        <v>4.3920000000000003</v>
      </c>
      <c r="G543">
        <v>4.5540000000000003</v>
      </c>
    </row>
    <row r="544" spans="1:7" x14ac:dyDescent="0.2">
      <c r="A544">
        <v>171</v>
      </c>
      <c r="B544">
        <v>436.54</v>
      </c>
      <c r="C544">
        <v>4.5279999999999996</v>
      </c>
      <c r="D544">
        <v>4.5179999999999998</v>
      </c>
      <c r="E544">
        <v>4.7169999999999996</v>
      </c>
      <c r="F544">
        <v>4.3579999999999997</v>
      </c>
      <c r="G544">
        <v>4.5190000000000001</v>
      </c>
    </row>
    <row r="545" spans="1:7" x14ac:dyDescent="0.2">
      <c r="A545">
        <v>172</v>
      </c>
      <c r="B545">
        <v>436.91</v>
      </c>
      <c r="C545">
        <v>4.4850000000000003</v>
      </c>
      <c r="D545">
        <v>4.4770000000000003</v>
      </c>
      <c r="E545">
        <v>4.6749999999999998</v>
      </c>
      <c r="F545">
        <v>4.3220000000000001</v>
      </c>
      <c r="G545">
        <v>4.4649999999999999</v>
      </c>
    </row>
    <row r="546" spans="1:7" x14ac:dyDescent="0.2">
      <c r="A546">
        <v>173</v>
      </c>
      <c r="B546">
        <v>437.23</v>
      </c>
      <c r="C546">
        <v>4.4379999999999997</v>
      </c>
      <c r="D546">
        <v>4.4329999999999998</v>
      </c>
      <c r="E546">
        <v>4.6349999999999998</v>
      </c>
      <c r="F546">
        <v>4.282</v>
      </c>
      <c r="G546">
        <v>4.4020000000000001</v>
      </c>
    </row>
    <row r="547" spans="1:7" x14ac:dyDescent="0.2">
      <c r="A547">
        <v>174</v>
      </c>
      <c r="B547">
        <v>437.51</v>
      </c>
      <c r="C547">
        <v>4.3879999999999999</v>
      </c>
      <c r="D547">
        <v>4.3860000000000001</v>
      </c>
      <c r="E547">
        <v>4.59</v>
      </c>
      <c r="F547">
        <v>4.2380000000000004</v>
      </c>
      <c r="G547">
        <v>4.3380000000000001</v>
      </c>
    </row>
    <row r="548" spans="1:7" x14ac:dyDescent="0.2">
      <c r="A548">
        <v>175</v>
      </c>
      <c r="B548">
        <v>437.74</v>
      </c>
      <c r="C548">
        <v>4.3360000000000003</v>
      </c>
      <c r="D548">
        <v>4.3369999999999997</v>
      </c>
      <c r="E548">
        <v>4.5449999999999999</v>
      </c>
      <c r="F548">
        <v>4.1929999999999996</v>
      </c>
      <c r="G548">
        <v>4.2709999999999999</v>
      </c>
    </row>
    <row r="549" spans="1:7" x14ac:dyDescent="0.2">
      <c r="A549">
        <v>176</v>
      </c>
      <c r="B549">
        <v>437.93</v>
      </c>
      <c r="C549">
        <v>4.2850000000000001</v>
      </c>
      <c r="D549">
        <v>4.2830000000000004</v>
      </c>
      <c r="E549">
        <v>4.4939999999999998</v>
      </c>
      <c r="F549">
        <v>4.1449999999999996</v>
      </c>
      <c r="G549">
        <v>4.218</v>
      </c>
    </row>
    <row r="550" spans="1:7" x14ac:dyDescent="0.2">
      <c r="A550">
        <v>177</v>
      </c>
      <c r="B550">
        <v>438.08</v>
      </c>
      <c r="C550">
        <v>4.2290000000000001</v>
      </c>
      <c r="D550">
        <v>4.2279999999999998</v>
      </c>
      <c r="E550">
        <v>4.4420000000000002</v>
      </c>
      <c r="F550">
        <v>4.0919999999999996</v>
      </c>
      <c r="G550">
        <v>4.1539999999999999</v>
      </c>
    </row>
    <row r="551" spans="1:7" x14ac:dyDescent="0.2">
      <c r="A551">
        <v>178</v>
      </c>
      <c r="B551">
        <v>438.19</v>
      </c>
      <c r="C551">
        <v>4.1719999999999997</v>
      </c>
      <c r="D551">
        <v>4.1719999999999997</v>
      </c>
      <c r="E551">
        <v>4.3849999999999998</v>
      </c>
      <c r="F551">
        <v>4.0369999999999999</v>
      </c>
      <c r="G551">
        <v>4.093</v>
      </c>
    </row>
    <row r="552" spans="1:7" x14ac:dyDescent="0.2">
      <c r="A552">
        <v>179</v>
      </c>
      <c r="B552">
        <v>438.25</v>
      </c>
      <c r="C552">
        <v>4.1109999999999998</v>
      </c>
      <c r="D552">
        <v>4.1100000000000003</v>
      </c>
      <c r="E552">
        <v>4.3289999999999997</v>
      </c>
      <c r="F552">
        <v>3.9790000000000001</v>
      </c>
      <c r="G552">
        <v>4.0250000000000004</v>
      </c>
    </row>
    <row r="553" spans="1:7" x14ac:dyDescent="0.2">
      <c r="A553">
        <v>180</v>
      </c>
      <c r="B553">
        <v>438.28</v>
      </c>
      <c r="C553">
        <v>4.0469999999999997</v>
      </c>
      <c r="D553">
        <v>4.0460000000000003</v>
      </c>
      <c r="E553">
        <v>4.2699999999999996</v>
      </c>
      <c r="F553">
        <v>3.9169999999999998</v>
      </c>
      <c r="G553">
        <v>3.9540000000000002</v>
      </c>
    </row>
    <row r="554" spans="1:7" x14ac:dyDescent="0.2">
      <c r="A554">
        <v>181</v>
      </c>
      <c r="B554">
        <v>438.25</v>
      </c>
      <c r="C554">
        <v>3.976</v>
      </c>
      <c r="D554">
        <v>3.9729999999999999</v>
      </c>
      <c r="E554">
        <v>4.2</v>
      </c>
      <c r="F554">
        <v>3.8479999999999999</v>
      </c>
      <c r="G554">
        <v>3.883</v>
      </c>
    </row>
    <row r="555" spans="1:7" x14ac:dyDescent="0.2">
      <c r="A555">
        <v>182</v>
      </c>
      <c r="B555">
        <v>438.19</v>
      </c>
      <c r="C555">
        <v>3.907</v>
      </c>
      <c r="D555">
        <v>3.9089999999999998</v>
      </c>
      <c r="E555">
        <v>4.1360000000000001</v>
      </c>
      <c r="F555">
        <v>3.7829999999999999</v>
      </c>
      <c r="G555">
        <v>3.8029999999999999</v>
      </c>
    </row>
    <row r="556" spans="1:7" x14ac:dyDescent="0.2">
      <c r="A556">
        <v>183</v>
      </c>
      <c r="B556">
        <v>438.08</v>
      </c>
      <c r="C556">
        <v>3.835</v>
      </c>
      <c r="D556">
        <v>3.8340000000000001</v>
      </c>
      <c r="E556">
        <v>4.0670000000000002</v>
      </c>
      <c r="F556">
        <v>3.7090000000000001</v>
      </c>
      <c r="G556">
        <v>3.73</v>
      </c>
    </row>
    <row r="557" spans="1:7" x14ac:dyDescent="0.2">
      <c r="A557">
        <v>184</v>
      </c>
      <c r="B557">
        <v>437.93</v>
      </c>
      <c r="C557">
        <v>3.762</v>
      </c>
      <c r="D557">
        <v>3.7530000000000001</v>
      </c>
      <c r="E557">
        <v>3.9950000000000001</v>
      </c>
      <c r="F557">
        <v>3.633</v>
      </c>
      <c r="G557">
        <v>3.6669999999999998</v>
      </c>
    </row>
    <row r="558" spans="1:7" x14ac:dyDescent="0.2">
      <c r="A558">
        <v>185</v>
      </c>
      <c r="B558">
        <v>437.74</v>
      </c>
      <c r="C558">
        <v>3.6949999999999998</v>
      </c>
      <c r="D558">
        <v>3.677</v>
      </c>
      <c r="E558">
        <v>3.9249999999999998</v>
      </c>
      <c r="F558">
        <v>3.56</v>
      </c>
      <c r="G558">
        <v>3.6190000000000002</v>
      </c>
    </row>
    <row r="559" spans="1:7" x14ac:dyDescent="0.2">
      <c r="A559">
        <v>186</v>
      </c>
      <c r="B559">
        <v>437.51</v>
      </c>
      <c r="C559">
        <v>3.6179999999999999</v>
      </c>
      <c r="D559">
        <v>3.593</v>
      </c>
      <c r="E559">
        <v>3.8410000000000002</v>
      </c>
      <c r="F559">
        <v>3.4830000000000001</v>
      </c>
      <c r="G559">
        <v>3.556</v>
      </c>
    </row>
    <row r="560" spans="1:7" x14ac:dyDescent="0.2">
      <c r="A560">
        <v>187</v>
      </c>
      <c r="B560">
        <v>437.23</v>
      </c>
      <c r="C560">
        <v>3.536</v>
      </c>
      <c r="D560">
        <v>3.5110000000000001</v>
      </c>
      <c r="E560">
        <v>3.76</v>
      </c>
      <c r="F560">
        <v>3.4089999999999998</v>
      </c>
      <c r="G560">
        <v>3.464</v>
      </c>
    </row>
    <row r="561" spans="1:7" x14ac:dyDescent="0.2">
      <c r="A561">
        <v>188</v>
      </c>
      <c r="B561">
        <v>436.91</v>
      </c>
      <c r="C561">
        <v>3.4460000000000002</v>
      </c>
      <c r="D561">
        <v>3.4249999999999998</v>
      </c>
      <c r="E561">
        <v>3.6720000000000002</v>
      </c>
      <c r="F561">
        <v>3.323</v>
      </c>
      <c r="G561">
        <v>3.363</v>
      </c>
    </row>
    <row r="562" spans="1:7" x14ac:dyDescent="0.2">
      <c r="A562">
        <v>189</v>
      </c>
      <c r="B562">
        <v>436.54</v>
      </c>
      <c r="C562">
        <v>3.3610000000000002</v>
      </c>
      <c r="D562">
        <v>3.3410000000000002</v>
      </c>
      <c r="E562">
        <v>3.5870000000000002</v>
      </c>
      <c r="F562">
        <v>3.2490000000000001</v>
      </c>
      <c r="G562">
        <v>3.2669999999999999</v>
      </c>
    </row>
    <row r="563" spans="1:7" x14ac:dyDescent="0.2">
      <c r="A563">
        <v>190</v>
      </c>
      <c r="B563">
        <v>436.14</v>
      </c>
      <c r="C563">
        <v>3.2789999999999999</v>
      </c>
      <c r="D563">
        <v>3.2559999999999998</v>
      </c>
      <c r="E563">
        <v>3.5019999999999998</v>
      </c>
      <c r="F563">
        <v>3.1669999999999998</v>
      </c>
      <c r="G563">
        <v>3.19</v>
      </c>
    </row>
    <row r="564" spans="1:7" x14ac:dyDescent="0.2">
      <c r="A564">
        <v>191</v>
      </c>
      <c r="B564">
        <v>435.69</v>
      </c>
      <c r="C564">
        <v>3.1909999999999998</v>
      </c>
      <c r="D564">
        <v>3.1629999999999998</v>
      </c>
      <c r="E564">
        <v>3.4129999999999998</v>
      </c>
      <c r="F564">
        <v>3.085</v>
      </c>
      <c r="G564">
        <v>3.1040000000000001</v>
      </c>
    </row>
    <row r="565" spans="1:7" x14ac:dyDescent="0.2">
      <c r="A565">
        <v>192</v>
      </c>
      <c r="B565">
        <v>435.2</v>
      </c>
      <c r="C565">
        <v>3.1070000000000002</v>
      </c>
      <c r="D565">
        <v>3.08</v>
      </c>
      <c r="E565">
        <v>3.3250000000000002</v>
      </c>
      <c r="F565">
        <v>3</v>
      </c>
      <c r="G565">
        <v>3.0219999999999998</v>
      </c>
    </row>
    <row r="566" spans="1:7" x14ac:dyDescent="0.2">
      <c r="A566">
        <v>193</v>
      </c>
      <c r="B566">
        <v>434.66</v>
      </c>
      <c r="C566">
        <v>3.0230000000000001</v>
      </c>
      <c r="D566">
        <v>2.9849999999999999</v>
      </c>
      <c r="E566">
        <v>3.238</v>
      </c>
      <c r="F566">
        <v>2.9169999999999998</v>
      </c>
      <c r="G566">
        <v>2.952</v>
      </c>
    </row>
    <row r="567" spans="1:7" x14ac:dyDescent="0.2">
      <c r="A567">
        <v>194</v>
      </c>
      <c r="B567">
        <v>434.09</v>
      </c>
      <c r="C567">
        <v>2.9430000000000001</v>
      </c>
      <c r="D567">
        <v>2.8980000000000001</v>
      </c>
      <c r="E567">
        <v>3.15</v>
      </c>
      <c r="F567">
        <v>2.831</v>
      </c>
      <c r="G567">
        <v>2.891</v>
      </c>
    </row>
    <row r="568" spans="1:7" x14ac:dyDescent="0.2">
      <c r="A568">
        <v>195</v>
      </c>
      <c r="B568">
        <v>433.47</v>
      </c>
      <c r="C568">
        <v>2.8620000000000001</v>
      </c>
      <c r="D568">
        <v>2.8079999999999998</v>
      </c>
      <c r="E568">
        <v>3.0609999999999999</v>
      </c>
      <c r="F568">
        <v>2.742</v>
      </c>
      <c r="G568">
        <v>2.8380000000000001</v>
      </c>
    </row>
    <row r="569" spans="1:7" x14ac:dyDescent="0.2">
      <c r="A569">
        <v>196</v>
      </c>
      <c r="B569">
        <v>432.8</v>
      </c>
      <c r="C569">
        <v>2.7749999999999999</v>
      </c>
      <c r="D569">
        <v>2.7170000000000001</v>
      </c>
      <c r="E569">
        <v>2.968</v>
      </c>
      <c r="F569">
        <v>2.66</v>
      </c>
      <c r="G569">
        <v>2.7559999999999998</v>
      </c>
    </row>
    <row r="570" spans="1:7" x14ac:dyDescent="0.2">
      <c r="A570">
        <v>197</v>
      </c>
      <c r="B570">
        <v>432.1</v>
      </c>
      <c r="C570">
        <v>2.6909999999999998</v>
      </c>
      <c r="D570">
        <v>2.629</v>
      </c>
      <c r="E570">
        <v>2.8809999999999998</v>
      </c>
      <c r="F570">
        <v>2.573</v>
      </c>
      <c r="G570">
        <v>2.6819999999999999</v>
      </c>
    </row>
    <row r="571" spans="1:7" x14ac:dyDescent="0.2">
      <c r="A571">
        <v>198</v>
      </c>
      <c r="B571">
        <v>431.35</v>
      </c>
      <c r="C571">
        <v>2.6030000000000002</v>
      </c>
      <c r="D571">
        <v>2.536</v>
      </c>
      <c r="E571">
        <v>2.7890000000000001</v>
      </c>
      <c r="F571">
        <v>2.4910000000000001</v>
      </c>
      <c r="G571">
        <v>2.5979999999999999</v>
      </c>
    </row>
    <row r="572" spans="1:7" x14ac:dyDescent="0.2">
      <c r="A572">
        <v>199</v>
      </c>
      <c r="B572">
        <v>430.55</v>
      </c>
      <c r="C572">
        <v>2.5219999999999998</v>
      </c>
      <c r="D572">
        <v>2.4590000000000001</v>
      </c>
      <c r="E572">
        <v>2.7040000000000002</v>
      </c>
      <c r="F572">
        <v>2.4060000000000001</v>
      </c>
      <c r="G572">
        <v>2.5179999999999998</v>
      </c>
    </row>
    <row r="573" spans="1:7" x14ac:dyDescent="0.2">
      <c r="A573">
        <v>200</v>
      </c>
      <c r="B573">
        <v>429.72</v>
      </c>
      <c r="C573">
        <v>2.4359999999999999</v>
      </c>
      <c r="D573">
        <v>2.3719999999999999</v>
      </c>
      <c r="E573">
        <v>2.617</v>
      </c>
      <c r="F573">
        <v>2.3250000000000002</v>
      </c>
      <c r="G573">
        <v>2.4319999999999999</v>
      </c>
    </row>
    <row r="574" spans="1:7" x14ac:dyDescent="0.2">
      <c r="A574">
        <v>201</v>
      </c>
      <c r="B574">
        <v>428.84</v>
      </c>
      <c r="C574">
        <v>2.355</v>
      </c>
      <c r="D574">
        <v>2.2930000000000001</v>
      </c>
      <c r="E574">
        <v>2.5329999999999999</v>
      </c>
      <c r="F574">
        <v>2.2490000000000001</v>
      </c>
      <c r="G574">
        <v>2.3479999999999999</v>
      </c>
    </row>
    <row r="575" spans="1:7" x14ac:dyDescent="0.2">
      <c r="A575">
        <v>202</v>
      </c>
      <c r="B575">
        <v>427.92</v>
      </c>
      <c r="C575">
        <v>2.2789999999999999</v>
      </c>
      <c r="D575">
        <v>2.214</v>
      </c>
      <c r="E575">
        <v>2.4529999999999998</v>
      </c>
      <c r="F575">
        <v>2.1659999999999999</v>
      </c>
      <c r="G575">
        <v>2.282</v>
      </c>
    </row>
    <row r="576" spans="1:7" x14ac:dyDescent="0.2">
      <c r="A576">
        <v>203</v>
      </c>
      <c r="B576">
        <v>426.96</v>
      </c>
      <c r="C576">
        <v>2.206</v>
      </c>
      <c r="D576">
        <v>2.1389999999999998</v>
      </c>
      <c r="E576">
        <v>2.37</v>
      </c>
      <c r="F576">
        <v>2.0950000000000002</v>
      </c>
      <c r="G576">
        <v>2.2200000000000002</v>
      </c>
    </row>
    <row r="577" spans="1:7" x14ac:dyDescent="0.2">
      <c r="A577">
        <v>204</v>
      </c>
      <c r="B577">
        <v>425.95</v>
      </c>
      <c r="C577">
        <v>2.1379999999999999</v>
      </c>
      <c r="D577">
        <v>2.0680000000000001</v>
      </c>
      <c r="E577">
        <v>2.2959999999999998</v>
      </c>
      <c r="F577">
        <v>2.0179999999999998</v>
      </c>
      <c r="G577">
        <v>2.1709999999999998</v>
      </c>
    </row>
    <row r="578" spans="1:7" x14ac:dyDescent="0.2">
      <c r="A578">
        <v>205</v>
      </c>
      <c r="B578">
        <v>424.9</v>
      </c>
      <c r="C578">
        <v>2.0710000000000002</v>
      </c>
      <c r="D578">
        <v>1.99</v>
      </c>
      <c r="E578">
        <v>2.222</v>
      </c>
      <c r="F578">
        <v>1.9530000000000001</v>
      </c>
      <c r="G578">
        <v>2.1179999999999999</v>
      </c>
    </row>
    <row r="579" spans="1:7" x14ac:dyDescent="0.2">
      <c r="A579">
        <v>206</v>
      </c>
      <c r="B579">
        <v>423.8</v>
      </c>
      <c r="C579">
        <v>2.0049999999999999</v>
      </c>
      <c r="D579">
        <v>1.9259999999999999</v>
      </c>
      <c r="E579">
        <v>2.1520000000000001</v>
      </c>
      <c r="F579">
        <v>1.88</v>
      </c>
      <c r="G579">
        <v>2.0630000000000002</v>
      </c>
    </row>
    <row r="580" spans="1:7" x14ac:dyDescent="0.2">
      <c r="A580">
        <v>207</v>
      </c>
      <c r="B580">
        <v>422.67</v>
      </c>
      <c r="C580">
        <v>1.9390000000000001</v>
      </c>
      <c r="D580">
        <v>1.861</v>
      </c>
      <c r="E580">
        <v>2.077</v>
      </c>
      <c r="F580">
        <v>1.819</v>
      </c>
      <c r="G580">
        <v>1.998</v>
      </c>
    </row>
    <row r="581" spans="1:7" x14ac:dyDescent="0.2">
      <c r="A581">
        <v>208</v>
      </c>
      <c r="B581">
        <v>421.49</v>
      </c>
      <c r="C581">
        <v>1.873</v>
      </c>
      <c r="D581">
        <v>1.798</v>
      </c>
      <c r="E581">
        <v>2.0049999999999999</v>
      </c>
      <c r="F581">
        <v>1.7549999999999999</v>
      </c>
      <c r="G581">
        <v>1.9359999999999999</v>
      </c>
    </row>
    <row r="582" spans="1:7" x14ac:dyDescent="0.2">
      <c r="A582">
        <v>209</v>
      </c>
      <c r="B582">
        <v>420.26</v>
      </c>
      <c r="C582">
        <v>1.8160000000000001</v>
      </c>
      <c r="D582">
        <v>1.7390000000000001</v>
      </c>
      <c r="E582">
        <v>1.9410000000000001</v>
      </c>
      <c r="F582">
        <v>1.6919999999999999</v>
      </c>
      <c r="G582">
        <v>1.893</v>
      </c>
    </row>
    <row r="583" spans="1:7" x14ac:dyDescent="0.2">
      <c r="A583">
        <v>210</v>
      </c>
      <c r="B583">
        <v>419</v>
      </c>
      <c r="C583">
        <v>1.76</v>
      </c>
      <c r="D583">
        <v>1.679</v>
      </c>
      <c r="E583">
        <v>1.877</v>
      </c>
      <c r="F583">
        <v>1.635</v>
      </c>
      <c r="G583">
        <v>1.849</v>
      </c>
    </row>
    <row r="584" spans="1:7" x14ac:dyDescent="0.2">
      <c r="A584">
        <v>211</v>
      </c>
      <c r="B584">
        <v>417.69</v>
      </c>
      <c r="C584">
        <v>1.712</v>
      </c>
      <c r="D584">
        <v>1.629</v>
      </c>
      <c r="E584">
        <v>1.8169999999999999</v>
      </c>
      <c r="F584">
        <v>1.5780000000000001</v>
      </c>
      <c r="G584">
        <v>1.8220000000000001</v>
      </c>
    </row>
    <row r="585" spans="1:7" x14ac:dyDescent="0.2">
      <c r="A585">
        <v>212</v>
      </c>
      <c r="B585">
        <v>416.33</v>
      </c>
      <c r="C585">
        <v>1.6579999999999999</v>
      </c>
      <c r="D585">
        <v>1.5680000000000001</v>
      </c>
      <c r="E585">
        <v>1.762</v>
      </c>
      <c r="F585">
        <v>1.526</v>
      </c>
      <c r="G585">
        <v>1.776</v>
      </c>
    </row>
    <row r="586" spans="1:7" x14ac:dyDescent="0.2">
      <c r="A586">
        <v>213</v>
      </c>
      <c r="B586">
        <v>414.94</v>
      </c>
      <c r="C586">
        <v>1.6020000000000001</v>
      </c>
      <c r="D586">
        <v>1.518</v>
      </c>
      <c r="E586">
        <v>1.7010000000000001</v>
      </c>
      <c r="F586">
        <v>1.4690000000000001</v>
      </c>
      <c r="G586">
        <v>1.7210000000000001</v>
      </c>
    </row>
    <row r="587" spans="1:7" x14ac:dyDescent="0.2">
      <c r="A587">
        <v>214</v>
      </c>
      <c r="B587">
        <v>413.5</v>
      </c>
      <c r="C587">
        <v>1.5509999999999999</v>
      </c>
      <c r="D587">
        <v>1.466</v>
      </c>
      <c r="E587">
        <v>1.6479999999999999</v>
      </c>
      <c r="F587">
        <v>1.419</v>
      </c>
      <c r="G587">
        <v>1.669</v>
      </c>
    </row>
    <row r="588" spans="1:7" x14ac:dyDescent="0.2">
      <c r="A588">
        <v>215</v>
      </c>
      <c r="B588">
        <v>412.02</v>
      </c>
      <c r="C588">
        <v>1.4990000000000001</v>
      </c>
      <c r="D588">
        <v>1.415</v>
      </c>
      <c r="E588">
        <v>1.5920000000000001</v>
      </c>
      <c r="F588">
        <v>1.371</v>
      </c>
      <c r="G588">
        <v>1.6180000000000001</v>
      </c>
    </row>
    <row r="589" spans="1:7" x14ac:dyDescent="0.2">
      <c r="A589">
        <v>216</v>
      </c>
      <c r="B589">
        <v>410.49</v>
      </c>
      <c r="C589">
        <v>1.454</v>
      </c>
      <c r="D589">
        <v>1.367</v>
      </c>
      <c r="E589">
        <v>1.55</v>
      </c>
      <c r="F589">
        <v>1.3220000000000001</v>
      </c>
      <c r="G589">
        <v>1.5760000000000001</v>
      </c>
    </row>
    <row r="590" spans="1:7" x14ac:dyDescent="0.2">
      <c r="A590">
        <v>217</v>
      </c>
      <c r="B590">
        <v>408.92</v>
      </c>
      <c r="C590">
        <v>1.407</v>
      </c>
      <c r="D590">
        <v>1.3180000000000001</v>
      </c>
      <c r="E590">
        <v>1.4990000000000001</v>
      </c>
      <c r="F590">
        <v>1.2809999999999999</v>
      </c>
      <c r="G590">
        <v>1.5309999999999999</v>
      </c>
    </row>
    <row r="591" spans="1:7" x14ac:dyDescent="0.2">
      <c r="A591">
        <v>218</v>
      </c>
      <c r="B591">
        <v>407.31</v>
      </c>
      <c r="C591">
        <v>1.363</v>
      </c>
      <c r="D591">
        <v>1.2789999999999999</v>
      </c>
      <c r="E591">
        <v>1.4550000000000001</v>
      </c>
      <c r="F591">
        <v>1.234</v>
      </c>
      <c r="G591">
        <v>1.4830000000000001</v>
      </c>
    </row>
    <row r="592" spans="1:7" x14ac:dyDescent="0.2">
      <c r="A592">
        <v>219</v>
      </c>
      <c r="B592">
        <v>405.66</v>
      </c>
      <c r="C592">
        <v>1.3169999999999999</v>
      </c>
      <c r="D592">
        <v>1.234</v>
      </c>
      <c r="E592">
        <v>1.4119999999999999</v>
      </c>
      <c r="F592">
        <v>1.1970000000000001</v>
      </c>
      <c r="G592">
        <v>1.425</v>
      </c>
    </row>
    <row r="593" spans="1:7" x14ac:dyDescent="0.2">
      <c r="A593">
        <v>220</v>
      </c>
      <c r="B593">
        <v>403.96</v>
      </c>
      <c r="C593">
        <v>1.2729999999999999</v>
      </c>
      <c r="D593">
        <v>1.1950000000000001</v>
      </c>
      <c r="E593">
        <v>1.3720000000000001</v>
      </c>
      <c r="F593">
        <v>1.1579999999999999</v>
      </c>
      <c r="G593">
        <v>1.3660000000000001</v>
      </c>
    </row>
    <row r="594" spans="1:7" x14ac:dyDescent="0.2">
      <c r="A594">
        <v>221</v>
      </c>
      <c r="B594">
        <v>402.22</v>
      </c>
      <c r="C594">
        <v>1.236</v>
      </c>
      <c r="D594">
        <v>1.1579999999999999</v>
      </c>
      <c r="E594">
        <v>1.337</v>
      </c>
      <c r="F594">
        <v>1.1279999999999999</v>
      </c>
      <c r="G594">
        <v>1.323</v>
      </c>
    </row>
    <row r="595" spans="1:7" x14ac:dyDescent="0.2">
      <c r="A595">
        <v>222</v>
      </c>
      <c r="B595">
        <v>400.43</v>
      </c>
      <c r="C595">
        <v>1.2030000000000001</v>
      </c>
      <c r="D595">
        <v>1.1240000000000001</v>
      </c>
      <c r="E595">
        <v>1.302</v>
      </c>
      <c r="F595">
        <v>1.091</v>
      </c>
      <c r="G595">
        <v>1.2969999999999999</v>
      </c>
    </row>
    <row r="596" spans="1:7" x14ac:dyDescent="0.2">
      <c r="A596">
        <v>223</v>
      </c>
      <c r="B596">
        <v>398.61</v>
      </c>
      <c r="C596">
        <v>1.1739999999999999</v>
      </c>
      <c r="D596">
        <v>1.0900000000000001</v>
      </c>
      <c r="E596">
        <v>1.2689999999999999</v>
      </c>
      <c r="F596">
        <v>1.0580000000000001</v>
      </c>
      <c r="G596">
        <v>1.278</v>
      </c>
    </row>
    <row r="597" spans="1:7" x14ac:dyDescent="0.2">
      <c r="A597">
        <v>224</v>
      </c>
      <c r="B597">
        <v>396.74</v>
      </c>
      <c r="C597">
        <v>1.145</v>
      </c>
      <c r="D597">
        <v>1.0589999999999999</v>
      </c>
      <c r="E597">
        <v>1.2410000000000001</v>
      </c>
      <c r="F597">
        <v>1.0369999999999999</v>
      </c>
      <c r="G597">
        <v>1.2410000000000001</v>
      </c>
    </row>
    <row r="598" spans="1:7" x14ac:dyDescent="0.2">
      <c r="A598">
        <v>225</v>
      </c>
      <c r="B598">
        <v>394.83</v>
      </c>
      <c r="C598">
        <v>1.1180000000000001</v>
      </c>
      <c r="D598">
        <v>1.038</v>
      </c>
      <c r="E598">
        <v>1.2190000000000001</v>
      </c>
      <c r="F598">
        <v>1.01</v>
      </c>
      <c r="G598">
        <v>1.206</v>
      </c>
    </row>
    <row r="599" spans="1:7" x14ac:dyDescent="0.2">
      <c r="A599">
        <v>226</v>
      </c>
      <c r="B599">
        <v>392.87</v>
      </c>
      <c r="C599">
        <v>1.0940000000000001</v>
      </c>
      <c r="D599">
        <v>1.0109999999999999</v>
      </c>
      <c r="E599">
        <v>1.196</v>
      </c>
      <c r="F599">
        <v>0.98899999999999999</v>
      </c>
      <c r="G599">
        <v>1.177</v>
      </c>
    </row>
    <row r="600" spans="1:7" x14ac:dyDescent="0.2">
      <c r="A600">
        <v>227</v>
      </c>
      <c r="B600">
        <v>390.88</v>
      </c>
      <c r="C600">
        <v>1.0720000000000001</v>
      </c>
      <c r="D600">
        <v>0.99199999999999999</v>
      </c>
      <c r="E600">
        <v>1.1739999999999999</v>
      </c>
      <c r="F600">
        <v>0.96699999999999997</v>
      </c>
      <c r="G600">
        <v>1.155</v>
      </c>
    </row>
    <row r="601" spans="1:7" x14ac:dyDescent="0.2">
      <c r="A601">
        <v>228</v>
      </c>
      <c r="B601">
        <v>388.84</v>
      </c>
      <c r="C601">
        <v>1.0589999999999999</v>
      </c>
      <c r="D601">
        <v>0.97</v>
      </c>
      <c r="E601">
        <v>1.1579999999999999</v>
      </c>
      <c r="F601">
        <v>0.95899999999999996</v>
      </c>
      <c r="G601">
        <v>1.149</v>
      </c>
    </row>
    <row r="602" spans="1:7" x14ac:dyDescent="0.2">
      <c r="A602">
        <v>229</v>
      </c>
      <c r="B602">
        <v>386.76</v>
      </c>
      <c r="C602">
        <v>1.0389999999999999</v>
      </c>
      <c r="D602">
        <v>0.95599999999999996</v>
      </c>
      <c r="E602">
        <v>1.141</v>
      </c>
      <c r="F602">
        <v>0.94099999999999995</v>
      </c>
      <c r="G602">
        <v>1.119</v>
      </c>
    </row>
    <row r="603" spans="1:7" x14ac:dyDescent="0.2">
      <c r="A603">
        <v>230</v>
      </c>
      <c r="B603">
        <v>384.63</v>
      </c>
      <c r="C603">
        <v>1.0269999999999999</v>
      </c>
      <c r="D603">
        <v>0.94</v>
      </c>
      <c r="E603">
        <v>1.1319999999999999</v>
      </c>
      <c r="F603">
        <v>0.92500000000000004</v>
      </c>
      <c r="G603">
        <v>1.109</v>
      </c>
    </row>
    <row r="604" spans="1:7" x14ac:dyDescent="0.2">
      <c r="A604">
        <v>231</v>
      </c>
      <c r="B604">
        <v>382.47</v>
      </c>
      <c r="C604">
        <v>1.0189999999999999</v>
      </c>
      <c r="D604">
        <v>0.92500000000000004</v>
      </c>
      <c r="E604">
        <v>1.1160000000000001</v>
      </c>
      <c r="F604">
        <v>0.92</v>
      </c>
      <c r="G604">
        <v>1.1160000000000001</v>
      </c>
    </row>
    <row r="605" spans="1:7" x14ac:dyDescent="0.2">
      <c r="A605">
        <v>232</v>
      </c>
      <c r="B605">
        <v>380.26</v>
      </c>
      <c r="C605">
        <v>1.0149999999999999</v>
      </c>
      <c r="D605">
        <v>0.91800000000000004</v>
      </c>
      <c r="E605">
        <v>1.109</v>
      </c>
      <c r="F605">
        <v>0.91200000000000003</v>
      </c>
      <c r="G605">
        <v>1.123</v>
      </c>
    </row>
    <row r="606" spans="1:7" x14ac:dyDescent="0.2">
      <c r="A606">
        <v>233</v>
      </c>
      <c r="B606">
        <v>378.01</v>
      </c>
      <c r="C606">
        <v>1.0089999999999999</v>
      </c>
      <c r="D606">
        <v>0.90500000000000003</v>
      </c>
      <c r="E606">
        <v>1.103</v>
      </c>
      <c r="F606">
        <v>0.91</v>
      </c>
      <c r="G606">
        <v>1.1180000000000001</v>
      </c>
    </row>
    <row r="607" spans="1:7" x14ac:dyDescent="0.2">
      <c r="A607">
        <v>234</v>
      </c>
      <c r="B607">
        <v>375.72</v>
      </c>
      <c r="C607">
        <v>0.998</v>
      </c>
      <c r="D607">
        <v>0.90100000000000002</v>
      </c>
      <c r="E607">
        <v>1.095</v>
      </c>
      <c r="F607">
        <v>0.9</v>
      </c>
      <c r="G607">
        <v>1.095</v>
      </c>
    </row>
    <row r="608" spans="1:7" x14ac:dyDescent="0.2">
      <c r="A608">
        <v>235</v>
      </c>
      <c r="B608">
        <v>373.39</v>
      </c>
      <c r="C608">
        <v>0.99199999999999999</v>
      </c>
      <c r="D608">
        <v>0.89100000000000001</v>
      </c>
      <c r="E608">
        <v>1.0920000000000001</v>
      </c>
      <c r="F608">
        <v>0.90200000000000002</v>
      </c>
      <c r="G608">
        <v>1.0820000000000001</v>
      </c>
    </row>
    <row r="609" spans="1:7" x14ac:dyDescent="0.2">
      <c r="A609">
        <v>236</v>
      </c>
      <c r="B609">
        <v>371.02</v>
      </c>
      <c r="C609">
        <v>0.98899999999999999</v>
      </c>
      <c r="D609">
        <v>0.88800000000000001</v>
      </c>
      <c r="E609">
        <v>1.091</v>
      </c>
      <c r="F609">
        <v>0.90200000000000002</v>
      </c>
      <c r="G609">
        <v>1.075</v>
      </c>
    </row>
    <row r="610" spans="1:7" x14ac:dyDescent="0.2">
      <c r="A610">
        <v>237</v>
      </c>
      <c r="B610">
        <v>368.61</v>
      </c>
      <c r="C610">
        <v>0.98699999999999999</v>
      </c>
      <c r="D610">
        <v>0.88100000000000001</v>
      </c>
      <c r="E610">
        <v>1.0900000000000001</v>
      </c>
      <c r="F610">
        <v>0.89</v>
      </c>
      <c r="G610">
        <v>1.0860000000000001</v>
      </c>
    </row>
    <row r="611" spans="1:7" x14ac:dyDescent="0.2">
      <c r="A611">
        <v>238</v>
      </c>
      <c r="B611">
        <v>366.16</v>
      </c>
      <c r="C611">
        <v>0.98799999999999999</v>
      </c>
      <c r="D611">
        <v>0.877</v>
      </c>
      <c r="E611">
        <v>1.085</v>
      </c>
      <c r="F611">
        <v>0.9</v>
      </c>
      <c r="G611">
        <v>1.091</v>
      </c>
    </row>
    <row r="612" spans="1:7" x14ac:dyDescent="0.2">
      <c r="A612">
        <v>239</v>
      </c>
      <c r="B612">
        <v>363.66</v>
      </c>
      <c r="C612">
        <v>0.99</v>
      </c>
      <c r="D612">
        <v>0.88</v>
      </c>
      <c r="E612">
        <v>1.0840000000000001</v>
      </c>
      <c r="F612">
        <v>0.90100000000000002</v>
      </c>
      <c r="G612">
        <v>1.093</v>
      </c>
    </row>
    <row r="613" spans="1:7" x14ac:dyDescent="0.2">
      <c r="A613">
        <v>240</v>
      </c>
      <c r="B613">
        <v>361.13</v>
      </c>
      <c r="C613">
        <v>0.98299999999999998</v>
      </c>
      <c r="D613">
        <v>0.86699999999999999</v>
      </c>
      <c r="E613">
        <v>1.0860000000000001</v>
      </c>
      <c r="F613">
        <v>0.89900000000000002</v>
      </c>
      <c r="G613">
        <v>1.079</v>
      </c>
    </row>
    <row r="614" spans="1:7" x14ac:dyDescent="0.2">
      <c r="A614">
        <v>241</v>
      </c>
      <c r="B614">
        <v>358.56</v>
      </c>
      <c r="C614">
        <v>0.98399999999999999</v>
      </c>
      <c r="D614">
        <v>0.87</v>
      </c>
      <c r="E614">
        <v>1.0860000000000001</v>
      </c>
      <c r="F614">
        <v>0.90400000000000003</v>
      </c>
      <c r="G614">
        <v>1.0780000000000001</v>
      </c>
    </row>
    <row r="615" spans="1:7" x14ac:dyDescent="0.2">
      <c r="A615">
        <v>242</v>
      </c>
      <c r="B615">
        <v>355.95</v>
      </c>
      <c r="C615">
        <v>0.98599999999999999</v>
      </c>
      <c r="D615">
        <v>0.86899999999999999</v>
      </c>
      <c r="E615">
        <v>1.0880000000000001</v>
      </c>
      <c r="F615">
        <v>0.90600000000000003</v>
      </c>
      <c r="G615">
        <v>1.083</v>
      </c>
    </row>
    <row r="616" spans="1:7" x14ac:dyDescent="0.2">
      <c r="A616">
        <v>243</v>
      </c>
      <c r="B616">
        <v>353.3</v>
      </c>
      <c r="C616">
        <v>0.99199999999999999</v>
      </c>
      <c r="D616">
        <v>0.86899999999999999</v>
      </c>
      <c r="E616">
        <v>1.0920000000000001</v>
      </c>
      <c r="F616">
        <v>0.91300000000000003</v>
      </c>
      <c r="G616">
        <v>1.093</v>
      </c>
    </row>
    <row r="617" spans="1:7" x14ac:dyDescent="0.2">
      <c r="A617">
        <v>244</v>
      </c>
      <c r="B617">
        <v>350.61</v>
      </c>
      <c r="C617">
        <v>0.996</v>
      </c>
      <c r="D617">
        <v>0.872</v>
      </c>
      <c r="E617">
        <v>1.097</v>
      </c>
      <c r="F617">
        <v>0.90900000000000003</v>
      </c>
      <c r="G617">
        <v>1.105</v>
      </c>
    </row>
    <row r="618" spans="1:7" x14ac:dyDescent="0.2">
      <c r="A618">
        <v>245</v>
      </c>
      <c r="B618">
        <v>347.89</v>
      </c>
      <c r="C618">
        <v>0.996</v>
      </c>
      <c r="D618">
        <v>0.871</v>
      </c>
      <c r="E618">
        <v>1.0960000000000001</v>
      </c>
      <c r="F618">
        <v>0.91600000000000004</v>
      </c>
      <c r="G618">
        <v>1.101</v>
      </c>
    </row>
    <row r="619" spans="1:7" x14ac:dyDescent="0.2">
      <c r="A619">
        <v>246</v>
      </c>
      <c r="B619">
        <v>345.12</v>
      </c>
      <c r="C619">
        <v>1.002</v>
      </c>
      <c r="D619">
        <v>0.876</v>
      </c>
      <c r="E619">
        <v>1.099</v>
      </c>
      <c r="F619">
        <v>0.92300000000000004</v>
      </c>
      <c r="G619">
        <v>1.1100000000000001</v>
      </c>
    </row>
    <row r="620" spans="1:7" x14ac:dyDescent="0.2">
      <c r="A620">
        <v>247</v>
      </c>
      <c r="B620">
        <v>342.32</v>
      </c>
      <c r="C620">
        <v>1.004</v>
      </c>
      <c r="D620">
        <v>0.874</v>
      </c>
      <c r="E620">
        <v>1.1040000000000001</v>
      </c>
      <c r="F620">
        <v>0.92500000000000004</v>
      </c>
      <c r="G620">
        <v>1.113</v>
      </c>
    </row>
    <row r="621" spans="1:7" x14ac:dyDescent="0.2">
      <c r="A621">
        <v>248</v>
      </c>
      <c r="B621">
        <v>339.49</v>
      </c>
      <c r="C621">
        <v>1.012</v>
      </c>
      <c r="D621">
        <v>0.879</v>
      </c>
      <c r="E621">
        <v>1.105</v>
      </c>
      <c r="F621">
        <v>0.92800000000000005</v>
      </c>
      <c r="G621">
        <v>1.135</v>
      </c>
    </row>
    <row r="622" spans="1:7" x14ac:dyDescent="0.2">
      <c r="A622">
        <v>249</v>
      </c>
      <c r="B622">
        <v>336.61</v>
      </c>
      <c r="C622">
        <v>1.012</v>
      </c>
      <c r="D622">
        <v>0.88500000000000001</v>
      </c>
      <c r="E622">
        <v>1.109</v>
      </c>
      <c r="F622">
        <v>0.93500000000000005</v>
      </c>
      <c r="G622">
        <v>1.1180000000000001</v>
      </c>
    </row>
    <row r="623" spans="1:7" x14ac:dyDescent="0.2">
      <c r="A623">
        <v>250</v>
      </c>
      <c r="B623">
        <v>333.71</v>
      </c>
      <c r="C623">
        <v>1.0109999999999999</v>
      </c>
      <c r="D623">
        <v>0.88400000000000001</v>
      </c>
      <c r="E623">
        <v>1.1120000000000001</v>
      </c>
      <c r="F623">
        <v>0.94</v>
      </c>
      <c r="G623">
        <v>1.109</v>
      </c>
    </row>
    <row r="624" spans="1:7" x14ac:dyDescent="0.2">
      <c r="A624">
        <v>251</v>
      </c>
      <c r="B624">
        <v>330.76</v>
      </c>
      <c r="C624">
        <v>1.0169999999999999</v>
      </c>
      <c r="D624">
        <v>0.89</v>
      </c>
      <c r="E624">
        <v>1.1160000000000001</v>
      </c>
      <c r="F624">
        <v>0.94199999999999995</v>
      </c>
      <c r="G624">
        <v>1.1180000000000001</v>
      </c>
    </row>
    <row r="625" spans="1:7" x14ac:dyDescent="0.2">
      <c r="A625">
        <v>252</v>
      </c>
      <c r="B625">
        <v>327.79</v>
      </c>
      <c r="C625">
        <v>1.0209999999999999</v>
      </c>
      <c r="D625">
        <v>0.89</v>
      </c>
      <c r="E625">
        <v>1.1200000000000001</v>
      </c>
      <c r="F625">
        <v>0.95</v>
      </c>
      <c r="G625">
        <v>1.125</v>
      </c>
    </row>
    <row r="626" spans="1:7" x14ac:dyDescent="0.2">
      <c r="A626">
        <v>253</v>
      </c>
      <c r="B626">
        <v>324.77</v>
      </c>
      <c r="C626">
        <v>1.0249999999999999</v>
      </c>
      <c r="D626">
        <v>0.89800000000000002</v>
      </c>
      <c r="E626">
        <v>1.123</v>
      </c>
      <c r="F626">
        <v>0.94899999999999995</v>
      </c>
      <c r="G626">
        <v>1.129</v>
      </c>
    </row>
    <row r="627" spans="1:7" x14ac:dyDescent="0.2">
      <c r="A627">
        <v>254</v>
      </c>
      <c r="B627">
        <v>321.73</v>
      </c>
      <c r="C627">
        <v>1.0249999999999999</v>
      </c>
      <c r="D627">
        <v>0.89800000000000002</v>
      </c>
      <c r="E627">
        <v>1.1259999999999999</v>
      </c>
      <c r="F627">
        <v>0.95699999999999996</v>
      </c>
      <c r="G627">
        <v>1.121</v>
      </c>
    </row>
    <row r="628" spans="1:7" x14ac:dyDescent="0.2">
      <c r="A628">
        <v>255</v>
      </c>
      <c r="B628">
        <v>318.64999999999998</v>
      </c>
      <c r="C628">
        <v>1.0249999999999999</v>
      </c>
      <c r="D628">
        <v>0.90400000000000003</v>
      </c>
      <c r="E628">
        <v>1.1279999999999999</v>
      </c>
      <c r="F628">
        <v>0.95899999999999996</v>
      </c>
      <c r="G628">
        <v>1.109</v>
      </c>
    </row>
    <row r="629" spans="1:7" x14ac:dyDescent="0.2">
      <c r="A629">
        <v>256</v>
      </c>
      <c r="B629">
        <v>315.54000000000002</v>
      </c>
      <c r="C629">
        <v>1.022</v>
      </c>
      <c r="D629">
        <v>0.90300000000000002</v>
      </c>
      <c r="E629">
        <v>1.1299999999999999</v>
      </c>
      <c r="F629">
        <v>0.95599999999999996</v>
      </c>
      <c r="G629">
        <v>1.099</v>
      </c>
    </row>
    <row r="630" spans="1:7" x14ac:dyDescent="0.2">
      <c r="A630">
        <v>257</v>
      </c>
      <c r="B630">
        <v>312.39999999999998</v>
      </c>
      <c r="C630">
        <v>1.0229999999999999</v>
      </c>
      <c r="D630">
        <v>0.90500000000000003</v>
      </c>
      <c r="E630">
        <v>1.133</v>
      </c>
      <c r="F630">
        <v>0.96299999999999997</v>
      </c>
      <c r="G630">
        <v>1.0920000000000001</v>
      </c>
    </row>
    <row r="631" spans="1:7" x14ac:dyDescent="0.2">
      <c r="A631">
        <v>258</v>
      </c>
      <c r="B631">
        <v>309.23</v>
      </c>
      <c r="C631">
        <v>1.022</v>
      </c>
      <c r="D631">
        <v>0.90700000000000003</v>
      </c>
      <c r="E631">
        <v>1.1339999999999999</v>
      </c>
      <c r="F631">
        <v>0.96</v>
      </c>
      <c r="G631">
        <v>1.089</v>
      </c>
    </row>
    <row r="632" spans="1:7" x14ac:dyDescent="0.2">
      <c r="A632">
        <v>259</v>
      </c>
      <c r="B632">
        <v>306.02999999999997</v>
      </c>
      <c r="C632">
        <v>1.02</v>
      </c>
      <c r="D632">
        <v>0.90600000000000003</v>
      </c>
      <c r="E632">
        <v>1.1339999999999999</v>
      </c>
      <c r="F632">
        <v>0.96399999999999997</v>
      </c>
      <c r="G632">
        <v>1.077</v>
      </c>
    </row>
    <row r="633" spans="1:7" x14ac:dyDescent="0.2">
      <c r="A633">
        <v>260</v>
      </c>
      <c r="B633">
        <v>302.8</v>
      </c>
      <c r="C633">
        <v>1.016</v>
      </c>
      <c r="D633">
        <v>0.90900000000000003</v>
      </c>
      <c r="E633">
        <v>1.133</v>
      </c>
      <c r="F633">
        <v>0.95799999999999996</v>
      </c>
      <c r="G633">
        <v>1.0629999999999999</v>
      </c>
    </row>
    <row r="634" spans="1:7" x14ac:dyDescent="0.2">
      <c r="A634">
        <v>261</v>
      </c>
      <c r="B634">
        <v>299.54000000000002</v>
      </c>
      <c r="C634">
        <v>1.0109999999999999</v>
      </c>
      <c r="D634">
        <v>0.90800000000000003</v>
      </c>
      <c r="E634">
        <v>1.1319999999999999</v>
      </c>
      <c r="F634">
        <v>0.95799999999999996</v>
      </c>
      <c r="G634">
        <v>1.0449999999999999</v>
      </c>
    </row>
    <row r="635" spans="1:7" x14ac:dyDescent="0.2">
      <c r="A635">
        <v>262</v>
      </c>
      <c r="B635">
        <v>296.26</v>
      </c>
      <c r="C635">
        <v>1.004</v>
      </c>
      <c r="D635">
        <v>0.90700000000000003</v>
      </c>
      <c r="E635">
        <v>1.133</v>
      </c>
      <c r="F635">
        <v>0.95599999999999996</v>
      </c>
      <c r="G635">
        <v>1.0189999999999999</v>
      </c>
    </row>
    <row r="636" spans="1:7" x14ac:dyDescent="0.2">
      <c r="A636">
        <v>263</v>
      </c>
      <c r="B636">
        <v>292.94</v>
      </c>
      <c r="C636">
        <v>0.996</v>
      </c>
      <c r="D636">
        <v>0.90900000000000003</v>
      </c>
      <c r="E636">
        <v>1.129</v>
      </c>
      <c r="F636">
        <v>0.95299999999999996</v>
      </c>
      <c r="G636">
        <v>0.99299999999999999</v>
      </c>
    </row>
    <row r="637" spans="1:7" x14ac:dyDescent="0.2">
      <c r="A637">
        <v>264</v>
      </c>
      <c r="B637">
        <v>289.61</v>
      </c>
      <c r="C637">
        <v>0.98699999999999999</v>
      </c>
      <c r="D637">
        <v>0.90400000000000003</v>
      </c>
      <c r="E637">
        <v>1.1279999999999999</v>
      </c>
      <c r="F637">
        <v>0.95199999999999996</v>
      </c>
      <c r="G637">
        <v>0.96399999999999997</v>
      </c>
    </row>
    <row r="638" spans="1:7" x14ac:dyDescent="0.2">
      <c r="A638">
        <v>265</v>
      </c>
      <c r="B638">
        <v>286.24</v>
      </c>
      <c r="C638">
        <v>0.97799999999999998</v>
      </c>
      <c r="D638">
        <v>0.90600000000000003</v>
      </c>
      <c r="E638">
        <v>1.1259999999999999</v>
      </c>
      <c r="F638">
        <v>0.94699999999999995</v>
      </c>
      <c r="G638">
        <v>0.93400000000000005</v>
      </c>
    </row>
    <row r="639" spans="1:7" x14ac:dyDescent="0.2">
      <c r="A639">
        <v>266</v>
      </c>
      <c r="B639">
        <v>282.86</v>
      </c>
      <c r="C639">
        <v>0.96599999999999997</v>
      </c>
      <c r="D639">
        <v>0.90200000000000002</v>
      </c>
      <c r="E639">
        <v>1.121</v>
      </c>
      <c r="F639">
        <v>0.94499999999999995</v>
      </c>
      <c r="G639">
        <v>0.89600000000000002</v>
      </c>
    </row>
    <row r="640" spans="1:7" x14ac:dyDescent="0.2">
      <c r="A640">
        <v>267</v>
      </c>
      <c r="B640">
        <v>279.45</v>
      </c>
      <c r="C640">
        <v>0.96</v>
      </c>
      <c r="D640">
        <v>0.90400000000000003</v>
      </c>
      <c r="E640">
        <v>1.1180000000000001</v>
      </c>
      <c r="F640">
        <v>0.93899999999999995</v>
      </c>
      <c r="G640">
        <v>0.878</v>
      </c>
    </row>
    <row r="641" spans="1:7" x14ac:dyDescent="0.2">
      <c r="A641">
        <v>268</v>
      </c>
      <c r="B641">
        <v>276.02</v>
      </c>
      <c r="C641">
        <v>0.95399999999999996</v>
      </c>
      <c r="D641">
        <v>0.89900000000000002</v>
      </c>
      <c r="E641">
        <v>1.1120000000000001</v>
      </c>
      <c r="F641">
        <v>0.93300000000000005</v>
      </c>
      <c r="G641">
        <v>0.873</v>
      </c>
    </row>
    <row r="642" spans="1:7" x14ac:dyDescent="0.2">
      <c r="A642">
        <v>269</v>
      </c>
      <c r="B642">
        <v>272.56</v>
      </c>
      <c r="C642">
        <v>0.95099999999999996</v>
      </c>
      <c r="D642">
        <v>0.89800000000000002</v>
      </c>
      <c r="E642">
        <v>1.107</v>
      </c>
      <c r="F642">
        <v>0.93300000000000005</v>
      </c>
      <c r="G642">
        <v>0.86699999999999999</v>
      </c>
    </row>
    <row r="643" spans="1:7" x14ac:dyDescent="0.2">
      <c r="A643">
        <v>270</v>
      </c>
      <c r="B643">
        <v>269.08999999999997</v>
      </c>
      <c r="C643">
        <v>0.94499999999999995</v>
      </c>
      <c r="D643">
        <v>0.89600000000000002</v>
      </c>
      <c r="E643">
        <v>1.1000000000000001</v>
      </c>
      <c r="F643">
        <v>0.92100000000000004</v>
      </c>
      <c r="G643">
        <v>0.86399999999999999</v>
      </c>
    </row>
    <row r="644" spans="1:7" x14ac:dyDescent="0.2">
      <c r="A644">
        <v>271</v>
      </c>
      <c r="B644">
        <v>265.60000000000002</v>
      </c>
      <c r="C644">
        <v>0.93899999999999995</v>
      </c>
      <c r="D644">
        <v>0.89</v>
      </c>
      <c r="E644">
        <v>1.0920000000000001</v>
      </c>
      <c r="F644">
        <v>0.91800000000000004</v>
      </c>
      <c r="G644">
        <v>0.85399999999999998</v>
      </c>
    </row>
    <row r="645" spans="1:7" x14ac:dyDescent="0.2">
      <c r="A645">
        <v>272</v>
      </c>
      <c r="B645">
        <v>262.08999999999997</v>
      </c>
      <c r="C645">
        <v>0.93400000000000005</v>
      </c>
      <c r="D645">
        <v>0.89</v>
      </c>
      <c r="E645">
        <v>1.0880000000000001</v>
      </c>
      <c r="F645">
        <v>0.91</v>
      </c>
      <c r="G645">
        <v>0.84799999999999998</v>
      </c>
    </row>
    <row r="646" spans="1:7" x14ac:dyDescent="0.2">
      <c r="A646">
        <v>273</v>
      </c>
      <c r="B646">
        <v>258.57</v>
      </c>
      <c r="C646">
        <v>0.92100000000000004</v>
      </c>
      <c r="D646">
        <v>0.88200000000000001</v>
      </c>
      <c r="E646">
        <v>1.077</v>
      </c>
      <c r="F646">
        <v>0.90400000000000003</v>
      </c>
      <c r="G646">
        <v>0.82199999999999995</v>
      </c>
    </row>
    <row r="647" spans="1:7" x14ac:dyDescent="0.2">
      <c r="A647">
        <v>274</v>
      </c>
      <c r="B647">
        <v>255.03</v>
      </c>
      <c r="C647">
        <v>0.91</v>
      </c>
      <c r="D647">
        <v>0.879</v>
      </c>
      <c r="E647">
        <v>1.0720000000000001</v>
      </c>
      <c r="F647">
        <v>0.89800000000000002</v>
      </c>
      <c r="G647">
        <v>0.79</v>
      </c>
    </row>
    <row r="648" spans="1:7" x14ac:dyDescent="0.2">
      <c r="A648">
        <v>275</v>
      </c>
      <c r="B648">
        <v>251.47</v>
      </c>
      <c r="C648">
        <v>0.90100000000000002</v>
      </c>
      <c r="D648">
        <v>0.874</v>
      </c>
      <c r="E648">
        <v>1.0629999999999999</v>
      </c>
      <c r="F648">
        <v>0.88900000000000001</v>
      </c>
      <c r="G648">
        <v>0.77700000000000002</v>
      </c>
    </row>
    <row r="649" spans="1:7" x14ac:dyDescent="0.2">
      <c r="A649">
        <v>276</v>
      </c>
      <c r="B649">
        <v>247.9</v>
      </c>
      <c r="C649">
        <v>0.89900000000000002</v>
      </c>
      <c r="D649">
        <v>0.871</v>
      </c>
      <c r="E649">
        <v>1.056</v>
      </c>
      <c r="F649">
        <v>0.88600000000000001</v>
      </c>
      <c r="G649">
        <v>0.78200000000000003</v>
      </c>
    </row>
    <row r="650" spans="1:7" x14ac:dyDescent="0.2">
      <c r="A650">
        <v>277</v>
      </c>
      <c r="B650">
        <v>244.32</v>
      </c>
      <c r="C650">
        <v>0.9</v>
      </c>
      <c r="D650">
        <v>0.86699999999999999</v>
      </c>
      <c r="E650">
        <v>1.0489999999999999</v>
      </c>
      <c r="F650">
        <v>0.876</v>
      </c>
      <c r="G650">
        <v>0.80800000000000005</v>
      </c>
    </row>
    <row r="651" spans="1:7" x14ac:dyDescent="0.2">
      <c r="A651">
        <v>278</v>
      </c>
      <c r="B651">
        <v>240.73</v>
      </c>
      <c r="C651">
        <v>0.89900000000000002</v>
      </c>
      <c r="D651">
        <v>0.85899999999999999</v>
      </c>
      <c r="E651">
        <v>1.0409999999999999</v>
      </c>
      <c r="F651">
        <v>0.873</v>
      </c>
      <c r="G651">
        <v>0.82399999999999995</v>
      </c>
    </row>
    <row r="652" spans="1:7" x14ac:dyDescent="0.2">
      <c r="A652">
        <v>279</v>
      </c>
      <c r="B652">
        <v>237.12</v>
      </c>
      <c r="C652">
        <v>0.89600000000000002</v>
      </c>
      <c r="D652">
        <v>0.85699999999999998</v>
      </c>
      <c r="E652">
        <v>1.036</v>
      </c>
      <c r="F652">
        <v>0.86399999999999999</v>
      </c>
      <c r="G652">
        <v>0.82899999999999996</v>
      </c>
    </row>
    <row r="653" spans="1:7" x14ac:dyDescent="0.2">
      <c r="A653">
        <v>280</v>
      </c>
      <c r="B653">
        <v>233.51</v>
      </c>
      <c r="C653">
        <v>0.89</v>
      </c>
      <c r="D653">
        <v>0.85299999999999998</v>
      </c>
      <c r="E653">
        <v>1.028</v>
      </c>
      <c r="F653">
        <v>0.85799999999999998</v>
      </c>
      <c r="G653">
        <v>0.82299999999999995</v>
      </c>
    </row>
    <row r="654" spans="1:7" x14ac:dyDescent="0.2">
      <c r="A654">
        <v>281</v>
      </c>
      <c r="B654">
        <v>229.9</v>
      </c>
      <c r="C654">
        <v>0.88500000000000001</v>
      </c>
      <c r="D654">
        <v>0.84899999999999998</v>
      </c>
      <c r="E654">
        <v>1.0209999999999999</v>
      </c>
      <c r="F654">
        <v>0.85499999999999998</v>
      </c>
      <c r="G654">
        <v>0.81499999999999995</v>
      </c>
    </row>
    <row r="655" spans="1:7" x14ac:dyDescent="0.2">
      <c r="A655">
        <v>282</v>
      </c>
      <c r="B655">
        <v>226.27</v>
      </c>
      <c r="C655">
        <v>0.88400000000000001</v>
      </c>
      <c r="D655">
        <v>0.84899999999999998</v>
      </c>
      <c r="E655">
        <v>1.0149999999999999</v>
      </c>
      <c r="F655">
        <v>0.84899999999999998</v>
      </c>
      <c r="G655">
        <v>0.82099999999999995</v>
      </c>
    </row>
    <row r="656" spans="1:7" x14ac:dyDescent="0.2">
      <c r="A656">
        <v>283</v>
      </c>
      <c r="B656">
        <v>222.65</v>
      </c>
      <c r="C656">
        <v>0.88200000000000001</v>
      </c>
      <c r="D656">
        <v>0.84299999999999997</v>
      </c>
      <c r="E656">
        <v>1.01</v>
      </c>
      <c r="F656">
        <v>0.84899999999999998</v>
      </c>
      <c r="G656">
        <v>0.82699999999999996</v>
      </c>
    </row>
    <row r="657" spans="1:7" x14ac:dyDescent="0.2">
      <c r="A657">
        <v>284</v>
      </c>
      <c r="B657">
        <v>219.01</v>
      </c>
      <c r="C657">
        <v>0.88200000000000001</v>
      </c>
      <c r="D657">
        <v>0.84699999999999998</v>
      </c>
      <c r="E657">
        <v>1.004</v>
      </c>
      <c r="F657">
        <v>0.84399999999999997</v>
      </c>
      <c r="G657">
        <v>0.83199999999999996</v>
      </c>
    </row>
    <row r="658" spans="1:7" x14ac:dyDescent="0.2">
      <c r="A658">
        <v>285</v>
      </c>
      <c r="B658">
        <v>215.38</v>
      </c>
      <c r="C658">
        <v>0.879</v>
      </c>
      <c r="D658">
        <v>0.84199999999999997</v>
      </c>
      <c r="E658">
        <v>0.999</v>
      </c>
      <c r="F658">
        <v>0.84499999999999997</v>
      </c>
      <c r="G658">
        <v>0.83</v>
      </c>
    </row>
    <row r="659" spans="1:7" x14ac:dyDescent="0.2">
      <c r="A659">
        <v>286</v>
      </c>
      <c r="B659">
        <v>211.75</v>
      </c>
      <c r="C659">
        <v>0.878</v>
      </c>
      <c r="D659">
        <v>0.84499999999999997</v>
      </c>
      <c r="E659">
        <v>0.996</v>
      </c>
      <c r="F659">
        <v>0.84299999999999997</v>
      </c>
      <c r="G659">
        <v>0.82899999999999996</v>
      </c>
    </row>
    <row r="660" spans="1:7" x14ac:dyDescent="0.2">
      <c r="A660">
        <v>287</v>
      </c>
      <c r="B660">
        <v>208.12</v>
      </c>
      <c r="C660">
        <v>0.879</v>
      </c>
      <c r="D660">
        <v>0.84599999999999997</v>
      </c>
      <c r="E660">
        <v>0.99299999999999999</v>
      </c>
      <c r="F660">
        <v>0.84199999999999997</v>
      </c>
      <c r="G660">
        <v>0.83599999999999997</v>
      </c>
    </row>
    <row r="661" spans="1:7" x14ac:dyDescent="0.2">
      <c r="A661">
        <v>288</v>
      </c>
      <c r="B661">
        <v>204.49</v>
      </c>
      <c r="C661">
        <v>0.88</v>
      </c>
      <c r="D661">
        <v>0.84499999999999997</v>
      </c>
      <c r="E661">
        <v>0.99299999999999999</v>
      </c>
      <c r="F661">
        <v>0.84499999999999997</v>
      </c>
      <c r="G661">
        <v>0.83599999999999997</v>
      </c>
    </row>
    <row r="662" spans="1:7" x14ac:dyDescent="0.2">
      <c r="A662">
        <v>289</v>
      </c>
      <c r="B662">
        <v>200.86</v>
      </c>
      <c r="C662">
        <v>0.88</v>
      </c>
      <c r="D662">
        <v>0.84899999999999998</v>
      </c>
      <c r="E662">
        <v>0.99199999999999999</v>
      </c>
      <c r="F662">
        <v>0.84199999999999997</v>
      </c>
      <c r="G662">
        <v>0.83699999999999997</v>
      </c>
    </row>
    <row r="663" spans="1:7" x14ac:dyDescent="0.2">
      <c r="A663">
        <v>290</v>
      </c>
      <c r="B663">
        <v>197.24</v>
      </c>
      <c r="C663">
        <v>0.88</v>
      </c>
      <c r="D663">
        <v>0.84899999999999998</v>
      </c>
      <c r="E663">
        <v>0.99099999999999999</v>
      </c>
      <c r="F663">
        <v>0.84899999999999998</v>
      </c>
      <c r="G663">
        <v>0.83199999999999996</v>
      </c>
    </row>
    <row r="664" spans="1:7" x14ac:dyDescent="0.2">
      <c r="A664">
        <v>291</v>
      </c>
      <c r="B664">
        <v>193.62</v>
      </c>
      <c r="C664">
        <v>0.88400000000000001</v>
      </c>
      <c r="D664">
        <v>0.85299999999999998</v>
      </c>
      <c r="E664">
        <v>0.99399999999999999</v>
      </c>
      <c r="F664">
        <v>0.84899999999999998</v>
      </c>
      <c r="G664">
        <v>0.83899999999999997</v>
      </c>
    </row>
    <row r="665" spans="1:7" x14ac:dyDescent="0.2">
      <c r="A665">
        <v>292</v>
      </c>
      <c r="B665">
        <v>190.02</v>
      </c>
      <c r="C665">
        <v>0.88600000000000001</v>
      </c>
      <c r="D665">
        <v>0.85499999999999998</v>
      </c>
      <c r="E665">
        <v>0.99299999999999999</v>
      </c>
      <c r="F665">
        <v>0.85399999999999998</v>
      </c>
      <c r="G665">
        <v>0.84199999999999997</v>
      </c>
    </row>
    <row r="666" spans="1:7" x14ac:dyDescent="0.2">
      <c r="A666">
        <v>293</v>
      </c>
      <c r="B666">
        <v>186.42</v>
      </c>
      <c r="C666">
        <v>0.89200000000000002</v>
      </c>
      <c r="D666">
        <v>0.86199999999999999</v>
      </c>
      <c r="E666">
        <v>1</v>
      </c>
      <c r="F666">
        <v>0.86</v>
      </c>
      <c r="G666">
        <v>0.84799999999999998</v>
      </c>
    </row>
    <row r="667" spans="1:7" x14ac:dyDescent="0.2">
      <c r="A667">
        <v>294</v>
      </c>
      <c r="B667">
        <v>182.83</v>
      </c>
      <c r="C667">
        <v>0.89600000000000002</v>
      </c>
      <c r="D667">
        <v>0.86799999999999999</v>
      </c>
      <c r="E667">
        <v>1.0029999999999999</v>
      </c>
      <c r="F667">
        <v>0.86399999999999999</v>
      </c>
      <c r="G667">
        <v>0.84799999999999998</v>
      </c>
    </row>
    <row r="668" spans="1:7" x14ac:dyDescent="0.2">
      <c r="A668">
        <v>295</v>
      </c>
      <c r="B668">
        <v>179.26</v>
      </c>
      <c r="C668">
        <v>0.9</v>
      </c>
      <c r="D668">
        <v>0.873</v>
      </c>
      <c r="E668">
        <v>1.01</v>
      </c>
      <c r="F668">
        <v>0.873</v>
      </c>
      <c r="G668">
        <v>0.84199999999999997</v>
      </c>
    </row>
    <row r="669" spans="1:7" x14ac:dyDescent="0.2">
      <c r="A669">
        <v>296</v>
      </c>
      <c r="B669">
        <v>175.7</v>
      </c>
      <c r="C669">
        <v>0.90300000000000002</v>
      </c>
      <c r="D669">
        <v>0.88300000000000001</v>
      </c>
      <c r="E669">
        <v>1.0129999999999999</v>
      </c>
      <c r="F669">
        <v>0.876</v>
      </c>
      <c r="G669">
        <v>0.84</v>
      </c>
    </row>
    <row r="670" spans="1:7" x14ac:dyDescent="0.2">
      <c r="A670">
        <v>297</v>
      </c>
      <c r="B670">
        <v>172.16</v>
      </c>
      <c r="C670">
        <v>0.90900000000000003</v>
      </c>
      <c r="D670">
        <v>0.88700000000000001</v>
      </c>
      <c r="E670">
        <v>1.0209999999999999</v>
      </c>
      <c r="F670">
        <v>0.88600000000000001</v>
      </c>
      <c r="G670">
        <v>0.84299999999999997</v>
      </c>
    </row>
    <row r="671" spans="1:7" x14ac:dyDescent="0.2">
      <c r="A671">
        <v>298</v>
      </c>
      <c r="B671">
        <v>168.63</v>
      </c>
      <c r="C671">
        <v>0.91900000000000004</v>
      </c>
      <c r="D671">
        <v>0.89800000000000002</v>
      </c>
      <c r="E671">
        <v>1.0269999999999999</v>
      </c>
      <c r="F671">
        <v>0.89300000000000002</v>
      </c>
      <c r="G671">
        <v>0.85699999999999998</v>
      </c>
    </row>
    <row r="672" spans="1:7" x14ac:dyDescent="0.2">
      <c r="A672">
        <v>299</v>
      </c>
      <c r="B672">
        <v>165.12</v>
      </c>
      <c r="C672">
        <v>0.92700000000000005</v>
      </c>
      <c r="D672">
        <v>0.90100000000000002</v>
      </c>
      <c r="E672">
        <v>1.034</v>
      </c>
      <c r="F672">
        <v>0.90100000000000002</v>
      </c>
      <c r="G672">
        <v>0.873</v>
      </c>
    </row>
    <row r="673" spans="1:7" x14ac:dyDescent="0.2">
      <c r="A673">
        <v>300</v>
      </c>
      <c r="B673">
        <v>161.63</v>
      </c>
      <c r="C673">
        <v>0.94</v>
      </c>
      <c r="D673">
        <v>0.91200000000000003</v>
      </c>
      <c r="E673">
        <v>1.04</v>
      </c>
      <c r="F673">
        <v>0.91300000000000003</v>
      </c>
      <c r="G673">
        <v>0.89500000000000002</v>
      </c>
    </row>
    <row r="674" spans="1:7" x14ac:dyDescent="0.2">
      <c r="A674">
        <v>301</v>
      </c>
      <c r="B674">
        <v>158.16</v>
      </c>
      <c r="C674">
        <v>0.94699999999999995</v>
      </c>
      <c r="D674">
        <v>0.91900000000000004</v>
      </c>
      <c r="E674">
        <v>1.048</v>
      </c>
      <c r="F674">
        <v>0.91800000000000004</v>
      </c>
      <c r="G674">
        <v>0.90300000000000002</v>
      </c>
    </row>
    <row r="675" spans="1:7" x14ac:dyDescent="0.2">
      <c r="A675">
        <v>302</v>
      </c>
      <c r="B675">
        <v>154.72</v>
      </c>
      <c r="C675">
        <v>0.95599999999999996</v>
      </c>
      <c r="D675">
        <v>0.93</v>
      </c>
      <c r="E675">
        <v>1.0549999999999999</v>
      </c>
      <c r="F675">
        <v>0.93300000000000005</v>
      </c>
      <c r="G675">
        <v>0.90500000000000003</v>
      </c>
    </row>
    <row r="676" spans="1:7" x14ac:dyDescent="0.2">
      <c r="A676">
        <v>303</v>
      </c>
      <c r="B676">
        <v>151.30000000000001</v>
      </c>
      <c r="C676">
        <v>0.96099999999999997</v>
      </c>
      <c r="D676">
        <v>0.94099999999999995</v>
      </c>
      <c r="E676">
        <v>1.0620000000000001</v>
      </c>
      <c r="F676">
        <v>0.93700000000000006</v>
      </c>
      <c r="G676">
        <v>0.90500000000000003</v>
      </c>
    </row>
    <row r="677" spans="1:7" x14ac:dyDescent="0.2">
      <c r="A677">
        <v>304</v>
      </c>
      <c r="B677">
        <v>147.9</v>
      </c>
      <c r="C677">
        <v>0.96899999999999997</v>
      </c>
      <c r="D677">
        <v>0.94399999999999995</v>
      </c>
      <c r="E677">
        <v>1.073</v>
      </c>
      <c r="F677">
        <v>0.94799999999999995</v>
      </c>
      <c r="G677">
        <v>0.91200000000000003</v>
      </c>
    </row>
    <row r="678" spans="1:7" x14ac:dyDescent="0.2">
      <c r="A678">
        <v>305</v>
      </c>
      <c r="B678">
        <v>144.53</v>
      </c>
      <c r="C678">
        <v>0.98099999999999998</v>
      </c>
      <c r="D678">
        <v>0.95499999999999996</v>
      </c>
      <c r="E678">
        <v>1.081</v>
      </c>
      <c r="F678">
        <v>0.96</v>
      </c>
      <c r="G678">
        <v>0.92900000000000005</v>
      </c>
    </row>
    <row r="679" spans="1:7" x14ac:dyDescent="0.2">
      <c r="A679">
        <v>306</v>
      </c>
      <c r="B679">
        <v>141.19</v>
      </c>
      <c r="C679">
        <v>0.98699999999999999</v>
      </c>
      <c r="D679">
        <v>0.95799999999999996</v>
      </c>
      <c r="E679">
        <v>1.087</v>
      </c>
      <c r="F679">
        <v>0.96699999999999997</v>
      </c>
      <c r="G679">
        <v>0.93500000000000005</v>
      </c>
    </row>
    <row r="680" spans="1:7" x14ac:dyDescent="0.2">
      <c r="A680">
        <v>307</v>
      </c>
      <c r="B680">
        <v>137.88999999999999</v>
      </c>
      <c r="C680">
        <v>0.99399999999999999</v>
      </c>
      <c r="D680">
        <v>0.96499999999999997</v>
      </c>
      <c r="E680">
        <v>1.095</v>
      </c>
      <c r="F680">
        <v>0.98099999999999998</v>
      </c>
      <c r="G680">
        <v>0.93600000000000005</v>
      </c>
    </row>
    <row r="681" spans="1:7" x14ac:dyDescent="0.2">
      <c r="A681">
        <v>308</v>
      </c>
      <c r="B681">
        <v>134.61000000000001</v>
      </c>
      <c r="C681">
        <v>0.998</v>
      </c>
      <c r="D681">
        <v>0.97199999999999998</v>
      </c>
      <c r="E681">
        <v>1.105</v>
      </c>
      <c r="F681">
        <v>0.98699999999999999</v>
      </c>
      <c r="G681">
        <v>0.92800000000000005</v>
      </c>
    </row>
    <row r="682" spans="1:7" x14ac:dyDescent="0.2">
      <c r="A682">
        <v>309</v>
      </c>
      <c r="B682">
        <v>131.37</v>
      </c>
      <c r="C682">
        <v>0.999</v>
      </c>
      <c r="D682">
        <v>0.97399999999999998</v>
      </c>
      <c r="E682">
        <v>1.1060000000000001</v>
      </c>
      <c r="F682">
        <v>0.999</v>
      </c>
      <c r="G682">
        <v>0.91700000000000004</v>
      </c>
    </row>
    <row r="683" spans="1:7" x14ac:dyDescent="0.2">
      <c r="A683">
        <v>310</v>
      </c>
      <c r="B683">
        <v>128.16</v>
      </c>
      <c r="C683">
        <v>0.997</v>
      </c>
      <c r="D683">
        <v>0.97799999999999998</v>
      </c>
      <c r="E683">
        <v>1.0940000000000001</v>
      </c>
      <c r="F683">
        <v>1.0029999999999999</v>
      </c>
      <c r="G683">
        <v>0.91300000000000003</v>
      </c>
    </row>
    <row r="684" spans="1:7" x14ac:dyDescent="0.2">
      <c r="A684">
        <v>311</v>
      </c>
      <c r="B684">
        <v>124.99</v>
      </c>
      <c r="C684">
        <v>0.998</v>
      </c>
      <c r="D684">
        <v>0.97799999999999998</v>
      </c>
      <c r="E684">
        <v>1.0940000000000001</v>
      </c>
      <c r="F684">
        <v>1.0089999999999999</v>
      </c>
      <c r="G684">
        <v>0.90900000000000003</v>
      </c>
    </row>
    <row r="685" spans="1:7" x14ac:dyDescent="0.2">
      <c r="A685">
        <v>312</v>
      </c>
      <c r="B685">
        <v>121.85</v>
      </c>
      <c r="C685">
        <v>1.002</v>
      </c>
      <c r="D685">
        <v>0.98099999999999998</v>
      </c>
      <c r="E685">
        <v>1.1000000000000001</v>
      </c>
      <c r="F685">
        <v>1.0149999999999999</v>
      </c>
      <c r="G685">
        <v>0.91200000000000003</v>
      </c>
    </row>
    <row r="686" spans="1:7" x14ac:dyDescent="0.2">
      <c r="A686">
        <v>313</v>
      </c>
      <c r="B686">
        <v>118.76</v>
      </c>
      <c r="C686">
        <v>1.0009999999999999</v>
      </c>
      <c r="D686">
        <v>0.97899999999999998</v>
      </c>
      <c r="E686">
        <v>1.103</v>
      </c>
      <c r="F686">
        <v>1.012</v>
      </c>
      <c r="G686">
        <v>0.91</v>
      </c>
    </row>
    <row r="687" spans="1:7" x14ac:dyDescent="0.2">
      <c r="A687">
        <v>314</v>
      </c>
      <c r="B687">
        <v>115.7</v>
      </c>
      <c r="C687">
        <v>1</v>
      </c>
      <c r="D687">
        <v>0.98</v>
      </c>
      <c r="E687">
        <v>1.101</v>
      </c>
      <c r="F687">
        <v>1.0149999999999999</v>
      </c>
      <c r="G687">
        <v>0.90300000000000002</v>
      </c>
    </row>
    <row r="688" spans="1:7" x14ac:dyDescent="0.2">
      <c r="A688">
        <v>315</v>
      </c>
      <c r="B688">
        <v>112.69</v>
      </c>
      <c r="C688">
        <v>0.998</v>
      </c>
      <c r="D688">
        <v>0.98199999999999998</v>
      </c>
      <c r="E688">
        <v>1.107</v>
      </c>
      <c r="F688">
        <v>1.012</v>
      </c>
      <c r="G688">
        <v>0.89200000000000002</v>
      </c>
    </row>
    <row r="689" spans="1:7" x14ac:dyDescent="0.2">
      <c r="A689">
        <v>316</v>
      </c>
      <c r="B689">
        <v>109.72</v>
      </c>
      <c r="C689">
        <v>0.99199999999999999</v>
      </c>
      <c r="D689">
        <v>0.98099999999999998</v>
      </c>
      <c r="E689">
        <v>1.103</v>
      </c>
      <c r="F689">
        <v>1.012</v>
      </c>
      <c r="G689">
        <v>0.871</v>
      </c>
    </row>
    <row r="690" spans="1:7" x14ac:dyDescent="0.2">
      <c r="A690">
        <v>317</v>
      </c>
      <c r="B690">
        <v>106.8</v>
      </c>
      <c r="C690">
        <v>0.98099999999999998</v>
      </c>
      <c r="D690">
        <v>0.97699999999999998</v>
      </c>
      <c r="E690">
        <v>1.1000000000000001</v>
      </c>
      <c r="F690">
        <v>1.012</v>
      </c>
      <c r="G690">
        <v>0.83699999999999997</v>
      </c>
    </row>
    <row r="691" spans="1:7" x14ac:dyDescent="0.2">
      <c r="A691">
        <v>318</v>
      </c>
      <c r="B691">
        <v>103.92</v>
      </c>
      <c r="C691">
        <v>0.96399999999999997</v>
      </c>
      <c r="D691">
        <v>0.96599999999999997</v>
      </c>
      <c r="E691">
        <v>1.095</v>
      </c>
      <c r="F691">
        <v>1</v>
      </c>
      <c r="G691">
        <v>0.79300000000000004</v>
      </c>
    </row>
    <row r="692" spans="1:7" x14ac:dyDescent="0.2">
      <c r="A692">
        <v>319</v>
      </c>
      <c r="B692">
        <v>101.09</v>
      </c>
      <c r="C692">
        <v>0.94799999999999995</v>
      </c>
      <c r="D692">
        <v>0.96</v>
      </c>
      <c r="E692">
        <v>1.0880000000000001</v>
      </c>
      <c r="F692">
        <v>0.999</v>
      </c>
      <c r="G692">
        <v>0.74399999999999999</v>
      </c>
    </row>
    <row r="693" spans="1:7" x14ac:dyDescent="0.2">
      <c r="A693">
        <v>320</v>
      </c>
      <c r="B693">
        <v>98.3</v>
      </c>
      <c r="C693">
        <v>0.93500000000000005</v>
      </c>
      <c r="D693">
        <v>0.95</v>
      </c>
      <c r="E693">
        <v>1.081</v>
      </c>
      <c r="F693">
        <v>0.98699999999999999</v>
      </c>
      <c r="G693">
        <v>0.72199999999999998</v>
      </c>
    </row>
    <row r="694" spans="1:7" x14ac:dyDescent="0.2">
      <c r="A694">
        <v>321</v>
      </c>
      <c r="B694">
        <v>95.57</v>
      </c>
      <c r="C694">
        <v>0.94199999999999995</v>
      </c>
      <c r="D694">
        <v>0.94199999999999995</v>
      </c>
      <c r="E694">
        <v>1.071</v>
      </c>
      <c r="F694">
        <v>0.98399999999999999</v>
      </c>
      <c r="G694">
        <v>0.76900000000000002</v>
      </c>
    </row>
    <row r="695" spans="1:7" x14ac:dyDescent="0.2">
      <c r="A695">
        <v>322</v>
      </c>
      <c r="B695">
        <v>92.89</v>
      </c>
      <c r="C695">
        <v>0.94899999999999995</v>
      </c>
      <c r="D695">
        <v>0.93300000000000005</v>
      </c>
      <c r="E695">
        <v>1.0609999999999999</v>
      </c>
      <c r="F695">
        <v>0.97199999999999998</v>
      </c>
      <c r="G695">
        <v>0.83099999999999996</v>
      </c>
    </row>
    <row r="696" spans="1:7" x14ac:dyDescent="0.2">
      <c r="A696">
        <v>323</v>
      </c>
      <c r="B696">
        <v>90.26</v>
      </c>
      <c r="C696">
        <v>0.95299999999999996</v>
      </c>
      <c r="D696">
        <v>0.92100000000000004</v>
      </c>
      <c r="E696">
        <v>1.0489999999999999</v>
      </c>
      <c r="F696">
        <v>0.96199999999999997</v>
      </c>
      <c r="G696">
        <v>0.878</v>
      </c>
    </row>
    <row r="697" spans="1:7" x14ac:dyDescent="0.2">
      <c r="A697">
        <v>324</v>
      </c>
      <c r="B697">
        <v>87.69</v>
      </c>
      <c r="C697">
        <v>0.94699999999999995</v>
      </c>
      <c r="D697">
        <v>0.91100000000000003</v>
      </c>
      <c r="E697">
        <v>1.0349999999999999</v>
      </c>
      <c r="F697">
        <v>0.95099999999999996</v>
      </c>
      <c r="G697">
        <v>0.89200000000000002</v>
      </c>
    </row>
    <row r="698" spans="1:7" x14ac:dyDescent="0.2">
      <c r="A698">
        <v>325</v>
      </c>
      <c r="B698">
        <v>85.17</v>
      </c>
      <c r="C698">
        <v>0.93100000000000005</v>
      </c>
      <c r="D698">
        <v>0.89600000000000002</v>
      </c>
      <c r="E698">
        <v>1.024</v>
      </c>
      <c r="F698">
        <v>0.93600000000000005</v>
      </c>
      <c r="G698">
        <v>0.86699999999999999</v>
      </c>
    </row>
    <row r="699" spans="1:7" x14ac:dyDescent="0.2">
      <c r="A699">
        <v>326</v>
      </c>
      <c r="B699">
        <v>82.71</v>
      </c>
      <c r="C699">
        <v>0.91</v>
      </c>
      <c r="D699">
        <v>0.88900000000000001</v>
      </c>
      <c r="E699">
        <v>1.008</v>
      </c>
      <c r="F699">
        <v>0.93400000000000005</v>
      </c>
      <c r="G699">
        <v>0.80800000000000005</v>
      </c>
    </row>
    <row r="700" spans="1:7" x14ac:dyDescent="0.2">
      <c r="A700">
        <v>327</v>
      </c>
      <c r="B700">
        <v>80.31</v>
      </c>
      <c r="C700">
        <v>0.88400000000000001</v>
      </c>
      <c r="D700">
        <v>0.876</v>
      </c>
      <c r="E700">
        <v>0.99399999999999999</v>
      </c>
      <c r="F700">
        <v>0.91800000000000004</v>
      </c>
      <c r="G700">
        <v>0.749</v>
      </c>
    </row>
    <row r="701" spans="1:7" x14ac:dyDescent="0.2">
      <c r="A701">
        <v>328</v>
      </c>
      <c r="B701">
        <v>77.959999999999994</v>
      </c>
      <c r="C701">
        <v>0.86499999999999999</v>
      </c>
      <c r="D701">
        <v>0.86199999999999999</v>
      </c>
      <c r="E701">
        <v>0.98199999999999998</v>
      </c>
      <c r="F701">
        <v>0.91100000000000003</v>
      </c>
      <c r="G701">
        <v>0.70399999999999996</v>
      </c>
    </row>
    <row r="702" spans="1:7" x14ac:dyDescent="0.2">
      <c r="A702">
        <v>329</v>
      </c>
      <c r="B702">
        <v>75.67</v>
      </c>
      <c r="C702">
        <v>0.85</v>
      </c>
      <c r="D702">
        <v>0.85299999999999998</v>
      </c>
      <c r="E702">
        <v>0.96699999999999997</v>
      </c>
      <c r="F702">
        <v>0.89700000000000002</v>
      </c>
      <c r="G702">
        <v>0.68300000000000005</v>
      </c>
    </row>
    <row r="703" spans="1:7" x14ac:dyDescent="0.2">
      <c r="A703">
        <v>330</v>
      </c>
      <c r="B703">
        <v>73.45</v>
      </c>
      <c r="C703">
        <v>0.84899999999999998</v>
      </c>
      <c r="D703">
        <v>0.84299999999999997</v>
      </c>
      <c r="E703">
        <v>0.95599999999999996</v>
      </c>
      <c r="F703">
        <v>0.88800000000000001</v>
      </c>
      <c r="G703">
        <v>0.71</v>
      </c>
    </row>
    <row r="704" spans="1:7" x14ac:dyDescent="0.2">
      <c r="A704">
        <v>331</v>
      </c>
      <c r="B704">
        <v>71.290000000000006</v>
      </c>
      <c r="C704">
        <v>0.83699999999999997</v>
      </c>
      <c r="D704">
        <v>0.83399999999999996</v>
      </c>
      <c r="E704">
        <v>0.94599999999999995</v>
      </c>
      <c r="F704">
        <v>0.879</v>
      </c>
      <c r="G704">
        <v>0.69099999999999995</v>
      </c>
    </row>
    <row r="705" spans="1:7" x14ac:dyDescent="0.2">
      <c r="A705">
        <v>332</v>
      </c>
      <c r="B705">
        <v>69.19</v>
      </c>
      <c r="C705">
        <v>0.82299999999999995</v>
      </c>
      <c r="D705">
        <v>0.82499999999999996</v>
      </c>
      <c r="E705">
        <v>0.93400000000000005</v>
      </c>
      <c r="F705">
        <v>0.86899999999999999</v>
      </c>
      <c r="G705">
        <v>0.66400000000000003</v>
      </c>
    </row>
    <row r="706" spans="1:7" x14ac:dyDescent="0.2">
      <c r="A706">
        <v>333</v>
      </c>
      <c r="B706">
        <v>67.150000000000006</v>
      </c>
      <c r="C706">
        <v>0.81799999999999995</v>
      </c>
      <c r="D706">
        <v>0.82199999999999995</v>
      </c>
      <c r="E706">
        <v>0.92300000000000004</v>
      </c>
      <c r="F706">
        <v>0.86599999999999999</v>
      </c>
      <c r="G706">
        <v>0.66200000000000003</v>
      </c>
    </row>
    <row r="707" spans="1:7" x14ac:dyDescent="0.2">
      <c r="A707">
        <v>334</v>
      </c>
      <c r="B707">
        <v>65.180000000000007</v>
      </c>
      <c r="C707">
        <v>0.81299999999999994</v>
      </c>
      <c r="D707">
        <v>0.81799999999999995</v>
      </c>
      <c r="E707">
        <v>0.91400000000000003</v>
      </c>
      <c r="F707">
        <v>0.85699999999999998</v>
      </c>
      <c r="G707">
        <v>0.66200000000000003</v>
      </c>
    </row>
    <row r="708" spans="1:7" x14ac:dyDescent="0.2">
      <c r="A708">
        <v>335</v>
      </c>
      <c r="B708">
        <v>63.28</v>
      </c>
      <c r="C708">
        <v>0.81</v>
      </c>
      <c r="D708">
        <v>0.81699999999999995</v>
      </c>
      <c r="E708">
        <v>0.90500000000000003</v>
      </c>
      <c r="F708">
        <v>0.85499999999999998</v>
      </c>
      <c r="G708">
        <v>0.66300000000000003</v>
      </c>
    </row>
    <row r="709" spans="1:7" x14ac:dyDescent="0.2">
      <c r="A709">
        <v>336</v>
      </c>
      <c r="B709">
        <v>61.44</v>
      </c>
      <c r="C709">
        <v>0.81</v>
      </c>
      <c r="D709">
        <v>0.81599999999999995</v>
      </c>
      <c r="E709">
        <v>0.90100000000000002</v>
      </c>
      <c r="F709">
        <v>0.85</v>
      </c>
      <c r="G709">
        <v>0.67300000000000004</v>
      </c>
    </row>
    <row r="710" spans="1:7" x14ac:dyDescent="0.2">
      <c r="A710">
        <v>337</v>
      </c>
      <c r="B710">
        <v>59.67</v>
      </c>
      <c r="C710">
        <v>0.81599999999999995</v>
      </c>
      <c r="D710">
        <v>0.81399999999999995</v>
      </c>
      <c r="E710">
        <v>0.89600000000000002</v>
      </c>
      <c r="F710">
        <v>0.85299999999999998</v>
      </c>
      <c r="G710">
        <v>0.7</v>
      </c>
    </row>
    <row r="711" spans="1:7" x14ac:dyDescent="0.2">
      <c r="A711">
        <v>338</v>
      </c>
      <c r="B711">
        <v>57.97</v>
      </c>
      <c r="C711">
        <v>0.82199999999999995</v>
      </c>
      <c r="D711">
        <v>0.82099999999999995</v>
      </c>
      <c r="E711">
        <v>0.89500000000000002</v>
      </c>
      <c r="F711">
        <v>0.85299999999999998</v>
      </c>
      <c r="G711">
        <v>0.72099999999999997</v>
      </c>
    </row>
    <row r="712" spans="1:7" x14ac:dyDescent="0.2">
      <c r="A712">
        <v>339</v>
      </c>
      <c r="B712">
        <v>56.34</v>
      </c>
      <c r="C712">
        <v>0.82299999999999995</v>
      </c>
      <c r="D712">
        <v>0.82299999999999995</v>
      </c>
      <c r="E712">
        <v>0.89100000000000001</v>
      </c>
      <c r="F712">
        <v>0.85499999999999998</v>
      </c>
      <c r="G712">
        <v>0.72299999999999998</v>
      </c>
    </row>
    <row r="713" spans="1:7" x14ac:dyDescent="0.2">
      <c r="A713">
        <v>340</v>
      </c>
      <c r="B713">
        <v>54.78</v>
      </c>
      <c r="C713">
        <v>0.82599999999999996</v>
      </c>
      <c r="D713">
        <v>0.83199999999999996</v>
      </c>
      <c r="E713">
        <v>0.89</v>
      </c>
      <c r="F713">
        <v>0.86099999999999999</v>
      </c>
      <c r="G713">
        <v>0.72099999999999997</v>
      </c>
    </row>
    <row r="714" spans="1:7" x14ac:dyDescent="0.2">
      <c r="A714">
        <v>341</v>
      </c>
      <c r="B714">
        <v>53.29</v>
      </c>
      <c r="C714">
        <v>0.82599999999999996</v>
      </c>
      <c r="D714">
        <v>0.83499999999999996</v>
      </c>
      <c r="E714">
        <v>0.89200000000000002</v>
      </c>
      <c r="F714">
        <v>0.86399999999999999</v>
      </c>
      <c r="G714">
        <v>0.71099999999999997</v>
      </c>
    </row>
    <row r="715" spans="1:7" x14ac:dyDescent="0.2">
      <c r="A715">
        <v>342</v>
      </c>
      <c r="B715">
        <v>51.87</v>
      </c>
      <c r="C715">
        <v>0.82399999999999995</v>
      </c>
      <c r="D715">
        <v>0.84499999999999997</v>
      </c>
      <c r="E715">
        <v>0.89500000000000002</v>
      </c>
      <c r="F715">
        <v>0.873</v>
      </c>
      <c r="G715">
        <v>0.68300000000000005</v>
      </c>
    </row>
    <row r="716" spans="1:7" x14ac:dyDescent="0.2">
      <c r="A716">
        <v>343</v>
      </c>
      <c r="B716">
        <v>50.53</v>
      </c>
      <c r="C716">
        <v>0.82</v>
      </c>
      <c r="D716">
        <v>0.85199999999999998</v>
      </c>
      <c r="E716">
        <v>0.89900000000000002</v>
      </c>
      <c r="F716">
        <v>0.876</v>
      </c>
      <c r="G716">
        <v>0.65200000000000002</v>
      </c>
    </row>
    <row r="717" spans="1:7" x14ac:dyDescent="0.2">
      <c r="A717">
        <v>344</v>
      </c>
      <c r="B717">
        <v>49.26</v>
      </c>
      <c r="C717">
        <v>0.82199999999999995</v>
      </c>
      <c r="D717">
        <v>0.85799999999999998</v>
      </c>
      <c r="E717">
        <v>0.90500000000000003</v>
      </c>
      <c r="F717">
        <v>0.88200000000000001</v>
      </c>
      <c r="G717">
        <v>0.64100000000000001</v>
      </c>
    </row>
    <row r="718" spans="1:7" x14ac:dyDescent="0.2">
      <c r="A718">
        <v>345</v>
      </c>
      <c r="B718">
        <v>48.06</v>
      </c>
      <c r="C718">
        <v>0.82699999999999996</v>
      </c>
      <c r="D718">
        <v>0.86399999999999999</v>
      </c>
      <c r="E718">
        <v>0.91</v>
      </c>
      <c r="F718">
        <v>0.88900000000000001</v>
      </c>
      <c r="G718">
        <v>0.64400000000000002</v>
      </c>
    </row>
    <row r="719" spans="1:7" x14ac:dyDescent="0.2">
      <c r="A719">
        <v>346</v>
      </c>
      <c r="B719">
        <v>46.93</v>
      </c>
      <c r="C719">
        <v>0.83199999999999996</v>
      </c>
      <c r="D719">
        <v>0.86299999999999999</v>
      </c>
      <c r="E719">
        <v>0.91800000000000004</v>
      </c>
      <c r="F719">
        <v>0.89500000000000002</v>
      </c>
      <c r="G719">
        <v>0.65200000000000002</v>
      </c>
    </row>
    <row r="720" spans="1:7" x14ac:dyDescent="0.2">
      <c r="A720">
        <v>347</v>
      </c>
      <c r="B720">
        <v>45.89</v>
      </c>
      <c r="C720">
        <v>0.83299999999999996</v>
      </c>
      <c r="D720">
        <v>0.871</v>
      </c>
      <c r="E720">
        <v>0.91400000000000003</v>
      </c>
      <c r="F720">
        <v>0.89600000000000002</v>
      </c>
      <c r="G720">
        <v>0.65100000000000002</v>
      </c>
    </row>
    <row r="721" spans="1:7" x14ac:dyDescent="0.2">
      <c r="A721">
        <v>348</v>
      </c>
      <c r="B721">
        <v>44.91</v>
      </c>
      <c r="C721">
        <v>0.83199999999999996</v>
      </c>
      <c r="D721">
        <v>0.86699999999999999</v>
      </c>
      <c r="E721">
        <v>0.91900000000000004</v>
      </c>
      <c r="F721">
        <v>0.89300000000000002</v>
      </c>
      <c r="G721">
        <v>0.64900000000000002</v>
      </c>
    </row>
    <row r="722" spans="1:7" x14ac:dyDescent="0.2">
      <c r="A722">
        <v>349</v>
      </c>
      <c r="B722">
        <v>44.02</v>
      </c>
      <c r="C722">
        <v>0.83699999999999997</v>
      </c>
      <c r="D722">
        <v>0.86399999999999999</v>
      </c>
      <c r="E722">
        <v>0.92200000000000004</v>
      </c>
      <c r="F722">
        <v>0.90200000000000002</v>
      </c>
      <c r="G722">
        <v>0.65900000000000003</v>
      </c>
    </row>
    <row r="723" spans="1:7" x14ac:dyDescent="0.2">
      <c r="A723">
        <v>350</v>
      </c>
      <c r="B723">
        <v>43.2</v>
      </c>
      <c r="C723">
        <v>0.83799999999999997</v>
      </c>
      <c r="D723">
        <v>0.86599999999999999</v>
      </c>
      <c r="E723">
        <v>0.92400000000000004</v>
      </c>
      <c r="F723">
        <v>0.9</v>
      </c>
      <c r="G723">
        <v>0.66</v>
      </c>
    </row>
    <row r="724" spans="1:7" x14ac:dyDescent="0.2">
      <c r="A724">
        <v>351</v>
      </c>
      <c r="B724">
        <v>42.45</v>
      </c>
      <c r="C724">
        <v>0.83699999999999997</v>
      </c>
      <c r="D724">
        <v>0.86599999999999999</v>
      </c>
      <c r="E724">
        <v>0.92400000000000004</v>
      </c>
      <c r="F724">
        <v>0.90300000000000002</v>
      </c>
      <c r="G724">
        <v>0.65500000000000003</v>
      </c>
    </row>
    <row r="725" spans="1:7" x14ac:dyDescent="0.2">
      <c r="A725">
        <v>352</v>
      </c>
      <c r="B725">
        <v>41.79</v>
      </c>
      <c r="C725">
        <v>0.83899999999999997</v>
      </c>
      <c r="D725">
        <v>0.86699999999999999</v>
      </c>
      <c r="E725">
        <v>0.92600000000000005</v>
      </c>
      <c r="F725">
        <v>0.90900000000000003</v>
      </c>
      <c r="G725">
        <v>0.65200000000000002</v>
      </c>
    </row>
    <row r="726" spans="1:7" x14ac:dyDescent="0.2">
      <c r="A726">
        <v>353</v>
      </c>
      <c r="B726">
        <v>41.2</v>
      </c>
      <c r="C726">
        <v>0.84399999999999997</v>
      </c>
      <c r="D726">
        <v>0.86699999999999999</v>
      </c>
      <c r="E726">
        <v>0.92500000000000004</v>
      </c>
      <c r="F726">
        <v>0.90700000000000003</v>
      </c>
      <c r="G726">
        <v>0.67900000000000005</v>
      </c>
    </row>
    <row r="727" spans="1:7" x14ac:dyDescent="0.2">
      <c r="A727">
        <v>354</v>
      </c>
      <c r="B727">
        <v>40.69</v>
      </c>
      <c r="C727">
        <v>0.85199999999999998</v>
      </c>
      <c r="D727">
        <v>0.86799999999999999</v>
      </c>
      <c r="E727">
        <v>0.92600000000000005</v>
      </c>
      <c r="F727">
        <v>0.91100000000000003</v>
      </c>
      <c r="G727">
        <v>0.70299999999999996</v>
      </c>
    </row>
    <row r="728" spans="1:7" x14ac:dyDescent="0.2">
      <c r="A728">
        <v>355</v>
      </c>
      <c r="B728">
        <v>40.26</v>
      </c>
      <c r="C728">
        <v>0.85599999999999998</v>
      </c>
      <c r="D728">
        <v>0.86699999999999999</v>
      </c>
      <c r="E728">
        <v>0.92600000000000005</v>
      </c>
      <c r="F728">
        <v>0.90800000000000003</v>
      </c>
      <c r="G728">
        <v>0.72499999999999998</v>
      </c>
    </row>
    <row r="729" spans="1:7" x14ac:dyDescent="0.2">
      <c r="A729">
        <v>356</v>
      </c>
      <c r="B729">
        <v>39.9</v>
      </c>
      <c r="C729">
        <v>0.85699999999999998</v>
      </c>
      <c r="D729">
        <v>0.86399999999999999</v>
      </c>
      <c r="E729">
        <v>0.92400000000000004</v>
      </c>
      <c r="F729">
        <v>0.91100000000000003</v>
      </c>
      <c r="G729">
        <v>0.72899999999999998</v>
      </c>
    </row>
    <row r="730" spans="1:7" x14ac:dyDescent="0.2">
      <c r="A730">
        <v>357</v>
      </c>
      <c r="B730">
        <v>39.630000000000003</v>
      </c>
      <c r="C730">
        <v>0.85899999999999999</v>
      </c>
      <c r="D730">
        <v>0.86499999999999999</v>
      </c>
      <c r="E730">
        <v>0.92300000000000004</v>
      </c>
      <c r="F730">
        <v>0.90700000000000003</v>
      </c>
      <c r="G730">
        <v>0.73899999999999999</v>
      </c>
    </row>
    <row r="731" spans="1:7" x14ac:dyDescent="0.2">
      <c r="A731">
        <v>358</v>
      </c>
      <c r="B731">
        <v>39.43</v>
      </c>
      <c r="C731">
        <v>0.85899999999999999</v>
      </c>
      <c r="D731">
        <v>0.86199999999999999</v>
      </c>
      <c r="E731">
        <v>0.92200000000000004</v>
      </c>
      <c r="F731">
        <v>0.90800000000000003</v>
      </c>
      <c r="G731">
        <v>0.74199999999999999</v>
      </c>
    </row>
    <row r="732" spans="1:7" x14ac:dyDescent="0.2">
      <c r="A732">
        <v>359</v>
      </c>
      <c r="B732">
        <v>39.31</v>
      </c>
      <c r="C732">
        <v>0.85799999999999998</v>
      </c>
      <c r="D732">
        <v>0.86099999999999999</v>
      </c>
      <c r="E732">
        <v>0.92200000000000004</v>
      </c>
      <c r="F732">
        <v>0.90700000000000003</v>
      </c>
      <c r="G732">
        <v>0.74199999999999999</v>
      </c>
    </row>
  </sheetData>
  <phoneticPr fontId="0" type="noConversion"/>
  <pageMargins left="0.75" right="0.75" top="1" bottom="1" header="0.5" footer="0.5"/>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S732"/>
  <sheetViews>
    <sheetView topLeftCell="A4" workbookViewId="0">
      <selection activeCell="G732" activeCellId="1" sqref="A12:A732 D12:G732"/>
    </sheetView>
  </sheetViews>
  <sheetFormatPr defaultRowHeight="12.75" x14ac:dyDescent="0.2"/>
  <sheetData>
    <row r="1" spans="1:19" x14ac:dyDescent="0.2">
      <c r="A1" t="s">
        <v>699</v>
      </c>
      <c r="B1" t="s">
        <v>702</v>
      </c>
      <c r="C1" t="s">
        <v>703</v>
      </c>
      <c r="D1" t="s">
        <v>704</v>
      </c>
      <c r="E1" t="s">
        <v>705</v>
      </c>
      <c r="F1" t="s">
        <v>695</v>
      </c>
      <c r="K1" t="s">
        <v>699</v>
      </c>
      <c r="L1" t="s">
        <v>780</v>
      </c>
      <c r="M1" t="s">
        <v>705</v>
      </c>
      <c r="N1" t="s">
        <v>695</v>
      </c>
    </row>
    <row r="2" spans="1:19" x14ac:dyDescent="0.2">
      <c r="A2" t="s">
        <v>721</v>
      </c>
      <c r="K2" t="s">
        <v>721</v>
      </c>
    </row>
    <row r="3" spans="1:19" x14ac:dyDescent="0.2">
      <c r="A3" s="1">
        <v>37658</v>
      </c>
      <c r="B3" s="2">
        <v>0.4152777777777778</v>
      </c>
      <c r="K3" s="1">
        <v>37658</v>
      </c>
      <c r="L3" s="2">
        <v>0.4152777777777778</v>
      </c>
    </row>
    <row r="4" spans="1:19" x14ac:dyDescent="0.2">
      <c r="A4" t="s">
        <v>707</v>
      </c>
      <c r="B4" t="s">
        <v>693</v>
      </c>
      <c r="C4">
        <v>0.9</v>
      </c>
      <c r="D4" t="s">
        <v>708</v>
      </c>
      <c r="E4" t="s">
        <v>709</v>
      </c>
      <c r="F4">
        <v>35</v>
      </c>
      <c r="G4" t="s">
        <v>710</v>
      </c>
      <c r="H4">
        <v>2000</v>
      </c>
      <c r="I4" t="s">
        <v>711</v>
      </c>
      <c r="K4" t="s">
        <v>707</v>
      </c>
      <c r="L4" t="s">
        <v>693</v>
      </c>
      <c r="M4">
        <v>0.9</v>
      </c>
      <c r="N4" t="s">
        <v>708</v>
      </c>
      <c r="O4" t="s">
        <v>709</v>
      </c>
      <c r="P4">
        <v>35</v>
      </c>
      <c r="Q4" t="s">
        <v>710</v>
      </c>
      <c r="R4">
        <v>2000</v>
      </c>
      <c r="S4" t="s">
        <v>711</v>
      </c>
    </row>
    <row r="5" spans="1:19" x14ac:dyDescent="0.2">
      <c r="A5" t="s">
        <v>16</v>
      </c>
      <c r="K5" t="s">
        <v>16</v>
      </c>
      <c r="L5" t="s">
        <v>993</v>
      </c>
      <c r="M5" t="s">
        <v>994</v>
      </c>
      <c r="N5">
        <v>-40</v>
      </c>
    </row>
    <row r="6" spans="1:19" x14ac:dyDescent="0.2">
      <c r="A6" t="s">
        <v>712</v>
      </c>
      <c r="B6" t="s">
        <v>713</v>
      </c>
      <c r="C6" t="s">
        <v>714</v>
      </c>
      <c r="D6" t="s">
        <v>688</v>
      </c>
      <c r="E6" t="s">
        <v>687</v>
      </c>
      <c r="F6" t="s">
        <v>715</v>
      </c>
      <c r="G6" t="s">
        <v>716</v>
      </c>
      <c r="K6" t="s">
        <v>712</v>
      </c>
      <c r="L6" t="s">
        <v>713</v>
      </c>
      <c r="M6" t="s">
        <v>714</v>
      </c>
      <c r="N6" t="s">
        <v>688</v>
      </c>
      <c r="O6" t="s">
        <v>687</v>
      </c>
      <c r="P6" t="s">
        <v>715</v>
      </c>
      <c r="Q6" t="s">
        <v>783</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717</v>
      </c>
      <c r="B8" t="s">
        <v>705</v>
      </c>
      <c r="K8" t="s">
        <v>717</v>
      </c>
      <c r="L8" t="s">
        <v>705</v>
      </c>
    </row>
    <row r="10" spans="1:19" x14ac:dyDescent="0.2">
      <c r="A10" t="s">
        <v>718</v>
      </c>
      <c r="B10" t="s">
        <v>719</v>
      </c>
      <c r="C10" t="s">
        <v>720</v>
      </c>
      <c r="D10">
        <v>720</v>
      </c>
      <c r="K10" t="s">
        <v>732</v>
      </c>
      <c r="L10" t="s">
        <v>733</v>
      </c>
      <c r="M10" t="s">
        <v>734</v>
      </c>
      <c r="N10" t="s">
        <v>35</v>
      </c>
      <c r="O10" t="s">
        <v>36</v>
      </c>
      <c r="P10" t="s">
        <v>37</v>
      </c>
      <c r="Q10" t="s">
        <v>38</v>
      </c>
    </row>
    <row r="11" spans="1:19" x14ac:dyDescent="0.2">
      <c r="K11" t="s">
        <v>735</v>
      </c>
      <c r="L11" t="s">
        <v>736</v>
      </c>
      <c r="M11">
        <v>62.326999999999998</v>
      </c>
      <c r="N11">
        <v>64.527000000000001</v>
      </c>
      <c r="O11">
        <v>60.713000000000001</v>
      </c>
      <c r="P11">
        <v>63.273000000000003</v>
      </c>
      <c r="Q11">
        <v>60.792999999999999</v>
      </c>
    </row>
    <row r="12" spans="1:19" x14ac:dyDescent="0.2">
      <c r="A12" t="s">
        <v>32</v>
      </c>
      <c r="B12" t="s">
        <v>33</v>
      </c>
      <c r="C12" t="s">
        <v>34</v>
      </c>
      <c r="D12" t="s">
        <v>35</v>
      </c>
      <c r="E12" t="s">
        <v>36</v>
      </c>
      <c r="F12" t="s">
        <v>37</v>
      </c>
      <c r="G12" t="s">
        <v>38</v>
      </c>
      <c r="K12" t="s">
        <v>737</v>
      </c>
      <c r="L12" t="s">
        <v>736</v>
      </c>
      <c r="M12">
        <v>63.13</v>
      </c>
      <c r="N12">
        <v>65.328999999999994</v>
      </c>
      <c r="O12">
        <v>61.566000000000003</v>
      </c>
      <c r="P12">
        <v>64.13</v>
      </c>
      <c r="Q12">
        <v>61.494</v>
      </c>
    </row>
    <row r="13" spans="1:19" x14ac:dyDescent="0.2">
      <c r="A13">
        <v>-360</v>
      </c>
      <c r="B13">
        <v>39.270000000000003</v>
      </c>
      <c r="C13">
        <v>1.0009999999999999</v>
      </c>
      <c r="D13">
        <v>0.91500000000000004</v>
      </c>
      <c r="E13">
        <v>0.97799999999999998</v>
      </c>
      <c r="F13">
        <v>0.93200000000000005</v>
      </c>
      <c r="G13">
        <v>1.179</v>
      </c>
      <c r="K13" t="s">
        <v>738</v>
      </c>
      <c r="L13" t="s">
        <v>736</v>
      </c>
      <c r="M13">
        <v>4.5220000000000002</v>
      </c>
      <c r="N13">
        <v>4.335</v>
      </c>
      <c r="O13">
        <v>4.3659999999999997</v>
      </c>
      <c r="P13">
        <v>4.2439999999999998</v>
      </c>
      <c r="Q13">
        <v>3.891</v>
      </c>
    </row>
    <row r="14" spans="1:19" x14ac:dyDescent="0.2">
      <c r="A14">
        <v>-359</v>
      </c>
      <c r="B14">
        <v>39.31</v>
      </c>
      <c r="C14">
        <v>0.99399999999999999</v>
      </c>
      <c r="D14">
        <v>0.91</v>
      </c>
      <c r="E14">
        <v>0.97599999999999998</v>
      </c>
      <c r="F14">
        <v>0.92900000000000005</v>
      </c>
      <c r="G14">
        <v>1.161</v>
      </c>
      <c r="K14" t="s">
        <v>739</v>
      </c>
      <c r="L14" t="s">
        <v>736</v>
      </c>
      <c r="M14">
        <v>77.947000000000003</v>
      </c>
      <c r="N14">
        <v>76.113</v>
      </c>
      <c r="O14">
        <v>74.42</v>
      </c>
      <c r="P14">
        <v>77.947000000000003</v>
      </c>
      <c r="Q14">
        <v>71.153000000000006</v>
      </c>
    </row>
    <row r="15" spans="1:19" x14ac:dyDescent="0.2">
      <c r="A15">
        <v>-358</v>
      </c>
      <c r="B15">
        <v>39.43</v>
      </c>
      <c r="C15">
        <v>0.997</v>
      </c>
      <c r="D15">
        <v>0.91300000000000003</v>
      </c>
      <c r="E15">
        <v>0.97699999999999998</v>
      </c>
      <c r="F15">
        <v>0.93200000000000005</v>
      </c>
      <c r="G15">
        <v>1.1639999999999999</v>
      </c>
      <c r="K15" t="s">
        <v>740</v>
      </c>
      <c r="L15" t="s">
        <v>736</v>
      </c>
      <c r="M15">
        <v>49.866999999999997</v>
      </c>
      <c r="N15">
        <v>53.527000000000001</v>
      </c>
      <c r="O15">
        <v>52.006999999999998</v>
      </c>
      <c r="P15">
        <v>51.732999999999997</v>
      </c>
      <c r="Q15">
        <v>49.866999999999997</v>
      </c>
    </row>
    <row r="16" spans="1:19" x14ac:dyDescent="0.2">
      <c r="A16">
        <v>-357</v>
      </c>
      <c r="B16">
        <v>39.630000000000003</v>
      </c>
      <c r="C16">
        <v>0.99299999999999999</v>
      </c>
      <c r="D16">
        <v>0.90800000000000003</v>
      </c>
      <c r="E16">
        <v>0.97699999999999998</v>
      </c>
      <c r="F16">
        <v>0.92800000000000005</v>
      </c>
      <c r="G16">
        <v>1.1579999999999999</v>
      </c>
      <c r="K16" t="s">
        <v>741</v>
      </c>
      <c r="L16" t="s">
        <v>742</v>
      </c>
      <c r="M16">
        <v>7.1630000000000003</v>
      </c>
      <c r="N16">
        <v>6.6349999999999998</v>
      </c>
      <c r="O16">
        <v>7.0919999999999996</v>
      </c>
      <c r="P16">
        <v>6.6180000000000003</v>
      </c>
      <c r="Q16">
        <v>6.3280000000000003</v>
      </c>
    </row>
    <row r="17" spans="1:17" x14ac:dyDescent="0.2">
      <c r="A17">
        <v>-356</v>
      </c>
      <c r="B17">
        <v>39.9</v>
      </c>
      <c r="C17">
        <v>0.995</v>
      </c>
      <c r="D17">
        <v>0.90500000000000003</v>
      </c>
      <c r="E17">
        <v>0.97699999999999998</v>
      </c>
      <c r="F17">
        <v>0.93</v>
      </c>
      <c r="G17">
        <v>1.165</v>
      </c>
      <c r="K17" t="s">
        <v>743</v>
      </c>
      <c r="L17" t="s">
        <v>742</v>
      </c>
      <c r="M17">
        <v>78.989999999999995</v>
      </c>
      <c r="N17">
        <v>81.933000000000007</v>
      </c>
      <c r="O17">
        <v>84.472999999999999</v>
      </c>
      <c r="P17">
        <v>80.668999999999997</v>
      </c>
      <c r="Q17">
        <v>81.091999999999999</v>
      </c>
    </row>
    <row r="18" spans="1:17" x14ac:dyDescent="0.2">
      <c r="A18">
        <v>-355</v>
      </c>
      <c r="B18">
        <v>40.26</v>
      </c>
      <c r="C18">
        <v>0.99099999999999999</v>
      </c>
      <c r="D18">
        <v>0.90700000000000003</v>
      </c>
      <c r="E18">
        <v>0.97099999999999997</v>
      </c>
      <c r="F18">
        <v>0.92500000000000004</v>
      </c>
      <c r="G18">
        <v>1.1599999999999999</v>
      </c>
      <c r="K18" t="s">
        <v>784</v>
      </c>
      <c r="L18" t="s">
        <v>745</v>
      </c>
      <c r="M18">
        <v>19.998999999999999</v>
      </c>
      <c r="N18">
        <v>18.600000000000001</v>
      </c>
      <c r="O18">
        <v>20.396000000000001</v>
      </c>
      <c r="P18">
        <v>20</v>
      </c>
      <c r="Q18">
        <v>21</v>
      </c>
    </row>
    <row r="19" spans="1:17" x14ac:dyDescent="0.2">
      <c r="A19">
        <v>-354</v>
      </c>
      <c r="B19">
        <v>40.69</v>
      </c>
      <c r="C19">
        <v>0.99</v>
      </c>
      <c r="D19">
        <v>0.90500000000000003</v>
      </c>
      <c r="E19">
        <v>0.97</v>
      </c>
      <c r="F19">
        <v>0.93200000000000005</v>
      </c>
      <c r="G19">
        <v>1.153</v>
      </c>
      <c r="K19" t="s">
        <v>785</v>
      </c>
      <c r="L19" t="s">
        <v>745</v>
      </c>
      <c r="M19">
        <v>20.074999999999999</v>
      </c>
      <c r="N19">
        <v>18.655999999999999</v>
      </c>
      <c r="O19">
        <v>20.466000000000001</v>
      </c>
      <c r="P19">
        <v>20.161999999999999</v>
      </c>
      <c r="Q19">
        <v>21.016999999999999</v>
      </c>
    </row>
    <row r="20" spans="1:17" x14ac:dyDescent="0.2">
      <c r="A20">
        <v>-353</v>
      </c>
      <c r="B20">
        <v>41.2</v>
      </c>
      <c r="C20">
        <v>0.98499999999999999</v>
      </c>
      <c r="D20">
        <v>0.90700000000000003</v>
      </c>
      <c r="E20">
        <v>0.96899999999999997</v>
      </c>
      <c r="F20">
        <v>0.92900000000000005</v>
      </c>
      <c r="G20">
        <v>1.137</v>
      </c>
      <c r="K20" t="s">
        <v>786</v>
      </c>
      <c r="L20" t="s">
        <v>745</v>
      </c>
      <c r="M20">
        <v>1.9419999999999999</v>
      </c>
      <c r="N20">
        <v>1.748</v>
      </c>
      <c r="O20">
        <v>1.891</v>
      </c>
      <c r="P20">
        <v>1.617</v>
      </c>
      <c r="Q20">
        <v>1.6779999999999999</v>
      </c>
    </row>
    <row r="21" spans="1:17" x14ac:dyDescent="0.2">
      <c r="A21">
        <v>-352</v>
      </c>
      <c r="B21">
        <v>41.79</v>
      </c>
      <c r="C21">
        <v>0.98399999999999999</v>
      </c>
      <c r="D21">
        <v>0.90400000000000003</v>
      </c>
      <c r="E21">
        <v>0.96799999999999997</v>
      </c>
      <c r="F21">
        <v>0.93200000000000005</v>
      </c>
      <c r="G21">
        <v>1.1319999999999999</v>
      </c>
      <c r="K21" t="s">
        <v>787</v>
      </c>
      <c r="L21" t="s">
        <v>745</v>
      </c>
      <c r="M21">
        <v>26.396000000000001</v>
      </c>
      <c r="N21">
        <v>25</v>
      </c>
      <c r="O21">
        <v>26.396000000000001</v>
      </c>
      <c r="P21">
        <v>25.2</v>
      </c>
      <c r="Q21">
        <v>26.396000000000001</v>
      </c>
    </row>
    <row r="22" spans="1:17" x14ac:dyDescent="0.2">
      <c r="A22">
        <v>-351</v>
      </c>
      <c r="B22">
        <v>42.45</v>
      </c>
      <c r="C22">
        <v>0.98699999999999999</v>
      </c>
      <c r="D22">
        <v>0.90900000000000003</v>
      </c>
      <c r="E22">
        <v>0.96699999999999997</v>
      </c>
      <c r="F22">
        <v>0.93799999999999994</v>
      </c>
      <c r="G22">
        <v>1.1339999999999999</v>
      </c>
      <c r="K22" t="s">
        <v>788</v>
      </c>
      <c r="L22" t="s">
        <v>745</v>
      </c>
      <c r="M22">
        <v>15</v>
      </c>
      <c r="N22">
        <v>15</v>
      </c>
      <c r="O22">
        <v>16.2</v>
      </c>
      <c r="P22">
        <v>15.396000000000001</v>
      </c>
      <c r="Q22">
        <v>17.600000000000001</v>
      </c>
    </row>
    <row r="23" spans="1:17" x14ac:dyDescent="0.2">
      <c r="A23">
        <v>-350</v>
      </c>
      <c r="B23">
        <v>43.2</v>
      </c>
      <c r="C23">
        <v>0.98799999999999999</v>
      </c>
      <c r="D23">
        <v>0.90900000000000003</v>
      </c>
      <c r="E23">
        <v>0.96499999999999997</v>
      </c>
      <c r="F23">
        <v>0.94099999999999995</v>
      </c>
      <c r="G23">
        <v>1.1359999999999999</v>
      </c>
      <c r="K23" t="s">
        <v>789</v>
      </c>
      <c r="L23" t="s">
        <v>742</v>
      </c>
      <c r="M23">
        <v>9.6750000000000007</v>
      </c>
      <c r="N23">
        <v>9.3670000000000009</v>
      </c>
      <c r="O23">
        <v>9.2370000000000001</v>
      </c>
      <c r="P23">
        <v>8.0190000000000001</v>
      </c>
      <c r="Q23">
        <v>7.9820000000000002</v>
      </c>
    </row>
    <row r="24" spans="1:17" x14ac:dyDescent="0.2">
      <c r="A24">
        <v>-349</v>
      </c>
      <c r="B24">
        <v>44.02</v>
      </c>
      <c r="C24">
        <v>0.99099999999999999</v>
      </c>
      <c r="D24">
        <v>0.91100000000000003</v>
      </c>
      <c r="E24">
        <v>0.96599999999999997</v>
      </c>
      <c r="F24">
        <v>0.94499999999999995</v>
      </c>
      <c r="G24">
        <v>1.143</v>
      </c>
      <c r="K24" t="s">
        <v>790</v>
      </c>
      <c r="L24" t="s">
        <v>742</v>
      </c>
      <c r="M24">
        <v>74.718999999999994</v>
      </c>
      <c r="N24">
        <v>80.403000000000006</v>
      </c>
      <c r="O24">
        <v>79.156000000000006</v>
      </c>
      <c r="P24">
        <v>76.361999999999995</v>
      </c>
      <c r="Q24">
        <v>83.741</v>
      </c>
    </row>
    <row r="25" spans="1:17" x14ac:dyDescent="0.2">
      <c r="A25">
        <v>-348</v>
      </c>
      <c r="B25">
        <v>44.91</v>
      </c>
      <c r="C25">
        <v>0.99299999999999999</v>
      </c>
      <c r="D25">
        <v>0.91200000000000003</v>
      </c>
      <c r="E25">
        <v>0.96299999999999997</v>
      </c>
      <c r="F25">
        <v>0.95099999999999996</v>
      </c>
      <c r="G25">
        <v>1.1479999999999999</v>
      </c>
      <c r="K25" t="s">
        <v>791</v>
      </c>
      <c r="L25" t="s">
        <v>792</v>
      </c>
      <c r="M25">
        <v>2.6629999999999998</v>
      </c>
      <c r="N25">
        <v>2.8719999999999999</v>
      </c>
      <c r="O25">
        <v>2.5419999999999998</v>
      </c>
      <c r="P25">
        <v>2.62</v>
      </c>
      <c r="Q25">
        <v>2.6179999999999999</v>
      </c>
    </row>
    <row r="26" spans="1:17" x14ac:dyDescent="0.2">
      <c r="A26">
        <v>-347</v>
      </c>
      <c r="B26">
        <v>45.89</v>
      </c>
      <c r="C26">
        <v>0.999</v>
      </c>
      <c r="D26">
        <v>0.91700000000000004</v>
      </c>
      <c r="E26">
        <v>0.96299999999999997</v>
      </c>
      <c r="F26">
        <v>0.95899999999999996</v>
      </c>
      <c r="G26">
        <v>1.155</v>
      </c>
      <c r="K26" t="s">
        <v>793</v>
      </c>
      <c r="L26" t="s">
        <v>792</v>
      </c>
      <c r="M26">
        <v>2.8650000000000002</v>
      </c>
      <c r="N26">
        <v>3.0870000000000002</v>
      </c>
      <c r="O26">
        <v>2.7410000000000001</v>
      </c>
      <c r="P26">
        <v>2.82</v>
      </c>
      <c r="Q26">
        <v>2.8119999999999998</v>
      </c>
    </row>
    <row r="27" spans="1:17" x14ac:dyDescent="0.2">
      <c r="A27">
        <v>-346</v>
      </c>
      <c r="B27">
        <v>46.93</v>
      </c>
      <c r="C27">
        <v>1.0029999999999999</v>
      </c>
      <c r="D27">
        <v>0.92200000000000004</v>
      </c>
      <c r="E27">
        <v>0.96499999999999997</v>
      </c>
      <c r="F27">
        <v>0.96499999999999997</v>
      </c>
      <c r="G27">
        <v>1.1599999999999999</v>
      </c>
      <c r="K27" t="s">
        <v>794</v>
      </c>
      <c r="L27" t="s">
        <v>792</v>
      </c>
      <c r="M27">
        <v>0.56000000000000005</v>
      </c>
      <c r="N27">
        <v>0.59499999999999997</v>
      </c>
      <c r="O27">
        <v>0.56799999999999995</v>
      </c>
      <c r="P27">
        <v>0.51100000000000001</v>
      </c>
      <c r="Q27">
        <v>0.501</v>
      </c>
    </row>
    <row r="28" spans="1:17" x14ac:dyDescent="0.2">
      <c r="A28">
        <v>-345</v>
      </c>
      <c r="B28">
        <v>48.06</v>
      </c>
      <c r="C28">
        <v>1.006</v>
      </c>
      <c r="D28">
        <v>0.92200000000000004</v>
      </c>
      <c r="E28">
        <v>0.96699999999999997</v>
      </c>
      <c r="F28">
        <v>0.97299999999999998</v>
      </c>
      <c r="G28">
        <v>1.163</v>
      </c>
      <c r="K28" t="s">
        <v>795</v>
      </c>
      <c r="L28" t="s">
        <v>792</v>
      </c>
      <c r="M28">
        <v>4.79</v>
      </c>
      <c r="N28">
        <v>4.79</v>
      </c>
      <c r="O28">
        <v>4.3600000000000003</v>
      </c>
      <c r="P28">
        <v>4.556</v>
      </c>
      <c r="Q28">
        <v>4.5460000000000003</v>
      </c>
    </row>
    <row r="29" spans="1:17" x14ac:dyDescent="0.2">
      <c r="A29">
        <v>-344</v>
      </c>
      <c r="B29">
        <v>49.26</v>
      </c>
      <c r="C29">
        <v>1.0109999999999999</v>
      </c>
      <c r="D29">
        <v>0.92700000000000005</v>
      </c>
      <c r="E29">
        <v>0.96699999999999997</v>
      </c>
      <c r="F29">
        <v>0.97799999999999998</v>
      </c>
      <c r="G29">
        <v>1.173</v>
      </c>
      <c r="K29" t="s">
        <v>796</v>
      </c>
      <c r="L29" t="s">
        <v>792</v>
      </c>
      <c r="M29">
        <v>1.36</v>
      </c>
      <c r="N29">
        <v>1.6539999999999999</v>
      </c>
      <c r="O29">
        <v>1.5740000000000001</v>
      </c>
      <c r="P29">
        <v>1.36</v>
      </c>
      <c r="Q29">
        <v>1.46</v>
      </c>
    </row>
    <row r="30" spans="1:17" x14ac:dyDescent="0.2">
      <c r="A30">
        <v>-343</v>
      </c>
      <c r="B30">
        <v>50.53</v>
      </c>
      <c r="C30">
        <v>1.022</v>
      </c>
      <c r="D30">
        <v>0.92800000000000005</v>
      </c>
      <c r="E30">
        <v>0.97299999999999998</v>
      </c>
      <c r="F30">
        <v>0.98399999999999999</v>
      </c>
      <c r="G30">
        <v>1.2050000000000001</v>
      </c>
      <c r="K30" t="s">
        <v>797</v>
      </c>
      <c r="L30" t="s">
        <v>742</v>
      </c>
      <c r="M30">
        <v>19.550999999999998</v>
      </c>
      <c r="N30">
        <v>19.265000000000001</v>
      </c>
      <c r="O30">
        <v>20.71</v>
      </c>
      <c r="P30">
        <v>18.128</v>
      </c>
      <c r="Q30">
        <v>17.829000000000001</v>
      </c>
    </row>
    <row r="31" spans="1:17" x14ac:dyDescent="0.2">
      <c r="A31">
        <v>-342</v>
      </c>
      <c r="B31">
        <v>51.87</v>
      </c>
      <c r="C31">
        <v>1.034</v>
      </c>
      <c r="D31">
        <v>0.93899999999999995</v>
      </c>
      <c r="E31">
        <v>0.97299999999999998</v>
      </c>
      <c r="F31">
        <v>0.98799999999999999</v>
      </c>
      <c r="G31">
        <v>1.236</v>
      </c>
      <c r="K31" t="s">
        <v>798</v>
      </c>
      <c r="L31" t="s">
        <v>742</v>
      </c>
      <c r="M31">
        <v>47.470999999999997</v>
      </c>
      <c r="N31">
        <v>53.588000000000001</v>
      </c>
      <c r="O31">
        <v>57.433</v>
      </c>
      <c r="P31">
        <v>48.225000000000001</v>
      </c>
      <c r="Q31">
        <v>51.914000000000001</v>
      </c>
    </row>
    <row r="32" spans="1:17" x14ac:dyDescent="0.2">
      <c r="A32">
        <v>-341</v>
      </c>
      <c r="B32">
        <v>53.29</v>
      </c>
      <c r="C32">
        <v>1.0369999999999999</v>
      </c>
      <c r="D32">
        <v>0.93899999999999995</v>
      </c>
      <c r="E32">
        <v>0.97599999999999998</v>
      </c>
      <c r="F32">
        <v>0.99</v>
      </c>
      <c r="G32">
        <v>1.2450000000000001</v>
      </c>
      <c r="K32" t="s">
        <v>799</v>
      </c>
      <c r="L32" t="s">
        <v>745</v>
      </c>
      <c r="M32">
        <v>11</v>
      </c>
      <c r="N32">
        <v>10</v>
      </c>
      <c r="O32">
        <v>11</v>
      </c>
      <c r="P32">
        <v>11</v>
      </c>
      <c r="Q32">
        <v>12</v>
      </c>
    </row>
    <row r="33" spans="1:17" x14ac:dyDescent="0.2">
      <c r="A33">
        <v>-340</v>
      </c>
      <c r="B33">
        <v>54.78</v>
      </c>
      <c r="C33">
        <v>1.0389999999999999</v>
      </c>
      <c r="D33">
        <v>0.94099999999999995</v>
      </c>
      <c r="E33">
        <v>0.97599999999999998</v>
      </c>
      <c r="F33">
        <v>0.99099999999999999</v>
      </c>
      <c r="G33">
        <v>1.246</v>
      </c>
      <c r="K33" t="s">
        <v>800</v>
      </c>
      <c r="L33" t="s">
        <v>745</v>
      </c>
      <c r="M33">
        <v>11.848000000000001</v>
      </c>
      <c r="N33">
        <v>10.677</v>
      </c>
      <c r="O33">
        <v>12.007999999999999</v>
      </c>
      <c r="P33">
        <v>11.943</v>
      </c>
      <c r="Q33">
        <v>12.763999999999999</v>
      </c>
    </row>
    <row r="34" spans="1:17" x14ac:dyDescent="0.2">
      <c r="A34">
        <v>-339</v>
      </c>
      <c r="B34">
        <v>56.34</v>
      </c>
      <c r="C34">
        <v>1.0409999999999999</v>
      </c>
      <c r="D34">
        <v>0.94099999999999995</v>
      </c>
      <c r="E34">
        <v>0.98</v>
      </c>
      <c r="F34">
        <v>0.99199999999999999</v>
      </c>
      <c r="G34">
        <v>1.2529999999999999</v>
      </c>
      <c r="K34" t="s">
        <v>801</v>
      </c>
      <c r="L34" t="s">
        <v>745</v>
      </c>
      <c r="M34">
        <v>2.4489999999999998</v>
      </c>
      <c r="N34">
        <v>2.2669999999999999</v>
      </c>
      <c r="O34">
        <v>2.387</v>
      </c>
      <c r="P34">
        <v>2.3119999999999998</v>
      </c>
      <c r="Q34">
        <v>2.371</v>
      </c>
    </row>
    <row r="35" spans="1:17" x14ac:dyDescent="0.2">
      <c r="A35">
        <v>-338</v>
      </c>
      <c r="B35">
        <v>57.97</v>
      </c>
      <c r="C35">
        <v>1.0469999999999999</v>
      </c>
      <c r="D35">
        <v>0.94499999999999995</v>
      </c>
      <c r="E35">
        <v>0.97799999999999998</v>
      </c>
      <c r="F35">
        <v>0.995</v>
      </c>
      <c r="G35">
        <v>1.2689999999999999</v>
      </c>
      <c r="K35" t="s">
        <v>802</v>
      </c>
      <c r="L35" t="s">
        <v>745</v>
      </c>
      <c r="M35">
        <v>20</v>
      </c>
      <c r="N35">
        <v>16.600000000000001</v>
      </c>
      <c r="O35">
        <v>19.396000000000001</v>
      </c>
      <c r="P35">
        <v>19.2</v>
      </c>
      <c r="Q35">
        <v>20</v>
      </c>
    </row>
    <row r="36" spans="1:17" x14ac:dyDescent="0.2">
      <c r="A36">
        <v>-337</v>
      </c>
      <c r="B36">
        <v>59.67</v>
      </c>
      <c r="C36">
        <v>1.048</v>
      </c>
      <c r="D36">
        <v>0.94199999999999995</v>
      </c>
      <c r="E36">
        <v>0.97699999999999998</v>
      </c>
      <c r="F36">
        <v>0.997</v>
      </c>
      <c r="G36">
        <v>1.2769999999999999</v>
      </c>
      <c r="K36" t="s">
        <v>803</v>
      </c>
      <c r="L36" t="s">
        <v>745</v>
      </c>
      <c r="M36">
        <v>4.3959999999999999</v>
      </c>
      <c r="N36">
        <v>4.3959999999999999</v>
      </c>
      <c r="O36">
        <v>7</v>
      </c>
      <c r="P36">
        <v>6.3959999999999999</v>
      </c>
      <c r="Q36">
        <v>6.6</v>
      </c>
    </row>
    <row r="37" spans="1:17" x14ac:dyDescent="0.2">
      <c r="A37">
        <v>-336</v>
      </c>
      <c r="B37">
        <v>61.44</v>
      </c>
      <c r="C37">
        <v>1.052</v>
      </c>
      <c r="D37">
        <v>0.94499999999999995</v>
      </c>
      <c r="E37">
        <v>0.97899999999999998</v>
      </c>
      <c r="F37">
        <v>0.997</v>
      </c>
      <c r="G37">
        <v>1.286</v>
      </c>
      <c r="K37" t="s">
        <v>804</v>
      </c>
      <c r="L37" t="s">
        <v>742</v>
      </c>
      <c r="M37">
        <v>20.672999999999998</v>
      </c>
      <c r="N37">
        <v>21.233000000000001</v>
      </c>
      <c r="O37">
        <v>19.881</v>
      </c>
      <c r="P37">
        <v>19.363</v>
      </c>
      <c r="Q37">
        <v>18.573</v>
      </c>
    </row>
    <row r="38" spans="1:17" x14ac:dyDescent="0.2">
      <c r="A38">
        <v>-335</v>
      </c>
      <c r="B38">
        <v>63.28</v>
      </c>
      <c r="C38">
        <v>1.0509999999999999</v>
      </c>
      <c r="D38">
        <v>0.94499999999999995</v>
      </c>
      <c r="E38">
        <v>0.97499999999999998</v>
      </c>
      <c r="F38">
        <v>0.997</v>
      </c>
      <c r="G38">
        <v>1.286</v>
      </c>
      <c r="K38" t="s">
        <v>805</v>
      </c>
      <c r="L38" t="s">
        <v>742</v>
      </c>
      <c r="M38">
        <v>37.103999999999999</v>
      </c>
      <c r="N38">
        <v>41.171999999999997</v>
      </c>
      <c r="O38">
        <v>58.295000000000002</v>
      </c>
      <c r="P38">
        <v>53.555999999999997</v>
      </c>
      <c r="Q38">
        <v>51.709000000000003</v>
      </c>
    </row>
    <row r="39" spans="1:17" x14ac:dyDescent="0.2">
      <c r="A39">
        <v>-334</v>
      </c>
      <c r="B39">
        <v>65.180000000000007</v>
      </c>
      <c r="C39">
        <v>1.052</v>
      </c>
      <c r="D39">
        <v>0.94599999999999995</v>
      </c>
      <c r="E39">
        <v>0.97599999999999998</v>
      </c>
      <c r="F39">
        <v>0.995</v>
      </c>
      <c r="G39">
        <v>1.29</v>
      </c>
      <c r="K39" t="s">
        <v>806</v>
      </c>
      <c r="L39" t="s">
        <v>736</v>
      </c>
      <c r="M39">
        <v>12.49</v>
      </c>
      <c r="N39">
        <v>12.428000000000001</v>
      </c>
      <c r="O39">
        <v>12.696999999999999</v>
      </c>
      <c r="P39">
        <v>12.228999999999999</v>
      </c>
      <c r="Q39">
        <v>12.606999999999999</v>
      </c>
    </row>
    <row r="40" spans="1:17" x14ac:dyDescent="0.2">
      <c r="A40">
        <v>-333</v>
      </c>
      <c r="B40">
        <v>67.150000000000006</v>
      </c>
      <c r="C40">
        <v>1.0509999999999999</v>
      </c>
      <c r="D40">
        <v>0.94299999999999995</v>
      </c>
      <c r="E40">
        <v>0.97499999999999998</v>
      </c>
      <c r="F40">
        <v>0.99199999999999999</v>
      </c>
      <c r="G40">
        <v>1.2929999999999999</v>
      </c>
      <c r="K40" t="s">
        <v>807</v>
      </c>
      <c r="L40" t="s">
        <v>736</v>
      </c>
      <c r="M40">
        <v>12.491</v>
      </c>
      <c r="N40">
        <v>12.429</v>
      </c>
      <c r="O40">
        <v>12.698</v>
      </c>
      <c r="P40">
        <v>12.23</v>
      </c>
      <c r="Q40">
        <v>12.608000000000001</v>
      </c>
    </row>
    <row r="41" spans="1:17" x14ac:dyDescent="0.2">
      <c r="A41">
        <v>-332</v>
      </c>
      <c r="B41">
        <v>69.19</v>
      </c>
      <c r="C41">
        <v>1.0489999999999999</v>
      </c>
      <c r="D41">
        <v>0.94199999999999995</v>
      </c>
      <c r="E41">
        <v>0.97499999999999998</v>
      </c>
      <c r="F41">
        <v>0.98799999999999999</v>
      </c>
      <c r="G41">
        <v>1.29</v>
      </c>
      <c r="K41" t="s">
        <v>808</v>
      </c>
      <c r="L41" t="s">
        <v>736</v>
      </c>
      <c r="M41">
        <v>0.20899999999999999</v>
      </c>
      <c r="N41">
        <v>9.9000000000000005E-2</v>
      </c>
      <c r="O41">
        <v>0.113</v>
      </c>
      <c r="P41">
        <v>0.10100000000000001</v>
      </c>
      <c r="Q41">
        <v>0.11799999999999999</v>
      </c>
    </row>
    <row r="42" spans="1:17" x14ac:dyDescent="0.2">
      <c r="A42">
        <v>-331</v>
      </c>
      <c r="B42">
        <v>71.290000000000006</v>
      </c>
      <c r="C42">
        <v>1.0469999999999999</v>
      </c>
      <c r="D42">
        <v>0.94299999999999995</v>
      </c>
      <c r="E42">
        <v>0.97299999999999998</v>
      </c>
      <c r="F42">
        <v>0.98899999999999999</v>
      </c>
      <c r="G42">
        <v>1.2849999999999999</v>
      </c>
      <c r="K42" t="s">
        <v>809</v>
      </c>
      <c r="L42" t="s">
        <v>736</v>
      </c>
      <c r="M42">
        <v>12.949</v>
      </c>
      <c r="N42">
        <v>12.643000000000001</v>
      </c>
      <c r="O42">
        <v>12.949</v>
      </c>
      <c r="P42">
        <v>12.426</v>
      </c>
      <c r="Q42">
        <v>12.824</v>
      </c>
    </row>
    <row r="43" spans="1:17" x14ac:dyDescent="0.2">
      <c r="A43">
        <v>-330</v>
      </c>
      <c r="B43">
        <v>73.45</v>
      </c>
      <c r="C43">
        <v>1.042</v>
      </c>
      <c r="D43">
        <v>0.94099999999999995</v>
      </c>
      <c r="E43">
        <v>0.96799999999999997</v>
      </c>
      <c r="F43">
        <v>0.97899999999999998</v>
      </c>
      <c r="G43">
        <v>1.28</v>
      </c>
      <c r="K43" t="s">
        <v>810</v>
      </c>
      <c r="L43" t="s">
        <v>736</v>
      </c>
      <c r="M43">
        <v>11.869</v>
      </c>
      <c r="N43">
        <v>12.06</v>
      </c>
      <c r="O43">
        <v>12.03</v>
      </c>
      <c r="P43">
        <v>11.869</v>
      </c>
      <c r="Q43">
        <v>12.182</v>
      </c>
    </row>
    <row r="44" spans="1:17" x14ac:dyDescent="0.2">
      <c r="A44">
        <v>-329</v>
      </c>
      <c r="B44">
        <v>75.67</v>
      </c>
      <c r="C44">
        <v>1.0409999999999999</v>
      </c>
      <c r="D44">
        <v>0.94099999999999995</v>
      </c>
      <c r="E44">
        <v>0.96599999999999997</v>
      </c>
      <c r="F44">
        <v>0.97499999999999998</v>
      </c>
      <c r="G44">
        <v>1.2809999999999999</v>
      </c>
      <c r="K44" t="s">
        <v>811</v>
      </c>
      <c r="L44" t="s">
        <v>742</v>
      </c>
      <c r="M44">
        <v>1.675</v>
      </c>
      <c r="N44">
        <v>0.79700000000000004</v>
      </c>
      <c r="O44">
        <v>0.89200000000000002</v>
      </c>
      <c r="P44">
        <v>0.82399999999999995</v>
      </c>
      <c r="Q44">
        <v>0.93500000000000005</v>
      </c>
    </row>
    <row r="45" spans="1:17" x14ac:dyDescent="0.2">
      <c r="A45">
        <v>-328</v>
      </c>
      <c r="B45">
        <v>77.959999999999994</v>
      </c>
      <c r="C45">
        <v>1.034</v>
      </c>
      <c r="D45">
        <v>0.93600000000000005</v>
      </c>
      <c r="E45">
        <v>0.96399999999999997</v>
      </c>
      <c r="F45">
        <v>0.97099999999999997</v>
      </c>
      <c r="G45">
        <v>1.266</v>
      </c>
      <c r="K45" t="s">
        <v>812</v>
      </c>
      <c r="L45" t="s">
        <v>742</v>
      </c>
      <c r="M45">
        <v>95.018000000000001</v>
      </c>
      <c r="N45">
        <v>97.028999999999996</v>
      </c>
      <c r="O45">
        <v>94.739000000000004</v>
      </c>
      <c r="P45">
        <v>97.049000000000007</v>
      </c>
      <c r="Q45">
        <v>96.623000000000005</v>
      </c>
    </row>
    <row r="46" spans="1:17" x14ac:dyDescent="0.2">
      <c r="A46">
        <v>-327</v>
      </c>
      <c r="B46">
        <v>80.31</v>
      </c>
      <c r="C46">
        <v>1.03</v>
      </c>
      <c r="D46">
        <v>0.93899999999999995</v>
      </c>
      <c r="E46">
        <v>0.95899999999999996</v>
      </c>
      <c r="F46">
        <v>0.96399999999999997</v>
      </c>
      <c r="G46">
        <v>1.26</v>
      </c>
      <c r="K46" t="s">
        <v>813</v>
      </c>
      <c r="L46" t="s">
        <v>736</v>
      </c>
      <c r="M46">
        <v>12.518000000000001</v>
      </c>
      <c r="N46">
        <v>12.512</v>
      </c>
      <c r="O46">
        <v>12.632999999999999</v>
      </c>
      <c r="P46">
        <v>12.340999999999999</v>
      </c>
      <c r="Q46">
        <v>12.585000000000001</v>
      </c>
    </row>
    <row r="47" spans="1:17" x14ac:dyDescent="0.2">
      <c r="A47">
        <v>-326</v>
      </c>
      <c r="B47">
        <v>82.71</v>
      </c>
      <c r="C47">
        <v>1.0349999999999999</v>
      </c>
      <c r="D47">
        <v>0.93300000000000005</v>
      </c>
      <c r="E47">
        <v>0.95699999999999996</v>
      </c>
      <c r="F47">
        <v>0.97599999999999998</v>
      </c>
      <c r="G47">
        <v>1.2729999999999999</v>
      </c>
      <c r="K47" t="s">
        <v>814</v>
      </c>
      <c r="L47" t="s">
        <v>736</v>
      </c>
      <c r="M47">
        <v>12.519</v>
      </c>
      <c r="N47">
        <v>12.513</v>
      </c>
      <c r="O47">
        <v>12.634</v>
      </c>
      <c r="P47">
        <v>12.342000000000001</v>
      </c>
      <c r="Q47">
        <v>12.586</v>
      </c>
    </row>
    <row r="48" spans="1:17" x14ac:dyDescent="0.2">
      <c r="A48">
        <v>-325</v>
      </c>
      <c r="B48">
        <v>85.17</v>
      </c>
      <c r="C48">
        <v>1.042</v>
      </c>
      <c r="D48">
        <v>0.93899999999999995</v>
      </c>
      <c r="E48">
        <v>0.95499999999999996</v>
      </c>
      <c r="F48">
        <v>0.98199999999999998</v>
      </c>
      <c r="G48">
        <v>1.29</v>
      </c>
      <c r="K48" t="s">
        <v>815</v>
      </c>
      <c r="L48" t="s">
        <v>736</v>
      </c>
      <c r="M48">
        <v>0.16300000000000001</v>
      </c>
      <c r="N48">
        <v>0.11899999999999999</v>
      </c>
      <c r="O48">
        <v>0.128</v>
      </c>
      <c r="P48">
        <v>0.107</v>
      </c>
      <c r="Q48">
        <v>0.125</v>
      </c>
    </row>
    <row r="49" spans="1:17" x14ac:dyDescent="0.2">
      <c r="A49">
        <v>-324</v>
      </c>
      <c r="B49">
        <v>87.69</v>
      </c>
      <c r="C49">
        <v>1.0389999999999999</v>
      </c>
      <c r="D49">
        <v>0.93600000000000005</v>
      </c>
      <c r="E49">
        <v>0.95599999999999996</v>
      </c>
      <c r="F49">
        <v>0.97799999999999998</v>
      </c>
      <c r="G49">
        <v>1.288</v>
      </c>
      <c r="K49" t="s">
        <v>816</v>
      </c>
      <c r="L49" t="s">
        <v>736</v>
      </c>
      <c r="M49">
        <v>13.129</v>
      </c>
      <c r="N49">
        <v>12.996</v>
      </c>
      <c r="O49">
        <v>13.129</v>
      </c>
      <c r="P49">
        <v>12.568</v>
      </c>
      <c r="Q49">
        <v>12.824</v>
      </c>
    </row>
    <row r="50" spans="1:17" x14ac:dyDescent="0.2">
      <c r="A50">
        <v>-323</v>
      </c>
      <c r="B50">
        <v>90.26</v>
      </c>
      <c r="C50">
        <v>1.0369999999999999</v>
      </c>
      <c r="D50">
        <v>0.93899999999999995</v>
      </c>
      <c r="E50">
        <v>0.95199999999999996</v>
      </c>
      <c r="F50">
        <v>0.97799999999999998</v>
      </c>
      <c r="G50">
        <v>1.28</v>
      </c>
      <c r="K50" t="s">
        <v>817</v>
      </c>
      <c r="L50" t="s">
        <v>736</v>
      </c>
      <c r="M50">
        <v>11.807</v>
      </c>
      <c r="N50">
        <v>12.039</v>
      </c>
      <c r="O50">
        <v>11.975</v>
      </c>
      <c r="P50">
        <v>11.927</v>
      </c>
      <c r="Q50">
        <v>11.807</v>
      </c>
    </row>
    <row r="51" spans="1:17" x14ac:dyDescent="0.2">
      <c r="A51">
        <v>-322</v>
      </c>
      <c r="B51">
        <v>92.89</v>
      </c>
      <c r="C51">
        <v>1.038</v>
      </c>
      <c r="D51">
        <v>0.93899999999999995</v>
      </c>
      <c r="E51">
        <v>0.95699999999999996</v>
      </c>
      <c r="F51">
        <v>0.97699999999999998</v>
      </c>
      <c r="G51">
        <v>1.2789999999999999</v>
      </c>
      <c r="K51" t="s">
        <v>818</v>
      </c>
      <c r="L51" t="s">
        <v>742</v>
      </c>
      <c r="M51">
        <v>1.304</v>
      </c>
      <c r="N51">
        <v>0.95</v>
      </c>
      <c r="O51">
        <v>1.0149999999999999</v>
      </c>
      <c r="P51">
        <v>0.87</v>
      </c>
      <c r="Q51">
        <v>0.99399999999999999</v>
      </c>
    </row>
    <row r="52" spans="1:17" x14ac:dyDescent="0.2">
      <c r="A52">
        <v>-321</v>
      </c>
      <c r="B52">
        <v>95.57</v>
      </c>
      <c r="C52">
        <v>1.0349999999999999</v>
      </c>
      <c r="D52">
        <v>0.94099999999999995</v>
      </c>
      <c r="E52">
        <v>0.95299999999999996</v>
      </c>
      <c r="F52">
        <v>0.97599999999999998</v>
      </c>
      <c r="G52">
        <v>1.2709999999999999</v>
      </c>
      <c r="K52" t="s">
        <v>819</v>
      </c>
      <c r="L52" t="s">
        <v>742</v>
      </c>
      <c r="M52">
        <v>94.313999999999993</v>
      </c>
      <c r="N52">
        <v>96.209000000000003</v>
      </c>
      <c r="O52">
        <v>94.781999999999996</v>
      </c>
      <c r="P52">
        <v>96.637</v>
      </c>
      <c r="Q52">
        <v>93.813000000000002</v>
      </c>
    </row>
    <row r="53" spans="1:17" x14ac:dyDescent="0.2">
      <c r="A53">
        <v>-320</v>
      </c>
      <c r="B53">
        <v>98.3</v>
      </c>
      <c r="C53">
        <v>1.032</v>
      </c>
      <c r="D53">
        <v>0.94199999999999995</v>
      </c>
      <c r="E53">
        <v>0.95499999999999996</v>
      </c>
      <c r="F53">
        <v>0.97699999999999998</v>
      </c>
      <c r="G53">
        <v>1.2549999999999999</v>
      </c>
      <c r="K53" t="s">
        <v>820</v>
      </c>
      <c r="L53" t="s">
        <v>736</v>
      </c>
      <c r="M53">
        <v>2.8000000000000001E-2</v>
      </c>
      <c r="N53">
        <v>8.4000000000000005E-2</v>
      </c>
      <c r="O53">
        <v>-6.4000000000000001E-2</v>
      </c>
      <c r="P53">
        <v>0.112</v>
      </c>
      <c r="Q53">
        <v>-2.1999999999999999E-2</v>
      </c>
    </row>
    <row r="54" spans="1:17" x14ac:dyDescent="0.2">
      <c r="A54">
        <v>-319</v>
      </c>
      <c r="B54">
        <v>101.09</v>
      </c>
      <c r="C54">
        <v>1.0269999999999999</v>
      </c>
      <c r="D54">
        <v>0.93899999999999995</v>
      </c>
      <c r="E54">
        <v>0.95399999999999996</v>
      </c>
      <c r="F54">
        <v>0.97599999999999998</v>
      </c>
      <c r="G54">
        <v>1.2390000000000001</v>
      </c>
      <c r="K54" t="s">
        <v>821</v>
      </c>
      <c r="L54" t="s">
        <v>736</v>
      </c>
      <c r="M54">
        <v>2.8000000000000001E-2</v>
      </c>
      <c r="N54">
        <v>8.4000000000000005E-2</v>
      </c>
      <c r="O54">
        <v>-6.4000000000000001E-2</v>
      </c>
      <c r="P54">
        <v>0.112</v>
      </c>
      <c r="Q54">
        <v>-2.1999999999999999E-2</v>
      </c>
    </row>
    <row r="55" spans="1:17" x14ac:dyDescent="0.2">
      <c r="A55">
        <v>-318</v>
      </c>
      <c r="B55">
        <v>103.92</v>
      </c>
      <c r="C55">
        <v>1.0209999999999999</v>
      </c>
      <c r="D55">
        <v>0.94099999999999995</v>
      </c>
      <c r="E55">
        <v>0.95399999999999996</v>
      </c>
      <c r="F55">
        <v>0.97299999999999998</v>
      </c>
      <c r="G55">
        <v>1.2150000000000001</v>
      </c>
      <c r="K55" t="s">
        <v>822</v>
      </c>
      <c r="L55" t="s">
        <v>736</v>
      </c>
      <c r="M55">
        <v>8.5999999999999993E-2</v>
      </c>
      <c r="N55">
        <v>5.2999999999999999E-2</v>
      </c>
      <c r="O55">
        <v>4.9000000000000002E-2</v>
      </c>
      <c r="P55">
        <v>0.04</v>
      </c>
      <c r="Q55">
        <v>4.1000000000000002E-2</v>
      </c>
    </row>
    <row r="56" spans="1:17" x14ac:dyDescent="0.2">
      <c r="A56">
        <v>-317</v>
      </c>
      <c r="B56">
        <v>106.8</v>
      </c>
      <c r="C56">
        <v>1.0109999999999999</v>
      </c>
      <c r="D56">
        <v>0.93600000000000005</v>
      </c>
      <c r="E56">
        <v>0.95399999999999996</v>
      </c>
      <c r="F56">
        <v>0.97299999999999998</v>
      </c>
      <c r="G56">
        <v>1.1830000000000001</v>
      </c>
      <c r="K56" t="s">
        <v>823</v>
      </c>
      <c r="L56" t="s">
        <v>736</v>
      </c>
      <c r="M56">
        <v>0.51500000000000001</v>
      </c>
      <c r="N56">
        <v>0.51500000000000001</v>
      </c>
      <c r="O56">
        <v>0.34599999999999997</v>
      </c>
      <c r="P56">
        <v>0.2</v>
      </c>
      <c r="Q56">
        <v>5.8999999999999997E-2</v>
      </c>
    </row>
    <row r="57" spans="1:17" x14ac:dyDescent="0.2">
      <c r="A57">
        <v>-316</v>
      </c>
      <c r="B57">
        <v>109.72</v>
      </c>
      <c r="C57">
        <v>1.0129999999999999</v>
      </c>
      <c r="D57">
        <v>0.93799999999999994</v>
      </c>
      <c r="E57">
        <v>0.95299999999999996</v>
      </c>
      <c r="F57">
        <v>0.97199999999999998</v>
      </c>
      <c r="G57">
        <v>1.1890000000000001</v>
      </c>
      <c r="K57" t="s">
        <v>824</v>
      </c>
      <c r="L57" t="s">
        <v>736</v>
      </c>
      <c r="M57">
        <v>-0.44600000000000001</v>
      </c>
      <c r="N57">
        <v>-0.372</v>
      </c>
      <c r="O57">
        <v>-0.439</v>
      </c>
      <c r="P57">
        <v>-0.251</v>
      </c>
      <c r="Q57">
        <v>-0.44600000000000001</v>
      </c>
    </row>
    <row r="58" spans="1:17" x14ac:dyDescent="0.2">
      <c r="A58">
        <v>-315</v>
      </c>
      <c r="B58">
        <v>112.69</v>
      </c>
      <c r="C58">
        <v>1.008</v>
      </c>
      <c r="D58">
        <v>0.93300000000000005</v>
      </c>
      <c r="E58">
        <v>0.95</v>
      </c>
      <c r="F58">
        <v>0.96699999999999997</v>
      </c>
      <c r="G58">
        <v>1.1830000000000001</v>
      </c>
      <c r="K58" t="s">
        <v>825</v>
      </c>
      <c r="L58" t="s">
        <v>742</v>
      </c>
      <c r="M58">
        <v>99.99</v>
      </c>
      <c r="N58">
        <v>63.451000000000001</v>
      </c>
      <c r="O58">
        <v>77.072999999999993</v>
      </c>
      <c r="P58">
        <v>35.31</v>
      </c>
      <c r="Q58">
        <v>99.99</v>
      </c>
    </row>
    <row r="59" spans="1:17" x14ac:dyDescent="0.2">
      <c r="A59">
        <v>-314</v>
      </c>
      <c r="B59">
        <v>115.7</v>
      </c>
      <c r="C59">
        <v>1.004</v>
      </c>
      <c r="D59">
        <v>0.93500000000000005</v>
      </c>
      <c r="E59">
        <v>0.95</v>
      </c>
      <c r="F59">
        <v>0.96299999999999997</v>
      </c>
      <c r="G59">
        <v>1.169</v>
      </c>
      <c r="K59" t="s">
        <v>826</v>
      </c>
      <c r="L59" t="s">
        <v>742</v>
      </c>
      <c r="M59">
        <v>-99.99</v>
      </c>
      <c r="N59">
        <v>-99.99</v>
      </c>
      <c r="O59">
        <v>99.99</v>
      </c>
      <c r="P59">
        <v>-99.99</v>
      </c>
      <c r="Q59">
        <v>99.99</v>
      </c>
    </row>
    <row r="60" spans="1:17" x14ac:dyDescent="0.2">
      <c r="A60">
        <v>-313</v>
      </c>
      <c r="B60">
        <v>118.76</v>
      </c>
      <c r="C60">
        <v>0.99199999999999999</v>
      </c>
      <c r="D60">
        <v>0.92700000000000005</v>
      </c>
      <c r="E60">
        <v>0.94499999999999995</v>
      </c>
      <c r="F60">
        <v>0.95899999999999996</v>
      </c>
      <c r="G60">
        <v>1.1379999999999999</v>
      </c>
      <c r="K60" t="s">
        <v>827</v>
      </c>
      <c r="L60" t="s">
        <v>828</v>
      </c>
      <c r="M60">
        <v>2545.5</v>
      </c>
      <c r="N60">
        <v>2533</v>
      </c>
      <c r="O60">
        <v>2512.1999999999998</v>
      </c>
      <c r="P60">
        <v>2513.6</v>
      </c>
      <c r="Q60">
        <v>2623.2</v>
      </c>
    </row>
    <row r="61" spans="1:17" x14ac:dyDescent="0.2">
      <c r="A61">
        <v>-312</v>
      </c>
      <c r="B61">
        <v>121.85</v>
      </c>
      <c r="C61">
        <v>0.99199999999999999</v>
      </c>
      <c r="D61">
        <v>0.92800000000000005</v>
      </c>
      <c r="E61">
        <v>0.94299999999999995</v>
      </c>
      <c r="F61">
        <v>0.95799999999999996</v>
      </c>
      <c r="G61">
        <v>1.1379999999999999</v>
      </c>
      <c r="K61" t="s">
        <v>829</v>
      </c>
      <c r="L61" t="s">
        <v>828</v>
      </c>
      <c r="M61">
        <v>2582.3409999999999</v>
      </c>
      <c r="N61">
        <v>2570.2739999999999</v>
      </c>
      <c r="O61">
        <v>2548.6329999999998</v>
      </c>
      <c r="P61">
        <v>2550.9659999999999</v>
      </c>
      <c r="Q61">
        <v>2659.49</v>
      </c>
    </row>
    <row r="62" spans="1:17" x14ac:dyDescent="0.2">
      <c r="A62">
        <v>-311</v>
      </c>
      <c r="B62">
        <v>124.99</v>
      </c>
      <c r="C62">
        <v>0.99199999999999999</v>
      </c>
      <c r="D62">
        <v>0.92100000000000004</v>
      </c>
      <c r="E62">
        <v>0.94199999999999995</v>
      </c>
      <c r="F62">
        <v>0.95499999999999996</v>
      </c>
      <c r="G62">
        <v>1.151</v>
      </c>
      <c r="K62" t="s">
        <v>830</v>
      </c>
      <c r="L62" t="s">
        <v>828</v>
      </c>
      <c r="M62">
        <v>58.542999999999999</v>
      </c>
      <c r="N62">
        <v>34.517000000000003</v>
      </c>
      <c r="O62">
        <v>36.348999999999997</v>
      </c>
      <c r="P62">
        <v>36.920999999999999</v>
      </c>
      <c r="Q62">
        <v>40.274000000000001</v>
      </c>
    </row>
    <row r="63" spans="1:17" x14ac:dyDescent="0.2">
      <c r="A63">
        <v>-310</v>
      </c>
      <c r="B63">
        <v>128.16</v>
      </c>
      <c r="C63">
        <v>0.98699999999999999</v>
      </c>
      <c r="D63">
        <v>0.92</v>
      </c>
      <c r="E63">
        <v>0.94199999999999995</v>
      </c>
      <c r="F63">
        <v>0.95199999999999996</v>
      </c>
      <c r="G63">
        <v>1.135</v>
      </c>
      <c r="K63" t="s">
        <v>831</v>
      </c>
      <c r="L63" t="s">
        <v>828</v>
      </c>
      <c r="M63">
        <v>2770.6</v>
      </c>
      <c r="N63">
        <v>2662.2</v>
      </c>
      <c r="O63">
        <v>2660.8</v>
      </c>
      <c r="P63">
        <v>2645.2</v>
      </c>
      <c r="Q63">
        <v>2770.6</v>
      </c>
    </row>
    <row r="64" spans="1:17" x14ac:dyDescent="0.2">
      <c r="A64">
        <v>-309</v>
      </c>
      <c r="B64">
        <v>131.37</v>
      </c>
      <c r="C64">
        <v>0.98099999999999998</v>
      </c>
      <c r="D64">
        <v>0.91300000000000003</v>
      </c>
      <c r="E64">
        <v>0.93799999999999994</v>
      </c>
      <c r="F64">
        <v>0.94599999999999995</v>
      </c>
      <c r="G64">
        <v>1.1259999999999999</v>
      </c>
      <c r="K64" t="s">
        <v>832</v>
      </c>
      <c r="L64" t="s">
        <v>828</v>
      </c>
      <c r="M64">
        <v>2437.8000000000002</v>
      </c>
      <c r="N64">
        <v>2464.6</v>
      </c>
      <c r="O64">
        <v>2460.1999999999998</v>
      </c>
      <c r="P64">
        <v>2437.8000000000002</v>
      </c>
      <c r="Q64">
        <v>2555.6</v>
      </c>
    </row>
    <row r="65" spans="1:17" x14ac:dyDescent="0.2">
      <c r="A65">
        <v>-308</v>
      </c>
      <c r="B65">
        <v>134.61000000000001</v>
      </c>
      <c r="C65">
        <v>0.97599999999999998</v>
      </c>
      <c r="D65">
        <v>0.91</v>
      </c>
      <c r="E65">
        <v>0.93300000000000005</v>
      </c>
      <c r="F65">
        <v>0.94199999999999995</v>
      </c>
      <c r="G65">
        <v>1.1200000000000001</v>
      </c>
      <c r="K65" t="s">
        <v>833</v>
      </c>
      <c r="L65" t="s">
        <v>742</v>
      </c>
      <c r="M65">
        <v>2.2669999999999999</v>
      </c>
      <c r="N65">
        <v>1.343</v>
      </c>
      <c r="O65">
        <v>1.4259999999999999</v>
      </c>
      <c r="P65">
        <v>1.4470000000000001</v>
      </c>
      <c r="Q65">
        <v>1.514</v>
      </c>
    </row>
    <row r="66" spans="1:17" x14ac:dyDescent="0.2">
      <c r="A66">
        <v>-307</v>
      </c>
      <c r="B66">
        <v>137.88999999999999</v>
      </c>
      <c r="C66">
        <v>0.97499999999999998</v>
      </c>
      <c r="D66">
        <v>0.90600000000000003</v>
      </c>
      <c r="E66">
        <v>0.93200000000000005</v>
      </c>
      <c r="F66">
        <v>0.94099999999999995</v>
      </c>
      <c r="G66">
        <v>1.123</v>
      </c>
      <c r="K66" t="s">
        <v>834</v>
      </c>
      <c r="L66" t="s">
        <v>742</v>
      </c>
      <c r="M66">
        <v>94.403000000000006</v>
      </c>
      <c r="N66">
        <v>95.888999999999996</v>
      </c>
      <c r="O66">
        <v>96.53</v>
      </c>
      <c r="P66">
        <v>95.563999999999993</v>
      </c>
      <c r="Q66">
        <v>96.093999999999994</v>
      </c>
    </row>
    <row r="67" spans="1:17" x14ac:dyDescent="0.2">
      <c r="A67">
        <v>-306</v>
      </c>
      <c r="B67">
        <v>141.19</v>
      </c>
      <c r="C67">
        <v>0.96799999999999997</v>
      </c>
      <c r="D67">
        <v>0.90200000000000002</v>
      </c>
      <c r="E67">
        <v>0.92700000000000005</v>
      </c>
      <c r="F67">
        <v>0.93600000000000005</v>
      </c>
      <c r="G67">
        <v>1.1080000000000001</v>
      </c>
      <c r="K67" t="s">
        <v>835</v>
      </c>
      <c r="L67" t="s">
        <v>745</v>
      </c>
      <c r="M67">
        <v>25.25</v>
      </c>
      <c r="N67">
        <v>24</v>
      </c>
      <c r="O67">
        <v>26</v>
      </c>
      <c r="P67">
        <v>25</v>
      </c>
      <c r="Q67">
        <v>26</v>
      </c>
    </row>
    <row r="68" spans="1:17" x14ac:dyDescent="0.2">
      <c r="A68">
        <v>-305</v>
      </c>
      <c r="B68">
        <v>144.53</v>
      </c>
      <c r="C68">
        <v>0.96599999999999997</v>
      </c>
      <c r="D68">
        <v>0.90200000000000002</v>
      </c>
      <c r="E68">
        <v>0.92400000000000004</v>
      </c>
      <c r="F68">
        <v>0.93500000000000005</v>
      </c>
      <c r="G68">
        <v>1.103</v>
      </c>
      <c r="K68" t="s">
        <v>836</v>
      </c>
      <c r="L68" t="s">
        <v>745</v>
      </c>
      <c r="M68">
        <v>24.812000000000001</v>
      </c>
      <c r="N68">
        <v>23.699000000000002</v>
      </c>
      <c r="O68">
        <v>25.667999999999999</v>
      </c>
      <c r="P68">
        <v>24.210999999999999</v>
      </c>
      <c r="Q68">
        <v>25.669</v>
      </c>
    </row>
    <row r="69" spans="1:17" x14ac:dyDescent="0.2">
      <c r="A69">
        <v>-304</v>
      </c>
      <c r="B69">
        <v>147.9</v>
      </c>
      <c r="C69">
        <v>0.95799999999999996</v>
      </c>
      <c r="D69">
        <v>0.9</v>
      </c>
      <c r="E69">
        <v>0.92</v>
      </c>
      <c r="F69">
        <v>0.92900000000000005</v>
      </c>
      <c r="G69">
        <v>1.08</v>
      </c>
      <c r="K69" t="s">
        <v>837</v>
      </c>
      <c r="L69" t="s">
        <v>745</v>
      </c>
      <c r="M69">
        <v>2.758</v>
      </c>
      <c r="N69">
        <v>2.6619999999999999</v>
      </c>
      <c r="O69">
        <v>2.8170000000000002</v>
      </c>
      <c r="P69">
        <v>2.472</v>
      </c>
      <c r="Q69">
        <v>2.5099999999999998</v>
      </c>
    </row>
    <row r="70" spans="1:17" x14ac:dyDescent="0.2">
      <c r="A70">
        <v>-303</v>
      </c>
      <c r="B70">
        <v>151.30000000000001</v>
      </c>
      <c r="C70">
        <v>0.95</v>
      </c>
      <c r="D70">
        <v>0.89900000000000002</v>
      </c>
      <c r="E70">
        <v>0.91900000000000004</v>
      </c>
      <c r="F70">
        <v>0.93</v>
      </c>
      <c r="G70">
        <v>1.0509999999999999</v>
      </c>
      <c r="K70" t="s">
        <v>838</v>
      </c>
      <c r="L70" t="s">
        <v>745</v>
      </c>
      <c r="M70">
        <v>33.6</v>
      </c>
      <c r="N70">
        <v>31.396000000000001</v>
      </c>
      <c r="O70">
        <v>32.799999999999997</v>
      </c>
      <c r="P70">
        <v>31.8</v>
      </c>
      <c r="Q70">
        <v>33.6</v>
      </c>
    </row>
    <row r="71" spans="1:17" x14ac:dyDescent="0.2">
      <c r="A71">
        <v>-302</v>
      </c>
      <c r="B71">
        <v>154.72</v>
      </c>
      <c r="C71">
        <v>0.94099999999999995</v>
      </c>
      <c r="D71">
        <v>0.89300000000000002</v>
      </c>
      <c r="E71">
        <v>0.91400000000000003</v>
      </c>
      <c r="F71">
        <v>0.92500000000000004</v>
      </c>
      <c r="G71">
        <v>1.0309999999999999</v>
      </c>
      <c r="K71" t="s">
        <v>839</v>
      </c>
      <c r="L71" t="s">
        <v>745</v>
      </c>
      <c r="M71">
        <v>17</v>
      </c>
      <c r="N71">
        <v>17</v>
      </c>
      <c r="O71">
        <v>18</v>
      </c>
      <c r="P71">
        <v>18</v>
      </c>
      <c r="Q71">
        <v>19.600000000000001</v>
      </c>
    </row>
    <row r="72" spans="1:17" x14ac:dyDescent="0.2">
      <c r="A72">
        <v>-301</v>
      </c>
      <c r="B72">
        <v>158.16</v>
      </c>
      <c r="C72">
        <v>0.94</v>
      </c>
      <c r="D72">
        <v>0.89100000000000001</v>
      </c>
      <c r="E72">
        <v>0.91400000000000003</v>
      </c>
      <c r="F72">
        <v>0.92500000000000004</v>
      </c>
      <c r="G72">
        <v>1.03</v>
      </c>
      <c r="K72" t="s">
        <v>840</v>
      </c>
      <c r="L72" t="s">
        <v>742</v>
      </c>
      <c r="M72">
        <v>11.117000000000001</v>
      </c>
      <c r="N72">
        <v>11.234</v>
      </c>
      <c r="O72">
        <v>10.976000000000001</v>
      </c>
      <c r="P72">
        <v>10.210000000000001</v>
      </c>
      <c r="Q72">
        <v>9.7780000000000005</v>
      </c>
    </row>
    <row r="73" spans="1:17" x14ac:dyDescent="0.2">
      <c r="A73">
        <v>-300</v>
      </c>
      <c r="B73">
        <v>161.63</v>
      </c>
      <c r="C73">
        <v>0.93600000000000005</v>
      </c>
      <c r="D73">
        <v>0.89100000000000001</v>
      </c>
      <c r="E73">
        <v>0.91200000000000003</v>
      </c>
      <c r="F73">
        <v>0.92200000000000004</v>
      </c>
      <c r="G73">
        <v>1.0209999999999999</v>
      </c>
      <c r="K73" t="s">
        <v>841</v>
      </c>
      <c r="L73" t="s">
        <v>742</v>
      </c>
      <c r="M73">
        <v>68.516000000000005</v>
      </c>
      <c r="N73">
        <v>71.731999999999999</v>
      </c>
      <c r="O73">
        <v>70.125</v>
      </c>
      <c r="P73">
        <v>74.347999999999999</v>
      </c>
      <c r="Q73">
        <v>76.358000000000004</v>
      </c>
    </row>
    <row r="74" spans="1:17" x14ac:dyDescent="0.2">
      <c r="A74">
        <v>-299</v>
      </c>
      <c r="B74">
        <v>165.12</v>
      </c>
      <c r="C74">
        <v>0.93500000000000005</v>
      </c>
      <c r="D74">
        <v>0.89100000000000001</v>
      </c>
      <c r="E74">
        <v>0.91100000000000003</v>
      </c>
      <c r="F74">
        <v>0.92200000000000004</v>
      </c>
      <c r="G74">
        <v>1.016</v>
      </c>
      <c r="K74" t="s">
        <v>744</v>
      </c>
      <c r="L74" t="s">
        <v>745</v>
      </c>
      <c r="M74">
        <v>1.6639999999999999</v>
      </c>
      <c r="N74">
        <v>0.28899999999999998</v>
      </c>
      <c r="O74">
        <v>1.7889999999999999</v>
      </c>
      <c r="P74">
        <v>1.0489999999999999</v>
      </c>
      <c r="Q74">
        <v>3.5310000000000001</v>
      </c>
    </row>
    <row r="75" spans="1:17" x14ac:dyDescent="0.2">
      <c r="A75">
        <v>-298</v>
      </c>
      <c r="B75">
        <v>168.63</v>
      </c>
      <c r="C75">
        <v>0.92600000000000005</v>
      </c>
      <c r="D75">
        <v>0.89</v>
      </c>
      <c r="E75">
        <v>0.91100000000000003</v>
      </c>
      <c r="F75">
        <v>0.92100000000000004</v>
      </c>
      <c r="G75">
        <v>0.98</v>
      </c>
      <c r="K75" t="s">
        <v>746</v>
      </c>
      <c r="L75" t="s">
        <v>745</v>
      </c>
      <c r="M75">
        <v>1.8560000000000001</v>
      </c>
      <c r="N75">
        <v>0.54</v>
      </c>
      <c r="O75">
        <v>2.0409999999999999</v>
      </c>
      <c r="P75">
        <v>1.2509999999999999</v>
      </c>
      <c r="Q75">
        <v>3.5920000000000001</v>
      </c>
    </row>
    <row r="76" spans="1:17" x14ac:dyDescent="0.2">
      <c r="A76">
        <v>-297</v>
      </c>
      <c r="B76">
        <v>172.16</v>
      </c>
      <c r="C76">
        <v>0.93100000000000005</v>
      </c>
      <c r="D76">
        <v>0.89100000000000001</v>
      </c>
      <c r="E76">
        <v>0.90900000000000003</v>
      </c>
      <c r="F76">
        <v>0.92</v>
      </c>
      <c r="G76">
        <v>1.006</v>
      </c>
      <c r="K76" t="s">
        <v>747</v>
      </c>
      <c r="L76" t="s">
        <v>745</v>
      </c>
      <c r="M76">
        <v>1.5469999999999999</v>
      </c>
      <c r="N76">
        <v>1.032</v>
      </c>
      <c r="O76">
        <v>1.1040000000000001</v>
      </c>
      <c r="P76">
        <v>0.99</v>
      </c>
      <c r="Q76">
        <v>1.0820000000000001</v>
      </c>
    </row>
    <row r="77" spans="1:17" x14ac:dyDescent="0.2">
      <c r="A77">
        <v>-296</v>
      </c>
      <c r="B77">
        <v>175.7</v>
      </c>
      <c r="C77">
        <v>0.92900000000000005</v>
      </c>
      <c r="D77">
        <v>0.88500000000000001</v>
      </c>
      <c r="E77">
        <v>0.91</v>
      </c>
      <c r="F77">
        <v>0.91900000000000004</v>
      </c>
      <c r="G77">
        <v>1.004</v>
      </c>
      <c r="K77" t="s">
        <v>748</v>
      </c>
      <c r="L77" t="s">
        <v>745</v>
      </c>
      <c r="M77">
        <v>7.2060000000000004</v>
      </c>
      <c r="N77">
        <v>4.1139999999999999</v>
      </c>
      <c r="O77">
        <v>5.2460000000000004</v>
      </c>
      <c r="P77">
        <v>3.9169999999999998</v>
      </c>
      <c r="Q77">
        <v>7.2060000000000004</v>
      </c>
    </row>
    <row r="78" spans="1:17" x14ac:dyDescent="0.2">
      <c r="A78">
        <v>-295</v>
      </c>
      <c r="B78">
        <v>179.26</v>
      </c>
      <c r="C78">
        <v>0.93400000000000005</v>
      </c>
      <c r="D78">
        <v>0.89</v>
      </c>
      <c r="E78">
        <v>0.91</v>
      </c>
      <c r="F78">
        <v>0.92100000000000004</v>
      </c>
      <c r="G78">
        <v>1.014</v>
      </c>
      <c r="K78" t="s">
        <v>749</v>
      </c>
      <c r="L78" t="s">
        <v>745</v>
      </c>
      <c r="M78">
        <v>-2.109</v>
      </c>
      <c r="N78">
        <v>-2.109</v>
      </c>
      <c r="O78">
        <v>-0.83099999999999996</v>
      </c>
      <c r="P78">
        <v>-1.603</v>
      </c>
      <c r="Q78">
        <v>1.214</v>
      </c>
    </row>
    <row r="79" spans="1:17" x14ac:dyDescent="0.2">
      <c r="A79">
        <v>-294</v>
      </c>
      <c r="B79">
        <v>182.83</v>
      </c>
      <c r="C79">
        <v>0.93</v>
      </c>
      <c r="D79">
        <v>0.88900000000000001</v>
      </c>
      <c r="E79">
        <v>0.91200000000000003</v>
      </c>
      <c r="F79">
        <v>0.92200000000000004</v>
      </c>
      <c r="G79">
        <v>0.995</v>
      </c>
      <c r="K79" t="s">
        <v>750</v>
      </c>
      <c r="L79" t="s">
        <v>742</v>
      </c>
      <c r="M79">
        <v>83.358999999999995</v>
      </c>
      <c r="N79">
        <v>99.99</v>
      </c>
      <c r="O79">
        <v>54.085000000000001</v>
      </c>
      <c r="P79">
        <v>79.123000000000005</v>
      </c>
      <c r="Q79">
        <v>30.117999999999999</v>
      </c>
    </row>
    <row r="80" spans="1:17" x14ac:dyDescent="0.2">
      <c r="A80">
        <v>-293</v>
      </c>
      <c r="B80">
        <v>186.42</v>
      </c>
      <c r="C80">
        <v>0.93400000000000005</v>
      </c>
      <c r="D80">
        <v>0.89300000000000002</v>
      </c>
      <c r="E80">
        <v>0.91300000000000003</v>
      </c>
      <c r="F80">
        <v>0.92300000000000004</v>
      </c>
      <c r="G80">
        <v>1.006</v>
      </c>
      <c r="K80" t="s">
        <v>751</v>
      </c>
      <c r="L80" t="s">
        <v>742</v>
      </c>
      <c r="M80">
        <v>-99.99</v>
      </c>
      <c r="N80">
        <v>-99.99</v>
      </c>
      <c r="O80">
        <v>-40.735999999999997</v>
      </c>
      <c r="P80">
        <v>-99.99</v>
      </c>
      <c r="Q80">
        <v>33.808</v>
      </c>
    </row>
    <row r="81" spans="1:17" x14ac:dyDescent="0.2">
      <c r="A81">
        <v>-292</v>
      </c>
      <c r="B81">
        <v>190.02</v>
      </c>
      <c r="C81">
        <v>0.93500000000000005</v>
      </c>
      <c r="D81">
        <v>0.89</v>
      </c>
      <c r="E81">
        <v>0.91300000000000003</v>
      </c>
      <c r="F81">
        <v>0.92400000000000004</v>
      </c>
      <c r="G81">
        <v>1.0109999999999999</v>
      </c>
      <c r="K81" t="s">
        <v>752</v>
      </c>
      <c r="L81" t="s">
        <v>745</v>
      </c>
      <c r="M81">
        <v>3.512</v>
      </c>
      <c r="N81">
        <v>2.149</v>
      </c>
      <c r="O81">
        <v>3.6909999999999998</v>
      </c>
      <c r="P81">
        <v>3.06</v>
      </c>
      <c r="Q81">
        <v>5.149</v>
      </c>
    </row>
    <row r="82" spans="1:17" x14ac:dyDescent="0.2">
      <c r="A82">
        <v>-291</v>
      </c>
      <c r="B82">
        <v>193.62</v>
      </c>
      <c r="C82">
        <v>0.93500000000000005</v>
      </c>
      <c r="D82">
        <v>0.89400000000000002</v>
      </c>
      <c r="E82">
        <v>0.91400000000000003</v>
      </c>
      <c r="F82">
        <v>0.92100000000000004</v>
      </c>
      <c r="G82">
        <v>1.012</v>
      </c>
      <c r="K82" t="s">
        <v>753</v>
      </c>
      <c r="L82" t="s">
        <v>745</v>
      </c>
      <c r="M82">
        <v>3.7280000000000002</v>
      </c>
      <c r="N82">
        <v>2.4009999999999998</v>
      </c>
      <c r="O82">
        <v>3.9670000000000001</v>
      </c>
      <c r="P82">
        <v>3.266</v>
      </c>
      <c r="Q82">
        <v>5.2779999999999996</v>
      </c>
    </row>
    <row r="83" spans="1:17" x14ac:dyDescent="0.2">
      <c r="A83">
        <v>-290</v>
      </c>
      <c r="B83">
        <v>197.24</v>
      </c>
      <c r="C83">
        <v>0.93</v>
      </c>
      <c r="D83">
        <v>0.89300000000000002</v>
      </c>
      <c r="E83">
        <v>0.91600000000000004</v>
      </c>
      <c r="F83">
        <v>0.92300000000000004</v>
      </c>
      <c r="G83">
        <v>0.98899999999999999</v>
      </c>
      <c r="K83" t="s">
        <v>754</v>
      </c>
      <c r="L83" t="s">
        <v>745</v>
      </c>
      <c r="M83">
        <v>1.5720000000000001</v>
      </c>
      <c r="N83">
        <v>1.17</v>
      </c>
      <c r="O83">
        <v>1.2270000000000001</v>
      </c>
      <c r="P83">
        <v>1.113</v>
      </c>
      <c r="Q83">
        <v>1.161</v>
      </c>
    </row>
    <row r="84" spans="1:17" x14ac:dyDescent="0.2">
      <c r="A84">
        <v>-289</v>
      </c>
      <c r="B84">
        <v>200.86</v>
      </c>
      <c r="C84">
        <v>0.92600000000000005</v>
      </c>
      <c r="D84">
        <v>0.89400000000000002</v>
      </c>
      <c r="E84">
        <v>0.91500000000000004</v>
      </c>
      <c r="F84">
        <v>0.92300000000000004</v>
      </c>
      <c r="G84">
        <v>0.97399999999999998</v>
      </c>
      <c r="K84" t="s">
        <v>755</v>
      </c>
      <c r="L84" t="s">
        <v>745</v>
      </c>
      <c r="M84">
        <v>8.8260000000000005</v>
      </c>
      <c r="N84">
        <v>6.6429999999999998</v>
      </c>
      <c r="O84">
        <v>7.5229999999999997</v>
      </c>
      <c r="P84">
        <v>6.069</v>
      </c>
      <c r="Q84">
        <v>8.8260000000000005</v>
      </c>
    </row>
    <row r="85" spans="1:17" x14ac:dyDescent="0.2">
      <c r="A85">
        <v>-288</v>
      </c>
      <c r="B85">
        <v>204.49</v>
      </c>
      <c r="C85">
        <v>0.92600000000000005</v>
      </c>
      <c r="D85">
        <v>0.89700000000000002</v>
      </c>
      <c r="E85">
        <v>0.92200000000000004</v>
      </c>
      <c r="F85">
        <v>0.92400000000000004</v>
      </c>
      <c r="G85">
        <v>0.96199999999999997</v>
      </c>
      <c r="K85" t="s">
        <v>756</v>
      </c>
      <c r="L85" t="s">
        <v>745</v>
      </c>
      <c r="M85">
        <v>-0.40899999999999997</v>
      </c>
      <c r="N85">
        <v>-0.40899999999999997</v>
      </c>
      <c r="O85">
        <v>0.64900000000000002</v>
      </c>
      <c r="P85">
        <v>-0.13100000000000001</v>
      </c>
      <c r="Q85">
        <v>2.657</v>
      </c>
    </row>
    <row r="86" spans="1:17" x14ac:dyDescent="0.2">
      <c r="A86">
        <v>-287</v>
      </c>
      <c r="B86">
        <v>208.12</v>
      </c>
      <c r="C86">
        <v>0.92300000000000004</v>
      </c>
      <c r="D86">
        <v>0.89600000000000002</v>
      </c>
      <c r="E86">
        <v>0.91800000000000004</v>
      </c>
      <c r="F86">
        <v>0.92300000000000004</v>
      </c>
      <c r="G86">
        <v>0.95299999999999996</v>
      </c>
      <c r="K86" t="s">
        <v>757</v>
      </c>
      <c r="L86" t="s">
        <v>742</v>
      </c>
      <c r="M86">
        <v>42.167999999999999</v>
      </c>
      <c r="N86">
        <v>48.744999999999997</v>
      </c>
      <c r="O86">
        <v>30.922000000000001</v>
      </c>
      <c r="P86">
        <v>34.07</v>
      </c>
      <c r="Q86">
        <v>22</v>
      </c>
    </row>
    <row r="87" spans="1:17" x14ac:dyDescent="0.2">
      <c r="A87">
        <v>-286</v>
      </c>
      <c r="B87">
        <v>211.75</v>
      </c>
      <c r="C87">
        <v>0.92</v>
      </c>
      <c r="D87">
        <v>0.89900000000000002</v>
      </c>
      <c r="E87">
        <v>0.91900000000000004</v>
      </c>
      <c r="F87">
        <v>0.92400000000000004</v>
      </c>
      <c r="G87">
        <v>0.93899999999999995</v>
      </c>
      <c r="K87" t="s">
        <v>758</v>
      </c>
      <c r="L87" t="s">
        <v>742</v>
      </c>
      <c r="M87">
        <v>-10.96</v>
      </c>
      <c r="N87">
        <v>-17.016999999999999</v>
      </c>
      <c r="O87">
        <v>16.350999999999999</v>
      </c>
      <c r="P87">
        <v>-4.024</v>
      </c>
      <c r="Q87">
        <v>50.344999999999999</v>
      </c>
    </row>
    <row r="88" spans="1:17" x14ac:dyDescent="0.2">
      <c r="A88">
        <v>-285</v>
      </c>
      <c r="B88">
        <v>215.38</v>
      </c>
      <c r="C88">
        <v>0.91800000000000004</v>
      </c>
      <c r="D88">
        <v>0.90100000000000002</v>
      </c>
      <c r="E88">
        <v>0.92</v>
      </c>
      <c r="F88">
        <v>0.92300000000000004</v>
      </c>
      <c r="G88">
        <v>0.92800000000000005</v>
      </c>
      <c r="K88" t="s">
        <v>759</v>
      </c>
      <c r="L88" t="s">
        <v>745</v>
      </c>
      <c r="M88">
        <v>5.5</v>
      </c>
      <c r="N88">
        <v>4.1399999999999997</v>
      </c>
      <c r="O88">
        <v>5.7140000000000004</v>
      </c>
      <c r="P88">
        <v>5.1710000000000003</v>
      </c>
      <c r="Q88">
        <v>6.9740000000000002</v>
      </c>
    </row>
    <row r="89" spans="1:17" x14ac:dyDescent="0.2">
      <c r="A89">
        <v>-284</v>
      </c>
      <c r="B89">
        <v>219.02</v>
      </c>
      <c r="C89">
        <v>0.92100000000000004</v>
      </c>
      <c r="D89">
        <v>0.89900000000000002</v>
      </c>
      <c r="E89">
        <v>0.92300000000000004</v>
      </c>
      <c r="F89">
        <v>0.92700000000000005</v>
      </c>
      <c r="G89">
        <v>0.93500000000000005</v>
      </c>
      <c r="K89" t="s">
        <v>760</v>
      </c>
      <c r="L89" t="s">
        <v>745</v>
      </c>
      <c r="M89">
        <v>5.7030000000000003</v>
      </c>
      <c r="N89">
        <v>4.3650000000000002</v>
      </c>
      <c r="O89">
        <v>5.9660000000000002</v>
      </c>
      <c r="P89">
        <v>5.3630000000000004</v>
      </c>
      <c r="Q89">
        <v>7.117</v>
      </c>
    </row>
    <row r="90" spans="1:17" x14ac:dyDescent="0.2">
      <c r="A90">
        <v>-283</v>
      </c>
      <c r="B90">
        <v>222.65</v>
      </c>
      <c r="C90">
        <v>0.92200000000000004</v>
      </c>
      <c r="D90">
        <v>0.90100000000000002</v>
      </c>
      <c r="E90">
        <v>0.92200000000000004</v>
      </c>
      <c r="F90">
        <v>0.92400000000000004</v>
      </c>
      <c r="G90">
        <v>0.94</v>
      </c>
      <c r="K90" t="s">
        <v>761</v>
      </c>
      <c r="L90" t="s">
        <v>745</v>
      </c>
      <c r="M90">
        <v>1.637</v>
      </c>
      <c r="N90">
        <v>1.306</v>
      </c>
      <c r="O90">
        <v>1.369</v>
      </c>
      <c r="P90">
        <v>1.2390000000000001</v>
      </c>
      <c r="Q90">
        <v>1.28</v>
      </c>
    </row>
    <row r="91" spans="1:17" x14ac:dyDescent="0.2">
      <c r="A91">
        <v>-282</v>
      </c>
      <c r="B91">
        <v>226.27</v>
      </c>
      <c r="C91">
        <v>0.92300000000000004</v>
      </c>
      <c r="D91">
        <v>0.90400000000000003</v>
      </c>
      <c r="E91">
        <v>0.92400000000000004</v>
      </c>
      <c r="F91">
        <v>0.92800000000000005</v>
      </c>
      <c r="G91">
        <v>0.93700000000000006</v>
      </c>
      <c r="K91" t="s">
        <v>762</v>
      </c>
      <c r="L91" t="s">
        <v>745</v>
      </c>
      <c r="M91">
        <v>10.874000000000001</v>
      </c>
      <c r="N91">
        <v>9.0370000000000008</v>
      </c>
      <c r="O91">
        <v>10.117000000000001</v>
      </c>
      <c r="P91">
        <v>8.8940000000000001</v>
      </c>
      <c r="Q91">
        <v>10.874000000000001</v>
      </c>
    </row>
    <row r="92" spans="1:17" x14ac:dyDescent="0.2">
      <c r="A92">
        <v>-281</v>
      </c>
      <c r="B92">
        <v>229.9</v>
      </c>
      <c r="C92">
        <v>0.92100000000000004</v>
      </c>
      <c r="D92">
        <v>0.90300000000000002</v>
      </c>
      <c r="E92">
        <v>0.92400000000000004</v>
      </c>
      <c r="F92">
        <v>0.92700000000000005</v>
      </c>
      <c r="G92">
        <v>0.93100000000000005</v>
      </c>
      <c r="K92" t="s">
        <v>763</v>
      </c>
      <c r="L92" t="s">
        <v>745</v>
      </c>
      <c r="M92">
        <v>1.454</v>
      </c>
      <c r="N92">
        <v>1.454</v>
      </c>
      <c r="O92">
        <v>2.36</v>
      </c>
      <c r="P92">
        <v>1.5109999999999999</v>
      </c>
      <c r="Q92">
        <v>4.2290000000000001</v>
      </c>
    </row>
    <row r="93" spans="1:17" x14ac:dyDescent="0.2">
      <c r="A93">
        <v>-280</v>
      </c>
      <c r="B93">
        <v>233.51</v>
      </c>
      <c r="C93">
        <v>0.92300000000000004</v>
      </c>
      <c r="D93">
        <v>0.90700000000000003</v>
      </c>
      <c r="E93">
        <v>0.92500000000000004</v>
      </c>
      <c r="F93">
        <v>0.92900000000000005</v>
      </c>
      <c r="G93">
        <v>0.93200000000000005</v>
      </c>
      <c r="K93" t="s">
        <v>764</v>
      </c>
      <c r="L93" t="s">
        <v>742</v>
      </c>
      <c r="M93">
        <v>28.702000000000002</v>
      </c>
      <c r="N93">
        <v>29.916</v>
      </c>
      <c r="O93">
        <v>22.952000000000002</v>
      </c>
      <c r="P93">
        <v>23.113</v>
      </c>
      <c r="Q93">
        <v>17.981000000000002</v>
      </c>
    </row>
    <row r="94" spans="1:17" x14ac:dyDescent="0.2">
      <c r="A94">
        <v>-279</v>
      </c>
      <c r="B94">
        <v>237.12</v>
      </c>
      <c r="C94">
        <v>0.92300000000000004</v>
      </c>
      <c r="D94">
        <v>0.90900000000000003</v>
      </c>
      <c r="E94">
        <v>0.92500000000000004</v>
      </c>
      <c r="F94">
        <v>0.93</v>
      </c>
      <c r="G94">
        <v>0.92600000000000005</v>
      </c>
      <c r="K94" t="s">
        <v>765</v>
      </c>
      <c r="L94" t="s">
        <v>742</v>
      </c>
      <c r="M94">
        <v>25.501999999999999</v>
      </c>
      <c r="N94">
        <v>33.319000000000003</v>
      </c>
      <c r="O94">
        <v>39.555</v>
      </c>
      <c r="P94">
        <v>28.184999999999999</v>
      </c>
      <c r="Q94">
        <v>59.414000000000001</v>
      </c>
    </row>
    <row r="95" spans="1:17" x14ac:dyDescent="0.2">
      <c r="A95">
        <v>-278</v>
      </c>
      <c r="B95">
        <v>240.73</v>
      </c>
      <c r="C95">
        <v>0.92300000000000004</v>
      </c>
      <c r="D95">
        <v>0.91</v>
      </c>
      <c r="E95">
        <v>0.92900000000000005</v>
      </c>
      <c r="F95">
        <v>0.93200000000000005</v>
      </c>
      <c r="G95">
        <v>0.92300000000000004</v>
      </c>
      <c r="K95" t="s">
        <v>766</v>
      </c>
      <c r="L95" t="s">
        <v>745</v>
      </c>
      <c r="M95">
        <v>13.875999999999999</v>
      </c>
      <c r="N95">
        <v>12.492000000000001</v>
      </c>
      <c r="O95">
        <v>14.172000000000001</v>
      </c>
      <c r="P95">
        <v>13.808</v>
      </c>
      <c r="Q95">
        <v>15.032</v>
      </c>
    </row>
    <row r="96" spans="1:17" x14ac:dyDescent="0.2">
      <c r="A96">
        <v>-277</v>
      </c>
      <c r="B96">
        <v>244.32</v>
      </c>
      <c r="C96">
        <v>0.92100000000000004</v>
      </c>
      <c r="D96">
        <v>0.91200000000000003</v>
      </c>
      <c r="E96">
        <v>0.92800000000000005</v>
      </c>
      <c r="F96">
        <v>0.93100000000000005</v>
      </c>
      <c r="G96">
        <v>0.91500000000000004</v>
      </c>
      <c r="K96" t="s">
        <v>767</v>
      </c>
      <c r="L96" t="s">
        <v>745</v>
      </c>
      <c r="M96">
        <v>13.98</v>
      </c>
      <c r="N96">
        <v>12.595000000000001</v>
      </c>
      <c r="O96">
        <v>14.3</v>
      </c>
      <c r="P96">
        <v>13.913</v>
      </c>
      <c r="Q96">
        <v>15.111000000000001</v>
      </c>
    </row>
    <row r="97" spans="1:17" x14ac:dyDescent="0.2">
      <c r="A97">
        <v>-276</v>
      </c>
      <c r="B97">
        <v>247.9</v>
      </c>
      <c r="C97">
        <v>0.91900000000000004</v>
      </c>
      <c r="D97">
        <v>0.91500000000000004</v>
      </c>
      <c r="E97">
        <v>0.93300000000000005</v>
      </c>
      <c r="F97">
        <v>0.93200000000000005</v>
      </c>
      <c r="G97">
        <v>0.89700000000000002</v>
      </c>
      <c r="K97" t="s">
        <v>768</v>
      </c>
      <c r="L97" t="s">
        <v>745</v>
      </c>
      <c r="M97">
        <v>2.0680000000000001</v>
      </c>
      <c r="N97">
        <v>1.887</v>
      </c>
      <c r="O97">
        <v>1.998</v>
      </c>
      <c r="P97">
        <v>1.76</v>
      </c>
      <c r="Q97">
        <v>1.7869999999999999</v>
      </c>
    </row>
    <row r="98" spans="1:17" x14ac:dyDescent="0.2">
      <c r="A98">
        <v>-275</v>
      </c>
      <c r="B98">
        <v>251.47</v>
      </c>
      <c r="C98">
        <v>0.91500000000000004</v>
      </c>
      <c r="D98">
        <v>0.91600000000000004</v>
      </c>
      <c r="E98">
        <v>0.93500000000000005</v>
      </c>
      <c r="F98">
        <v>0.93500000000000005</v>
      </c>
      <c r="G98">
        <v>0.875</v>
      </c>
      <c r="K98" t="s">
        <v>769</v>
      </c>
      <c r="L98" t="s">
        <v>745</v>
      </c>
      <c r="M98">
        <v>20.608000000000001</v>
      </c>
      <c r="N98">
        <v>18.844000000000001</v>
      </c>
      <c r="O98">
        <v>20.143999999999998</v>
      </c>
      <c r="P98">
        <v>19.36</v>
      </c>
      <c r="Q98">
        <v>20.608000000000001</v>
      </c>
    </row>
    <row r="99" spans="1:17" x14ac:dyDescent="0.2">
      <c r="A99">
        <v>-274</v>
      </c>
      <c r="B99">
        <v>255.03</v>
      </c>
      <c r="C99">
        <v>0.91200000000000003</v>
      </c>
      <c r="D99">
        <v>0.91800000000000004</v>
      </c>
      <c r="E99">
        <v>0.93700000000000006</v>
      </c>
      <c r="F99">
        <v>0.93899999999999995</v>
      </c>
      <c r="G99">
        <v>0.85399999999999998</v>
      </c>
      <c r="K99" t="s">
        <v>770</v>
      </c>
      <c r="L99" t="s">
        <v>745</v>
      </c>
      <c r="M99">
        <v>8.3680000000000003</v>
      </c>
      <c r="N99">
        <v>8.3680000000000003</v>
      </c>
      <c r="O99">
        <v>9.9120000000000008</v>
      </c>
      <c r="P99">
        <v>8.7560000000000002</v>
      </c>
      <c r="Q99">
        <v>11.448</v>
      </c>
    </row>
    <row r="100" spans="1:17" x14ac:dyDescent="0.2">
      <c r="A100">
        <v>-273</v>
      </c>
      <c r="B100">
        <v>258.57</v>
      </c>
      <c r="C100">
        <v>0.91</v>
      </c>
      <c r="D100">
        <v>0.92200000000000004</v>
      </c>
      <c r="E100">
        <v>0.94</v>
      </c>
      <c r="F100">
        <v>0.94099999999999995</v>
      </c>
      <c r="G100">
        <v>0.83499999999999996</v>
      </c>
      <c r="K100" t="s">
        <v>771</v>
      </c>
      <c r="L100" t="s">
        <v>742</v>
      </c>
      <c r="M100">
        <v>14.795</v>
      </c>
      <c r="N100">
        <v>14.978999999999999</v>
      </c>
      <c r="O100">
        <v>13.97</v>
      </c>
      <c r="P100">
        <v>12.647</v>
      </c>
      <c r="Q100">
        <v>11.826000000000001</v>
      </c>
    </row>
    <row r="101" spans="1:17" x14ac:dyDescent="0.2">
      <c r="A101">
        <v>-272</v>
      </c>
      <c r="B101">
        <v>262.08999999999997</v>
      </c>
      <c r="C101">
        <v>0.90700000000000003</v>
      </c>
      <c r="D101">
        <v>0.92400000000000004</v>
      </c>
      <c r="E101">
        <v>0.94199999999999995</v>
      </c>
      <c r="F101">
        <v>0.94099999999999995</v>
      </c>
      <c r="G101">
        <v>0.82199999999999995</v>
      </c>
      <c r="K101" t="s">
        <v>772</v>
      </c>
      <c r="L101" t="s">
        <v>742</v>
      </c>
      <c r="M101">
        <v>59.857999999999997</v>
      </c>
      <c r="N101">
        <v>66.436999999999998</v>
      </c>
      <c r="O101">
        <v>69.313000000000002</v>
      </c>
      <c r="P101">
        <v>62.933999999999997</v>
      </c>
      <c r="Q101">
        <v>75.760999999999996</v>
      </c>
    </row>
    <row r="102" spans="1:17" x14ac:dyDescent="0.2">
      <c r="A102">
        <v>-271</v>
      </c>
      <c r="B102">
        <v>265.60000000000002</v>
      </c>
      <c r="C102">
        <v>0.90900000000000003</v>
      </c>
      <c r="D102">
        <v>0.92800000000000005</v>
      </c>
      <c r="E102">
        <v>0.94699999999999995</v>
      </c>
      <c r="F102">
        <v>0.94699999999999995</v>
      </c>
      <c r="G102">
        <v>0.81399999999999995</v>
      </c>
      <c r="K102" t="s">
        <v>773</v>
      </c>
      <c r="L102" t="s">
        <v>745</v>
      </c>
      <c r="M102">
        <v>22.29</v>
      </c>
      <c r="N102">
        <v>21.14</v>
      </c>
      <c r="O102">
        <v>22.73</v>
      </c>
      <c r="P102">
        <v>21.86</v>
      </c>
      <c r="Q102">
        <v>23.43</v>
      </c>
    </row>
    <row r="103" spans="1:17" x14ac:dyDescent="0.2">
      <c r="A103">
        <v>-270</v>
      </c>
      <c r="B103">
        <v>269.08999999999997</v>
      </c>
      <c r="C103">
        <v>0.90800000000000003</v>
      </c>
      <c r="D103">
        <v>0.93400000000000005</v>
      </c>
      <c r="E103">
        <v>0.95099999999999996</v>
      </c>
      <c r="F103">
        <v>0.94799999999999995</v>
      </c>
      <c r="G103">
        <v>0.8</v>
      </c>
      <c r="K103" t="s">
        <v>774</v>
      </c>
      <c r="L103" t="s">
        <v>745</v>
      </c>
      <c r="M103">
        <v>21.931000000000001</v>
      </c>
      <c r="N103">
        <v>20.78</v>
      </c>
      <c r="O103">
        <v>22.355</v>
      </c>
      <c r="P103">
        <v>21.521000000000001</v>
      </c>
      <c r="Q103">
        <v>23.068999999999999</v>
      </c>
    </row>
    <row r="104" spans="1:17" x14ac:dyDescent="0.2">
      <c r="A104">
        <v>-269</v>
      </c>
      <c r="B104">
        <v>272.57</v>
      </c>
      <c r="C104">
        <v>0.90400000000000003</v>
      </c>
      <c r="D104">
        <v>0.93799999999999994</v>
      </c>
      <c r="E104">
        <v>0.95199999999999996</v>
      </c>
      <c r="F104">
        <v>0.95299999999999996</v>
      </c>
      <c r="G104">
        <v>0.77500000000000002</v>
      </c>
      <c r="K104" t="s">
        <v>775</v>
      </c>
      <c r="L104" t="s">
        <v>745</v>
      </c>
      <c r="M104">
        <v>2.4369999999999998</v>
      </c>
      <c r="N104">
        <v>2.29</v>
      </c>
      <c r="O104">
        <v>2.4140000000000001</v>
      </c>
      <c r="P104">
        <v>2.2069999999999999</v>
      </c>
      <c r="Q104">
        <v>2.2120000000000002</v>
      </c>
    </row>
    <row r="105" spans="1:17" x14ac:dyDescent="0.2">
      <c r="A105">
        <v>-268</v>
      </c>
      <c r="B105">
        <v>276.02</v>
      </c>
      <c r="C105">
        <v>0.89900000000000002</v>
      </c>
      <c r="D105">
        <v>0.94099999999999995</v>
      </c>
      <c r="E105">
        <v>0.95599999999999996</v>
      </c>
      <c r="F105">
        <v>0.95199999999999996</v>
      </c>
      <c r="G105">
        <v>0.749</v>
      </c>
      <c r="K105" t="s">
        <v>776</v>
      </c>
      <c r="L105" t="s">
        <v>745</v>
      </c>
      <c r="M105">
        <v>30.055</v>
      </c>
      <c r="N105">
        <v>26.965</v>
      </c>
      <c r="O105">
        <v>28.17</v>
      </c>
      <c r="P105">
        <v>28.645</v>
      </c>
      <c r="Q105">
        <v>30.055</v>
      </c>
    </row>
    <row r="106" spans="1:17" x14ac:dyDescent="0.2">
      <c r="A106">
        <v>-267</v>
      </c>
      <c r="B106">
        <v>279.45</v>
      </c>
      <c r="C106">
        <v>0.90100000000000002</v>
      </c>
      <c r="D106">
        <v>0.94399999999999995</v>
      </c>
      <c r="E106">
        <v>0.96199999999999997</v>
      </c>
      <c r="F106">
        <v>0.96099999999999997</v>
      </c>
      <c r="G106">
        <v>0.73599999999999999</v>
      </c>
      <c r="K106" t="s">
        <v>777</v>
      </c>
      <c r="L106" t="s">
        <v>745</v>
      </c>
      <c r="M106">
        <v>14.994999999999999</v>
      </c>
      <c r="N106">
        <v>15.345000000000001</v>
      </c>
      <c r="O106">
        <v>16.13</v>
      </c>
      <c r="P106">
        <v>14.994999999999999</v>
      </c>
      <c r="Q106">
        <v>18.114999999999998</v>
      </c>
    </row>
    <row r="107" spans="1:17" x14ac:dyDescent="0.2">
      <c r="A107">
        <v>-266</v>
      </c>
      <c r="B107">
        <v>282.86</v>
      </c>
      <c r="C107">
        <v>0.90400000000000003</v>
      </c>
      <c r="D107">
        <v>0.94799999999999995</v>
      </c>
      <c r="E107">
        <v>0.96499999999999997</v>
      </c>
      <c r="F107">
        <v>0.96</v>
      </c>
      <c r="G107">
        <v>0.74299999999999999</v>
      </c>
      <c r="K107" t="s">
        <v>778</v>
      </c>
      <c r="L107" t="s">
        <v>742</v>
      </c>
      <c r="M107">
        <v>11.11</v>
      </c>
      <c r="N107">
        <v>11.02</v>
      </c>
      <c r="O107">
        <v>10.797000000000001</v>
      </c>
      <c r="P107">
        <v>10.256</v>
      </c>
      <c r="Q107">
        <v>9.5869999999999997</v>
      </c>
    </row>
    <row r="108" spans="1:17" x14ac:dyDescent="0.2">
      <c r="A108">
        <v>-265</v>
      </c>
      <c r="B108">
        <v>286.24</v>
      </c>
      <c r="C108">
        <v>0.91400000000000003</v>
      </c>
      <c r="D108">
        <v>0.95</v>
      </c>
      <c r="E108">
        <v>0.96899999999999997</v>
      </c>
      <c r="F108">
        <v>0.96899999999999997</v>
      </c>
      <c r="G108">
        <v>0.76900000000000002</v>
      </c>
      <c r="K108" t="s">
        <v>779</v>
      </c>
      <c r="L108" t="s">
        <v>742</v>
      </c>
      <c r="M108">
        <v>68.373000000000005</v>
      </c>
      <c r="N108">
        <v>73.844999999999999</v>
      </c>
      <c r="O108">
        <v>72.155000000000001</v>
      </c>
      <c r="P108">
        <v>69.677000000000007</v>
      </c>
      <c r="Q108">
        <v>78.525999999999996</v>
      </c>
    </row>
    <row r="109" spans="1:17" x14ac:dyDescent="0.2">
      <c r="A109">
        <v>-264</v>
      </c>
      <c r="B109">
        <v>289.61</v>
      </c>
      <c r="C109">
        <v>0.92</v>
      </c>
      <c r="D109">
        <v>0.95599999999999996</v>
      </c>
      <c r="E109">
        <v>0.97099999999999997</v>
      </c>
      <c r="F109">
        <v>0.96799999999999997</v>
      </c>
      <c r="G109">
        <v>0.78500000000000003</v>
      </c>
      <c r="K109" t="s">
        <v>842</v>
      </c>
      <c r="L109" t="s">
        <v>843</v>
      </c>
      <c r="M109">
        <v>1192.1500000000001</v>
      </c>
      <c r="N109">
        <v>1190.8</v>
      </c>
      <c r="O109">
        <v>1161.2</v>
      </c>
      <c r="P109">
        <v>1208.2</v>
      </c>
      <c r="Q109">
        <v>1208.4000000000001</v>
      </c>
    </row>
    <row r="110" spans="1:17" x14ac:dyDescent="0.2">
      <c r="A110">
        <v>-263</v>
      </c>
      <c r="B110">
        <v>292.95</v>
      </c>
      <c r="C110">
        <v>0.92600000000000005</v>
      </c>
      <c r="D110">
        <v>0.95699999999999996</v>
      </c>
      <c r="E110">
        <v>0.97699999999999998</v>
      </c>
      <c r="F110">
        <v>0.97699999999999998</v>
      </c>
      <c r="G110">
        <v>0.79300000000000004</v>
      </c>
      <c r="K110" t="s">
        <v>844</v>
      </c>
      <c r="L110" t="s">
        <v>843</v>
      </c>
      <c r="M110">
        <v>1192.8209999999999</v>
      </c>
      <c r="N110">
        <v>1190.7750000000001</v>
      </c>
      <c r="O110">
        <v>1160.624</v>
      </c>
      <c r="P110">
        <v>1208.3889999999999</v>
      </c>
      <c r="Q110">
        <v>1211.4949999999999</v>
      </c>
    </row>
    <row r="111" spans="1:17" x14ac:dyDescent="0.2">
      <c r="A111">
        <v>-262</v>
      </c>
      <c r="B111">
        <v>296.26</v>
      </c>
      <c r="C111">
        <v>0.92600000000000005</v>
      </c>
      <c r="D111">
        <v>0.96199999999999997</v>
      </c>
      <c r="E111">
        <v>0.97899999999999998</v>
      </c>
      <c r="F111">
        <v>0.97699999999999998</v>
      </c>
      <c r="G111">
        <v>0.78500000000000003</v>
      </c>
      <c r="K111" t="s">
        <v>845</v>
      </c>
      <c r="L111" t="s">
        <v>843</v>
      </c>
      <c r="M111">
        <v>22.882000000000001</v>
      </c>
      <c r="N111">
        <v>9.0060000000000002</v>
      </c>
      <c r="O111">
        <v>11.102</v>
      </c>
      <c r="P111">
        <v>9.4320000000000004</v>
      </c>
      <c r="Q111">
        <v>12.994</v>
      </c>
    </row>
    <row r="112" spans="1:17" x14ac:dyDescent="0.2">
      <c r="A112">
        <v>-261</v>
      </c>
      <c r="B112">
        <v>299.54000000000002</v>
      </c>
      <c r="C112">
        <v>0.92600000000000005</v>
      </c>
      <c r="D112">
        <v>0.96699999999999997</v>
      </c>
      <c r="E112">
        <v>0.98499999999999999</v>
      </c>
      <c r="F112">
        <v>0.98399999999999999</v>
      </c>
      <c r="G112">
        <v>0.76900000000000002</v>
      </c>
      <c r="K112" t="s">
        <v>846</v>
      </c>
      <c r="L112" t="s">
        <v>843</v>
      </c>
      <c r="M112">
        <v>1246.4000000000001</v>
      </c>
      <c r="N112">
        <v>1215.8</v>
      </c>
      <c r="O112">
        <v>1189</v>
      </c>
      <c r="P112">
        <v>1239.4000000000001</v>
      </c>
      <c r="Q112">
        <v>1246.4000000000001</v>
      </c>
    </row>
    <row r="113" spans="1:17" x14ac:dyDescent="0.2">
      <c r="A113">
        <v>-260</v>
      </c>
      <c r="B113">
        <v>302.8</v>
      </c>
      <c r="C113">
        <v>0.92100000000000004</v>
      </c>
      <c r="D113">
        <v>0.97</v>
      </c>
      <c r="E113">
        <v>0.98399999999999999</v>
      </c>
      <c r="F113">
        <v>0.98299999999999998</v>
      </c>
      <c r="G113">
        <v>0.749</v>
      </c>
      <c r="K113" t="s">
        <v>847</v>
      </c>
      <c r="L113" t="s">
        <v>843</v>
      </c>
      <c r="M113">
        <v>1123.4000000000001</v>
      </c>
      <c r="N113">
        <v>1164.8</v>
      </c>
      <c r="O113">
        <v>1123.4000000000001</v>
      </c>
      <c r="P113">
        <v>1172.8</v>
      </c>
      <c r="Q113">
        <v>1181.4000000000001</v>
      </c>
    </row>
    <row r="114" spans="1:17" x14ac:dyDescent="0.2">
      <c r="A114">
        <v>-259</v>
      </c>
      <c r="B114">
        <v>306.02999999999997</v>
      </c>
      <c r="C114">
        <v>0.92300000000000004</v>
      </c>
      <c r="D114">
        <v>0.97299999999999998</v>
      </c>
      <c r="E114">
        <v>0.99199999999999999</v>
      </c>
      <c r="F114">
        <v>0.99</v>
      </c>
      <c r="G114">
        <v>0.73799999999999999</v>
      </c>
      <c r="K114" t="s">
        <v>848</v>
      </c>
      <c r="L114" t="s">
        <v>742</v>
      </c>
      <c r="M114">
        <v>1.9179999999999999</v>
      </c>
      <c r="N114">
        <v>0.75600000000000001</v>
      </c>
      <c r="O114">
        <v>0.95699999999999996</v>
      </c>
      <c r="P114">
        <v>0.78100000000000003</v>
      </c>
      <c r="Q114">
        <v>1.073</v>
      </c>
    </row>
    <row r="115" spans="1:17" x14ac:dyDescent="0.2">
      <c r="A115">
        <v>-258</v>
      </c>
      <c r="B115">
        <v>309.23</v>
      </c>
      <c r="C115">
        <v>0.92500000000000004</v>
      </c>
      <c r="D115">
        <v>0.97499999999999998</v>
      </c>
      <c r="E115">
        <v>0.99</v>
      </c>
      <c r="F115">
        <v>0.99199999999999999</v>
      </c>
      <c r="G115">
        <v>0.74199999999999999</v>
      </c>
      <c r="K115" t="s">
        <v>849</v>
      </c>
      <c r="L115" t="s">
        <v>742</v>
      </c>
      <c r="M115">
        <v>94.18</v>
      </c>
      <c r="N115">
        <v>97.819000000000003</v>
      </c>
      <c r="O115">
        <v>96.793000000000006</v>
      </c>
      <c r="P115">
        <v>97.055000000000007</v>
      </c>
      <c r="Q115">
        <v>97.516000000000005</v>
      </c>
    </row>
    <row r="116" spans="1:17" x14ac:dyDescent="0.2">
      <c r="A116">
        <v>-257</v>
      </c>
      <c r="B116">
        <v>312.39999999999998</v>
      </c>
      <c r="C116">
        <v>0.93100000000000005</v>
      </c>
      <c r="D116">
        <v>0.97899999999999998</v>
      </c>
      <c r="E116">
        <v>0.996</v>
      </c>
      <c r="F116">
        <v>0.996</v>
      </c>
      <c r="G116">
        <v>0.752</v>
      </c>
      <c r="K116" t="s">
        <v>850</v>
      </c>
      <c r="L116" t="s">
        <v>745</v>
      </c>
      <c r="M116">
        <v>13.856999999999999</v>
      </c>
      <c r="N116">
        <v>12.507999999999999</v>
      </c>
      <c r="O116">
        <v>14.167999999999999</v>
      </c>
      <c r="P116">
        <v>13.704000000000001</v>
      </c>
      <c r="Q116">
        <v>15.048</v>
      </c>
    </row>
    <row r="117" spans="1:17" x14ac:dyDescent="0.2">
      <c r="A117">
        <v>-256</v>
      </c>
      <c r="B117">
        <v>315.54000000000002</v>
      </c>
      <c r="C117">
        <v>0.93200000000000005</v>
      </c>
      <c r="D117">
        <v>0.98099999999999998</v>
      </c>
      <c r="E117">
        <v>0.996</v>
      </c>
      <c r="F117">
        <v>1</v>
      </c>
      <c r="G117">
        <v>0.753</v>
      </c>
      <c r="K117" t="s">
        <v>851</v>
      </c>
      <c r="L117" t="s">
        <v>745</v>
      </c>
      <c r="M117">
        <v>13.898</v>
      </c>
      <c r="N117">
        <v>12.553000000000001</v>
      </c>
      <c r="O117">
        <v>14.221</v>
      </c>
      <c r="P117">
        <v>13.754</v>
      </c>
      <c r="Q117">
        <v>15.066000000000001</v>
      </c>
    </row>
    <row r="118" spans="1:17" x14ac:dyDescent="0.2">
      <c r="A118">
        <v>-255</v>
      </c>
      <c r="B118">
        <v>318.64999999999998</v>
      </c>
      <c r="C118">
        <v>0.93600000000000005</v>
      </c>
      <c r="D118">
        <v>0.98399999999999999</v>
      </c>
      <c r="E118">
        <v>1.0029999999999999</v>
      </c>
      <c r="F118">
        <v>1.004</v>
      </c>
      <c r="G118">
        <v>0.752</v>
      </c>
      <c r="K118" t="s">
        <v>852</v>
      </c>
      <c r="L118" t="s">
        <v>745</v>
      </c>
      <c r="M118">
        <v>2.0139999999999998</v>
      </c>
      <c r="N118">
        <v>1.82</v>
      </c>
      <c r="O118">
        <v>1.929</v>
      </c>
      <c r="P118">
        <v>1.706</v>
      </c>
      <c r="Q118">
        <v>1.732</v>
      </c>
    </row>
    <row r="119" spans="1:17" x14ac:dyDescent="0.2">
      <c r="A119">
        <v>-254</v>
      </c>
      <c r="B119">
        <v>321.73</v>
      </c>
      <c r="C119">
        <v>0.93799999999999994</v>
      </c>
      <c r="D119">
        <v>0.98699999999999999</v>
      </c>
      <c r="E119">
        <v>1.0049999999999999</v>
      </c>
      <c r="F119">
        <v>1.008</v>
      </c>
      <c r="G119">
        <v>0.753</v>
      </c>
      <c r="K119" t="s">
        <v>853</v>
      </c>
      <c r="L119" t="s">
        <v>745</v>
      </c>
      <c r="M119">
        <v>20.28</v>
      </c>
      <c r="N119">
        <v>18.475999999999999</v>
      </c>
      <c r="O119">
        <v>19.68</v>
      </c>
      <c r="P119">
        <v>19.108000000000001</v>
      </c>
      <c r="Q119">
        <v>20.28</v>
      </c>
    </row>
    <row r="120" spans="1:17" x14ac:dyDescent="0.2">
      <c r="A120">
        <v>-253</v>
      </c>
      <c r="B120">
        <v>324.77</v>
      </c>
      <c r="C120">
        <v>0.94099999999999995</v>
      </c>
      <c r="D120">
        <v>0.99</v>
      </c>
      <c r="E120">
        <v>1.0089999999999999</v>
      </c>
      <c r="F120">
        <v>1.0109999999999999</v>
      </c>
      <c r="G120">
        <v>0.75600000000000001</v>
      </c>
      <c r="K120" t="s">
        <v>854</v>
      </c>
      <c r="L120" t="s">
        <v>745</v>
      </c>
      <c r="M120">
        <v>8.4079999999999995</v>
      </c>
      <c r="N120">
        <v>8.4079999999999995</v>
      </c>
      <c r="O120">
        <v>9.7360000000000007</v>
      </c>
      <c r="P120">
        <v>8.68</v>
      </c>
      <c r="Q120">
        <v>11.528</v>
      </c>
    </row>
    <row r="121" spans="1:17" x14ac:dyDescent="0.2">
      <c r="A121">
        <v>-252</v>
      </c>
      <c r="B121">
        <v>327.79</v>
      </c>
      <c r="C121">
        <v>0.94599999999999995</v>
      </c>
      <c r="D121">
        <v>0.99299999999999999</v>
      </c>
      <c r="E121">
        <v>1.0109999999999999</v>
      </c>
      <c r="F121">
        <v>1.0149999999999999</v>
      </c>
      <c r="G121">
        <v>0.76600000000000001</v>
      </c>
      <c r="K121" t="s">
        <v>855</v>
      </c>
      <c r="L121" t="s">
        <v>742</v>
      </c>
      <c r="M121">
        <v>14.488</v>
      </c>
      <c r="N121">
        <v>14.502000000000001</v>
      </c>
      <c r="O121">
        <v>13.568</v>
      </c>
      <c r="P121">
        <v>12.407</v>
      </c>
      <c r="Q121">
        <v>11.497</v>
      </c>
    </row>
    <row r="122" spans="1:17" x14ac:dyDescent="0.2">
      <c r="A122">
        <v>-251</v>
      </c>
      <c r="B122">
        <v>330.76</v>
      </c>
      <c r="C122">
        <v>0.95</v>
      </c>
      <c r="D122">
        <v>0.995</v>
      </c>
      <c r="E122">
        <v>1.0129999999999999</v>
      </c>
      <c r="F122">
        <v>1.018</v>
      </c>
      <c r="G122">
        <v>0.77500000000000002</v>
      </c>
      <c r="K122" t="s">
        <v>856</v>
      </c>
      <c r="L122" t="s">
        <v>742</v>
      </c>
      <c r="M122">
        <v>60.496000000000002</v>
      </c>
      <c r="N122">
        <v>66.98</v>
      </c>
      <c r="O122">
        <v>68.462000000000003</v>
      </c>
      <c r="P122">
        <v>63.11</v>
      </c>
      <c r="Q122">
        <v>76.516999999999996</v>
      </c>
    </row>
    <row r="123" spans="1:17" x14ac:dyDescent="0.2">
      <c r="A123">
        <v>-250</v>
      </c>
      <c r="B123">
        <v>333.71</v>
      </c>
      <c r="C123">
        <v>0.95499999999999996</v>
      </c>
      <c r="D123">
        <v>0.998</v>
      </c>
      <c r="E123">
        <v>1.0169999999999999</v>
      </c>
      <c r="F123">
        <v>1.022</v>
      </c>
      <c r="G123">
        <v>0.78300000000000003</v>
      </c>
      <c r="K123" t="s">
        <v>857</v>
      </c>
      <c r="L123" t="s">
        <v>745</v>
      </c>
      <c r="M123">
        <v>14.7</v>
      </c>
      <c r="N123">
        <v>13</v>
      </c>
      <c r="O123">
        <v>15</v>
      </c>
      <c r="P123">
        <v>15</v>
      </c>
      <c r="Q123">
        <v>15.8</v>
      </c>
    </row>
    <row r="124" spans="1:17" x14ac:dyDescent="0.2">
      <c r="A124">
        <v>-249</v>
      </c>
      <c r="B124">
        <v>336.61</v>
      </c>
      <c r="C124">
        <v>0.95599999999999996</v>
      </c>
      <c r="D124">
        <v>1.0009999999999999</v>
      </c>
      <c r="E124">
        <v>1.0169999999999999</v>
      </c>
      <c r="F124">
        <v>1.024</v>
      </c>
      <c r="G124">
        <v>0.78200000000000003</v>
      </c>
      <c r="K124" t="s">
        <v>858</v>
      </c>
      <c r="L124" t="s">
        <v>745</v>
      </c>
      <c r="M124">
        <v>14.983000000000001</v>
      </c>
      <c r="N124">
        <v>13.275</v>
      </c>
      <c r="O124">
        <v>15.279</v>
      </c>
      <c r="P124">
        <v>15.435</v>
      </c>
      <c r="Q124">
        <v>15.944000000000001</v>
      </c>
    </row>
    <row r="125" spans="1:17" x14ac:dyDescent="0.2">
      <c r="A125">
        <v>-248</v>
      </c>
      <c r="B125">
        <v>339.49</v>
      </c>
      <c r="C125">
        <v>0.96</v>
      </c>
      <c r="D125">
        <v>1.0029999999999999</v>
      </c>
      <c r="E125">
        <v>1.0229999999999999</v>
      </c>
      <c r="F125">
        <v>1.0289999999999999</v>
      </c>
      <c r="G125">
        <v>0.78400000000000003</v>
      </c>
      <c r="K125" t="s">
        <v>859</v>
      </c>
      <c r="L125" t="s">
        <v>745</v>
      </c>
      <c r="M125">
        <v>2.5179999999999998</v>
      </c>
      <c r="N125">
        <v>2.286</v>
      </c>
      <c r="O125">
        <v>2.4780000000000002</v>
      </c>
      <c r="P125">
        <v>2.2890000000000001</v>
      </c>
      <c r="Q125">
        <v>2.16</v>
      </c>
    </row>
    <row r="126" spans="1:17" x14ac:dyDescent="0.2">
      <c r="A126">
        <v>-247</v>
      </c>
      <c r="B126">
        <v>342.32</v>
      </c>
      <c r="C126">
        <v>0.96399999999999997</v>
      </c>
      <c r="D126">
        <v>1.0069999999999999</v>
      </c>
      <c r="E126">
        <v>1.0229999999999999</v>
      </c>
      <c r="F126">
        <v>1.0309999999999999</v>
      </c>
      <c r="G126">
        <v>0.79500000000000004</v>
      </c>
      <c r="K126" t="s">
        <v>860</v>
      </c>
      <c r="L126" t="s">
        <v>745</v>
      </c>
      <c r="M126">
        <v>23</v>
      </c>
      <c r="N126">
        <v>21</v>
      </c>
      <c r="O126">
        <v>23</v>
      </c>
      <c r="P126">
        <v>21.8</v>
      </c>
      <c r="Q126">
        <v>21.8</v>
      </c>
    </row>
    <row r="127" spans="1:17" x14ac:dyDescent="0.2">
      <c r="A127">
        <v>-246</v>
      </c>
      <c r="B127">
        <v>345.12</v>
      </c>
      <c r="C127">
        <v>0.97299999999999998</v>
      </c>
      <c r="D127">
        <v>1.01</v>
      </c>
      <c r="E127">
        <v>1.028</v>
      </c>
      <c r="F127">
        <v>1.038</v>
      </c>
      <c r="G127">
        <v>0.81399999999999995</v>
      </c>
      <c r="K127" t="s">
        <v>861</v>
      </c>
      <c r="L127" t="s">
        <v>745</v>
      </c>
      <c r="M127">
        <v>7.6</v>
      </c>
      <c r="N127">
        <v>7.6</v>
      </c>
      <c r="O127">
        <v>9</v>
      </c>
      <c r="P127">
        <v>8.8000000000000007</v>
      </c>
      <c r="Q127">
        <v>11.6</v>
      </c>
    </row>
    <row r="128" spans="1:17" x14ac:dyDescent="0.2">
      <c r="A128">
        <v>-245</v>
      </c>
      <c r="B128">
        <v>347.89</v>
      </c>
      <c r="C128">
        <v>0.98099999999999998</v>
      </c>
      <c r="D128">
        <v>1.0109999999999999</v>
      </c>
      <c r="E128">
        <v>1.03</v>
      </c>
      <c r="F128">
        <v>1.0389999999999999</v>
      </c>
      <c r="G128">
        <v>0.84199999999999997</v>
      </c>
      <c r="K128" t="s">
        <v>862</v>
      </c>
      <c r="L128" t="s">
        <v>742</v>
      </c>
      <c r="M128">
        <v>16.805</v>
      </c>
      <c r="N128">
        <v>17.222999999999999</v>
      </c>
      <c r="O128">
        <v>16.221</v>
      </c>
      <c r="P128">
        <v>14.829000000000001</v>
      </c>
      <c r="Q128">
        <v>13.547000000000001</v>
      </c>
    </row>
    <row r="129" spans="1:17" x14ac:dyDescent="0.2">
      <c r="A129">
        <v>-244</v>
      </c>
      <c r="B129">
        <v>350.61</v>
      </c>
      <c r="C129">
        <v>0.98899999999999999</v>
      </c>
      <c r="D129">
        <v>1.0169999999999999</v>
      </c>
      <c r="E129">
        <v>1.0349999999999999</v>
      </c>
      <c r="F129">
        <v>1.044</v>
      </c>
      <c r="G129">
        <v>0.86099999999999999</v>
      </c>
      <c r="K129" t="s">
        <v>863</v>
      </c>
      <c r="L129" t="s">
        <v>742</v>
      </c>
      <c r="M129">
        <v>50.722999999999999</v>
      </c>
      <c r="N129">
        <v>57.252000000000002</v>
      </c>
      <c r="O129">
        <v>58.905000000000001</v>
      </c>
      <c r="P129">
        <v>57.012</v>
      </c>
      <c r="Q129">
        <v>72.754000000000005</v>
      </c>
    </row>
    <row r="130" spans="1:17" x14ac:dyDescent="0.2">
      <c r="A130">
        <v>-243</v>
      </c>
      <c r="B130">
        <v>353.3</v>
      </c>
      <c r="C130">
        <v>0.99199999999999999</v>
      </c>
      <c r="D130">
        <v>1.0189999999999999</v>
      </c>
      <c r="E130">
        <v>1.0349999999999999</v>
      </c>
      <c r="F130">
        <v>1.046</v>
      </c>
      <c r="G130">
        <v>0.86799999999999999</v>
      </c>
      <c r="K130" t="s">
        <v>864</v>
      </c>
      <c r="L130" t="s">
        <v>745</v>
      </c>
      <c r="M130">
        <v>39.85</v>
      </c>
      <c r="N130">
        <v>38.6</v>
      </c>
      <c r="O130">
        <v>41.6</v>
      </c>
      <c r="P130">
        <v>38.6</v>
      </c>
      <c r="Q130">
        <v>40.6</v>
      </c>
    </row>
    <row r="131" spans="1:17" x14ac:dyDescent="0.2">
      <c r="A131">
        <v>-242</v>
      </c>
      <c r="B131">
        <v>355.95</v>
      </c>
      <c r="C131">
        <v>0.997</v>
      </c>
      <c r="D131">
        <v>1.022</v>
      </c>
      <c r="E131">
        <v>1.04</v>
      </c>
      <c r="F131">
        <v>1.052</v>
      </c>
      <c r="G131">
        <v>0.873</v>
      </c>
      <c r="K131" t="s">
        <v>865</v>
      </c>
      <c r="L131" t="s">
        <v>745</v>
      </c>
      <c r="M131">
        <v>39.228999999999999</v>
      </c>
      <c r="N131">
        <v>38.012999999999998</v>
      </c>
      <c r="O131">
        <v>40.479999999999997</v>
      </c>
      <c r="P131">
        <v>38.253</v>
      </c>
      <c r="Q131">
        <v>40.17</v>
      </c>
    </row>
    <row r="132" spans="1:17" x14ac:dyDescent="0.2">
      <c r="A132">
        <v>-241</v>
      </c>
      <c r="B132">
        <v>358.56</v>
      </c>
      <c r="C132">
        <v>1</v>
      </c>
      <c r="D132">
        <v>1.024</v>
      </c>
      <c r="E132">
        <v>1.0429999999999999</v>
      </c>
      <c r="F132">
        <v>1.0509999999999999</v>
      </c>
      <c r="G132">
        <v>0.88200000000000001</v>
      </c>
      <c r="K132" t="s">
        <v>866</v>
      </c>
      <c r="L132" t="s">
        <v>745</v>
      </c>
      <c r="M132">
        <v>2.9060000000000001</v>
      </c>
      <c r="N132">
        <v>2.67</v>
      </c>
      <c r="O132">
        <v>2.9670000000000001</v>
      </c>
      <c r="P132">
        <v>2.5179999999999998</v>
      </c>
      <c r="Q132">
        <v>2.589</v>
      </c>
    </row>
    <row r="133" spans="1:17" x14ac:dyDescent="0.2">
      <c r="A133">
        <v>-240</v>
      </c>
      <c r="B133">
        <v>361.13</v>
      </c>
      <c r="C133">
        <v>1.0089999999999999</v>
      </c>
      <c r="D133">
        <v>1.0269999999999999</v>
      </c>
      <c r="E133">
        <v>1.046</v>
      </c>
      <c r="F133">
        <v>1.0569999999999999</v>
      </c>
      <c r="G133">
        <v>0.90500000000000003</v>
      </c>
      <c r="K133" t="s">
        <v>867</v>
      </c>
      <c r="L133" t="s">
        <v>745</v>
      </c>
      <c r="M133">
        <v>47.6</v>
      </c>
      <c r="N133">
        <v>45.6</v>
      </c>
      <c r="O133">
        <v>46.6</v>
      </c>
      <c r="P133">
        <v>46.6</v>
      </c>
      <c r="Q133">
        <v>47.6</v>
      </c>
    </row>
    <row r="134" spans="1:17" x14ac:dyDescent="0.2">
      <c r="A134">
        <v>-239</v>
      </c>
      <c r="B134">
        <v>363.66</v>
      </c>
      <c r="C134">
        <v>1.018</v>
      </c>
      <c r="D134">
        <v>1.0329999999999999</v>
      </c>
      <c r="E134">
        <v>1.048</v>
      </c>
      <c r="F134">
        <v>1.056</v>
      </c>
      <c r="G134">
        <v>0.93300000000000005</v>
      </c>
      <c r="K134" t="s">
        <v>868</v>
      </c>
      <c r="L134" t="s">
        <v>745</v>
      </c>
      <c r="M134">
        <v>30.6</v>
      </c>
      <c r="N134">
        <v>31.6</v>
      </c>
      <c r="O134">
        <v>32.6</v>
      </c>
      <c r="P134">
        <v>30.6</v>
      </c>
      <c r="Q134">
        <v>34.6</v>
      </c>
    </row>
    <row r="135" spans="1:17" x14ac:dyDescent="0.2">
      <c r="A135">
        <v>-238</v>
      </c>
      <c r="B135">
        <v>366.16</v>
      </c>
      <c r="C135">
        <v>1.0249999999999999</v>
      </c>
      <c r="D135">
        <v>1.0329999999999999</v>
      </c>
      <c r="E135">
        <v>1.0509999999999999</v>
      </c>
      <c r="F135">
        <v>1.0640000000000001</v>
      </c>
      <c r="G135">
        <v>0.95</v>
      </c>
      <c r="K135" t="s">
        <v>869</v>
      </c>
      <c r="L135" t="s">
        <v>742</v>
      </c>
      <c r="M135">
        <v>7.4080000000000004</v>
      </c>
      <c r="N135">
        <v>7.0229999999999997</v>
      </c>
      <c r="O135">
        <v>7.3289999999999997</v>
      </c>
      <c r="P135">
        <v>6.5830000000000002</v>
      </c>
      <c r="Q135">
        <v>6.444</v>
      </c>
    </row>
    <row r="136" spans="1:17" x14ac:dyDescent="0.2">
      <c r="A136">
        <v>-237</v>
      </c>
      <c r="B136">
        <v>368.61</v>
      </c>
      <c r="C136">
        <v>1.0269999999999999</v>
      </c>
      <c r="D136">
        <v>1.0369999999999999</v>
      </c>
      <c r="E136">
        <v>1.052</v>
      </c>
      <c r="F136">
        <v>1.0649999999999999</v>
      </c>
      <c r="G136">
        <v>0.95399999999999996</v>
      </c>
      <c r="K136" t="s">
        <v>870</v>
      </c>
      <c r="L136" t="s">
        <v>742</v>
      </c>
      <c r="M136">
        <v>78.003</v>
      </c>
      <c r="N136">
        <v>83.129000000000005</v>
      </c>
      <c r="O136">
        <v>80.534000000000006</v>
      </c>
      <c r="P136">
        <v>79.992999999999995</v>
      </c>
      <c r="Q136">
        <v>86.134</v>
      </c>
    </row>
    <row r="137" spans="1:17" x14ac:dyDescent="0.2">
      <c r="A137">
        <v>-236</v>
      </c>
      <c r="B137">
        <v>371.02</v>
      </c>
      <c r="C137">
        <v>1.0289999999999999</v>
      </c>
      <c r="D137">
        <v>1.04</v>
      </c>
      <c r="E137">
        <v>1.0569999999999999</v>
      </c>
      <c r="F137">
        <v>1.069</v>
      </c>
      <c r="G137">
        <v>0.95099999999999996</v>
      </c>
      <c r="K137" t="s">
        <v>871</v>
      </c>
      <c r="L137" t="s">
        <v>745</v>
      </c>
      <c r="M137">
        <v>180</v>
      </c>
      <c r="N137">
        <v>180</v>
      </c>
      <c r="O137">
        <v>180</v>
      </c>
      <c r="P137">
        <v>180</v>
      </c>
      <c r="Q137">
        <v>180</v>
      </c>
    </row>
    <row r="138" spans="1:17" x14ac:dyDescent="0.2">
      <c r="A138">
        <v>-235</v>
      </c>
      <c r="B138">
        <v>373.39</v>
      </c>
      <c r="C138">
        <v>1.03</v>
      </c>
      <c r="D138">
        <v>1.042</v>
      </c>
      <c r="E138">
        <v>1.0580000000000001</v>
      </c>
      <c r="F138">
        <v>1.07</v>
      </c>
      <c r="G138">
        <v>0.94899999999999995</v>
      </c>
      <c r="K138" t="s">
        <v>872</v>
      </c>
      <c r="L138" t="s">
        <v>745</v>
      </c>
      <c r="M138">
        <v>180</v>
      </c>
      <c r="N138">
        <v>180</v>
      </c>
      <c r="O138">
        <v>180</v>
      </c>
      <c r="P138">
        <v>180</v>
      </c>
      <c r="Q138">
        <v>180</v>
      </c>
    </row>
    <row r="139" spans="1:17" x14ac:dyDescent="0.2">
      <c r="A139">
        <v>-234</v>
      </c>
      <c r="B139">
        <v>375.72</v>
      </c>
      <c r="C139">
        <v>1.0329999999999999</v>
      </c>
      <c r="D139">
        <v>1.0469999999999999</v>
      </c>
      <c r="E139">
        <v>1.0609999999999999</v>
      </c>
      <c r="F139">
        <v>1.073</v>
      </c>
      <c r="G139">
        <v>0.95299999999999996</v>
      </c>
      <c r="K139" t="s">
        <v>873</v>
      </c>
      <c r="L139" t="s">
        <v>745</v>
      </c>
      <c r="M139">
        <v>180</v>
      </c>
      <c r="N139">
        <v>180</v>
      </c>
      <c r="O139">
        <v>180</v>
      </c>
      <c r="P139">
        <v>180</v>
      </c>
      <c r="Q139">
        <v>180</v>
      </c>
    </row>
    <row r="140" spans="1:17" x14ac:dyDescent="0.2">
      <c r="A140">
        <v>-233</v>
      </c>
      <c r="B140">
        <v>378.01</v>
      </c>
      <c r="C140">
        <v>1.038</v>
      </c>
      <c r="D140">
        <v>1.048</v>
      </c>
      <c r="E140">
        <v>1.0620000000000001</v>
      </c>
      <c r="F140">
        <v>1.0760000000000001</v>
      </c>
      <c r="G140">
        <v>0.96699999999999997</v>
      </c>
      <c r="K140" t="s">
        <v>874</v>
      </c>
      <c r="L140" t="s">
        <v>745</v>
      </c>
      <c r="M140">
        <v>180</v>
      </c>
      <c r="N140">
        <v>180</v>
      </c>
      <c r="O140">
        <v>180</v>
      </c>
      <c r="P140">
        <v>180</v>
      </c>
      <c r="Q140">
        <v>180</v>
      </c>
    </row>
    <row r="141" spans="1:17" x14ac:dyDescent="0.2">
      <c r="A141">
        <v>-232</v>
      </c>
      <c r="B141">
        <v>380.26</v>
      </c>
      <c r="C141">
        <v>1.0449999999999999</v>
      </c>
      <c r="D141">
        <v>1.05</v>
      </c>
      <c r="E141">
        <v>1.0629999999999999</v>
      </c>
      <c r="F141">
        <v>1.0780000000000001</v>
      </c>
      <c r="G141">
        <v>0.98799999999999999</v>
      </c>
      <c r="K141" t="s">
        <v>875</v>
      </c>
      <c r="L141" t="s">
        <v>745</v>
      </c>
      <c r="M141">
        <v>180</v>
      </c>
      <c r="N141">
        <v>180</v>
      </c>
      <c r="O141">
        <v>180</v>
      </c>
      <c r="P141">
        <v>180</v>
      </c>
      <c r="Q141">
        <v>180</v>
      </c>
    </row>
    <row r="142" spans="1:17" x14ac:dyDescent="0.2">
      <c r="A142">
        <v>-231</v>
      </c>
      <c r="B142">
        <v>382.47</v>
      </c>
      <c r="C142">
        <v>1.0529999999999999</v>
      </c>
      <c r="D142">
        <v>1.0549999999999999</v>
      </c>
      <c r="E142">
        <v>1.0640000000000001</v>
      </c>
      <c r="F142">
        <v>1.081</v>
      </c>
      <c r="G142">
        <v>1.012</v>
      </c>
      <c r="K142" t="s">
        <v>876</v>
      </c>
      <c r="L142" t="s">
        <v>742</v>
      </c>
      <c r="M142">
        <v>0</v>
      </c>
      <c r="N142">
        <v>0</v>
      </c>
      <c r="O142">
        <v>0</v>
      </c>
      <c r="P142">
        <v>0</v>
      </c>
      <c r="Q142">
        <v>0</v>
      </c>
    </row>
    <row r="143" spans="1:17" x14ac:dyDescent="0.2">
      <c r="A143">
        <v>-230</v>
      </c>
      <c r="B143">
        <v>384.63</v>
      </c>
      <c r="C143">
        <v>1.0609999999999999</v>
      </c>
      <c r="D143">
        <v>1.0589999999999999</v>
      </c>
      <c r="E143">
        <v>1.069</v>
      </c>
      <c r="F143">
        <v>1.079</v>
      </c>
      <c r="G143">
        <v>1.04</v>
      </c>
      <c r="K143" t="s">
        <v>877</v>
      </c>
      <c r="L143" t="s">
        <v>742</v>
      </c>
      <c r="M143">
        <v>0</v>
      </c>
      <c r="N143">
        <v>0</v>
      </c>
      <c r="O143">
        <v>0</v>
      </c>
      <c r="P143">
        <v>0</v>
      </c>
      <c r="Q143">
        <v>0</v>
      </c>
    </row>
    <row r="144" spans="1:17" x14ac:dyDescent="0.2">
      <c r="A144">
        <v>-229</v>
      </c>
      <c r="B144">
        <v>386.76</v>
      </c>
      <c r="C144">
        <v>1.0680000000000001</v>
      </c>
      <c r="D144">
        <v>1.0620000000000001</v>
      </c>
      <c r="E144">
        <v>1.0680000000000001</v>
      </c>
      <c r="F144">
        <v>1.0880000000000001</v>
      </c>
      <c r="G144">
        <v>1.0529999999999999</v>
      </c>
      <c r="K144" t="s">
        <v>878</v>
      </c>
      <c r="L144" t="s">
        <v>745</v>
      </c>
      <c r="M144">
        <v>180</v>
      </c>
      <c r="N144">
        <v>180</v>
      </c>
      <c r="O144">
        <v>180</v>
      </c>
      <c r="P144">
        <v>180</v>
      </c>
      <c r="Q144">
        <v>180</v>
      </c>
    </row>
    <row r="145" spans="1:17" x14ac:dyDescent="0.2">
      <c r="A145">
        <v>-228</v>
      </c>
      <c r="B145">
        <v>388.84</v>
      </c>
      <c r="C145">
        <v>1.0680000000000001</v>
      </c>
      <c r="D145">
        <v>1.0629999999999999</v>
      </c>
      <c r="E145">
        <v>1.069</v>
      </c>
      <c r="F145">
        <v>1.0860000000000001</v>
      </c>
      <c r="G145">
        <v>1.054</v>
      </c>
      <c r="K145" t="s">
        <v>879</v>
      </c>
      <c r="L145" t="s">
        <v>745</v>
      </c>
      <c r="M145">
        <v>180</v>
      </c>
      <c r="N145">
        <v>180</v>
      </c>
      <c r="O145">
        <v>180</v>
      </c>
      <c r="P145">
        <v>180</v>
      </c>
      <c r="Q145">
        <v>180</v>
      </c>
    </row>
    <row r="146" spans="1:17" x14ac:dyDescent="0.2">
      <c r="A146">
        <v>-227</v>
      </c>
      <c r="B146">
        <v>390.88</v>
      </c>
      <c r="C146">
        <v>1.0680000000000001</v>
      </c>
      <c r="D146">
        <v>1.0660000000000001</v>
      </c>
      <c r="E146">
        <v>1.071</v>
      </c>
      <c r="F146">
        <v>1.091</v>
      </c>
      <c r="G146">
        <v>1.0449999999999999</v>
      </c>
      <c r="K146" t="s">
        <v>880</v>
      </c>
      <c r="L146" t="s">
        <v>745</v>
      </c>
      <c r="M146">
        <v>180</v>
      </c>
      <c r="N146">
        <v>180</v>
      </c>
      <c r="O146">
        <v>180</v>
      </c>
      <c r="P146">
        <v>180</v>
      </c>
      <c r="Q146">
        <v>180</v>
      </c>
    </row>
    <row r="147" spans="1:17" x14ac:dyDescent="0.2">
      <c r="A147">
        <v>-226</v>
      </c>
      <c r="B147">
        <v>392.87</v>
      </c>
      <c r="C147">
        <v>1.0660000000000001</v>
      </c>
      <c r="D147">
        <v>1.069</v>
      </c>
      <c r="E147">
        <v>1.073</v>
      </c>
      <c r="F147">
        <v>1.0900000000000001</v>
      </c>
      <c r="G147">
        <v>1.032</v>
      </c>
      <c r="K147" t="s">
        <v>881</v>
      </c>
      <c r="L147" t="s">
        <v>745</v>
      </c>
      <c r="M147">
        <v>180</v>
      </c>
      <c r="N147">
        <v>180</v>
      </c>
      <c r="O147">
        <v>180</v>
      </c>
      <c r="P147">
        <v>180</v>
      </c>
      <c r="Q147">
        <v>180</v>
      </c>
    </row>
    <row r="148" spans="1:17" x14ac:dyDescent="0.2">
      <c r="A148">
        <v>-225</v>
      </c>
      <c r="B148">
        <v>394.83</v>
      </c>
      <c r="C148">
        <v>1.0680000000000001</v>
      </c>
      <c r="D148">
        <v>1.071</v>
      </c>
      <c r="E148">
        <v>1.073</v>
      </c>
      <c r="F148">
        <v>1.0960000000000001</v>
      </c>
      <c r="G148">
        <v>1.0329999999999999</v>
      </c>
      <c r="K148" t="s">
        <v>882</v>
      </c>
      <c r="L148" t="s">
        <v>745</v>
      </c>
      <c r="M148">
        <v>180</v>
      </c>
      <c r="N148">
        <v>180</v>
      </c>
      <c r="O148">
        <v>180</v>
      </c>
      <c r="P148">
        <v>180</v>
      </c>
      <c r="Q148">
        <v>180</v>
      </c>
    </row>
    <row r="149" spans="1:17" x14ac:dyDescent="0.2">
      <c r="A149">
        <v>-224</v>
      </c>
      <c r="B149">
        <v>396.74</v>
      </c>
      <c r="C149">
        <v>1.069</v>
      </c>
      <c r="D149">
        <v>1.0720000000000001</v>
      </c>
      <c r="E149">
        <v>1.0740000000000001</v>
      </c>
      <c r="F149">
        <v>1.0940000000000001</v>
      </c>
      <c r="G149">
        <v>1.038</v>
      </c>
      <c r="K149" t="s">
        <v>883</v>
      </c>
      <c r="L149" t="s">
        <v>742</v>
      </c>
      <c r="M149">
        <v>0</v>
      </c>
      <c r="N149">
        <v>0</v>
      </c>
      <c r="O149">
        <v>0</v>
      </c>
      <c r="P149">
        <v>0</v>
      </c>
      <c r="Q149">
        <v>0</v>
      </c>
    </row>
    <row r="150" spans="1:17" x14ac:dyDescent="0.2">
      <c r="A150">
        <v>-223</v>
      </c>
      <c r="B150">
        <v>398.61</v>
      </c>
      <c r="C150">
        <v>1.0740000000000001</v>
      </c>
      <c r="D150">
        <v>1.0760000000000001</v>
      </c>
      <c r="E150">
        <v>1.077</v>
      </c>
      <c r="F150">
        <v>1.099</v>
      </c>
      <c r="G150">
        <v>1.0429999999999999</v>
      </c>
      <c r="K150" t="s">
        <v>884</v>
      </c>
      <c r="L150" t="s">
        <v>742</v>
      </c>
      <c r="M150">
        <v>0</v>
      </c>
      <c r="N150">
        <v>0</v>
      </c>
      <c r="O150">
        <v>0</v>
      </c>
      <c r="P150">
        <v>0</v>
      </c>
      <c r="Q150">
        <v>0</v>
      </c>
    </row>
    <row r="151" spans="1:17" x14ac:dyDescent="0.2">
      <c r="A151">
        <v>-222</v>
      </c>
      <c r="B151">
        <v>400.43</v>
      </c>
      <c r="C151">
        <v>1.073</v>
      </c>
      <c r="D151">
        <v>1.077</v>
      </c>
      <c r="E151">
        <v>1.0760000000000001</v>
      </c>
      <c r="F151">
        <v>1.095</v>
      </c>
      <c r="G151">
        <v>1.044</v>
      </c>
      <c r="K151" t="s">
        <v>885</v>
      </c>
      <c r="L151" t="s">
        <v>745</v>
      </c>
      <c r="M151">
        <v>180</v>
      </c>
      <c r="N151">
        <v>180</v>
      </c>
      <c r="O151">
        <v>180</v>
      </c>
      <c r="P151">
        <v>180</v>
      </c>
      <c r="Q151">
        <v>180</v>
      </c>
    </row>
    <row r="152" spans="1:17" x14ac:dyDescent="0.2">
      <c r="A152">
        <v>-221</v>
      </c>
      <c r="B152">
        <v>402.22</v>
      </c>
      <c r="C152">
        <v>1.0760000000000001</v>
      </c>
      <c r="D152">
        <v>1.0820000000000001</v>
      </c>
      <c r="E152">
        <v>1.079</v>
      </c>
      <c r="F152">
        <v>1.103</v>
      </c>
      <c r="G152">
        <v>1.038</v>
      </c>
      <c r="K152" t="s">
        <v>886</v>
      </c>
      <c r="L152" t="s">
        <v>745</v>
      </c>
      <c r="M152">
        <v>180</v>
      </c>
      <c r="N152">
        <v>180</v>
      </c>
      <c r="O152">
        <v>180</v>
      </c>
      <c r="P152">
        <v>180</v>
      </c>
      <c r="Q152">
        <v>180</v>
      </c>
    </row>
    <row r="153" spans="1:17" x14ac:dyDescent="0.2">
      <c r="A153">
        <v>-220</v>
      </c>
      <c r="B153">
        <v>403.96</v>
      </c>
      <c r="C153">
        <v>1.071</v>
      </c>
      <c r="D153">
        <v>1.081</v>
      </c>
      <c r="E153">
        <v>1.079</v>
      </c>
      <c r="F153">
        <v>1.103</v>
      </c>
      <c r="G153">
        <v>1.0229999999999999</v>
      </c>
      <c r="K153" t="s">
        <v>887</v>
      </c>
      <c r="L153" t="s">
        <v>745</v>
      </c>
      <c r="M153">
        <v>180</v>
      </c>
      <c r="N153">
        <v>180</v>
      </c>
      <c r="O153">
        <v>180</v>
      </c>
      <c r="P153">
        <v>180</v>
      </c>
      <c r="Q153">
        <v>180</v>
      </c>
    </row>
    <row r="154" spans="1:17" x14ac:dyDescent="0.2">
      <c r="A154">
        <v>-219</v>
      </c>
      <c r="B154">
        <v>405.66</v>
      </c>
      <c r="C154">
        <v>1.07</v>
      </c>
      <c r="D154">
        <v>1.0840000000000001</v>
      </c>
      <c r="E154">
        <v>1.083</v>
      </c>
      <c r="F154">
        <v>1.103</v>
      </c>
      <c r="G154">
        <v>1.0109999999999999</v>
      </c>
      <c r="K154" t="s">
        <v>888</v>
      </c>
      <c r="L154" t="s">
        <v>745</v>
      </c>
      <c r="M154">
        <v>180</v>
      </c>
      <c r="N154">
        <v>180</v>
      </c>
      <c r="O154">
        <v>180</v>
      </c>
      <c r="P154">
        <v>180</v>
      </c>
      <c r="Q154">
        <v>180</v>
      </c>
    </row>
    <row r="155" spans="1:17" x14ac:dyDescent="0.2">
      <c r="A155">
        <v>-218</v>
      </c>
      <c r="B155">
        <v>407.31</v>
      </c>
      <c r="C155">
        <v>1.071</v>
      </c>
      <c r="D155">
        <v>1.0880000000000001</v>
      </c>
      <c r="E155">
        <v>1.083</v>
      </c>
      <c r="F155">
        <v>1.1060000000000001</v>
      </c>
      <c r="G155">
        <v>1.008</v>
      </c>
      <c r="K155" t="s">
        <v>889</v>
      </c>
      <c r="L155" t="s">
        <v>745</v>
      </c>
      <c r="M155">
        <v>180</v>
      </c>
      <c r="N155">
        <v>180</v>
      </c>
      <c r="O155">
        <v>180</v>
      </c>
      <c r="P155">
        <v>180</v>
      </c>
      <c r="Q155">
        <v>180</v>
      </c>
    </row>
    <row r="156" spans="1:17" x14ac:dyDescent="0.2">
      <c r="A156">
        <v>-217</v>
      </c>
      <c r="B156">
        <v>408.92</v>
      </c>
      <c r="C156">
        <v>1.073</v>
      </c>
      <c r="D156">
        <v>1.0880000000000001</v>
      </c>
      <c r="E156">
        <v>1.0840000000000001</v>
      </c>
      <c r="F156">
        <v>1.107</v>
      </c>
      <c r="G156">
        <v>1.0109999999999999</v>
      </c>
      <c r="K156" t="s">
        <v>890</v>
      </c>
      <c r="L156" t="s">
        <v>742</v>
      </c>
      <c r="M156">
        <v>0</v>
      </c>
      <c r="N156">
        <v>0</v>
      </c>
      <c r="O156">
        <v>0</v>
      </c>
      <c r="P156">
        <v>0</v>
      </c>
      <c r="Q156">
        <v>0</v>
      </c>
    </row>
    <row r="157" spans="1:17" x14ac:dyDescent="0.2">
      <c r="A157">
        <v>-216</v>
      </c>
      <c r="B157">
        <v>410.49</v>
      </c>
      <c r="C157">
        <v>1.0780000000000001</v>
      </c>
      <c r="D157">
        <v>1.093</v>
      </c>
      <c r="E157">
        <v>1.085</v>
      </c>
      <c r="F157">
        <v>1.1100000000000001</v>
      </c>
      <c r="G157">
        <v>1.024</v>
      </c>
      <c r="K157" t="s">
        <v>891</v>
      </c>
      <c r="L157" t="s">
        <v>742</v>
      </c>
      <c r="M157">
        <v>0</v>
      </c>
      <c r="N157">
        <v>0</v>
      </c>
      <c r="O157">
        <v>0</v>
      </c>
      <c r="P157">
        <v>0</v>
      </c>
      <c r="Q157">
        <v>0</v>
      </c>
    </row>
    <row r="158" spans="1:17" x14ac:dyDescent="0.2">
      <c r="A158">
        <v>-215</v>
      </c>
      <c r="B158">
        <v>412.02</v>
      </c>
      <c r="C158">
        <v>1.079</v>
      </c>
      <c r="D158">
        <v>1.0940000000000001</v>
      </c>
      <c r="E158">
        <v>1.0860000000000001</v>
      </c>
      <c r="F158">
        <v>1.1100000000000001</v>
      </c>
      <c r="G158">
        <v>1.026</v>
      </c>
      <c r="K158" t="s">
        <v>892</v>
      </c>
      <c r="L158" t="s">
        <v>745</v>
      </c>
      <c r="M158">
        <v>180</v>
      </c>
      <c r="N158">
        <v>180</v>
      </c>
      <c r="O158">
        <v>180</v>
      </c>
      <c r="P158">
        <v>180</v>
      </c>
      <c r="Q158">
        <v>180</v>
      </c>
    </row>
    <row r="159" spans="1:17" x14ac:dyDescent="0.2">
      <c r="A159">
        <v>-214</v>
      </c>
      <c r="B159">
        <v>413.5</v>
      </c>
      <c r="C159">
        <v>1.079</v>
      </c>
      <c r="D159">
        <v>1.097</v>
      </c>
      <c r="E159">
        <v>1.0880000000000001</v>
      </c>
      <c r="F159">
        <v>1.113</v>
      </c>
      <c r="G159">
        <v>1.016</v>
      </c>
      <c r="K159" t="s">
        <v>893</v>
      </c>
      <c r="L159" t="s">
        <v>745</v>
      </c>
      <c r="M159">
        <v>180</v>
      </c>
      <c r="N159">
        <v>180</v>
      </c>
      <c r="O159">
        <v>180</v>
      </c>
      <c r="P159">
        <v>180</v>
      </c>
      <c r="Q159">
        <v>180</v>
      </c>
    </row>
    <row r="160" spans="1:17" x14ac:dyDescent="0.2">
      <c r="A160">
        <v>-213</v>
      </c>
      <c r="B160">
        <v>414.94</v>
      </c>
      <c r="C160">
        <v>1.0760000000000001</v>
      </c>
      <c r="D160">
        <v>1.1000000000000001</v>
      </c>
      <c r="E160">
        <v>1.089</v>
      </c>
      <c r="F160">
        <v>1.1120000000000001</v>
      </c>
      <c r="G160">
        <v>1.0009999999999999</v>
      </c>
      <c r="K160" t="s">
        <v>894</v>
      </c>
      <c r="L160" t="s">
        <v>745</v>
      </c>
      <c r="M160">
        <v>180</v>
      </c>
      <c r="N160">
        <v>180</v>
      </c>
      <c r="O160">
        <v>180</v>
      </c>
      <c r="P160">
        <v>180</v>
      </c>
      <c r="Q160">
        <v>180</v>
      </c>
    </row>
    <row r="161" spans="1:17" x14ac:dyDescent="0.2">
      <c r="A161">
        <v>-212</v>
      </c>
      <c r="B161">
        <v>416.33</v>
      </c>
      <c r="C161">
        <v>1.0760000000000001</v>
      </c>
      <c r="D161">
        <v>1.101</v>
      </c>
      <c r="E161">
        <v>1.091</v>
      </c>
      <c r="F161">
        <v>1.115</v>
      </c>
      <c r="G161">
        <v>0.997</v>
      </c>
      <c r="K161" t="s">
        <v>895</v>
      </c>
      <c r="L161" t="s">
        <v>745</v>
      </c>
      <c r="M161">
        <v>180</v>
      </c>
      <c r="N161">
        <v>180</v>
      </c>
      <c r="O161">
        <v>180</v>
      </c>
      <c r="P161">
        <v>180</v>
      </c>
      <c r="Q161">
        <v>180</v>
      </c>
    </row>
    <row r="162" spans="1:17" x14ac:dyDescent="0.2">
      <c r="A162">
        <v>-211</v>
      </c>
      <c r="B162">
        <v>417.69</v>
      </c>
      <c r="C162">
        <v>1.077</v>
      </c>
      <c r="D162">
        <v>1.1060000000000001</v>
      </c>
      <c r="E162">
        <v>1.0920000000000001</v>
      </c>
      <c r="F162">
        <v>1.115</v>
      </c>
      <c r="G162">
        <v>0.99399999999999999</v>
      </c>
      <c r="K162" t="s">
        <v>896</v>
      </c>
      <c r="L162" t="s">
        <v>745</v>
      </c>
      <c r="M162">
        <v>180</v>
      </c>
      <c r="N162">
        <v>180</v>
      </c>
      <c r="O162">
        <v>180</v>
      </c>
      <c r="P162">
        <v>180</v>
      </c>
      <c r="Q162">
        <v>180</v>
      </c>
    </row>
    <row r="163" spans="1:17" x14ac:dyDescent="0.2">
      <c r="A163">
        <v>-210</v>
      </c>
      <c r="B163">
        <v>419</v>
      </c>
      <c r="C163">
        <v>1.081</v>
      </c>
      <c r="D163">
        <v>1.107</v>
      </c>
      <c r="E163">
        <v>1.093</v>
      </c>
      <c r="F163">
        <v>1.119</v>
      </c>
      <c r="G163">
        <v>1.0049999999999999</v>
      </c>
      <c r="K163" t="s">
        <v>897</v>
      </c>
      <c r="L163" t="s">
        <v>742</v>
      </c>
      <c r="M163">
        <v>0</v>
      </c>
      <c r="N163">
        <v>0</v>
      </c>
      <c r="O163">
        <v>0</v>
      </c>
      <c r="P163">
        <v>0</v>
      </c>
      <c r="Q163">
        <v>0</v>
      </c>
    </row>
    <row r="164" spans="1:17" x14ac:dyDescent="0.2">
      <c r="A164">
        <v>-209</v>
      </c>
      <c r="B164">
        <v>420.26</v>
      </c>
      <c r="C164">
        <v>1.083</v>
      </c>
      <c r="D164">
        <v>1.109</v>
      </c>
      <c r="E164">
        <v>1.0960000000000001</v>
      </c>
      <c r="F164">
        <v>1.119</v>
      </c>
      <c r="G164">
        <v>1.008</v>
      </c>
      <c r="K164" t="s">
        <v>898</v>
      </c>
      <c r="L164" t="s">
        <v>742</v>
      </c>
      <c r="M164">
        <v>0</v>
      </c>
      <c r="N164">
        <v>0</v>
      </c>
      <c r="O164">
        <v>0</v>
      </c>
      <c r="P164">
        <v>0</v>
      </c>
      <c r="Q164">
        <v>0</v>
      </c>
    </row>
    <row r="165" spans="1:17" x14ac:dyDescent="0.2">
      <c r="A165">
        <v>-208</v>
      </c>
      <c r="B165">
        <v>421.49</v>
      </c>
      <c r="C165">
        <v>1.0860000000000001</v>
      </c>
      <c r="D165">
        <v>1.113</v>
      </c>
      <c r="E165">
        <v>1.097</v>
      </c>
      <c r="F165">
        <v>1.1220000000000001</v>
      </c>
      <c r="G165">
        <v>1.0109999999999999</v>
      </c>
      <c r="K165" t="s">
        <v>899</v>
      </c>
      <c r="L165" t="s">
        <v>745</v>
      </c>
      <c r="M165">
        <v>20.628</v>
      </c>
      <c r="N165">
        <v>20.855</v>
      </c>
      <c r="O165">
        <v>20.945</v>
      </c>
      <c r="P165">
        <v>20.81</v>
      </c>
      <c r="Q165">
        <v>19.899999999999999</v>
      </c>
    </row>
    <row r="166" spans="1:17" x14ac:dyDescent="0.2">
      <c r="A166">
        <v>-207</v>
      </c>
      <c r="B166">
        <v>422.67</v>
      </c>
      <c r="C166">
        <v>1.085</v>
      </c>
      <c r="D166">
        <v>1.115</v>
      </c>
      <c r="E166">
        <v>1.097</v>
      </c>
      <c r="F166">
        <v>1.1220000000000001</v>
      </c>
      <c r="G166">
        <v>1.008</v>
      </c>
      <c r="K166" t="s">
        <v>900</v>
      </c>
      <c r="L166" t="s">
        <v>745</v>
      </c>
      <c r="M166">
        <v>20.074000000000002</v>
      </c>
      <c r="N166">
        <v>20.239999999999998</v>
      </c>
      <c r="O166">
        <v>20.312000000000001</v>
      </c>
      <c r="P166">
        <v>20.268000000000001</v>
      </c>
      <c r="Q166">
        <v>19.475999999999999</v>
      </c>
    </row>
    <row r="167" spans="1:17" x14ac:dyDescent="0.2">
      <c r="A167">
        <v>-206</v>
      </c>
      <c r="B167">
        <v>423.8</v>
      </c>
      <c r="C167">
        <v>1.085</v>
      </c>
      <c r="D167">
        <v>1.1160000000000001</v>
      </c>
      <c r="E167">
        <v>1.099</v>
      </c>
      <c r="F167">
        <v>1.125</v>
      </c>
      <c r="G167">
        <v>0.998</v>
      </c>
      <c r="K167" t="s">
        <v>901</v>
      </c>
      <c r="L167" t="s">
        <v>745</v>
      </c>
      <c r="M167">
        <v>1.577</v>
      </c>
      <c r="N167">
        <v>1.54</v>
      </c>
      <c r="O167">
        <v>1.59</v>
      </c>
      <c r="P167">
        <v>1.542</v>
      </c>
      <c r="Q167">
        <v>1.488</v>
      </c>
    </row>
    <row r="168" spans="1:17" x14ac:dyDescent="0.2">
      <c r="A168">
        <v>-205</v>
      </c>
      <c r="B168">
        <v>424.9</v>
      </c>
      <c r="C168">
        <v>1.0840000000000001</v>
      </c>
      <c r="D168">
        <v>1.119</v>
      </c>
      <c r="E168">
        <v>1.101</v>
      </c>
      <c r="F168">
        <v>1.123</v>
      </c>
      <c r="G168">
        <v>0.99099999999999999</v>
      </c>
      <c r="K168" t="s">
        <v>902</v>
      </c>
      <c r="L168" t="s">
        <v>745</v>
      </c>
      <c r="M168">
        <v>25.565000000000001</v>
      </c>
      <c r="N168">
        <v>25.355</v>
      </c>
      <c r="O168">
        <v>25.565000000000001</v>
      </c>
      <c r="P168">
        <v>25.504999999999999</v>
      </c>
      <c r="Q168">
        <v>24.66</v>
      </c>
    </row>
    <row r="169" spans="1:17" x14ac:dyDescent="0.2">
      <c r="A169">
        <v>-204</v>
      </c>
      <c r="B169">
        <v>425.95</v>
      </c>
      <c r="C169">
        <v>1.087</v>
      </c>
      <c r="D169">
        <v>1.1200000000000001</v>
      </c>
      <c r="E169">
        <v>1.103</v>
      </c>
      <c r="F169">
        <v>1.1279999999999999</v>
      </c>
      <c r="G169">
        <v>0.995</v>
      </c>
      <c r="K169" t="s">
        <v>903</v>
      </c>
      <c r="L169" t="s">
        <v>745</v>
      </c>
      <c r="M169">
        <v>16.34</v>
      </c>
      <c r="N169">
        <v>17.015000000000001</v>
      </c>
      <c r="O169">
        <v>16.37</v>
      </c>
      <c r="P169">
        <v>16.600000000000001</v>
      </c>
      <c r="Q169">
        <v>16.34</v>
      </c>
    </row>
    <row r="170" spans="1:17" x14ac:dyDescent="0.2">
      <c r="A170">
        <v>-203</v>
      </c>
      <c r="B170">
        <v>426.96</v>
      </c>
      <c r="C170">
        <v>1.091</v>
      </c>
      <c r="D170">
        <v>1.123</v>
      </c>
      <c r="E170">
        <v>1.107</v>
      </c>
      <c r="F170">
        <v>1.1299999999999999</v>
      </c>
      <c r="G170">
        <v>1.004</v>
      </c>
      <c r="K170" t="s">
        <v>904</v>
      </c>
      <c r="L170" t="s">
        <v>742</v>
      </c>
      <c r="M170">
        <v>7.8559999999999999</v>
      </c>
      <c r="N170">
        <v>7.6109999999999998</v>
      </c>
      <c r="O170">
        <v>7.827</v>
      </c>
      <c r="P170">
        <v>7.6059999999999999</v>
      </c>
      <c r="Q170">
        <v>7.6390000000000002</v>
      </c>
    </row>
    <row r="171" spans="1:17" x14ac:dyDescent="0.2">
      <c r="A171">
        <v>-202</v>
      </c>
      <c r="B171">
        <v>427.92</v>
      </c>
      <c r="C171">
        <v>1.093</v>
      </c>
      <c r="D171">
        <v>1.1240000000000001</v>
      </c>
      <c r="E171">
        <v>1.1060000000000001</v>
      </c>
      <c r="F171">
        <v>1.131</v>
      </c>
      <c r="G171">
        <v>1.01</v>
      </c>
      <c r="K171" t="s">
        <v>905</v>
      </c>
      <c r="L171" t="s">
        <v>742</v>
      </c>
      <c r="M171">
        <v>81.399000000000001</v>
      </c>
      <c r="N171">
        <v>84.066999999999993</v>
      </c>
      <c r="O171">
        <v>80.590999999999994</v>
      </c>
      <c r="P171">
        <v>81.900999999999996</v>
      </c>
      <c r="Q171">
        <v>83.9</v>
      </c>
    </row>
    <row r="172" spans="1:17" x14ac:dyDescent="0.2">
      <c r="A172">
        <v>-201</v>
      </c>
      <c r="B172">
        <v>428.84</v>
      </c>
      <c r="C172">
        <v>1.0980000000000001</v>
      </c>
      <c r="D172">
        <v>1.129</v>
      </c>
      <c r="E172">
        <v>1.1060000000000001</v>
      </c>
      <c r="F172">
        <v>1.133</v>
      </c>
      <c r="G172">
        <v>1.0249999999999999</v>
      </c>
      <c r="K172" t="s">
        <v>906</v>
      </c>
      <c r="L172" t="s">
        <v>745</v>
      </c>
      <c r="M172">
        <v>18.777999999999999</v>
      </c>
      <c r="N172">
        <v>18.995000000000001</v>
      </c>
      <c r="O172">
        <v>19.04</v>
      </c>
      <c r="P172">
        <v>18.795000000000002</v>
      </c>
      <c r="Q172">
        <v>18.28</v>
      </c>
    </row>
    <row r="173" spans="1:17" x14ac:dyDescent="0.2">
      <c r="A173">
        <v>-200</v>
      </c>
      <c r="B173">
        <v>429.72</v>
      </c>
      <c r="C173">
        <v>1.1020000000000001</v>
      </c>
      <c r="D173">
        <v>1.1279999999999999</v>
      </c>
      <c r="E173">
        <v>1.1120000000000001</v>
      </c>
      <c r="F173">
        <v>1.135</v>
      </c>
      <c r="G173">
        <v>1.034</v>
      </c>
      <c r="K173" t="s">
        <v>907</v>
      </c>
      <c r="L173" t="s">
        <v>745</v>
      </c>
      <c r="M173">
        <v>18.202000000000002</v>
      </c>
      <c r="N173">
        <v>18.378</v>
      </c>
      <c r="O173">
        <v>18.387</v>
      </c>
      <c r="P173">
        <v>18.253</v>
      </c>
      <c r="Q173">
        <v>17.789000000000001</v>
      </c>
    </row>
    <row r="174" spans="1:17" x14ac:dyDescent="0.2">
      <c r="A174">
        <v>-199</v>
      </c>
      <c r="B174">
        <v>430.55</v>
      </c>
      <c r="C174">
        <v>1.1080000000000001</v>
      </c>
      <c r="D174">
        <v>1.1339999999999999</v>
      </c>
      <c r="E174">
        <v>1.1100000000000001</v>
      </c>
      <c r="F174">
        <v>1.137</v>
      </c>
      <c r="G174">
        <v>1.0509999999999999</v>
      </c>
      <c r="K174" t="s">
        <v>908</v>
      </c>
      <c r="L174" t="s">
        <v>745</v>
      </c>
      <c r="M174">
        <v>1.4410000000000001</v>
      </c>
      <c r="N174">
        <v>1.42</v>
      </c>
      <c r="O174">
        <v>1.4850000000000001</v>
      </c>
      <c r="P174">
        <v>1.4279999999999999</v>
      </c>
      <c r="Q174">
        <v>1.35</v>
      </c>
    </row>
    <row r="175" spans="1:17" x14ac:dyDescent="0.2">
      <c r="A175">
        <v>-198</v>
      </c>
      <c r="B175">
        <v>431.35</v>
      </c>
      <c r="C175">
        <v>1.1140000000000001</v>
      </c>
      <c r="D175">
        <v>1.1339999999999999</v>
      </c>
      <c r="E175">
        <v>1.113</v>
      </c>
      <c r="F175">
        <v>1.1399999999999999</v>
      </c>
      <c r="G175">
        <v>1.069</v>
      </c>
      <c r="K175" t="s">
        <v>909</v>
      </c>
      <c r="L175" t="s">
        <v>745</v>
      </c>
      <c r="M175">
        <v>23.47</v>
      </c>
      <c r="N175">
        <v>23.094999999999999</v>
      </c>
      <c r="O175">
        <v>23.47</v>
      </c>
      <c r="P175">
        <v>23.3</v>
      </c>
      <c r="Q175">
        <v>22.77</v>
      </c>
    </row>
    <row r="176" spans="1:17" x14ac:dyDescent="0.2">
      <c r="A176">
        <v>-197</v>
      </c>
      <c r="B176">
        <v>432.1</v>
      </c>
      <c r="C176">
        <v>1.1220000000000001</v>
      </c>
      <c r="D176">
        <v>1.137</v>
      </c>
      <c r="E176">
        <v>1.115</v>
      </c>
      <c r="F176">
        <v>1.143</v>
      </c>
      <c r="G176">
        <v>1.091</v>
      </c>
      <c r="K176" t="s">
        <v>910</v>
      </c>
      <c r="L176" t="s">
        <v>745</v>
      </c>
      <c r="M176">
        <v>14.53</v>
      </c>
      <c r="N176">
        <v>15.475</v>
      </c>
      <c r="O176">
        <v>14.53</v>
      </c>
      <c r="P176">
        <v>15.005000000000001</v>
      </c>
      <c r="Q176">
        <v>15.04</v>
      </c>
    </row>
    <row r="177" spans="1:17" x14ac:dyDescent="0.2">
      <c r="A177">
        <v>-196</v>
      </c>
      <c r="B177">
        <v>432.8</v>
      </c>
      <c r="C177">
        <v>1.1240000000000001</v>
      </c>
      <c r="D177">
        <v>1.137</v>
      </c>
      <c r="E177">
        <v>1.117</v>
      </c>
      <c r="F177">
        <v>1.141</v>
      </c>
      <c r="G177">
        <v>1.1020000000000001</v>
      </c>
      <c r="K177" t="s">
        <v>911</v>
      </c>
      <c r="L177" t="s">
        <v>742</v>
      </c>
      <c r="M177">
        <v>7.9139999999999997</v>
      </c>
      <c r="N177">
        <v>7.7279999999999998</v>
      </c>
      <c r="O177">
        <v>8.077</v>
      </c>
      <c r="P177">
        <v>7.8209999999999997</v>
      </c>
      <c r="Q177">
        <v>7.5880000000000001</v>
      </c>
    </row>
    <row r="178" spans="1:17" x14ac:dyDescent="0.2">
      <c r="A178">
        <v>-195</v>
      </c>
      <c r="B178">
        <v>433.47</v>
      </c>
      <c r="C178">
        <v>1.1279999999999999</v>
      </c>
      <c r="D178">
        <v>1.139</v>
      </c>
      <c r="E178">
        <v>1.1200000000000001</v>
      </c>
      <c r="F178">
        <v>1.1459999999999999</v>
      </c>
      <c r="G178">
        <v>1.105</v>
      </c>
      <c r="K178" t="s">
        <v>912</v>
      </c>
      <c r="L178" t="s">
        <v>742</v>
      </c>
      <c r="M178">
        <v>79.826999999999998</v>
      </c>
      <c r="N178">
        <v>84.204999999999998</v>
      </c>
      <c r="O178">
        <v>79.024000000000001</v>
      </c>
      <c r="P178">
        <v>82.203999999999994</v>
      </c>
      <c r="Q178">
        <v>84.546000000000006</v>
      </c>
    </row>
    <row r="179" spans="1:17" x14ac:dyDescent="0.2">
      <c r="A179">
        <v>-194</v>
      </c>
      <c r="B179">
        <v>434.09</v>
      </c>
      <c r="C179">
        <v>1.1259999999999999</v>
      </c>
      <c r="D179">
        <v>1.141</v>
      </c>
      <c r="E179">
        <v>1.117</v>
      </c>
      <c r="F179">
        <v>1.1459999999999999</v>
      </c>
      <c r="G179">
        <v>1.1020000000000001</v>
      </c>
      <c r="K179" t="s">
        <v>913</v>
      </c>
      <c r="L179" t="s">
        <v>745</v>
      </c>
      <c r="M179">
        <v>16.789000000000001</v>
      </c>
      <c r="N179">
        <v>17</v>
      </c>
      <c r="O179">
        <v>17.015999999999998</v>
      </c>
      <c r="P179">
        <v>16.684000000000001</v>
      </c>
      <c r="Q179">
        <v>16.456</v>
      </c>
    </row>
    <row r="180" spans="1:17" x14ac:dyDescent="0.2">
      <c r="A180">
        <v>-193</v>
      </c>
      <c r="B180">
        <v>434.66</v>
      </c>
      <c r="C180">
        <v>1.1299999999999999</v>
      </c>
      <c r="D180">
        <v>1.1419999999999999</v>
      </c>
      <c r="E180">
        <v>1.119</v>
      </c>
      <c r="F180">
        <v>1.1499999999999999</v>
      </c>
      <c r="G180">
        <v>1.107</v>
      </c>
      <c r="K180" t="s">
        <v>914</v>
      </c>
      <c r="L180" t="s">
        <v>745</v>
      </c>
      <c r="M180">
        <v>16.227</v>
      </c>
      <c r="N180">
        <v>16.414000000000001</v>
      </c>
      <c r="O180">
        <v>16.388000000000002</v>
      </c>
      <c r="P180">
        <v>16.157</v>
      </c>
      <c r="Q180">
        <v>15.951000000000001</v>
      </c>
    </row>
    <row r="181" spans="1:17" x14ac:dyDescent="0.2">
      <c r="A181">
        <v>-192</v>
      </c>
      <c r="B181">
        <v>435.2</v>
      </c>
      <c r="C181">
        <v>1.1339999999999999</v>
      </c>
      <c r="D181">
        <v>1.145</v>
      </c>
      <c r="E181">
        <v>1.1220000000000001</v>
      </c>
      <c r="F181">
        <v>1.149</v>
      </c>
      <c r="G181">
        <v>1.1200000000000001</v>
      </c>
      <c r="K181" t="s">
        <v>915</v>
      </c>
      <c r="L181" t="s">
        <v>745</v>
      </c>
      <c r="M181">
        <v>1.3009999999999999</v>
      </c>
      <c r="N181">
        <v>1.2829999999999999</v>
      </c>
      <c r="O181">
        <v>1.3560000000000001</v>
      </c>
      <c r="P181">
        <v>1.294</v>
      </c>
      <c r="Q181">
        <v>1.2170000000000001</v>
      </c>
    </row>
    <row r="182" spans="1:17" x14ac:dyDescent="0.2">
      <c r="A182">
        <v>-191</v>
      </c>
      <c r="B182">
        <v>435.69</v>
      </c>
      <c r="C182">
        <v>1.1379999999999999</v>
      </c>
      <c r="D182">
        <v>1.147</v>
      </c>
      <c r="E182">
        <v>1.123</v>
      </c>
      <c r="F182">
        <v>1.1519999999999999</v>
      </c>
      <c r="G182">
        <v>1.131</v>
      </c>
      <c r="K182" t="s">
        <v>916</v>
      </c>
      <c r="L182" t="s">
        <v>745</v>
      </c>
      <c r="M182">
        <v>21.295999999999999</v>
      </c>
      <c r="N182">
        <v>20.568000000000001</v>
      </c>
      <c r="O182">
        <v>21.295999999999999</v>
      </c>
      <c r="P182">
        <v>20.844000000000001</v>
      </c>
      <c r="Q182">
        <v>20.492000000000001</v>
      </c>
    </row>
    <row r="183" spans="1:17" x14ac:dyDescent="0.2">
      <c r="A183">
        <v>-190</v>
      </c>
      <c r="B183">
        <v>436.14</v>
      </c>
      <c r="C183">
        <v>1.1379999999999999</v>
      </c>
      <c r="D183">
        <v>1.149</v>
      </c>
      <c r="E183">
        <v>1.125</v>
      </c>
      <c r="F183">
        <v>1.149</v>
      </c>
      <c r="G183">
        <v>1.1299999999999999</v>
      </c>
      <c r="K183" t="s">
        <v>917</v>
      </c>
      <c r="L183" t="s">
        <v>745</v>
      </c>
      <c r="M183">
        <v>12.848000000000001</v>
      </c>
      <c r="N183">
        <v>13.58</v>
      </c>
      <c r="O183">
        <v>12.848000000000001</v>
      </c>
      <c r="P183">
        <v>13.144</v>
      </c>
      <c r="Q183">
        <v>13.148</v>
      </c>
    </row>
    <row r="184" spans="1:17" x14ac:dyDescent="0.2">
      <c r="A184">
        <v>-189</v>
      </c>
      <c r="B184">
        <v>436.54</v>
      </c>
      <c r="C184">
        <v>1.137</v>
      </c>
      <c r="D184">
        <v>1.149</v>
      </c>
      <c r="E184">
        <v>1.125</v>
      </c>
      <c r="F184">
        <v>1.149</v>
      </c>
      <c r="G184">
        <v>1.1240000000000001</v>
      </c>
      <c r="K184" t="s">
        <v>918</v>
      </c>
      <c r="L184" t="s">
        <v>742</v>
      </c>
      <c r="M184">
        <v>8.0150000000000006</v>
      </c>
      <c r="N184">
        <v>7.8179999999999996</v>
      </c>
      <c r="O184">
        <v>8.2759999999999998</v>
      </c>
      <c r="P184">
        <v>8.0069999999999997</v>
      </c>
      <c r="Q184">
        <v>7.6310000000000002</v>
      </c>
    </row>
    <row r="185" spans="1:17" x14ac:dyDescent="0.2">
      <c r="A185">
        <v>-188</v>
      </c>
      <c r="B185">
        <v>436.91</v>
      </c>
      <c r="C185">
        <v>1.1399999999999999</v>
      </c>
      <c r="D185">
        <v>1.1439999999999999</v>
      </c>
      <c r="E185">
        <v>1.129</v>
      </c>
      <c r="F185">
        <v>1.151</v>
      </c>
      <c r="G185">
        <v>1.135</v>
      </c>
      <c r="K185" t="s">
        <v>919</v>
      </c>
      <c r="L185" t="s">
        <v>742</v>
      </c>
      <c r="M185">
        <v>79.174999999999997</v>
      </c>
      <c r="N185">
        <v>82.733000000000004</v>
      </c>
      <c r="O185">
        <v>78.400999999999996</v>
      </c>
      <c r="P185">
        <v>81.349999999999994</v>
      </c>
      <c r="Q185">
        <v>82.429000000000002</v>
      </c>
    </row>
    <row r="186" spans="1:17" x14ac:dyDescent="0.2">
      <c r="A186">
        <v>-187</v>
      </c>
      <c r="B186">
        <v>437.23</v>
      </c>
      <c r="C186">
        <v>1.141</v>
      </c>
      <c r="D186">
        <v>1.147</v>
      </c>
      <c r="E186">
        <v>1.1240000000000001</v>
      </c>
      <c r="F186">
        <v>1.151</v>
      </c>
      <c r="G186">
        <v>1.141</v>
      </c>
      <c r="K186" t="s">
        <v>920</v>
      </c>
      <c r="L186" t="s">
        <v>711</v>
      </c>
      <c r="M186">
        <v>0</v>
      </c>
      <c r="N186">
        <v>0</v>
      </c>
      <c r="O186">
        <v>0</v>
      </c>
      <c r="P186">
        <v>0</v>
      </c>
      <c r="Q186">
        <v>0</v>
      </c>
    </row>
    <row r="187" spans="1:17" x14ac:dyDescent="0.2">
      <c r="A187">
        <v>-186</v>
      </c>
      <c r="B187">
        <v>437.51</v>
      </c>
      <c r="C187">
        <v>1.145</v>
      </c>
      <c r="D187">
        <v>1.147</v>
      </c>
      <c r="E187">
        <v>1.127</v>
      </c>
      <c r="F187">
        <v>1.1539999999999999</v>
      </c>
      <c r="G187">
        <v>1.151</v>
      </c>
      <c r="K187" t="s">
        <v>921</v>
      </c>
      <c r="L187" t="s">
        <v>711</v>
      </c>
      <c r="M187">
        <v>0</v>
      </c>
      <c r="N187">
        <v>0</v>
      </c>
      <c r="O187">
        <v>0</v>
      </c>
      <c r="P187">
        <v>0</v>
      </c>
      <c r="Q187">
        <v>0</v>
      </c>
    </row>
    <row r="188" spans="1:17" x14ac:dyDescent="0.2">
      <c r="A188">
        <v>-185</v>
      </c>
      <c r="B188">
        <v>437.74</v>
      </c>
      <c r="C188">
        <v>1.145</v>
      </c>
      <c r="D188">
        <v>1.1499999999999999</v>
      </c>
      <c r="E188">
        <v>1.127</v>
      </c>
      <c r="F188">
        <v>1.157</v>
      </c>
      <c r="G188">
        <v>1.1479999999999999</v>
      </c>
      <c r="K188" t="s">
        <v>922</v>
      </c>
      <c r="L188" t="s">
        <v>711</v>
      </c>
      <c r="M188">
        <v>0</v>
      </c>
      <c r="N188">
        <v>0</v>
      </c>
      <c r="O188">
        <v>0</v>
      </c>
      <c r="P188">
        <v>0</v>
      </c>
      <c r="Q188">
        <v>0</v>
      </c>
    </row>
    <row r="189" spans="1:17" x14ac:dyDescent="0.2">
      <c r="A189">
        <v>-184</v>
      </c>
      <c r="B189">
        <v>437.93</v>
      </c>
      <c r="C189">
        <v>1.1459999999999999</v>
      </c>
      <c r="D189">
        <v>1.1499999999999999</v>
      </c>
      <c r="E189">
        <v>1.129</v>
      </c>
      <c r="F189">
        <v>1.1579999999999999</v>
      </c>
      <c r="G189">
        <v>1.149</v>
      </c>
      <c r="K189" t="s">
        <v>923</v>
      </c>
      <c r="L189" t="s">
        <v>711</v>
      </c>
      <c r="M189">
        <v>0</v>
      </c>
      <c r="N189">
        <v>0</v>
      </c>
      <c r="O189">
        <v>0</v>
      </c>
      <c r="P189">
        <v>0</v>
      </c>
      <c r="Q189">
        <v>0</v>
      </c>
    </row>
    <row r="190" spans="1:17" x14ac:dyDescent="0.2">
      <c r="A190">
        <v>-183</v>
      </c>
      <c r="B190">
        <v>438.08</v>
      </c>
      <c r="C190">
        <v>1.149</v>
      </c>
      <c r="D190">
        <v>1.153</v>
      </c>
      <c r="E190">
        <v>1.131</v>
      </c>
      <c r="F190">
        <v>1.1579999999999999</v>
      </c>
      <c r="G190">
        <v>1.1539999999999999</v>
      </c>
      <c r="K190" t="s">
        <v>924</v>
      </c>
      <c r="L190" t="s">
        <v>711</v>
      </c>
      <c r="M190">
        <v>0</v>
      </c>
      <c r="N190">
        <v>0</v>
      </c>
      <c r="O190">
        <v>0</v>
      </c>
      <c r="P190">
        <v>0</v>
      </c>
      <c r="Q190">
        <v>0</v>
      </c>
    </row>
    <row r="191" spans="1:17" x14ac:dyDescent="0.2">
      <c r="A191">
        <v>-182</v>
      </c>
      <c r="B191">
        <v>438.19</v>
      </c>
      <c r="C191">
        <v>1.151</v>
      </c>
      <c r="D191">
        <v>1.153</v>
      </c>
      <c r="E191">
        <v>1.133</v>
      </c>
      <c r="F191">
        <v>1.1579999999999999</v>
      </c>
      <c r="G191">
        <v>1.161</v>
      </c>
      <c r="K191" t="s">
        <v>925</v>
      </c>
      <c r="L191" t="s">
        <v>742</v>
      </c>
      <c r="M191">
        <v>0</v>
      </c>
      <c r="N191">
        <v>0</v>
      </c>
      <c r="O191">
        <v>0</v>
      </c>
      <c r="P191">
        <v>0</v>
      </c>
      <c r="Q191">
        <v>0</v>
      </c>
    </row>
    <row r="192" spans="1:17" x14ac:dyDescent="0.2">
      <c r="A192">
        <v>-181</v>
      </c>
      <c r="B192">
        <v>438.25</v>
      </c>
      <c r="C192">
        <v>1.153</v>
      </c>
      <c r="D192">
        <v>1.153</v>
      </c>
      <c r="E192">
        <v>1.135</v>
      </c>
      <c r="F192">
        <v>1.1579999999999999</v>
      </c>
      <c r="G192">
        <v>1.165</v>
      </c>
      <c r="K192" t="s">
        <v>926</v>
      </c>
      <c r="L192" t="s">
        <v>742</v>
      </c>
      <c r="M192">
        <v>0</v>
      </c>
      <c r="N192">
        <v>0</v>
      </c>
      <c r="O192">
        <v>0</v>
      </c>
      <c r="P192">
        <v>0</v>
      </c>
      <c r="Q192">
        <v>0</v>
      </c>
    </row>
    <row r="193" spans="1:17" x14ac:dyDescent="0.2">
      <c r="A193">
        <v>-180</v>
      </c>
      <c r="B193">
        <v>438.28</v>
      </c>
      <c r="C193">
        <v>1.1559999999999999</v>
      </c>
      <c r="D193">
        <v>1.157</v>
      </c>
      <c r="E193">
        <v>1.1379999999999999</v>
      </c>
      <c r="F193">
        <v>1.1659999999999999</v>
      </c>
      <c r="G193">
        <v>1.1619999999999999</v>
      </c>
      <c r="K193" t="s">
        <v>927</v>
      </c>
      <c r="L193" t="s">
        <v>928</v>
      </c>
      <c r="M193">
        <v>1.33</v>
      </c>
      <c r="N193">
        <v>1.3120000000000001</v>
      </c>
      <c r="O193">
        <v>1.3140000000000001</v>
      </c>
      <c r="P193">
        <v>1.3049999999999999</v>
      </c>
      <c r="Q193">
        <v>1.3879999999999999</v>
      </c>
    </row>
    <row r="194" spans="1:17" x14ac:dyDescent="0.2">
      <c r="A194">
        <v>-179</v>
      </c>
      <c r="B194">
        <v>438.25</v>
      </c>
      <c r="C194">
        <v>1.1499999999999999</v>
      </c>
      <c r="D194">
        <v>1.1559999999999999</v>
      </c>
      <c r="E194">
        <v>1.1359999999999999</v>
      </c>
      <c r="F194">
        <v>1.163</v>
      </c>
      <c r="G194">
        <v>1.1439999999999999</v>
      </c>
      <c r="K194" t="s">
        <v>929</v>
      </c>
      <c r="L194" t="s">
        <v>928</v>
      </c>
      <c r="M194">
        <v>1.33</v>
      </c>
      <c r="N194">
        <v>1.3120000000000001</v>
      </c>
      <c r="O194">
        <v>1.3149999999999999</v>
      </c>
      <c r="P194">
        <v>1.3049999999999999</v>
      </c>
      <c r="Q194">
        <v>1.389</v>
      </c>
    </row>
    <row r="195" spans="1:17" x14ac:dyDescent="0.2">
      <c r="A195">
        <v>-178</v>
      </c>
      <c r="B195">
        <v>438.19</v>
      </c>
      <c r="C195">
        <v>1.153</v>
      </c>
      <c r="D195">
        <v>1.159</v>
      </c>
      <c r="E195">
        <v>1.139</v>
      </c>
      <c r="F195">
        <v>1.167</v>
      </c>
      <c r="G195">
        <v>1.147</v>
      </c>
      <c r="K195" t="s">
        <v>930</v>
      </c>
      <c r="L195" t="s">
        <v>928</v>
      </c>
      <c r="M195">
        <v>3.9E-2</v>
      </c>
      <c r="N195">
        <v>5.0000000000000001E-3</v>
      </c>
      <c r="O195">
        <v>5.0000000000000001E-3</v>
      </c>
      <c r="P195">
        <v>5.0000000000000001E-3</v>
      </c>
      <c r="Q195">
        <v>3.5999999999999997E-2</v>
      </c>
    </row>
    <row r="196" spans="1:17" x14ac:dyDescent="0.2">
      <c r="A196">
        <v>-177</v>
      </c>
      <c r="B196">
        <v>438.08</v>
      </c>
      <c r="C196">
        <v>1.157</v>
      </c>
      <c r="D196">
        <v>1.1579999999999999</v>
      </c>
      <c r="E196">
        <v>1.1399999999999999</v>
      </c>
      <c r="F196">
        <v>1.1619999999999999</v>
      </c>
      <c r="G196">
        <v>1.169</v>
      </c>
      <c r="K196" t="s">
        <v>931</v>
      </c>
      <c r="L196" t="s">
        <v>928</v>
      </c>
      <c r="M196">
        <v>1.47</v>
      </c>
      <c r="N196">
        <v>1.33</v>
      </c>
      <c r="O196">
        <v>1.3320000000000001</v>
      </c>
      <c r="P196">
        <v>1.321</v>
      </c>
      <c r="Q196">
        <v>1.47</v>
      </c>
    </row>
    <row r="197" spans="1:17" x14ac:dyDescent="0.2">
      <c r="A197">
        <v>-176</v>
      </c>
      <c r="B197">
        <v>437.93</v>
      </c>
      <c r="C197">
        <v>1.1679999999999999</v>
      </c>
      <c r="D197">
        <v>1.163</v>
      </c>
      <c r="E197">
        <v>1.1439999999999999</v>
      </c>
      <c r="F197">
        <v>1.1679999999999999</v>
      </c>
      <c r="G197">
        <v>1.1970000000000001</v>
      </c>
      <c r="K197" t="s">
        <v>932</v>
      </c>
      <c r="L197" t="s">
        <v>928</v>
      </c>
      <c r="M197">
        <v>1.29</v>
      </c>
      <c r="N197">
        <v>1.298</v>
      </c>
      <c r="O197">
        <v>1.3009999999999999</v>
      </c>
      <c r="P197">
        <v>1.2929999999999999</v>
      </c>
      <c r="Q197">
        <v>1.29</v>
      </c>
    </row>
    <row r="198" spans="1:17" x14ac:dyDescent="0.2">
      <c r="A198">
        <v>-175</v>
      </c>
      <c r="B198">
        <v>437.74</v>
      </c>
      <c r="C198">
        <v>1.163</v>
      </c>
      <c r="D198">
        <v>1.163</v>
      </c>
      <c r="E198">
        <v>1.145</v>
      </c>
      <c r="F198">
        <v>1.1659999999999999</v>
      </c>
      <c r="G198">
        <v>1.1759999999999999</v>
      </c>
      <c r="K198" t="s">
        <v>933</v>
      </c>
      <c r="L198" t="s">
        <v>742</v>
      </c>
      <c r="M198">
        <v>2.9239999999999999</v>
      </c>
      <c r="N198">
        <v>0.40100000000000002</v>
      </c>
      <c r="O198">
        <v>0.41</v>
      </c>
      <c r="P198">
        <v>0.34599999999999997</v>
      </c>
      <c r="Q198">
        <v>2.581</v>
      </c>
    </row>
    <row r="199" spans="1:17" x14ac:dyDescent="0.2">
      <c r="A199">
        <v>-174</v>
      </c>
      <c r="B199">
        <v>437.51</v>
      </c>
      <c r="C199">
        <v>1.1599999999999999</v>
      </c>
      <c r="D199">
        <v>1.17</v>
      </c>
      <c r="E199">
        <v>1.145</v>
      </c>
      <c r="F199">
        <v>1.169</v>
      </c>
      <c r="G199">
        <v>1.1559999999999999</v>
      </c>
      <c r="K199" t="s">
        <v>934</v>
      </c>
      <c r="L199" t="s">
        <v>742</v>
      </c>
      <c r="M199">
        <v>97.022000000000006</v>
      </c>
      <c r="N199">
        <v>98.921000000000006</v>
      </c>
      <c r="O199">
        <v>98.941999999999993</v>
      </c>
      <c r="P199">
        <v>99.096000000000004</v>
      </c>
      <c r="Q199">
        <v>92.903000000000006</v>
      </c>
    </row>
    <row r="200" spans="1:17" x14ac:dyDescent="0.2">
      <c r="A200">
        <v>-173</v>
      </c>
      <c r="B200">
        <v>437.23</v>
      </c>
      <c r="C200">
        <v>1.159</v>
      </c>
      <c r="D200">
        <v>1.17</v>
      </c>
      <c r="E200">
        <v>1.1479999999999999</v>
      </c>
      <c r="F200">
        <v>1.167</v>
      </c>
      <c r="G200">
        <v>1.151</v>
      </c>
      <c r="K200" t="s">
        <v>935</v>
      </c>
      <c r="L200" t="s">
        <v>928</v>
      </c>
      <c r="M200">
        <v>1.331</v>
      </c>
      <c r="N200">
        <v>1.335</v>
      </c>
      <c r="O200">
        <v>1.2949999999999999</v>
      </c>
      <c r="P200">
        <v>1.355</v>
      </c>
      <c r="Q200">
        <v>1.339</v>
      </c>
    </row>
    <row r="201" spans="1:17" x14ac:dyDescent="0.2">
      <c r="A201">
        <v>-172</v>
      </c>
      <c r="B201">
        <v>436.91</v>
      </c>
      <c r="C201">
        <v>1.1599999999999999</v>
      </c>
      <c r="D201">
        <v>1.1739999999999999</v>
      </c>
      <c r="E201">
        <v>1.147</v>
      </c>
      <c r="F201">
        <v>1.167</v>
      </c>
      <c r="G201">
        <v>1.151</v>
      </c>
      <c r="K201" t="s">
        <v>936</v>
      </c>
      <c r="L201" t="s">
        <v>928</v>
      </c>
      <c r="M201">
        <v>1.3320000000000001</v>
      </c>
      <c r="N201">
        <v>1.3360000000000001</v>
      </c>
      <c r="O201">
        <v>1.2949999999999999</v>
      </c>
      <c r="P201">
        <v>1.3560000000000001</v>
      </c>
      <c r="Q201">
        <v>1.341</v>
      </c>
    </row>
    <row r="202" spans="1:17" x14ac:dyDescent="0.2">
      <c r="A202">
        <v>-171</v>
      </c>
      <c r="B202">
        <v>436.54</v>
      </c>
      <c r="C202">
        <v>1.1619999999999999</v>
      </c>
      <c r="D202">
        <v>1.1759999999999999</v>
      </c>
      <c r="E202">
        <v>1.1499999999999999</v>
      </c>
      <c r="F202">
        <v>1.1679999999999999</v>
      </c>
      <c r="G202">
        <v>1.1539999999999999</v>
      </c>
      <c r="K202" t="s">
        <v>937</v>
      </c>
      <c r="L202" t="s">
        <v>928</v>
      </c>
      <c r="M202">
        <v>2.3E-2</v>
      </c>
      <c r="N202">
        <v>6.0000000000000001E-3</v>
      </c>
      <c r="O202">
        <v>6.0000000000000001E-3</v>
      </c>
      <c r="P202">
        <v>7.0000000000000001E-3</v>
      </c>
      <c r="Q202">
        <v>8.9999999999999993E-3</v>
      </c>
    </row>
    <row r="203" spans="1:17" x14ac:dyDescent="0.2">
      <c r="A203">
        <v>-170</v>
      </c>
      <c r="B203">
        <v>436.14</v>
      </c>
      <c r="C203">
        <v>1.163</v>
      </c>
      <c r="D203">
        <v>1.1779999999999999</v>
      </c>
      <c r="E203">
        <v>1.149</v>
      </c>
      <c r="F203">
        <v>1.163</v>
      </c>
      <c r="G203">
        <v>1.1619999999999999</v>
      </c>
      <c r="K203" t="s">
        <v>938</v>
      </c>
      <c r="L203" t="s">
        <v>928</v>
      </c>
      <c r="M203">
        <v>1.381</v>
      </c>
      <c r="N203">
        <v>1.37</v>
      </c>
      <c r="O203">
        <v>1.3169999999999999</v>
      </c>
      <c r="P203">
        <v>1.381</v>
      </c>
      <c r="Q203">
        <v>1.365</v>
      </c>
    </row>
    <row r="204" spans="1:17" x14ac:dyDescent="0.2">
      <c r="A204">
        <v>-169</v>
      </c>
      <c r="B204">
        <v>435.69</v>
      </c>
      <c r="C204">
        <v>1.167</v>
      </c>
      <c r="D204">
        <v>1.1830000000000001</v>
      </c>
      <c r="E204">
        <v>1.151</v>
      </c>
      <c r="F204">
        <v>1.165</v>
      </c>
      <c r="G204">
        <v>1.1659999999999999</v>
      </c>
      <c r="K204" t="s">
        <v>939</v>
      </c>
      <c r="L204" t="s">
        <v>928</v>
      </c>
      <c r="M204">
        <v>1.27</v>
      </c>
      <c r="N204">
        <v>1.325</v>
      </c>
      <c r="O204">
        <v>1.27</v>
      </c>
      <c r="P204">
        <v>1.333</v>
      </c>
      <c r="Q204">
        <v>1.3129999999999999</v>
      </c>
    </row>
    <row r="205" spans="1:17" x14ac:dyDescent="0.2">
      <c r="A205">
        <v>-168</v>
      </c>
      <c r="B205">
        <v>435.2</v>
      </c>
      <c r="C205">
        <v>1.1659999999999999</v>
      </c>
      <c r="D205">
        <v>1.1830000000000001</v>
      </c>
      <c r="E205">
        <v>1.1499999999999999</v>
      </c>
      <c r="F205">
        <v>1.1619999999999999</v>
      </c>
      <c r="G205">
        <v>1.169</v>
      </c>
      <c r="K205" t="s">
        <v>940</v>
      </c>
      <c r="L205" t="s">
        <v>742</v>
      </c>
      <c r="M205">
        <v>1.7609999999999999</v>
      </c>
      <c r="N205">
        <v>0.42499999999999999</v>
      </c>
      <c r="O205">
        <v>0.48099999999999998</v>
      </c>
      <c r="P205">
        <v>0.51300000000000001</v>
      </c>
      <c r="Q205">
        <v>0.64600000000000002</v>
      </c>
    </row>
    <row r="206" spans="1:17" x14ac:dyDescent="0.2">
      <c r="A206">
        <v>-167</v>
      </c>
      <c r="B206">
        <v>434.66</v>
      </c>
      <c r="C206">
        <v>1.169</v>
      </c>
      <c r="D206">
        <v>1.1890000000000001</v>
      </c>
      <c r="E206">
        <v>1.153</v>
      </c>
      <c r="F206">
        <v>1.1639999999999999</v>
      </c>
      <c r="G206">
        <v>1.169</v>
      </c>
      <c r="K206" t="s">
        <v>941</v>
      </c>
      <c r="L206" t="s">
        <v>742</v>
      </c>
      <c r="M206">
        <v>95.352999999999994</v>
      </c>
      <c r="N206">
        <v>99.195999999999998</v>
      </c>
      <c r="O206">
        <v>98.05</v>
      </c>
      <c r="P206">
        <v>98.332999999999998</v>
      </c>
      <c r="Q206">
        <v>97.971000000000004</v>
      </c>
    </row>
    <row r="207" spans="1:17" x14ac:dyDescent="0.2">
      <c r="A207">
        <v>-166</v>
      </c>
      <c r="B207">
        <v>434.09</v>
      </c>
      <c r="C207">
        <v>1.1679999999999999</v>
      </c>
      <c r="D207">
        <v>1.1890000000000001</v>
      </c>
      <c r="E207">
        <v>1.1539999999999999</v>
      </c>
      <c r="F207">
        <v>1.1639999999999999</v>
      </c>
      <c r="G207">
        <v>1.1619999999999999</v>
      </c>
      <c r="K207" t="s">
        <v>942</v>
      </c>
      <c r="L207" t="s">
        <v>736</v>
      </c>
      <c r="M207">
        <v>1.224</v>
      </c>
      <c r="N207">
        <v>1.234</v>
      </c>
      <c r="O207">
        <v>1.2</v>
      </c>
      <c r="P207">
        <v>1.2190000000000001</v>
      </c>
      <c r="Q207">
        <v>1.244</v>
      </c>
    </row>
    <row r="208" spans="1:17" x14ac:dyDescent="0.2">
      <c r="A208">
        <v>-165</v>
      </c>
      <c r="B208">
        <v>433.47</v>
      </c>
      <c r="C208">
        <v>1.1659999999999999</v>
      </c>
      <c r="D208">
        <v>1.194</v>
      </c>
      <c r="E208">
        <v>1.1519999999999999</v>
      </c>
      <c r="F208">
        <v>1.1659999999999999</v>
      </c>
      <c r="G208">
        <v>1.153</v>
      </c>
      <c r="K208" t="s">
        <v>943</v>
      </c>
      <c r="L208" t="s">
        <v>736</v>
      </c>
      <c r="M208">
        <v>1.224</v>
      </c>
      <c r="N208">
        <v>1.234</v>
      </c>
      <c r="O208">
        <v>1.2</v>
      </c>
      <c r="P208">
        <v>1.2190000000000001</v>
      </c>
      <c r="Q208">
        <v>1.244</v>
      </c>
    </row>
    <row r="209" spans="1:17" x14ac:dyDescent="0.2">
      <c r="A209">
        <v>-164</v>
      </c>
      <c r="B209">
        <v>432.8</v>
      </c>
      <c r="C209">
        <v>1.171</v>
      </c>
      <c r="D209">
        <v>1.196</v>
      </c>
      <c r="E209">
        <v>1.1579999999999999</v>
      </c>
      <c r="F209">
        <v>1.1659999999999999</v>
      </c>
      <c r="G209">
        <v>1.1639999999999999</v>
      </c>
      <c r="K209" t="s">
        <v>944</v>
      </c>
      <c r="L209" t="s">
        <v>736</v>
      </c>
      <c r="M209">
        <v>3.2000000000000001E-2</v>
      </c>
      <c r="N209">
        <v>1.4999999999999999E-2</v>
      </c>
      <c r="O209">
        <v>1.4E-2</v>
      </c>
      <c r="P209">
        <v>1.2999999999999999E-2</v>
      </c>
      <c r="Q209">
        <v>4.9000000000000002E-2</v>
      </c>
    </row>
    <row r="210" spans="1:17" x14ac:dyDescent="0.2">
      <c r="A210">
        <v>-163</v>
      </c>
      <c r="B210">
        <v>432.1</v>
      </c>
      <c r="C210">
        <v>1.171</v>
      </c>
      <c r="D210">
        <v>1.1990000000000001</v>
      </c>
      <c r="E210">
        <v>1.1539999999999999</v>
      </c>
      <c r="F210">
        <v>1.167</v>
      </c>
      <c r="G210">
        <v>1.1659999999999999</v>
      </c>
      <c r="K210" t="s">
        <v>945</v>
      </c>
      <c r="L210" t="s">
        <v>736</v>
      </c>
      <c r="M210">
        <v>1.401</v>
      </c>
      <c r="N210">
        <v>1.272</v>
      </c>
      <c r="O210">
        <v>1.24</v>
      </c>
      <c r="P210">
        <v>1.254</v>
      </c>
      <c r="Q210">
        <v>1.401</v>
      </c>
    </row>
    <row r="211" spans="1:17" x14ac:dyDescent="0.2">
      <c r="A211">
        <v>-162</v>
      </c>
      <c r="B211">
        <v>431.35</v>
      </c>
      <c r="C211">
        <v>1.173</v>
      </c>
      <c r="D211">
        <v>1.2030000000000001</v>
      </c>
      <c r="E211">
        <v>1.161</v>
      </c>
      <c r="F211">
        <v>1.17</v>
      </c>
      <c r="G211">
        <v>1.1559999999999999</v>
      </c>
      <c r="K211" t="s">
        <v>946</v>
      </c>
      <c r="L211" t="s">
        <v>736</v>
      </c>
      <c r="M211">
        <v>1.129</v>
      </c>
      <c r="N211">
        <v>1.194</v>
      </c>
      <c r="O211">
        <v>1.163</v>
      </c>
      <c r="P211">
        <v>1.1719999999999999</v>
      </c>
      <c r="Q211">
        <v>1.129</v>
      </c>
    </row>
    <row r="212" spans="1:17" x14ac:dyDescent="0.2">
      <c r="A212">
        <v>-161</v>
      </c>
      <c r="B212">
        <v>430.55</v>
      </c>
      <c r="C212">
        <v>1.1739999999999999</v>
      </c>
      <c r="D212">
        <v>1.2050000000000001</v>
      </c>
      <c r="E212">
        <v>1.161</v>
      </c>
      <c r="F212">
        <v>1.171</v>
      </c>
      <c r="G212">
        <v>1.159</v>
      </c>
      <c r="K212" t="s">
        <v>947</v>
      </c>
      <c r="L212" t="s">
        <v>742</v>
      </c>
      <c r="M212">
        <v>2.609</v>
      </c>
      <c r="N212">
        <v>1.19</v>
      </c>
      <c r="O212">
        <v>1.1539999999999999</v>
      </c>
      <c r="P212">
        <v>1.0649999999999999</v>
      </c>
      <c r="Q212">
        <v>3.9489999999999998</v>
      </c>
    </row>
    <row r="213" spans="1:17" x14ac:dyDescent="0.2">
      <c r="A213">
        <v>-160</v>
      </c>
      <c r="B213">
        <v>429.72</v>
      </c>
      <c r="C213">
        <v>1.18</v>
      </c>
      <c r="D213">
        <v>1.2090000000000001</v>
      </c>
      <c r="E213">
        <v>1.1659999999999999</v>
      </c>
      <c r="F213">
        <v>1.175</v>
      </c>
      <c r="G213">
        <v>1.1719999999999999</v>
      </c>
      <c r="K213" t="s">
        <v>948</v>
      </c>
      <c r="L213" t="s">
        <v>742</v>
      </c>
      <c r="M213">
        <v>92.221999999999994</v>
      </c>
      <c r="N213">
        <v>96.745000000000005</v>
      </c>
      <c r="O213">
        <v>96.944999999999993</v>
      </c>
      <c r="P213">
        <v>96.108000000000004</v>
      </c>
      <c r="Q213">
        <v>90.784999999999997</v>
      </c>
    </row>
    <row r="214" spans="1:17" x14ac:dyDescent="0.2">
      <c r="A214">
        <v>-159</v>
      </c>
      <c r="B214">
        <v>428.84</v>
      </c>
      <c r="C214">
        <v>1.1830000000000001</v>
      </c>
      <c r="D214">
        <v>1.212</v>
      </c>
      <c r="E214">
        <v>1.1639999999999999</v>
      </c>
      <c r="F214">
        <v>1.175</v>
      </c>
      <c r="G214">
        <v>1.181</v>
      </c>
      <c r="K214" t="s">
        <v>949</v>
      </c>
      <c r="L214" t="s">
        <v>736</v>
      </c>
      <c r="M214">
        <v>0.57799999999999996</v>
      </c>
      <c r="N214">
        <v>0.55400000000000005</v>
      </c>
      <c r="O214">
        <v>0.57799999999999996</v>
      </c>
      <c r="P214">
        <v>0.57499999999999996</v>
      </c>
      <c r="Q214">
        <v>0.60599999999999998</v>
      </c>
    </row>
    <row r="215" spans="1:17" x14ac:dyDescent="0.2">
      <c r="A215">
        <v>-158</v>
      </c>
      <c r="B215">
        <v>427.92</v>
      </c>
      <c r="C215">
        <v>1.1910000000000001</v>
      </c>
      <c r="D215">
        <v>1.2150000000000001</v>
      </c>
      <c r="E215">
        <v>1.1719999999999999</v>
      </c>
      <c r="F215">
        <v>1.1830000000000001</v>
      </c>
      <c r="G215">
        <v>1.1950000000000001</v>
      </c>
      <c r="K215" t="s">
        <v>950</v>
      </c>
      <c r="L215" t="s">
        <v>736</v>
      </c>
      <c r="M215">
        <v>0.59599999999999997</v>
      </c>
      <c r="N215">
        <v>0.54900000000000004</v>
      </c>
      <c r="O215">
        <v>0.58199999999999996</v>
      </c>
      <c r="P215">
        <v>0.55500000000000005</v>
      </c>
      <c r="Q215">
        <v>0.7</v>
      </c>
    </row>
    <row r="216" spans="1:17" x14ac:dyDescent="0.2">
      <c r="A216">
        <v>-157</v>
      </c>
      <c r="B216">
        <v>426.96</v>
      </c>
      <c r="C216">
        <v>1.196</v>
      </c>
      <c r="D216">
        <v>1.218</v>
      </c>
      <c r="E216">
        <v>1.173</v>
      </c>
      <c r="F216">
        <v>1.1850000000000001</v>
      </c>
      <c r="G216">
        <v>1.21</v>
      </c>
      <c r="K216" t="s">
        <v>951</v>
      </c>
      <c r="L216" t="s">
        <v>736</v>
      </c>
      <c r="M216">
        <v>6.6000000000000003E-2</v>
      </c>
      <c r="N216">
        <v>1.9E-2</v>
      </c>
      <c r="O216">
        <v>1.7000000000000001E-2</v>
      </c>
      <c r="P216">
        <v>1.6E-2</v>
      </c>
      <c r="Q216">
        <v>3.5999999999999997E-2</v>
      </c>
    </row>
    <row r="217" spans="1:17" x14ac:dyDescent="0.2">
      <c r="A217">
        <v>-156</v>
      </c>
      <c r="B217">
        <v>425.95</v>
      </c>
      <c r="C217">
        <v>1.204</v>
      </c>
      <c r="D217">
        <v>1.2190000000000001</v>
      </c>
      <c r="E217">
        <v>1.1779999999999999</v>
      </c>
      <c r="F217">
        <v>1.1919999999999999</v>
      </c>
      <c r="G217">
        <v>1.226</v>
      </c>
      <c r="K217" t="s">
        <v>952</v>
      </c>
      <c r="L217" t="s">
        <v>736</v>
      </c>
      <c r="M217">
        <v>0.83299999999999996</v>
      </c>
      <c r="N217">
        <v>0.60699999999999998</v>
      </c>
      <c r="O217">
        <v>0.624</v>
      </c>
      <c r="P217">
        <v>0.6</v>
      </c>
      <c r="Q217">
        <v>0.83299999999999996</v>
      </c>
    </row>
    <row r="218" spans="1:17" x14ac:dyDescent="0.2">
      <c r="A218">
        <v>-155</v>
      </c>
      <c r="B218">
        <v>424.9</v>
      </c>
      <c r="C218">
        <v>1.21</v>
      </c>
      <c r="D218">
        <v>1.2230000000000001</v>
      </c>
      <c r="E218">
        <v>1.181</v>
      </c>
      <c r="F218">
        <v>1.1950000000000001</v>
      </c>
      <c r="G218">
        <v>1.2410000000000001</v>
      </c>
      <c r="K218" t="s">
        <v>953</v>
      </c>
      <c r="L218" t="s">
        <v>736</v>
      </c>
      <c r="M218">
        <v>0.496</v>
      </c>
      <c r="N218">
        <v>0.496</v>
      </c>
      <c r="O218">
        <v>0.52300000000000002</v>
      </c>
      <c r="P218">
        <v>0.501</v>
      </c>
      <c r="Q218">
        <v>0.61599999999999999</v>
      </c>
    </row>
    <row r="219" spans="1:17" x14ac:dyDescent="0.2">
      <c r="A219">
        <v>-154</v>
      </c>
      <c r="B219">
        <v>423.8</v>
      </c>
      <c r="C219">
        <v>1.216</v>
      </c>
      <c r="D219">
        <v>1.226</v>
      </c>
      <c r="E219">
        <v>1.1859999999999999</v>
      </c>
      <c r="F219">
        <v>1.202</v>
      </c>
      <c r="G219">
        <v>1.2509999999999999</v>
      </c>
      <c r="K219" t="s">
        <v>954</v>
      </c>
      <c r="L219" t="s">
        <v>742</v>
      </c>
      <c r="M219">
        <v>11.016</v>
      </c>
      <c r="N219">
        <v>3.5089999999999999</v>
      </c>
      <c r="O219">
        <v>2.9289999999999998</v>
      </c>
      <c r="P219">
        <v>2.9260000000000002</v>
      </c>
      <c r="Q219">
        <v>5.1660000000000004</v>
      </c>
    </row>
    <row r="220" spans="1:17" x14ac:dyDescent="0.2">
      <c r="A220">
        <v>-153</v>
      </c>
      <c r="B220">
        <v>422.67</v>
      </c>
      <c r="C220">
        <v>1.2190000000000001</v>
      </c>
      <c r="D220">
        <v>1.2270000000000001</v>
      </c>
      <c r="E220">
        <v>1.1879999999999999</v>
      </c>
      <c r="F220">
        <v>1.206</v>
      </c>
      <c r="G220">
        <v>1.254</v>
      </c>
      <c r="K220" t="s">
        <v>955</v>
      </c>
      <c r="L220" t="s">
        <v>742</v>
      </c>
      <c r="M220">
        <v>83.156000000000006</v>
      </c>
      <c r="N220">
        <v>90.381</v>
      </c>
      <c r="O220">
        <v>89.917000000000002</v>
      </c>
      <c r="P220">
        <v>90.272999999999996</v>
      </c>
      <c r="Q220">
        <v>87.941999999999993</v>
      </c>
    </row>
    <row r="221" spans="1:17" x14ac:dyDescent="0.2">
      <c r="A221">
        <v>-152</v>
      </c>
      <c r="B221">
        <v>421.49</v>
      </c>
      <c r="C221">
        <v>1.222</v>
      </c>
      <c r="D221">
        <v>1.232</v>
      </c>
      <c r="E221">
        <v>1.1930000000000001</v>
      </c>
      <c r="F221">
        <v>1.212</v>
      </c>
      <c r="G221">
        <v>1.2529999999999999</v>
      </c>
      <c r="K221" t="s">
        <v>956</v>
      </c>
      <c r="L221" t="s">
        <v>745</v>
      </c>
      <c r="M221">
        <v>180</v>
      </c>
      <c r="N221">
        <v>180</v>
      </c>
      <c r="O221">
        <v>180</v>
      </c>
      <c r="P221">
        <v>180</v>
      </c>
      <c r="Q221">
        <v>180</v>
      </c>
    </row>
    <row r="222" spans="1:17" x14ac:dyDescent="0.2">
      <c r="A222">
        <v>-151</v>
      </c>
      <c r="B222">
        <v>420.26</v>
      </c>
      <c r="C222">
        <v>1.2250000000000001</v>
      </c>
      <c r="D222">
        <v>1.2330000000000001</v>
      </c>
      <c r="E222">
        <v>1.198</v>
      </c>
      <c r="F222">
        <v>1.216</v>
      </c>
      <c r="G222">
        <v>1.2529999999999999</v>
      </c>
      <c r="K222" t="s">
        <v>957</v>
      </c>
      <c r="L222" t="s">
        <v>745</v>
      </c>
      <c r="M222">
        <v>180</v>
      </c>
      <c r="N222">
        <v>180</v>
      </c>
      <c r="O222">
        <v>180</v>
      </c>
      <c r="P222">
        <v>180</v>
      </c>
      <c r="Q222">
        <v>180</v>
      </c>
    </row>
    <row r="223" spans="1:17" x14ac:dyDescent="0.2">
      <c r="A223">
        <v>-150</v>
      </c>
      <c r="B223">
        <v>419</v>
      </c>
      <c r="C223">
        <v>1.226</v>
      </c>
      <c r="D223">
        <v>1.236</v>
      </c>
      <c r="E223">
        <v>1.2</v>
      </c>
      <c r="F223">
        <v>1.222</v>
      </c>
      <c r="G223">
        <v>1.2470000000000001</v>
      </c>
      <c r="K223" t="s">
        <v>958</v>
      </c>
      <c r="L223" t="s">
        <v>745</v>
      </c>
      <c r="M223">
        <v>180</v>
      </c>
      <c r="N223">
        <v>180</v>
      </c>
      <c r="O223">
        <v>180</v>
      </c>
      <c r="P223">
        <v>180</v>
      </c>
      <c r="Q223">
        <v>180</v>
      </c>
    </row>
    <row r="224" spans="1:17" x14ac:dyDescent="0.2">
      <c r="A224">
        <v>-149</v>
      </c>
      <c r="B224">
        <v>417.69</v>
      </c>
      <c r="C224">
        <v>1.226</v>
      </c>
      <c r="D224">
        <v>1.238</v>
      </c>
      <c r="E224">
        <v>1.206</v>
      </c>
      <c r="F224">
        <v>1.226</v>
      </c>
      <c r="G224">
        <v>1.2330000000000001</v>
      </c>
      <c r="K224" t="s">
        <v>959</v>
      </c>
      <c r="L224" t="s">
        <v>745</v>
      </c>
      <c r="M224">
        <v>180</v>
      </c>
      <c r="N224">
        <v>180</v>
      </c>
      <c r="O224">
        <v>180</v>
      </c>
      <c r="P224">
        <v>180</v>
      </c>
      <c r="Q224">
        <v>180</v>
      </c>
    </row>
    <row r="225" spans="1:17" x14ac:dyDescent="0.2">
      <c r="A225">
        <v>-148</v>
      </c>
      <c r="B225">
        <v>416.33</v>
      </c>
      <c r="C225">
        <v>1.224</v>
      </c>
      <c r="D225">
        <v>1.2410000000000001</v>
      </c>
      <c r="E225">
        <v>1.206</v>
      </c>
      <c r="F225">
        <v>1.228</v>
      </c>
      <c r="G225">
        <v>1.222</v>
      </c>
      <c r="K225" t="s">
        <v>960</v>
      </c>
      <c r="L225" t="s">
        <v>745</v>
      </c>
      <c r="M225">
        <v>180</v>
      </c>
      <c r="N225">
        <v>180</v>
      </c>
      <c r="O225">
        <v>180</v>
      </c>
      <c r="P225">
        <v>180</v>
      </c>
      <c r="Q225">
        <v>180</v>
      </c>
    </row>
    <row r="226" spans="1:17" x14ac:dyDescent="0.2">
      <c r="A226">
        <v>-147</v>
      </c>
      <c r="B226">
        <v>414.94</v>
      </c>
      <c r="C226">
        <v>1.2290000000000001</v>
      </c>
      <c r="D226">
        <v>1.24</v>
      </c>
      <c r="E226">
        <v>1.2150000000000001</v>
      </c>
      <c r="F226">
        <v>1.2350000000000001</v>
      </c>
      <c r="G226">
        <v>1.2250000000000001</v>
      </c>
      <c r="K226" t="s">
        <v>961</v>
      </c>
      <c r="L226" t="s">
        <v>742</v>
      </c>
      <c r="M226">
        <v>0</v>
      </c>
      <c r="N226">
        <v>0</v>
      </c>
      <c r="O226">
        <v>0</v>
      </c>
      <c r="P226">
        <v>0</v>
      </c>
      <c r="Q226">
        <v>0</v>
      </c>
    </row>
    <row r="227" spans="1:17" x14ac:dyDescent="0.2">
      <c r="A227">
        <v>-146</v>
      </c>
      <c r="B227">
        <v>413.5</v>
      </c>
      <c r="C227">
        <v>1.236</v>
      </c>
      <c r="D227">
        <v>1.244</v>
      </c>
      <c r="E227">
        <v>1.2150000000000001</v>
      </c>
      <c r="F227">
        <v>1.2410000000000001</v>
      </c>
      <c r="G227">
        <v>1.2450000000000001</v>
      </c>
      <c r="K227" t="s">
        <v>962</v>
      </c>
      <c r="L227" t="s">
        <v>742</v>
      </c>
      <c r="M227">
        <v>0</v>
      </c>
      <c r="N227">
        <v>0</v>
      </c>
      <c r="O227">
        <v>0</v>
      </c>
      <c r="P227">
        <v>0</v>
      </c>
      <c r="Q227">
        <v>0</v>
      </c>
    </row>
    <row r="228" spans="1:17" x14ac:dyDescent="0.2">
      <c r="A228">
        <v>-145</v>
      </c>
      <c r="B228">
        <v>412.02</v>
      </c>
      <c r="C228">
        <v>1.246</v>
      </c>
      <c r="D228">
        <v>1.246</v>
      </c>
      <c r="E228">
        <v>1.2230000000000001</v>
      </c>
      <c r="F228">
        <v>1.246</v>
      </c>
      <c r="G228">
        <v>1.27</v>
      </c>
      <c r="K228" t="s">
        <v>963</v>
      </c>
      <c r="L228" t="s">
        <v>736</v>
      </c>
      <c r="M228">
        <v>0</v>
      </c>
      <c r="N228">
        <v>0</v>
      </c>
      <c r="O228">
        <v>0</v>
      </c>
      <c r="P228">
        <v>0</v>
      </c>
      <c r="Q228">
        <v>0</v>
      </c>
    </row>
    <row r="229" spans="1:17" x14ac:dyDescent="0.2">
      <c r="A229">
        <v>-144</v>
      </c>
      <c r="B229">
        <v>410.49</v>
      </c>
      <c r="C229">
        <v>1.2549999999999999</v>
      </c>
      <c r="D229">
        <v>1.2529999999999999</v>
      </c>
      <c r="E229">
        <v>1.224</v>
      </c>
      <c r="F229">
        <v>1.2529999999999999</v>
      </c>
      <c r="G229">
        <v>1.288</v>
      </c>
      <c r="K229" t="s">
        <v>964</v>
      </c>
      <c r="L229" t="s">
        <v>736</v>
      </c>
      <c r="M229">
        <v>2.8000000000000001E-2</v>
      </c>
      <c r="N229">
        <v>2.8000000000000001E-2</v>
      </c>
      <c r="O229">
        <v>1.9E-2</v>
      </c>
      <c r="P229">
        <v>3.3000000000000002E-2</v>
      </c>
      <c r="Q229">
        <v>3.1E-2</v>
      </c>
    </row>
    <row r="230" spans="1:17" x14ac:dyDescent="0.2">
      <c r="A230">
        <v>-143</v>
      </c>
      <c r="B230">
        <v>408.92</v>
      </c>
      <c r="C230">
        <v>1.2609999999999999</v>
      </c>
      <c r="D230">
        <v>1.256</v>
      </c>
      <c r="E230">
        <v>1.2310000000000001</v>
      </c>
      <c r="F230">
        <v>1.26</v>
      </c>
      <c r="G230">
        <v>1.2969999999999999</v>
      </c>
      <c r="K230" t="s">
        <v>965</v>
      </c>
      <c r="L230" t="s">
        <v>736</v>
      </c>
      <c r="M230">
        <v>0.128</v>
      </c>
      <c r="N230">
        <v>0.13300000000000001</v>
      </c>
      <c r="O230">
        <v>0.10199999999999999</v>
      </c>
      <c r="P230">
        <v>0.13400000000000001</v>
      </c>
      <c r="Q230">
        <v>0.14099999999999999</v>
      </c>
    </row>
    <row r="231" spans="1:17" x14ac:dyDescent="0.2">
      <c r="A231">
        <v>-142</v>
      </c>
      <c r="B231">
        <v>407.31</v>
      </c>
      <c r="C231">
        <v>1.268</v>
      </c>
      <c r="D231">
        <v>1.2649999999999999</v>
      </c>
      <c r="E231">
        <v>1.238</v>
      </c>
      <c r="F231">
        <v>1.266</v>
      </c>
      <c r="G231">
        <v>1.3029999999999999</v>
      </c>
      <c r="K231" t="s">
        <v>966</v>
      </c>
      <c r="L231" t="s">
        <v>736</v>
      </c>
      <c r="M231">
        <v>1.728</v>
      </c>
      <c r="N231">
        <v>1.36</v>
      </c>
      <c r="O231">
        <v>0.98399999999999999</v>
      </c>
      <c r="P231">
        <v>1.1120000000000001</v>
      </c>
      <c r="Q231">
        <v>1.728</v>
      </c>
    </row>
    <row r="232" spans="1:17" x14ac:dyDescent="0.2">
      <c r="A232">
        <v>-141</v>
      </c>
      <c r="B232">
        <v>405.66</v>
      </c>
      <c r="C232">
        <v>1.2769999999999999</v>
      </c>
      <c r="D232">
        <v>1.27</v>
      </c>
      <c r="E232">
        <v>1.244</v>
      </c>
      <c r="F232">
        <v>1.2749999999999999</v>
      </c>
      <c r="G232">
        <v>1.32</v>
      </c>
      <c r="K232" t="s">
        <v>967</v>
      </c>
      <c r="L232" t="s">
        <v>736</v>
      </c>
      <c r="M232">
        <v>0</v>
      </c>
      <c r="N232">
        <v>0</v>
      </c>
      <c r="O232">
        <v>0</v>
      </c>
      <c r="P232">
        <v>0</v>
      </c>
      <c r="Q232">
        <v>0</v>
      </c>
    </row>
    <row r="233" spans="1:17" x14ac:dyDescent="0.2">
      <c r="A233">
        <v>-140</v>
      </c>
      <c r="B233">
        <v>403.96</v>
      </c>
      <c r="C233">
        <v>1.2769999999999999</v>
      </c>
      <c r="D233">
        <v>1.276</v>
      </c>
      <c r="E233">
        <v>1.25</v>
      </c>
      <c r="F233">
        <v>1.2789999999999999</v>
      </c>
      <c r="G233">
        <v>1.3029999999999999</v>
      </c>
      <c r="K233" t="s">
        <v>968</v>
      </c>
      <c r="L233" t="s">
        <v>742</v>
      </c>
      <c r="M233">
        <v>99.99</v>
      </c>
      <c r="N233">
        <v>99.99</v>
      </c>
      <c r="O233">
        <v>99.99</v>
      </c>
      <c r="P233">
        <v>99.99</v>
      </c>
      <c r="Q233">
        <v>99.99</v>
      </c>
    </row>
    <row r="234" spans="1:17" x14ac:dyDescent="0.2">
      <c r="A234">
        <v>-139</v>
      </c>
      <c r="B234">
        <v>402.22</v>
      </c>
      <c r="C234">
        <v>1.276</v>
      </c>
      <c r="D234">
        <v>1.278</v>
      </c>
      <c r="E234">
        <v>1.2529999999999999</v>
      </c>
      <c r="F234">
        <v>1.2869999999999999</v>
      </c>
      <c r="G234">
        <v>1.2849999999999999</v>
      </c>
      <c r="K234" t="s">
        <v>969</v>
      </c>
      <c r="L234" t="s">
        <v>742</v>
      </c>
      <c r="M234">
        <v>0</v>
      </c>
      <c r="N234">
        <v>0</v>
      </c>
      <c r="O234">
        <v>0</v>
      </c>
      <c r="P234">
        <v>0</v>
      </c>
      <c r="Q234">
        <v>0</v>
      </c>
    </row>
    <row r="235" spans="1:17" x14ac:dyDescent="0.2">
      <c r="A235">
        <v>-138</v>
      </c>
      <c r="B235">
        <v>400.43</v>
      </c>
      <c r="C235">
        <v>1.2909999999999999</v>
      </c>
      <c r="D235">
        <v>1.286</v>
      </c>
      <c r="E235">
        <v>1.264</v>
      </c>
      <c r="F235">
        <v>1.2929999999999999</v>
      </c>
      <c r="G235">
        <v>1.32</v>
      </c>
      <c r="K235" t="s">
        <v>970</v>
      </c>
      <c r="L235" t="s">
        <v>745</v>
      </c>
      <c r="M235">
        <v>0</v>
      </c>
      <c r="N235">
        <v>0</v>
      </c>
      <c r="O235">
        <v>0</v>
      </c>
      <c r="P235">
        <v>0</v>
      </c>
      <c r="Q235">
        <v>0</v>
      </c>
    </row>
    <row r="236" spans="1:17" x14ac:dyDescent="0.2">
      <c r="A236">
        <v>-137</v>
      </c>
      <c r="B236">
        <v>398.61</v>
      </c>
      <c r="C236">
        <v>1.294</v>
      </c>
      <c r="D236">
        <v>1.294</v>
      </c>
      <c r="E236">
        <v>1.266</v>
      </c>
      <c r="F236">
        <v>1.298</v>
      </c>
      <c r="G236">
        <v>1.3169999999999999</v>
      </c>
      <c r="K236" t="s">
        <v>971</v>
      </c>
      <c r="L236" t="s">
        <v>745</v>
      </c>
      <c r="M236">
        <v>20.640999999999998</v>
      </c>
      <c r="N236">
        <v>19.166</v>
      </c>
      <c r="O236">
        <v>20.702000000000002</v>
      </c>
      <c r="P236">
        <v>21.132999999999999</v>
      </c>
      <c r="Q236">
        <v>21.562000000000001</v>
      </c>
    </row>
    <row r="237" spans="1:17" x14ac:dyDescent="0.2">
      <c r="A237">
        <v>-136</v>
      </c>
      <c r="B237">
        <v>396.74</v>
      </c>
      <c r="C237">
        <v>1.304</v>
      </c>
      <c r="D237">
        <v>1.302</v>
      </c>
      <c r="E237">
        <v>1.278</v>
      </c>
      <c r="F237">
        <v>1.306</v>
      </c>
      <c r="G237">
        <v>1.33</v>
      </c>
      <c r="K237" t="s">
        <v>972</v>
      </c>
      <c r="L237" t="s">
        <v>745</v>
      </c>
      <c r="M237">
        <v>2.9649999999999999</v>
      </c>
      <c r="N237">
        <v>3.1179999999999999</v>
      </c>
      <c r="O237">
        <v>3.0350000000000001</v>
      </c>
      <c r="P237">
        <v>2.3929999999999998</v>
      </c>
      <c r="Q237">
        <v>2.706</v>
      </c>
    </row>
    <row r="238" spans="1:17" x14ac:dyDescent="0.2">
      <c r="A238">
        <v>-135</v>
      </c>
      <c r="B238">
        <v>394.83</v>
      </c>
      <c r="C238">
        <v>1.3069999999999999</v>
      </c>
      <c r="D238">
        <v>1.3069999999999999</v>
      </c>
      <c r="E238">
        <v>1.282</v>
      </c>
      <c r="F238">
        <v>1.3160000000000001</v>
      </c>
      <c r="G238">
        <v>1.3220000000000001</v>
      </c>
      <c r="K238" t="s">
        <v>973</v>
      </c>
      <c r="L238" t="s">
        <v>745</v>
      </c>
      <c r="M238">
        <v>29.8</v>
      </c>
      <c r="N238">
        <v>26.396999999999998</v>
      </c>
      <c r="O238">
        <v>29</v>
      </c>
      <c r="P238">
        <v>29.8</v>
      </c>
      <c r="Q238">
        <v>28.396999999999998</v>
      </c>
    </row>
    <row r="239" spans="1:17" x14ac:dyDescent="0.2">
      <c r="A239">
        <v>-134</v>
      </c>
      <c r="B239">
        <v>392.87</v>
      </c>
      <c r="C239">
        <v>1.3169999999999999</v>
      </c>
      <c r="D239">
        <v>1.3149999999999999</v>
      </c>
      <c r="E239">
        <v>1.2929999999999999</v>
      </c>
      <c r="F239">
        <v>1.3260000000000001</v>
      </c>
      <c r="G239">
        <v>1.333</v>
      </c>
      <c r="K239" t="s">
        <v>974</v>
      </c>
      <c r="L239" t="s">
        <v>745</v>
      </c>
      <c r="M239">
        <v>4.5999999999999996</v>
      </c>
      <c r="N239">
        <v>4.5999999999999996</v>
      </c>
      <c r="O239">
        <v>5.8</v>
      </c>
      <c r="P239">
        <v>14</v>
      </c>
      <c r="Q239">
        <v>7.2</v>
      </c>
    </row>
    <row r="240" spans="1:17" x14ac:dyDescent="0.2">
      <c r="A240">
        <v>-133</v>
      </c>
      <c r="B240">
        <v>390.88</v>
      </c>
      <c r="C240">
        <v>1.331</v>
      </c>
      <c r="D240">
        <v>1.3220000000000001</v>
      </c>
      <c r="E240">
        <v>1.296</v>
      </c>
      <c r="F240">
        <v>1.3340000000000001</v>
      </c>
      <c r="G240">
        <v>1.3720000000000001</v>
      </c>
      <c r="K240" t="s">
        <v>975</v>
      </c>
      <c r="L240" t="s">
        <v>742</v>
      </c>
      <c r="M240">
        <v>14.366</v>
      </c>
      <c r="N240">
        <v>16.266999999999999</v>
      </c>
      <c r="O240">
        <v>14.661</v>
      </c>
      <c r="P240">
        <v>11.323</v>
      </c>
      <c r="Q240">
        <v>12.548</v>
      </c>
    </row>
    <row r="241" spans="1:17" x14ac:dyDescent="0.2">
      <c r="A241">
        <v>-132</v>
      </c>
      <c r="B241">
        <v>388.84</v>
      </c>
      <c r="C241">
        <v>1.3380000000000001</v>
      </c>
      <c r="D241">
        <v>1.3320000000000001</v>
      </c>
      <c r="E241">
        <v>1.3080000000000001</v>
      </c>
      <c r="F241">
        <v>1.343</v>
      </c>
      <c r="G241">
        <v>1.369</v>
      </c>
      <c r="K241" t="s">
        <v>976</v>
      </c>
      <c r="L241" t="s">
        <v>742</v>
      </c>
      <c r="M241">
        <v>22.286000000000001</v>
      </c>
      <c r="N241">
        <v>24.001000000000001</v>
      </c>
      <c r="O241">
        <v>28.016999999999999</v>
      </c>
      <c r="P241">
        <v>66.247</v>
      </c>
      <c r="Q241">
        <v>33.392000000000003</v>
      </c>
    </row>
    <row r="242" spans="1:17" x14ac:dyDescent="0.2">
      <c r="A242">
        <v>-131</v>
      </c>
      <c r="B242">
        <v>386.76</v>
      </c>
      <c r="C242">
        <v>1.3420000000000001</v>
      </c>
      <c r="D242">
        <v>1.34</v>
      </c>
      <c r="E242">
        <v>1.3140000000000001</v>
      </c>
      <c r="F242">
        <v>1.3520000000000001</v>
      </c>
      <c r="G242">
        <v>1.361</v>
      </c>
      <c r="K242" t="s">
        <v>977</v>
      </c>
      <c r="L242" t="s">
        <v>736</v>
      </c>
      <c r="M242">
        <v>0</v>
      </c>
      <c r="N242">
        <v>12.601000000000001</v>
      </c>
      <c r="O242">
        <v>12.849</v>
      </c>
      <c r="P242">
        <v>12.398999999999999</v>
      </c>
      <c r="Q242">
        <v>12.750999999999999</v>
      </c>
    </row>
    <row r="243" spans="1:17" x14ac:dyDescent="0.2">
      <c r="A243">
        <v>-130</v>
      </c>
      <c r="B243">
        <v>384.63</v>
      </c>
      <c r="C243">
        <v>1.3420000000000001</v>
      </c>
      <c r="D243">
        <v>1.349</v>
      </c>
      <c r="E243">
        <v>1.325</v>
      </c>
      <c r="F243">
        <v>1.361</v>
      </c>
      <c r="G243">
        <v>1.3320000000000001</v>
      </c>
      <c r="K243" t="s">
        <v>978</v>
      </c>
      <c r="L243" t="s">
        <v>736</v>
      </c>
      <c r="M243">
        <v>0</v>
      </c>
      <c r="N243">
        <v>-8.8999999999999996E-2</v>
      </c>
      <c r="O243">
        <v>-0.216</v>
      </c>
      <c r="P243">
        <v>-5.8000000000000003E-2</v>
      </c>
      <c r="Q243">
        <v>-0.16600000000000001</v>
      </c>
    </row>
    <row r="244" spans="1:17" x14ac:dyDescent="0.2">
      <c r="A244">
        <v>-129</v>
      </c>
      <c r="B244">
        <v>382.47</v>
      </c>
      <c r="C244">
        <v>1.3580000000000001</v>
      </c>
      <c r="D244">
        <v>1.3580000000000001</v>
      </c>
      <c r="E244">
        <v>1.331</v>
      </c>
      <c r="F244">
        <v>1.3740000000000001</v>
      </c>
      <c r="G244">
        <v>1.369</v>
      </c>
      <c r="K244" t="s">
        <v>979</v>
      </c>
      <c r="L244" t="s">
        <v>736</v>
      </c>
      <c r="M244">
        <v>0</v>
      </c>
      <c r="N244">
        <v>5.0000000000000001E-3</v>
      </c>
      <c r="O244">
        <v>5.0000000000000001E-3</v>
      </c>
      <c r="P244">
        <v>5.0000000000000001E-3</v>
      </c>
      <c r="Q244">
        <v>8.9999999999999993E-3</v>
      </c>
    </row>
    <row r="245" spans="1:17" x14ac:dyDescent="0.2">
      <c r="A245">
        <v>-128</v>
      </c>
      <c r="B245">
        <v>380.26</v>
      </c>
      <c r="C245">
        <v>1.371</v>
      </c>
      <c r="D245">
        <v>1.363</v>
      </c>
      <c r="E245">
        <v>1.3440000000000001</v>
      </c>
      <c r="F245">
        <v>1.383</v>
      </c>
      <c r="G245">
        <v>1.393</v>
      </c>
      <c r="K245" t="s">
        <v>980</v>
      </c>
      <c r="L245" t="s">
        <v>736</v>
      </c>
      <c r="M245">
        <v>0</v>
      </c>
      <c r="N245">
        <v>1.4999999999999999E-2</v>
      </c>
      <c r="O245">
        <v>1.7000000000000001E-2</v>
      </c>
      <c r="P245">
        <v>1.4E-2</v>
      </c>
      <c r="Q245">
        <v>6.4000000000000001E-2</v>
      </c>
    </row>
    <row r="246" spans="1:17" x14ac:dyDescent="0.2">
      <c r="A246">
        <v>-127</v>
      </c>
      <c r="B246">
        <v>378.01</v>
      </c>
      <c r="C246">
        <v>1.383</v>
      </c>
      <c r="D246">
        <v>1.3759999999999999</v>
      </c>
      <c r="E246">
        <v>1.3540000000000001</v>
      </c>
      <c r="F246">
        <v>1.397</v>
      </c>
      <c r="G246">
        <v>1.405</v>
      </c>
      <c r="K246" t="s">
        <v>981</v>
      </c>
      <c r="L246" t="s">
        <v>736</v>
      </c>
      <c r="M246">
        <v>70.558000000000007</v>
      </c>
      <c r="N246">
        <v>73</v>
      </c>
      <c r="O246">
        <v>69.069000000000003</v>
      </c>
      <c r="P246">
        <v>71.789000000000001</v>
      </c>
      <c r="Q246">
        <v>68.373999999999995</v>
      </c>
    </row>
    <row r="247" spans="1:17" x14ac:dyDescent="0.2">
      <c r="A247">
        <v>-126</v>
      </c>
      <c r="B247">
        <v>375.72</v>
      </c>
      <c r="C247">
        <v>1.393</v>
      </c>
      <c r="D247">
        <v>1.383</v>
      </c>
      <c r="E247">
        <v>1.377</v>
      </c>
      <c r="F247">
        <v>1.407</v>
      </c>
      <c r="G247">
        <v>1.4059999999999999</v>
      </c>
      <c r="K247" t="s">
        <v>982</v>
      </c>
      <c r="L247" t="s">
        <v>792</v>
      </c>
      <c r="M247">
        <v>3.835</v>
      </c>
      <c r="N247">
        <v>4.1429999999999998</v>
      </c>
      <c r="O247">
        <v>3.786</v>
      </c>
      <c r="P247">
        <v>3.7280000000000002</v>
      </c>
      <c r="Q247">
        <v>3.6829999999999998</v>
      </c>
    </row>
    <row r="248" spans="1:17" x14ac:dyDescent="0.2">
      <c r="A248">
        <v>-125</v>
      </c>
      <c r="B248">
        <v>373.39</v>
      </c>
      <c r="C248">
        <v>1.401</v>
      </c>
      <c r="D248">
        <v>1.3939999999999999</v>
      </c>
      <c r="E248">
        <v>1.3859999999999999</v>
      </c>
      <c r="F248">
        <v>1.421</v>
      </c>
      <c r="G248">
        <v>1.4019999999999999</v>
      </c>
      <c r="K248" t="s">
        <v>983</v>
      </c>
      <c r="L248" t="s">
        <v>742</v>
      </c>
      <c r="M248">
        <v>0</v>
      </c>
      <c r="N248">
        <v>0</v>
      </c>
      <c r="O248">
        <v>0</v>
      </c>
      <c r="P248">
        <v>0</v>
      </c>
      <c r="Q248">
        <v>0</v>
      </c>
    </row>
    <row r="249" spans="1:17" x14ac:dyDescent="0.2">
      <c r="A249">
        <v>-124</v>
      </c>
      <c r="B249">
        <v>371.02</v>
      </c>
      <c r="C249">
        <v>1.4059999999999999</v>
      </c>
      <c r="D249">
        <v>1.405</v>
      </c>
      <c r="E249">
        <v>1.3979999999999999</v>
      </c>
      <c r="F249">
        <v>1.4339999999999999</v>
      </c>
      <c r="G249">
        <v>1.387</v>
      </c>
      <c r="K249" t="s">
        <v>984</v>
      </c>
      <c r="L249" t="s">
        <v>742</v>
      </c>
      <c r="M249">
        <v>44.417000000000002</v>
      </c>
      <c r="N249">
        <v>45.667000000000002</v>
      </c>
      <c r="O249">
        <v>46.332999999999998</v>
      </c>
      <c r="P249">
        <v>42</v>
      </c>
      <c r="Q249">
        <v>43.667000000000002</v>
      </c>
    </row>
    <row r="250" spans="1:17" x14ac:dyDescent="0.2">
      <c r="A250">
        <v>-123</v>
      </c>
      <c r="B250">
        <v>368.61</v>
      </c>
      <c r="C250">
        <v>1.4159999999999999</v>
      </c>
      <c r="D250">
        <v>1.4139999999999999</v>
      </c>
      <c r="E250">
        <v>1.417</v>
      </c>
      <c r="F250">
        <v>1.4450000000000001</v>
      </c>
      <c r="G250">
        <v>1.39</v>
      </c>
      <c r="K250" t="s">
        <v>985</v>
      </c>
      <c r="L250" t="s">
        <v>742</v>
      </c>
      <c r="M250">
        <v>0</v>
      </c>
      <c r="N250">
        <v>0</v>
      </c>
      <c r="O250">
        <v>0</v>
      </c>
      <c r="P250">
        <v>0</v>
      </c>
      <c r="Q250">
        <v>0</v>
      </c>
    </row>
    <row r="251" spans="1:17" x14ac:dyDescent="0.2">
      <c r="A251">
        <v>-122</v>
      </c>
      <c r="B251">
        <v>366.16</v>
      </c>
      <c r="C251">
        <v>1.427</v>
      </c>
      <c r="D251">
        <v>1.4259999999999999</v>
      </c>
      <c r="E251">
        <v>1.43</v>
      </c>
      <c r="F251">
        <v>1.454</v>
      </c>
      <c r="G251">
        <v>1.4</v>
      </c>
      <c r="K251" t="s">
        <v>986</v>
      </c>
      <c r="L251" t="s">
        <v>742</v>
      </c>
      <c r="M251">
        <v>0</v>
      </c>
      <c r="N251">
        <v>0</v>
      </c>
      <c r="O251">
        <v>0</v>
      </c>
      <c r="P251">
        <v>0</v>
      </c>
      <c r="Q251">
        <v>0</v>
      </c>
    </row>
    <row r="252" spans="1:17" x14ac:dyDescent="0.2">
      <c r="A252">
        <v>-121</v>
      </c>
      <c r="B252">
        <v>363.66</v>
      </c>
      <c r="C252">
        <v>1.4410000000000001</v>
      </c>
      <c r="D252">
        <v>1.4410000000000001</v>
      </c>
      <c r="E252">
        <v>1.4390000000000001</v>
      </c>
      <c r="F252">
        <v>1.464</v>
      </c>
      <c r="G252">
        <v>1.42</v>
      </c>
      <c r="K252" t="s">
        <v>987</v>
      </c>
      <c r="L252" t="s">
        <v>928</v>
      </c>
      <c r="M252">
        <v>123.45</v>
      </c>
      <c r="N252">
        <v>123.45</v>
      </c>
      <c r="O252">
        <v>123.45</v>
      </c>
      <c r="P252">
        <v>123.45</v>
      </c>
      <c r="Q252">
        <v>123.45</v>
      </c>
    </row>
    <row r="253" spans="1:17" x14ac:dyDescent="0.2">
      <c r="A253">
        <v>-120</v>
      </c>
      <c r="B253">
        <v>361.13</v>
      </c>
      <c r="C253">
        <v>1.458</v>
      </c>
      <c r="D253">
        <v>1.4510000000000001</v>
      </c>
      <c r="E253">
        <v>1.458</v>
      </c>
      <c r="F253">
        <v>1.48</v>
      </c>
      <c r="G253">
        <v>1.4430000000000001</v>
      </c>
    </row>
    <row r="254" spans="1:17" x14ac:dyDescent="0.2">
      <c r="A254">
        <v>-119</v>
      </c>
      <c r="B254">
        <v>358.56</v>
      </c>
      <c r="C254">
        <v>1.472</v>
      </c>
      <c r="D254">
        <v>1.4690000000000001</v>
      </c>
      <c r="E254">
        <v>1.47</v>
      </c>
      <c r="F254">
        <v>1.4970000000000001</v>
      </c>
      <c r="G254">
        <v>1.454</v>
      </c>
    </row>
    <row r="255" spans="1:17" x14ac:dyDescent="0.2">
      <c r="A255">
        <v>-118</v>
      </c>
      <c r="B255">
        <v>355.95</v>
      </c>
      <c r="C255">
        <v>1.4830000000000001</v>
      </c>
      <c r="D255">
        <v>1.48</v>
      </c>
      <c r="E255">
        <v>1.4850000000000001</v>
      </c>
      <c r="F255">
        <v>1.5089999999999999</v>
      </c>
      <c r="G255">
        <v>1.4570000000000001</v>
      </c>
    </row>
    <row r="256" spans="1:17" x14ac:dyDescent="0.2">
      <c r="A256">
        <v>-117</v>
      </c>
      <c r="B256">
        <v>353.3</v>
      </c>
      <c r="C256">
        <v>1.4950000000000001</v>
      </c>
      <c r="D256">
        <v>1.496</v>
      </c>
      <c r="E256">
        <v>1.4970000000000001</v>
      </c>
      <c r="F256">
        <v>1.526</v>
      </c>
      <c r="G256">
        <v>1.4630000000000001</v>
      </c>
    </row>
    <row r="257" spans="1:7" x14ac:dyDescent="0.2">
      <c r="A257">
        <v>-116</v>
      </c>
      <c r="B257">
        <v>350.61</v>
      </c>
      <c r="C257">
        <v>1.51</v>
      </c>
      <c r="D257">
        <v>1.5109999999999999</v>
      </c>
      <c r="E257">
        <v>1.512</v>
      </c>
      <c r="F257">
        <v>1.5429999999999999</v>
      </c>
      <c r="G257">
        <v>1.476</v>
      </c>
    </row>
    <row r="258" spans="1:7" x14ac:dyDescent="0.2">
      <c r="A258">
        <v>-115</v>
      </c>
      <c r="B258">
        <v>347.89</v>
      </c>
      <c r="C258">
        <v>1.526</v>
      </c>
      <c r="D258">
        <v>1.522</v>
      </c>
      <c r="E258">
        <v>1.53</v>
      </c>
      <c r="F258">
        <v>1.5580000000000001</v>
      </c>
      <c r="G258">
        <v>1.4950000000000001</v>
      </c>
    </row>
    <row r="259" spans="1:7" x14ac:dyDescent="0.2">
      <c r="A259">
        <v>-114</v>
      </c>
      <c r="B259">
        <v>345.12</v>
      </c>
      <c r="C259">
        <v>1.542</v>
      </c>
      <c r="D259">
        <v>1.544</v>
      </c>
      <c r="E259">
        <v>1.54</v>
      </c>
      <c r="F259">
        <v>1.5740000000000001</v>
      </c>
      <c r="G259">
        <v>1.5109999999999999</v>
      </c>
    </row>
    <row r="260" spans="1:7" x14ac:dyDescent="0.2">
      <c r="A260">
        <v>-113</v>
      </c>
      <c r="B260">
        <v>342.32</v>
      </c>
      <c r="C260">
        <v>1.56</v>
      </c>
      <c r="D260">
        <v>1.5580000000000001</v>
      </c>
      <c r="E260">
        <v>1.5589999999999999</v>
      </c>
      <c r="F260">
        <v>1.5920000000000001</v>
      </c>
      <c r="G260">
        <v>1.53</v>
      </c>
    </row>
    <row r="261" spans="1:7" x14ac:dyDescent="0.2">
      <c r="A261">
        <v>-112</v>
      </c>
      <c r="B261">
        <v>339.49</v>
      </c>
      <c r="C261">
        <v>1.5760000000000001</v>
      </c>
      <c r="D261">
        <v>1.575</v>
      </c>
      <c r="E261">
        <v>1.5740000000000001</v>
      </c>
      <c r="F261">
        <v>1.61</v>
      </c>
      <c r="G261">
        <v>1.546</v>
      </c>
    </row>
    <row r="262" spans="1:7" x14ac:dyDescent="0.2">
      <c r="A262">
        <v>-111</v>
      </c>
      <c r="B262">
        <v>336.61</v>
      </c>
      <c r="C262">
        <v>1.5920000000000001</v>
      </c>
      <c r="D262">
        <v>1.591</v>
      </c>
      <c r="E262">
        <v>1.593</v>
      </c>
      <c r="F262">
        <v>1.6279999999999999</v>
      </c>
      <c r="G262">
        <v>1.5569999999999999</v>
      </c>
    </row>
    <row r="263" spans="1:7" x14ac:dyDescent="0.2">
      <c r="A263">
        <v>-110</v>
      </c>
      <c r="B263">
        <v>333.71</v>
      </c>
      <c r="C263">
        <v>1.607</v>
      </c>
      <c r="D263">
        <v>1.61</v>
      </c>
      <c r="E263">
        <v>1.61</v>
      </c>
      <c r="F263">
        <v>1.647</v>
      </c>
      <c r="G263">
        <v>1.5629999999999999</v>
      </c>
    </row>
    <row r="264" spans="1:7" x14ac:dyDescent="0.2">
      <c r="A264">
        <v>-109</v>
      </c>
      <c r="B264">
        <v>330.76</v>
      </c>
      <c r="C264">
        <v>1.6220000000000001</v>
      </c>
      <c r="D264">
        <v>1.6279999999999999</v>
      </c>
      <c r="E264">
        <v>1.6279999999999999</v>
      </c>
      <c r="F264">
        <v>1.665</v>
      </c>
      <c r="G264">
        <v>1.569</v>
      </c>
    </row>
    <row r="265" spans="1:7" x14ac:dyDescent="0.2">
      <c r="A265">
        <v>-108</v>
      </c>
      <c r="B265">
        <v>327.79</v>
      </c>
      <c r="C265">
        <v>1.64</v>
      </c>
      <c r="D265">
        <v>1.65</v>
      </c>
      <c r="E265">
        <v>1.647</v>
      </c>
      <c r="F265">
        <v>1.6879999999999999</v>
      </c>
      <c r="G265">
        <v>1.5740000000000001</v>
      </c>
    </row>
    <row r="266" spans="1:7" x14ac:dyDescent="0.2">
      <c r="A266">
        <v>-107</v>
      </c>
      <c r="B266">
        <v>324.77</v>
      </c>
      <c r="C266">
        <v>1.6559999999999999</v>
      </c>
      <c r="D266">
        <v>1.6679999999999999</v>
      </c>
      <c r="E266">
        <v>1.667</v>
      </c>
      <c r="F266">
        <v>1.7070000000000001</v>
      </c>
      <c r="G266">
        <v>1.583</v>
      </c>
    </row>
    <row r="267" spans="1:7" x14ac:dyDescent="0.2">
      <c r="A267">
        <v>-106</v>
      </c>
      <c r="B267">
        <v>321.73</v>
      </c>
      <c r="C267">
        <v>1.6759999999999999</v>
      </c>
      <c r="D267">
        <v>1.6910000000000001</v>
      </c>
      <c r="E267">
        <v>1.6839999999999999</v>
      </c>
      <c r="F267">
        <v>1.73</v>
      </c>
      <c r="G267">
        <v>1.6</v>
      </c>
    </row>
    <row r="268" spans="1:7" x14ac:dyDescent="0.2">
      <c r="A268">
        <v>-105</v>
      </c>
      <c r="B268">
        <v>318.64999999999998</v>
      </c>
      <c r="C268">
        <v>1.698</v>
      </c>
      <c r="D268">
        <v>1.71</v>
      </c>
      <c r="E268">
        <v>1.7070000000000001</v>
      </c>
      <c r="F268">
        <v>1.75</v>
      </c>
      <c r="G268">
        <v>1.6240000000000001</v>
      </c>
    </row>
    <row r="269" spans="1:7" x14ac:dyDescent="0.2">
      <c r="A269">
        <v>-104</v>
      </c>
      <c r="B269">
        <v>315.54000000000002</v>
      </c>
      <c r="C269">
        <v>1.7210000000000001</v>
      </c>
      <c r="D269">
        <v>1.7350000000000001</v>
      </c>
      <c r="E269">
        <v>1.728</v>
      </c>
      <c r="F269">
        <v>1.774</v>
      </c>
      <c r="G269">
        <v>1.645</v>
      </c>
    </row>
    <row r="270" spans="1:7" x14ac:dyDescent="0.2">
      <c r="A270">
        <v>-103</v>
      </c>
      <c r="B270">
        <v>312.39999999999998</v>
      </c>
      <c r="C270">
        <v>1.7430000000000001</v>
      </c>
      <c r="D270">
        <v>1.7549999999999999</v>
      </c>
      <c r="E270">
        <v>1.752</v>
      </c>
      <c r="F270">
        <v>1.7969999999999999</v>
      </c>
      <c r="G270">
        <v>1.667</v>
      </c>
    </row>
    <row r="271" spans="1:7" x14ac:dyDescent="0.2">
      <c r="A271">
        <v>-102</v>
      </c>
      <c r="B271">
        <v>309.23</v>
      </c>
      <c r="C271">
        <v>1.7649999999999999</v>
      </c>
      <c r="D271">
        <v>1.78</v>
      </c>
      <c r="E271">
        <v>1.7749999999999999</v>
      </c>
      <c r="F271">
        <v>1.823</v>
      </c>
      <c r="G271">
        <v>1.6819999999999999</v>
      </c>
    </row>
    <row r="272" spans="1:7" x14ac:dyDescent="0.2">
      <c r="A272">
        <v>-101</v>
      </c>
      <c r="B272">
        <v>306.02999999999997</v>
      </c>
      <c r="C272">
        <v>1.786</v>
      </c>
      <c r="D272">
        <v>1.8049999999999999</v>
      </c>
      <c r="E272">
        <v>1.7989999999999999</v>
      </c>
      <c r="F272">
        <v>1.8460000000000001</v>
      </c>
      <c r="G272">
        <v>1.6930000000000001</v>
      </c>
    </row>
    <row r="273" spans="1:7" x14ac:dyDescent="0.2">
      <c r="A273">
        <v>-100</v>
      </c>
      <c r="B273">
        <v>302.8</v>
      </c>
      <c r="C273">
        <v>1.8080000000000001</v>
      </c>
      <c r="D273">
        <v>1.8280000000000001</v>
      </c>
      <c r="E273">
        <v>1.8240000000000001</v>
      </c>
      <c r="F273">
        <v>1.8720000000000001</v>
      </c>
      <c r="G273">
        <v>1.708</v>
      </c>
    </row>
    <row r="274" spans="1:7" x14ac:dyDescent="0.2">
      <c r="A274">
        <v>-99</v>
      </c>
      <c r="B274">
        <v>299.54000000000002</v>
      </c>
      <c r="C274">
        <v>1.833</v>
      </c>
      <c r="D274">
        <v>1.8560000000000001</v>
      </c>
      <c r="E274">
        <v>1.85</v>
      </c>
      <c r="F274">
        <v>1.899</v>
      </c>
      <c r="G274">
        <v>1.728</v>
      </c>
    </row>
    <row r="275" spans="1:7" x14ac:dyDescent="0.2">
      <c r="A275">
        <v>-98</v>
      </c>
      <c r="B275">
        <v>296.26</v>
      </c>
      <c r="C275">
        <v>1.8580000000000001</v>
      </c>
      <c r="D275">
        <v>1.883</v>
      </c>
      <c r="E275">
        <v>1.8779999999999999</v>
      </c>
      <c r="F275">
        <v>1.9279999999999999</v>
      </c>
      <c r="G275">
        <v>1.7450000000000001</v>
      </c>
    </row>
    <row r="276" spans="1:7" x14ac:dyDescent="0.2">
      <c r="A276">
        <v>-97</v>
      </c>
      <c r="B276">
        <v>292.95</v>
      </c>
      <c r="C276">
        <v>1.8839999999999999</v>
      </c>
      <c r="D276">
        <v>1.911</v>
      </c>
      <c r="E276">
        <v>1.907</v>
      </c>
      <c r="F276">
        <v>1.9550000000000001</v>
      </c>
      <c r="G276">
        <v>1.7629999999999999</v>
      </c>
    </row>
    <row r="277" spans="1:7" x14ac:dyDescent="0.2">
      <c r="A277">
        <v>-96</v>
      </c>
      <c r="B277">
        <v>289.61</v>
      </c>
      <c r="C277">
        <v>1.9119999999999999</v>
      </c>
      <c r="D277">
        <v>1.94</v>
      </c>
      <c r="E277">
        <v>1.9379999999999999</v>
      </c>
      <c r="F277">
        <v>1.986</v>
      </c>
      <c r="G277">
        <v>1.7869999999999999</v>
      </c>
    </row>
    <row r="278" spans="1:7" x14ac:dyDescent="0.2">
      <c r="A278">
        <v>-95</v>
      </c>
      <c r="B278">
        <v>286.24</v>
      </c>
      <c r="C278">
        <v>1.9410000000000001</v>
      </c>
      <c r="D278">
        <v>1.97</v>
      </c>
      <c r="E278">
        <v>1.9670000000000001</v>
      </c>
      <c r="F278">
        <v>2.016</v>
      </c>
      <c r="G278">
        <v>1.81</v>
      </c>
    </row>
    <row r="279" spans="1:7" x14ac:dyDescent="0.2">
      <c r="A279">
        <v>-94</v>
      </c>
      <c r="B279">
        <v>282.86</v>
      </c>
      <c r="C279">
        <v>1.9710000000000001</v>
      </c>
      <c r="D279">
        <v>2.0009999999999999</v>
      </c>
      <c r="E279">
        <v>2.0009999999999999</v>
      </c>
      <c r="F279">
        <v>2.048</v>
      </c>
      <c r="G279">
        <v>1.8360000000000001</v>
      </c>
    </row>
    <row r="280" spans="1:7" x14ac:dyDescent="0.2">
      <c r="A280">
        <v>-93</v>
      </c>
      <c r="B280">
        <v>279.45</v>
      </c>
      <c r="C280">
        <v>2</v>
      </c>
      <c r="D280">
        <v>2.032</v>
      </c>
      <c r="E280">
        <v>2.0310000000000001</v>
      </c>
      <c r="F280">
        <v>2.0819999999999999</v>
      </c>
      <c r="G280">
        <v>1.8540000000000001</v>
      </c>
    </row>
    <row r="281" spans="1:7" x14ac:dyDescent="0.2">
      <c r="A281">
        <v>-92</v>
      </c>
      <c r="B281">
        <v>276.02</v>
      </c>
      <c r="C281">
        <v>2.028</v>
      </c>
      <c r="D281">
        <v>2.0659999999999998</v>
      </c>
      <c r="E281">
        <v>2.0649999999999999</v>
      </c>
      <c r="F281">
        <v>2.1150000000000002</v>
      </c>
      <c r="G281">
        <v>1.865</v>
      </c>
    </row>
    <row r="282" spans="1:7" x14ac:dyDescent="0.2">
      <c r="A282">
        <v>-91</v>
      </c>
      <c r="B282">
        <v>272.57</v>
      </c>
      <c r="C282">
        <v>2.0579999999999998</v>
      </c>
      <c r="D282">
        <v>2.1019999999999999</v>
      </c>
      <c r="E282">
        <v>2.101</v>
      </c>
      <c r="F282">
        <v>2.1520000000000001</v>
      </c>
      <c r="G282">
        <v>1.8759999999999999</v>
      </c>
    </row>
    <row r="283" spans="1:7" x14ac:dyDescent="0.2">
      <c r="A283">
        <v>-90</v>
      </c>
      <c r="B283">
        <v>269.08999999999997</v>
      </c>
      <c r="C283">
        <v>2.09</v>
      </c>
      <c r="D283">
        <v>2.137</v>
      </c>
      <c r="E283">
        <v>2.1389999999999998</v>
      </c>
      <c r="F283">
        <v>2.1909999999999998</v>
      </c>
      <c r="G283">
        <v>1.8939999999999999</v>
      </c>
    </row>
    <row r="284" spans="1:7" x14ac:dyDescent="0.2">
      <c r="A284">
        <v>-89</v>
      </c>
      <c r="B284">
        <v>265.60000000000002</v>
      </c>
      <c r="C284">
        <v>2.1280000000000001</v>
      </c>
      <c r="D284">
        <v>2.1760000000000002</v>
      </c>
      <c r="E284">
        <v>2.1739999999999999</v>
      </c>
      <c r="F284">
        <v>2.2330000000000001</v>
      </c>
      <c r="G284">
        <v>1.927</v>
      </c>
    </row>
    <row r="285" spans="1:7" x14ac:dyDescent="0.2">
      <c r="A285">
        <v>-88</v>
      </c>
      <c r="B285">
        <v>262.08999999999997</v>
      </c>
      <c r="C285">
        <v>2.1709999999999998</v>
      </c>
      <c r="D285">
        <v>2.2130000000000001</v>
      </c>
      <c r="E285">
        <v>2.214</v>
      </c>
      <c r="F285">
        <v>2.274</v>
      </c>
      <c r="G285">
        <v>1.982</v>
      </c>
    </row>
    <row r="286" spans="1:7" x14ac:dyDescent="0.2">
      <c r="A286">
        <v>-87</v>
      </c>
      <c r="B286">
        <v>258.57</v>
      </c>
      <c r="C286">
        <v>2.2200000000000002</v>
      </c>
      <c r="D286">
        <v>2.2589999999999999</v>
      </c>
      <c r="E286">
        <v>2.2530000000000001</v>
      </c>
      <c r="F286">
        <v>2.319</v>
      </c>
      <c r="G286">
        <v>2.048</v>
      </c>
    </row>
    <row r="287" spans="1:7" x14ac:dyDescent="0.2">
      <c r="A287">
        <v>-86</v>
      </c>
      <c r="B287">
        <v>255.03</v>
      </c>
      <c r="C287">
        <v>2.2650000000000001</v>
      </c>
      <c r="D287">
        <v>2.2970000000000002</v>
      </c>
      <c r="E287">
        <v>2.2970000000000002</v>
      </c>
      <c r="F287">
        <v>2.359</v>
      </c>
      <c r="G287">
        <v>2.1059999999999999</v>
      </c>
    </row>
    <row r="288" spans="1:7" x14ac:dyDescent="0.2">
      <c r="A288">
        <v>-85</v>
      </c>
      <c r="B288">
        <v>251.47</v>
      </c>
      <c r="C288">
        <v>2.3119999999999998</v>
      </c>
      <c r="D288">
        <v>2.3460000000000001</v>
      </c>
      <c r="E288">
        <v>2.339</v>
      </c>
      <c r="F288">
        <v>2.4060000000000001</v>
      </c>
      <c r="G288">
        <v>2.1549999999999998</v>
      </c>
    </row>
    <row r="289" spans="1:7" x14ac:dyDescent="0.2">
      <c r="A289">
        <v>-84</v>
      </c>
      <c r="B289">
        <v>247.9</v>
      </c>
      <c r="C289">
        <v>2.3540000000000001</v>
      </c>
      <c r="D289">
        <v>2.3879999999999999</v>
      </c>
      <c r="E289">
        <v>2.3839999999999999</v>
      </c>
      <c r="F289">
        <v>2.4489999999999998</v>
      </c>
      <c r="G289">
        <v>2.1930000000000001</v>
      </c>
    </row>
    <row r="290" spans="1:7" x14ac:dyDescent="0.2">
      <c r="A290">
        <v>-83</v>
      </c>
      <c r="B290">
        <v>244.32</v>
      </c>
      <c r="C290">
        <v>2.399</v>
      </c>
      <c r="D290">
        <v>2.4380000000000002</v>
      </c>
      <c r="E290">
        <v>2.431</v>
      </c>
      <c r="F290">
        <v>2.4980000000000002</v>
      </c>
      <c r="G290">
        <v>2.2280000000000002</v>
      </c>
    </row>
    <row r="291" spans="1:7" x14ac:dyDescent="0.2">
      <c r="A291">
        <v>-82</v>
      </c>
      <c r="B291">
        <v>240.73</v>
      </c>
      <c r="C291">
        <v>2.4430000000000001</v>
      </c>
      <c r="D291">
        <v>2.4849999999999999</v>
      </c>
      <c r="E291">
        <v>2.4790000000000001</v>
      </c>
      <c r="F291">
        <v>2.5459999999999998</v>
      </c>
      <c r="G291">
        <v>2.2610000000000001</v>
      </c>
    </row>
    <row r="292" spans="1:7" x14ac:dyDescent="0.2">
      <c r="A292">
        <v>-81</v>
      </c>
      <c r="B292">
        <v>237.12</v>
      </c>
      <c r="C292">
        <v>2.492</v>
      </c>
      <c r="D292">
        <v>2.5369999999999999</v>
      </c>
      <c r="E292">
        <v>2.5289999999999999</v>
      </c>
      <c r="F292">
        <v>2.6</v>
      </c>
      <c r="G292">
        <v>2.302</v>
      </c>
    </row>
    <row r="293" spans="1:7" x14ac:dyDescent="0.2">
      <c r="A293">
        <v>-80</v>
      </c>
      <c r="B293">
        <v>233.51</v>
      </c>
      <c r="C293">
        <v>2.5409999999999999</v>
      </c>
      <c r="D293">
        <v>2.5859999999999999</v>
      </c>
      <c r="E293">
        <v>2.581</v>
      </c>
      <c r="F293">
        <v>2.65</v>
      </c>
      <c r="G293">
        <v>2.3460000000000001</v>
      </c>
    </row>
    <row r="294" spans="1:7" x14ac:dyDescent="0.2">
      <c r="A294">
        <v>-79</v>
      </c>
      <c r="B294">
        <v>229.9</v>
      </c>
      <c r="C294">
        <v>2.593</v>
      </c>
      <c r="D294">
        <v>2.641</v>
      </c>
      <c r="E294">
        <v>2.633</v>
      </c>
      <c r="F294">
        <v>2.7029999999999998</v>
      </c>
      <c r="G294">
        <v>2.3959999999999999</v>
      </c>
    </row>
    <row r="295" spans="1:7" x14ac:dyDescent="0.2">
      <c r="A295">
        <v>-78</v>
      </c>
      <c r="B295">
        <v>226.27</v>
      </c>
      <c r="C295">
        <v>2.6459999999999999</v>
      </c>
      <c r="D295">
        <v>2.6949999999999998</v>
      </c>
      <c r="E295">
        <v>2.6880000000000002</v>
      </c>
      <c r="F295">
        <v>2.7610000000000001</v>
      </c>
      <c r="G295">
        <v>2.44</v>
      </c>
    </row>
    <row r="296" spans="1:7" x14ac:dyDescent="0.2">
      <c r="A296">
        <v>-77</v>
      </c>
      <c r="B296">
        <v>222.65</v>
      </c>
      <c r="C296">
        <v>2.7010000000000001</v>
      </c>
      <c r="D296">
        <v>2.7509999999999999</v>
      </c>
      <c r="E296">
        <v>2.7440000000000002</v>
      </c>
      <c r="F296">
        <v>2.819</v>
      </c>
      <c r="G296">
        <v>2.4900000000000002</v>
      </c>
    </row>
    <row r="297" spans="1:7" x14ac:dyDescent="0.2">
      <c r="A297">
        <v>-76</v>
      </c>
      <c r="B297">
        <v>219.02</v>
      </c>
      <c r="C297">
        <v>2.76</v>
      </c>
      <c r="D297">
        <v>2.8109999999999999</v>
      </c>
      <c r="E297">
        <v>2.8039999999999998</v>
      </c>
      <c r="F297">
        <v>2.8780000000000001</v>
      </c>
      <c r="G297">
        <v>2.5459999999999998</v>
      </c>
    </row>
    <row r="298" spans="1:7" x14ac:dyDescent="0.2">
      <c r="A298">
        <v>-75</v>
      </c>
      <c r="B298">
        <v>215.38</v>
      </c>
      <c r="C298">
        <v>2.8250000000000002</v>
      </c>
      <c r="D298">
        <v>2.875</v>
      </c>
      <c r="E298">
        <v>2.867</v>
      </c>
      <c r="F298">
        <v>2.9460000000000002</v>
      </c>
      <c r="G298">
        <v>2.6120000000000001</v>
      </c>
    </row>
    <row r="299" spans="1:7" x14ac:dyDescent="0.2">
      <c r="A299">
        <v>-74</v>
      </c>
      <c r="B299">
        <v>211.75</v>
      </c>
      <c r="C299">
        <v>2.891</v>
      </c>
      <c r="D299">
        <v>2.9390000000000001</v>
      </c>
      <c r="E299">
        <v>2.9319999999999999</v>
      </c>
      <c r="F299">
        <v>3.0089999999999999</v>
      </c>
      <c r="G299">
        <v>2.6850000000000001</v>
      </c>
    </row>
    <row r="300" spans="1:7" x14ac:dyDescent="0.2">
      <c r="A300">
        <v>-73</v>
      </c>
      <c r="B300">
        <v>208.12</v>
      </c>
      <c r="C300">
        <v>2.9590000000000001</v>
      </c>
      <c r="D300">
        <v>3.0049999999999999</v>
      </c>
      <c r="E300">
        <v>2.9990000000000001</v>
      </c>
      <c r="F300">
        <v>3.0739999999999998</v>
      </c>
      <c r="G300">
        <v>2.758</v>
      </c>
    </row>
    <row r="301" spans="1:7" x14ac:dyDescent="0.2">
      <c r="A301">
        <v>-72</v>
      </c>
      <c r="B301">
        <v>204.49</v>
      </c>
      <c r="C301">
        <v>3.028</v>
      </c>
      <c r="D301">
        <v>3.073</v>
      </c>
      <c r="E301">
        <v>3.07</v>
      </c>
      <c r="F301">
        <v>3.1480000000000001</v>
      </c>
      <c r="G301">
        <v>2.8210000000000002</v>
      </c>
    </row>
    <row r="302" spans="1:7" x14ac:dyDescent="0.2">
      <c r="A302">
        <v>-71</v>
      </c>
      <c r="B302">
        <v>200.86</v>
      </c>
      <c r="C302">
        <v>3.0979999999999999</v>
      </c>
      <c r="D302">
        <v>3.1459999999999999</v>
      </c>
      <c r="E302">
        <v>3.141</v>
      </c>
      <c r="F302">
        <v>3.22</v>
      </c>
      <c r="G302">
        <v>2.883</v>
      </c>
    </row>
    <row r="303" spans="1:7" x14ac:dyDescent="0.2">
      <c r="A303">
        <v>-70</v>
      </c>
      <c r="B303">
        <v>197.24</v>
      </c>
      <c r="C303">
        <v>3.173</v>
      </c>
      <c r="D303">
        <v>3.2229999999999999</v>
      </c>
      <c r="E303">
        <v>3.2160000000000002</v>
      </c>
      <c r="F303">
        <v>3.3010000000000002</v>
      </c>
      <c r="G303">
        <v>2.9510000000000001</v>
      </c>
    </row>
    <row r="304" spans="1:7" x14ac:dyDescent="0.2">
      <c r="A304">
        <v>-69</v>
      </c>
      <c r="B304">
        <v>193.62</v>
      </c>
      <c r="C304">
        <v>3.2480000000000002</v>
      </c>
      <c r="D304">
        <v>3.3</v>
      </c>
      <c r="E304">
        <v>3.2949999999999999</v>
      </c>
      <c r="F304">
        <v>3.375</v>
      </c>
      <c r="G304">
        <v>3.0209999999999999</v>
      </c>
    </row>
    <row r="305" spans="1:7" x14ac:dyDescent="0.2">
      <c r="A305">
        <v>-68</v>
      </c>
      <c r="B305">
        <v>190.02</v>
      </c>
      <c r="C305">
        <v>3.3319999999999999</v>
      </c>
      <c r="D305">
        <v>3.383</v>
      </c>
      <c r="E305">
        <v>3.3759999999999999</v>
      </c>
      <c r="F305">
        <v>3.4609999999999999</v>
      </c>
      <c r="G305">
        <v>3.109</v>
      </c>
    </row>
    <row r="306" spans="1:7" x14ac:dyDescent="0.2">
      <c r="A306">
        <v>-67</v>
      </c>
      <c r="B306">
        <v>186.42</v>
      </c>
      <c r="C306">
        <v>3.419</v>
      </c>
      <c r="D306">
        <v>3.4670000000000001</v>
      </c>
      <c r="E306">
        <v>3.4630000000000001</v>
      </c>
      <c r="F306">
        <v>3.5459999999999998</v>
      </c>
      <c r="G306">
        <v>3.2010000000000001</v>
      </c>
    </row>
    <row r="307" spans="1:7" x14ac:dyDescent="0.2">
      <c r="A307">
        <v>-66</v>
      </c>
      <c r="B307">
        <v>182.83</v>
      </c>
      <c r="C307">
        <v>3.5139999999999998</v>
      </c>
      <c r="D307">
        <v>3.556</v>
      </c>
      <c r="E307">
        <v>3.552</v>
      </c>
      <c r="F307">
        <v>3.6379999999999999</v>
      </c>
      <c r="G307">
        <v>3.3079999999999998</v>
      </c>
    </row>
    <row r="308" spans="1:7" x14ac:dyDescent="0.2">
      <c r="A308">
        <v>-65</v>
      </c>
      <c r="B308">
        <v>179.26</v>
      </c>
      <c r="C308">
        <v>3.6120000000000001</v>
      </c>
      <c r="D308">
        <v>3.6480000000000001</v>
      </c>
      <c r="E308">
        <v>3.6469999999999998</v>
      </c>
      <c r="F308">
        <v>3.7330000000000001</v>
      </c>
      <c r="G308">
        <v>3.4209999999999998</v>
      </c>
    </row>
    <row r="309" spans="1:7" x14ac:dyDescent="0.2">
      <c r="A309">
        <v>-64</v>
      </c>
      <c r="B309">
        <v>175.7</v>
      </c>
      <c r="C309">
        <v>3.714</v>
      </c>
      <c r="D309">
        <v>3.7469999999999999</v>
      </c>
      <c r="E309">
        <v>3.7440000000000002</v>
      </c>
      <c r="F309">
        <v>3.8330000000000002</v>
      </c>
      <c r="G309">
        <v>3.5339999999999998</v>
      </c>
    </row>
    <row r="310" spans="1:7" x14ac:dyDescent="0.2">
      <c r="A310">
        <v>-63</v>
      </c>
      <c r="B310">
        <v>172.16</v>
      </c>
      <c r="C310">
        <v>3.819</v>
      </c>
      <c r="D310">
        <v>3.8450000000000002</v>
      </c>
      <c r="E310">
        <v>3.8479999999999999</v>
      </c>
      <c r="F310">
        <v>3.94</v>
      </c>
      <c r="G310">
        <v>3.6429999999999998</v>
      </c>
    </row>
    <row r="311" spans="1:7" x14ac:dyDescent="0.2">
      <c r="A311">
        <v>-62</v>
      </c>
      <c r="B311">
        <v>168.63</v>
      </c>
      <c r="C311">
        <v>3.93</v>
      </c>
      <c r="D311">
        <v>3.9569999999999999</v>
      </c>
      <c r="E311">
        <v>3.9550000000000001</v>
      </c>
      <c r="F311">
        <v>4.0570000000000004</v>
      </c>
      <c r="G311">
        <v>3.7519999999999998</v>
      </c>
    </row>
    <row r="312" spans="1:7" x14ac:dyDescent="0.2">
      <c r="A312">
        <v>-61</v>
      </c>
      <c r="B312">
        <v>165.12</v>
      </c>
      <c r="C312">
        <v>4.0419999999999998</v>
      </c>
      <c r="D312">
        <v>4.0720000000000001</v>
      </c>
      <c r="E312">
        <v>4.0670000000000002</v>
      </c>
      <c r="F312">
        <v>4.173</v>
      </c>
      <c r="G312">
        <v>3.8559999999999999</v>
      </c>
    </row>
    <row r="313" spans="1:7" x14ac:dyDescent="0.2">
      <c r="A313">
        <v>-60</v>
      </c>
      <c r="B313">
        <v>161.63</v>
      </c>
      <c r="C313">
        <v>4.1580000000000004</v>
      </c>
      <c r="D313">
        <v>4.1929999999999996</v>
      </c>
      <c r="E313">
        <v>4.181</v>
      </c>
      <c r="F313">
        <v>4.2919999999999998</v>
      </c>
      <c r="G313">
        <v>3.9670000000000001</v>
      </c>
    </row>
    <row r="314" spans="1:7" x14ac:dyDescent="0.2">
      <c r="A314">
        <v>-59</v>
      </c>
      <c r="B314">
        <v>158.16</v>
      </c>
      <c r="C314">
        <v>4.2779999999999996</v>
      </c>
      <c r="D314">
        <v>4.3120000000000003</v>
      </c>
      <c r="E314">
        <v>4.306</v>
      </c>
      <c r="F314">
        <v>4.415</v>
      </c>
      <c r="G314">
        <v>4.08</v>
      </c>
    </row>
    <row r="315" spans="1:7" x14ac:dyDescent="0.2">
      <c r="A315">
        <v>-58</v>
      </c>
      <c r="B315">
        <v>154.72</v>
      </c>
      <c r="C315">
        <v>4.407</v>
      </c>
      <c r="D315">
        <v>4.4429999999999996</v>
      </c>
      <c r="E315">
        <v>4.431</v>
      </c>
      <c r="F315">
        <v>4.5430000000000001</v>
      </c>
      <c r="G315">
        <v>4.2089999999999996</v>
      </c>
    </row>
    <row r="316" spans="1:7" x14ac:dyDescent="0.2">
      <c r="A316">
        <v>-57</v>
      </c>
      <c r="B316">
        <v>151.30000000000001</v>
      </c>
      <c r="C316">
        <v>4.5410000000000004</v>
      </c>
      <c r="D316">
        <v>4.5730000000000004</v>
      </c>
      <c r="E316">
        <v>4.5650000000000004</v>
      </c>
      <c r="F316">
        <v>4.6769999999999996</v>
      </c>
      <c r="G316">
        <v>4.3499999999999996</v>
      </c>
    </row>
    <row r="317" spans="1:7" x14ac:dyDescent="0.2">
      <c r="A317">
        <v>-56</v>
      </c>
      <c r="B317">
        <v>147.9</v>
      </c>
      <c r="C317">
        <v>4.681</v>
      </c>
      <c r="D317">
        <v>4.7119999999999997</v>
      </c>
      <c r="E317">
        <v>4.7009999999999996</v>
      </c>
      <c r="F317">
        <v>4.82</v>
      </c>
      <c r="G317">
        <v>4.4909999999999997</v>
      </c>
    </row>
    <row r="318" spans="1:7" x14ac:dyDescent="0.2">
      <c r="A318">
        <v>-55</v>
      </c>
      <c r="B318">
        <v>144.53</v>
      </c>
      <c r="C318">
        <v>4.8280000000000003</v>
      </c>
      <c r="D318">
        <v>4.859</v>
      </c>
      <c r="E318">
        <v>4.8460000000000001</v>
      </c>
      <c r="F318">
        <v>4.968</v>
      </c>
      <c r="G318">
        <v>4.6379999999999999</v>
      </c>
    </row>
    <row r="319" spans="1:7" x14ac:dyDescent="0.2">
      <c r="A319">
        <v>-54</v>
      </c>
      <c r="B319">
        <v>141.19</v>
      </c>
      <c r="C319">
        <v>4.9800000000000004</v>
      </c>
      <c r="D319">
        <v>5.0110000000000001</v>
      </c>
      <c r="E319">
        <v>4.9950000000000001</v>
      </c>
      <c r="F319">
        <v>5.12</v>
      </c>
      <c r="G319">
        <v>4.7939999999999996</v>
      </c>
    </row>
    <row r="320" spans="1:7" x14ac:dyDescent="0.2">
      <c r="A320">
        <v>-53</v>
      </c>
      <c r="B320">
        <v>137.88999999999999</v>
      </c>
      <c r="C320">
        <v>5.1420000000000003</v>
      </c>
      <c r="D320">
        <v>5.17</v>
      </c>
      <c r="E320">
        <v>5.1520000000000001</v>
      </c>
      <c r="F320">
        <v>5.2809999999999997</v>
      </c>
      <c r="G320">
        <v>4.9649999999999999</v>
      </c>
    </row>
    <row r="321" spans="1:7" x14ac:dyDescent="0.2">
      <c r="A321">
        <v>-52</v>
      </c>
      <c r="B321">
        <v>134.61000000000001</v>
      </c>
      <c r="C321">
        <v>5.3109999999999999</v>
      </c>
      <c r="D321">
        <v>5.3330000000000002</v>
      </c>
      <c r="E321">
        <v>5.3150000000000004</v>
      </c>
      <c r="F321">
        <v>5.4480000000000004</v>
      </c>
      <c r="G321">
        <v>5.1470000000000002</v>
      </c>
    </row>
    <row r="322" spans="1:7" x14ac:dyDescent="0.2">
      <c r="A322">
        <v>-51</v>
      </c>
      <c r="B322">
        <v>131.37</v>
      </c>
      <c r="C322">
        <v>5.49</v>
      </c>
      <c r="D322">
        <v>5.508</v>
      </c>
      <c r="E322">
        <v>5.4930000000000003</v>
      </c>
      <c r="F322">
        <v>5.6239999999999997</v>
      </c>
      <c r="G322">
        <v>5.3360000000000003</v>
      </c>
    </row>
    <row r="323" spans="1:7" x14ac:dyDescent="0.2">
      <c r="A323">
        <v>-50</v>
      </c>
      <c r="B323">
        <v>128.16</v>
      </c>
      <c r="C323">
        <v>5.6749999999999998</v>
      </c>
      <c r="D323">
        <v>5.6870000000000003</v>
      </c>
      <c r="E323">
        <v>5.6779999999999999</v>
      </c>
      <c r="F323">
        <v>5.8159999999999998</v>
      </c>
      <c r="G323">
        <v>5.5190000000000001</v>
      </c>
    </row>
    <row r="324" spans="1:7" x14ac:dyDescent="0.2">
      <c r="A324">
        <v>-49</v>
      </c>
      <c r="B324">
        <v>124.99</v>
      </c>
      <c r="C324">
        <v>5.867</v>
      </c>
      <c r="D324">
        <v>5.8819999999999997</v>
      </c>
      <c r="E324">
        <v>5.8719999999999999</v>
      </c>
      <c r="F324">
        <v>6.008</v>
      </c>
      <c r="G324">
        <v>5.7050000000000001</v>
      </c>
    </row>
    <row r="325" spans="1:7" x14ac:dyDescent="0.2">
      <c r="A325">
        <v>-48</v>
      </c>
      <c r="B325">
        <v>121.85</v>
      </c>
      <c r="C325">
        <v>6.0620000000000003</v>
      </c>
      <c r="D325">
        <v>6.0789999999999997</v>
      </c>
      <c r="E325">
        <v>6.069</v>
      </c>
      <c r="F325">
        <v>6.2060000000000004</v>
      </c>
      <c r="G325">
        <v>5.8929999999999998</v>
      </c>
    </row>
    <row r="326" spans="1:7" x14ac:dyDescent="0.2">
      <c r="A326">
        <v>-47</v>
      </c>
      <c r="B326">
        <v>118.76</v>
      </c>
      <c r="C326">
        <v>6.2720000000000002</v>
      </c>
      <c r="D326">
        <v>6.29</v>
      </c>
      <c r="E326">
        <v>6.2770000000000001</v>
      </c>
      <c r="F326">
        <v>6.4160000000000004</v>
      </c>
      <c r="G326">
        <v>6.1059999999999999</v>
      </c>
    </row>
    <row r="327" spans="1:7" x14ac:dyDescent="0.2">
      <c r="A327">
        <v>-46</v>
      </c>
      <c r="B327">
        <v>115.7</v>
      </c>
      <c r="C327">
        <v>6.4889999999999999</v>
      </c>
      <c r="D327">
        <v>6.5010000000000003</v>
      </c>
      <c r="E327">
        <v>6.4950000000000001</v>
      </c>
      <c r="F327">
        <v>6.6349999999999998</v>
      </c>
      <c r="G327">
        <v>6.3239999999999998</v>
      </c>
    </row>
    <row r="328" spans="1:7" x14ac:dyDescent="0.2">
      <c r="A328">
        <v>-45</v>
      </c>
      <c r="B328">
        <v>112.69</v>
      </c>
      <c r="C328">
        <v>6.7160000000000002</v>
      </c>
      <c r="D328">
        <v>6.7329999999999997</v>
      </c>
      <c r="E328">
        <v>6.7249999999999996</v>
      </c>
      <c r="F328">
        <v>6.8639999999999999</v>
      </c>
      <c r="G328">
        <v>6.5419999999999998</v>
      </c>
    </row>
    <row r="329" spans="1:7" x14ac:dyDescent="0.2">
      <c r="A329">
        <v>-44</v>
      </c>
      <c r="B329">
        <v>109.72</v>
      </c>
      <c r="C329">
        <v>6.9470000000000001</v>
      </c>
      <c r="D329">
        <v>6.9640000000000004</v>
      </c>
      <c r="E329">
        <v>6.9619999999999997</v>
      </c>
      <c r="F329">
        <v>7.1</v>
      </c>
      <c r="G329">
        <v>6.7629999999999999</v>
      </c>
    </row>
    <row r="330" spans="1:7" x14ac:dyDescent="0.2">
      <c r="A330">
        <v>-43</v>
      </c>
      <c r="B330">
        <v>106.8</v>
      </c>
      <c r="C330">
        <v>7.194</v>
      </c>
      <c r="D330">
        <v>7.2110000000000003</v>
      </c>
      <c r="E330">
        <v>7.2130000000000001</v>
      </c>
      <c r="F330">
        <v>7.3529999999999998</v>
      </c>
      <c r="G330">
        <v>7</v>
      </c>
    </row>
    <row r="331" spans="1:7" x14ac:dyDescent="0.2">
      <c r="A331">
        <v>-42</v>
      </c>
      <c r="B331">
        <v>103.92</v>
      </c>
      <c r="C331">
        <v>7.4550000000000001</v>
      </c>
      <c r="D331">
        <v>7.47</v>
      </c>
      <c r="E331">
        <v>7.4770000000000003</v>
      </c>
      <c r="F331">
        <v>7.617</v>
      </c>
      <c r="G331">
        <v>7.2560000000000002</v>
      </c>
    </row>
    <row r="332" spans="1:7" x14ac:dyDescent="0.2">
      <c r="A332">
        <v>-41</v>
      </c>
      <c r="B332">
        <v>101.09</v>
      </c>
      <c r="C332">
        <v>7.7290000000000001</v>
      </c>
      <c r="D332">
        <v>7.7549999999999999</v>
      </c>
      <c r="E332">
        <v>7.7549999999999999</v>
      </c>
      <c r="F332">
        <v>7.8940000000000001</v>
      </c>
      <c r="G332">
        <v>7.5110000000000001</v>
      </c>
    </row>
    <row r="333" spans="1:7" x14ac:dyDescent="0.2">
      <c r="A333">
        <v>-40</v>
      </c>
      <c r="B333">
        <v>98.3</v>
      </c>
      <c r="C333">
        <v>8.0139999999999993</v>
      </c>
      <c r="D333">
        <v>8.0350000000000001</v>
      </c>
      <c r="E333">
        <v>8.0410000000000004</v>
      </c>
      <c r="F333">
        <v>8.1820000000000004</v>
      </c>
      <c r="G333">
        <v>7.7969999999999997</v>
      </c>
    </row>
    <row r="334" spans="1:7" x14ac:dyDescent="0.2">
      <c r="A334">
        <v>-39</v>
      </c>
      <c r="B334">
        <v>95.57</v>
      </c>
      <c r="C334">
        <v>8.3130000000000006</v>
      </c>
      <c r="D334">
        <v>8.3320000000000007</v>
      </c>
      <c r="E334">
        <v>8.343</v>
      </c>
      <c r="F334">
        <v>8.484</v>
      </c>
      <c r="G334">
        <v>8.093</v>
      </c>
    </row>
    <row r="335" spans="1:7" x14ac:dyDescent="0.2">
      <c r="A335">
        <v>-38</v>
      </c>
      <c r="B335">
        <v>92.89</v>
      </c>
      <c r="C335">
        <v>8.625</v>
      </c>
      <c r="D335">
        <v>8.6449999999999996</v>
      </c>
      <c r="E335">
        <v>8.657</v>
      </c>
      <c r="F335">
        <v>8.798</v>
      </c>
      <c r="G335">
        <v>8.4</v>
      </c>
    </row>
    <row r="336" spans="1:7" x14ac:dyDescent="0.2">
      <c r="A336">
        <v>-37</v>
      </c>
      <c r="B336">
        <v>90.26</v>
      </c>
      <c r="C336">
        <v>8.952</v>
      </c>
      <c r="D336">
        <v>8.9689999999999994</v>
      </c>
      <c r="E336">
        <v>8.9879999999999995</v>
      </c>
      <c r="F336">
        <v>9.1270000000000007</v>
      </c>
      <c r="G336">
        <v>8.7249999999999996</v>
      </c>
    </row>
    <row r="337" spans="1:7" x14ac:dyDescent="0.2">
      <c r="A337">
        <v>-36</v>
      </c>
      <c r="B337">
        <v>87.69</v>
      </c>
      <c r="C337">
        <v>9.2989999999999995</v>
      </c>
      <c r="D337">
        <v>9.3149999999999995</v>
      </c>
      <c r="E337">
        <v>9.34</v>
      </c>
      <c r="F337">
        <v>9.48</v>
      </c>
      <c r="G337">
        <v>9.06</v>
      </c>
    </row>
    <row r="338" spans="1:7" x14ac:dyDescent="0.2">
      <c r="A338">
        <v>-35</v>
      </c>
      <c r="B338">
        <v>85.17</v>
      </c>
      <c r="C338">
        <v>9.6590000000000007</v>
      </c>
      <c r="D338">
        <v>9.6709999999999994</v>
      </c>
      <c r="E338">
        <v>9.7010000000000005</v>
      </c>
      <c r="F338">
        <v>9.84</v>
      </c>
      <c r="G338">
        <v>9.4220000000000006</v>
      </c>
    </row>
    <row r="339" spans="1:7" x14ac:dyDescent="0.2">
      <c r="A339">
        <v>-34</v>
      </c>
      <c r="B339">
        <v>82.71</v>
      </c>
      <c r="C339">
        <v>10.037000000000001</v>
      </c>
      <c r="D339">
        <v>10.045</v>
      </c>
      <c r="E339">
        <v>10.074999999999999</v>
      </c>
      <c r="F339">
        <v>10.221</v>
      </c>
      <c r="G339">
        <v>9.8049999999999997</v>
      </c>
    </row>
    <row r="340" spans="1:7" x14ac:dyDescent="0.2">
      <c r="A340">
        <v>-33</v>
      </c>
      <c r="B340">
        <v>80.31</v>
      </c>
      <c r="C340">
        <v>10.426</v>
      </c>
      <c r="D340">
        <v>10.433</v>
      </c>
      <c r="E340">
        <v>10.465999999999999</v>
      </c>
      <c r="F340">
        <v>10.614000000000001</v>
      </c>
      <c r="G340">
        <v>10.193</v>
      </c>
    </row>
    <row r="341" spans="1:7" x14ac:dyDescent="0.2">
      <c r="A341">
        <v>-32</v>
      </c>
      <c r="B341">
        <v>77.959999999999994</v>
      </c>
      <c r="C341">
        <v>10.835000000000001</v>
      </c>
      <c r="D341">
        <v>10.842000000000001</v>
      </c>
      <c r="E341">
        <v>10.88</v>
      </c>
      <c r="F341">
        <v>11.038</v>
      </c>
      <c r="G341">
        <v>10.582000000000001</v>
      </c>
    </row>
    <row r="342" spans="1:7" x14ac:dyDescent="0.2">
      <c r="A342">
        <v>-31</v>
      </c>
      <c r="B342">
        <v>75.67</v>
      </c>
      <c r="C342">
        <v>11.259</v>
      </c>
      <c r="D342">
        <v>11.273999999999999</v>
      </c>
      <c r="E342">
        <v>11.31</v>
      </c>
      <c r="F342">
        <v>11.465999999999999</v>
      </c>
      <c r="G342">
        <v>10.984999999999999</v>
      </c>
    </row>
    <row r="343" spans="1:7" x14ac:dyDescent="0.2">
      <c r="A343">
        <v>-30</v>
      </c>
      <c r="B343">
        <v>73.45</v>
      </c>
      <c r="C343">
        <v>11.707000000000001</v>
      </c>
      <c r="D343">
        <v>11.714</v>
      </c>
      <c r="E343">
        <v>11.753</v>
      </c>
      <c r="F343">
        <v>11.919</v>
      </c>
      <c r="G343">
        <v>11.441000000000001</v>
      </c>
    </row>
    <row r="344" spans="1:7" x14ac:dyDescent="0.2">
      <c r="A344">
        <v>-29</v>
      </c>
      <c r="B344">
        <v>71.290000000000006</v>
      </c>
      <c r="C344">
        <v>12.172000000000001</v>
      </c>
      <c r="D344">
        <v>12.173</v>
      </c>
      <c r="E344">
        <v>12.214</v>
      </c>
      <c r="F344">
        <v>12.384</v>
      </c>
      <c r="G344">
        <v>11.917999999999999</v>
      </c>
    </row>
    <row r="345" spans="1:7" x14ac:dyDescent="0.2">
      <c r="A345">
        <v>-28</v>
      </c>
      <c r="B345">
        <v>69.19</v>
      </c>
      <c r="C345">
        <v>12.661</v>
      </c>
      <c r="D345">
        <v>12.651999999999999</v>
      </c>
      <c r="E345">
        <v>12.701000000000001</v>
      </c>
      <c r="F345">
        <v>12.877000000000001</v>
      </c>
      <c r="G345">
        <v>12.413</v>
      </c>
    </row>
    <row r="346" spans="1:7" x14ac:dyDescent="0.2">
      <c r="A346">
        <v>-27</v>
      </c>
      <c r="B346">
        <v>67.150000000000006</v>
      </c>
      <c r="C346">
        <v>13.156000000000001</v>
      </c>
      <c r="D346">
        <v>13.15</v>
      </c>
      <c r="E346">
        <v>13.199</v>
      </c>
      <c r="F346">
        <v>13.379</v>
      </c>
      <c r="G346">
        <v>12.896000000000001</v>
      </c>
    </row>
    <row r="347" spans="1:7" x14ac:dyDescent="0.2">
      <c r="A347">
        <v>-26</v>
      </c>
      <c r="B347">
        <v>65.180000000000007</v>
      </c>
      <c r="C347">
        <v>13.676</v>
      </c>
      <c r="D347">
        <v>13.663</v>
      </c>
      <c r="E347">
        <v>13.709</v>
      </c>
      <c r="F347">
        <v>13.901</v>
      </c>
      <c r="G347">
        <v>13.432</v>
      </c>
    </row>
    <row r="348" spans="1:7" x14ac:dyDescent="0.2">
      <c r="A348">
        <v>-25</v>
      </c>
      <c r="B348">
        <v>63.28</v>
      </c>
      <c r="C348">
        <v>14.211</v>
      </c>
      <c r="D348">
        <v>14.186999999999999</v>
      </c>
      <c r="E348">
        <v>14.242000000000001</v>
      </c>
      <c r="F348">
        <v>14.44</v>
      </c>
      <c r="G348">
        <v>13.974</v>
      </c>
    </row>
    <row r="349" spans="1:7" x14ac:dyDescent="0.2">
      <c r="A349">
        <v>-24</v>
      </c>
      <c r="B349">
        <v>61.44</v>
      </c>
      <c r="C349">
        <v>14.760999999999999</v>
      </c>
      <c r="D349">
        <v>14.744</v>
      </c>
      <c r="E349">
        <v>14.795</v>
      </c>
      <c r="F349">
        <v>14.994</v>
      </c>
      <c r="G349">
        <v>14.510999999999999</v>
      </c>
    </row>
    <row r="350" spans="1:7" x14ac:dyDescent="0.2">
      <c r="A350">
        <v>-23</v>
      </c>
      <c r="B350">
        <v>59.67</v>
      </c>
      <c r="C350">
        <v>15.324999999999999</v>
      </c>
      <c r="D350">
        <v>15.302</v>
      </c>
      <c r="E350">
        <v>15.356</v>
      </c>
      <c r="F350">
        <v>15.563000000000001</v>
      </c>
      <c r="G350">
        <v>15.077</v>
      </c>
    </row>
    <row r="351" spans="1:7" x14ac:dyDescent="0.2">
      <c r="A351">
        <v>-22</v>
      </c>
      <c r="B351">
        <v>57.97</v>
      </c>
      <c r="C351">
        <v>15.898999999999999</v>
      </c>
      <c r="D351">
        <v>15.87</v>
      </c>
      <c r="E351">
        <v>15.930999999999999</v>
      </c>
      <c r="F351">
        <v>16.145</v>
      </c>
      <c r="G351">
        <v>15.651999999999999</v>
      </c>
    </row>
    <row r="352" spans="1:7" x14ac:dyDescent="0.2">
      <c r="A352">
        <v>-21</v>
      </c>
      <c r="B352">
        <v>56.34</v>
      </c>
      <c r="C352">
        <v>16.494</v>
      </c>
      <c r="D352">
        <v>16.463000000000001</v>
      </c>
      <c r="E352">
        <v>16.53</v>
      </c>
      <c r="F352">
        <v>16.744</v>
      </c>
      <c r="G352">
        <v>16.238</v>
      </c>
    </row>
    <row r="353" spans="1:7" x14ac:dyDescent="0.2">
      <c r="A353">
        <v>-20</v>
      </c>
      <c r="B353">
        <v>54.78</v>
      </c>
      <c r="C353">
        <v>17.09</v>
      </c>
      <c r="D353">
        <v>17.053999999999998</v>
      </c>
      <c r="E353">
        <v>17.126999999999999</v>
      </c>
      <c r="F353">
        <v>17.344999999999999</v>
      </c>
      <c r="G353">
        <v>16.832999999999998</v>
      </c>
    </row>
    <row r="354" spans="1:7" x14ac:dyDescent="0.2">
      <c r="A354">
        <v>-19</v>
      </c>
      <c r="B354">
        <v>53.29</v>
      </c>
      <c r="C354">
        <v>17.696000000000002</v>
      </c>
      <c r="D354">
        <v>17.658999999999999</v>
      </c>
      <c r="E354">
        <v>17.738</v>
      </c>
      <c r="F354">
        <v>17.968</v>
      </c>
      <c r="G354">
        <v>17.420000000000002</v>
      </c>
    </row>
    <row r="355" spans="1:7" x14ac:dyDescent="0.2">
      <c r="A355">
        <v>-18</v>
      </c>
      <c r="B355">
        <v>51.87</v>
      </c>
      <c r="C355">
        <v>18.314</v>
      </c>
      <c r="D355">
        <v>18.277000000000001</v>
      </c>
      <c r="E355">
        <v>18.356999999999999</v>
      </c>
      <c r="F355">
        <v>18.582999999999998</v>
      </c>
      <c r="G355">
        <v>18.04</v>
      </c>
    </row>
    <row r="356" spans="1:7" x14ac:dyDescent="0.2">
      <c r="A356">
        <v>-17</v>
      </c>
      <c r="B356">
        <v>50.53</v>
      </c>
      <c r="C356">
        <v>18.934000000000001</v>
      </c>
      <c r="D356">
        <v>18.888000000000002</v>
      </c>
      <c r="E356">
        <v>18.971</v>
      </c>
      <c r="F356">
        <v>19.202999999999999</v>
      </c>
      <c r="G356">
        <v>18.675000000000001</v>
      </c>
    </row>
    <row r="357" spans="1:7" x14ac:dyDescent="0.2">
      <c r="A357">
        <v>-16</v>
      </c>
      <c r="B357">
        <v>49.26</v>
      </c>
      <c r="C357">
        <v>19.548999999999999</v>
      </c>
      <c r="D357">
        <v>19.491</v>
      </c>
      <c r="E357">
        <v>19.591000000000001</v>
      </c>
      <c r="F357">
        <v>19.827999999999999</v>
      </c>
      <c r="G357">
        <v>19.283999999999999</v>
      </c>
    </row>
    <row r="358" spans="1:7" x14ac:dyDescent="0.2">
      <c r="A358">
        <v>-15</v>
      </c>
      <c r="B358">
        <v>48.06</v>
      </c>
      <c r="C358">
        <v>20.16</v>
      </c>
      <c r="D358">
        <v>20.103000000000002</v>
      </c>
      <c r="E358">
        <v>20.207999999999998</v>
      </c>
      <c r="F358">
        <v>20.445</v>
      </c>
      <c r="G358">
        <v>19.885000000000002</v>
      </c>
    </row>
    <row r="359" spans="1:7" x14ac:dyDescent="0.2">
      <c r="A359">
        <v>-14</v>
      </c>
      <c r="B359">
        <v>46.93</v>
      </c>
      <c r="C359">
        <v>20.763999999999999</v>
      </c>
      <c r="D359">
        <v>20.696000000000002</v>
      </c>
      <c r="E359">
        <v>20.81</v>
      </c>
      <c r="F359">
        <v>21.050999999999998</v>
      </c>
      <c r="G359">
        <v>20.5</v>
      </c>
    </row>
    <row r="360" spans="1:7" x14ac:dyDescent="0.2">
      <c r="A360">
        <v>-13</v>
      </c>
      <c r="B360">
        <v>45.89</v>
      </c>
      <c r="C360">
        <v>21.359000000000002</v>
      </c>
      <c r="D360">
        <v>21.277999999999999</v>
      </c>
      <c r="E360">
        <v>21.405999999999999</v>
      </c>
      <c r="F360">
        <v>21.651</v>
      </c>
      <c r="G360">
        <v>21.099</v>
      </c>
    </row>
    <row r="361" spans="1:7" x14ac:dyDescent="0.2">
      <c r="A361">
        <v>-12</v>
      </c>
      <c r="B361">
        <v>44.91</v>
      </c>
      <c r="C361">
        <v>21.939</v>
      </c>
      <c r="D361">
        <v>21.85</v>
      </c>
      <c r="E361">
        <v>21.981000000000002</v>
      </c>
      <c r="F361">
        <v>22.227</v>
      </c>
      <c r="G361">
        <v>21.699000000000002</v>
      </c>
    </row>
    <row r="362" spans="1:7" x14ac:dyDescent="0.2">
      <c r="A362">
        <v>-11</v>
      </c>
      <c r="B362">
        <v>44.02</v>
      </c>
      <c r="C362">
        <v>22.5</v>
      </c>
      <c r="D362">
        <v>22.396999999999998</v>
      </c>
      <c r="E362">
        <v>22.532</v>
      </c>
      <c r="F362">
        <v>22.78</v>
      </c>
      <c r="G362">
        <v>22.289000000000001</v>
      </c>
    </row>
    <row r="363" spans="1:7" x14ac:dyDescent="0.2">
      <c r="A363">
        <v>-10</v>
      </c>
      <c r="B363">
        <v>43.2</v>
      </c>
      <c r="C363">
        <v>23.029</v>
      </c>
      <c r="D363">
        <v>22.908000000000001</v>
      </c>
      <c r="E363">
        <v>23.061</v>
      </c>
      <c r="F363">
        <v>23.315999999999999</v>
      </c>
      <c r="G363">
        <v>22.831</v>
      </c>
    </row>
    <row r="364" spans="1:7" x14ac:dyDescent="0.2">
      <c r="A364">
        <v>-9</v>
      </c>
      <c r="B364">
        <v>42.45</v>
      </c>
      <c r="C364">
        <v>23.516999999999999</v>
      </c>
      <c r="D364">
        <v>23.401</v>
      </c>
      <c r="E364">
        <v>23.555</v>
      </c>
      <c r="F364">
        <v>23.792999999999999</v>
      </c>
      <c r="G364">
        <v>23.321000000000002</v>
      </c>
    </row>
    <row r="365" spans="1:7" x14ac:dyDescent="0.2">
      <c r="A365">
        <v>-8</v>
      </c>
      <c r="B365">
        <v>41.79</v>
      </c>
      <c r="C365">
        <v>23.978999999999999</v>
      </c>
      <c r="D365">
        <v>23.849</v>
      </c>
      <c r="E365">
        <v>24.01</v>
      </c>
      <c r="F365">
        <v>24.271999999999998</v>
      </c>
      <c r="G365">
        <v>23.785</v>
      </c>
    </row>
    <row r="366" spans="1:7" x14ac:dyDescent="0.2">
      <c r="A366">
        <v>-7</v>
      </c>
      <c r="B366">
        <v>41.2</v>
      </c>
      <c r="C366">
        <v>24.398</v>
      </c>
      <c r="D366">
        <v>24.283999999999999</v>
      </c>
      <c r="E366">
        <v>24.422999999999998</v>
      </c>
      <c r="F366">
        <v>24.69</v>
      </c>
      <c r="G366">
        <v>24.195</v>
      </c>
    </row>
    <row r="367" spans="1:7" x14ac:dyDescent="0.2">
      <c r="A367">
        <v>-6</v>
      </c>
      <c r="B367">
        <v>40.69</v>
      </c>
      <c r="C367">
        <v>24.79</v>
      </c>
      <c r="D367">
        <v>24.696999999999999</v>
      </c>
      <c r="E367">
        <v>24.800999999999998</v>
      </c>
      <c r="F367">
        <v>25.100999999999999</v>
      </c>
      <c r="G367">
        <v>24.56</v>
      </c>
    </row>
    <row r="368" spans="1:7" x14ac:dyDescent="0.2">
      <c r="A368">
        <v>-5</v>
      </c>
      <c r="B368">
        <v>40.26</v>
      </c>
      <c r="C368">
        <v>25.172999999999998</v>
      </c>
      <c r="D368">
        <v>25.111999999999998</v>
      </c>
      <c r="E368">
        <v>25.163</v>
      </c>
      <c r="F368">
        <v>25.478999999999999</v>
      </c>
      <c r="G368">
        <v>24.94</v>
      </c>
    </row>
    <row r="369" spans="1:7" x14ac:dyDescent="0.2">
      <c r="A369">
        <v>-4</v>
      </c>
      <c r="B369">
        <v>39.9</v>
      </c>
      <c r="C369">
        <v>25.529</v>
      </c>
      <c r="D369">
        <v>25.533999999999999</v>
      </c>
      <c r="E369">
        <v>25.492000000000001</v>
      </c>
      <c r="F369">
        <v>25.856999999999999</v>
      </c>
      <c r="G369">
        <v>25.231999999999999</v>
      </c>
    </row>
    <row r="370" spans="1:7" x14ac:dyDescent="0.2">
      <c r="A370">
        <v>-3</v>
      </c>
      <c r="B370">
        <v>39.630000000000003</v>
      </c>
      <c r="C370">
        <v>25.908000000000001</v>
      </c>
      <c r="D370">
        <v>26.003</v>
      </c>
      <c r="E370">
        <v>25.818000000000001</v>
      </c>
      <c r="F370">
        <v>26.253</v>
      </c>
      <c r="G370">
        <v>25.559000000000001</v>
      </c>
    </row>
    <row r="371" spans="1:7" x14ac:dyDescent="0.2">
      <c r="A371">
        <v>-2</v>
      </c>
      <c r="B371">
        <v>39.43</v>
      </c>
      <c r="C371">
        <v>26.312999999999999</v>
      </c>
      <c r="D371">
        <v>26.542000000000002</v>
      </c>
      <c r="E371">
        <v>26.164999999999999</v>
      </c>
      <c r="F371">
        <v>26.690999999999999</v>
      </c>
      <c r="G371">
        <v>25.852</v>
      </c>
    </row>
    <row r="372" spans="1:7" x14ac:dyDescent="0.2">
      <c r="A372">
        <v>-1</v>
      </c>
      <c r="B372">
        <v>39.31</v>
      </c>
      <c r="C372">
        <v>26.78</v>
      </c>
      <c r="D372">
        <v>27.193999999999999</v>
      </c>
      <c r="E372">
        <v>26.565999999999999</v>
      </c>
      <c r="F372">
        <v>27.201000000000001</v>
      </c>
      <c r="G372">
        <v>26.16</v>
      </c>
    </row>
    <row r="373" spans="1:7" x14ac:dyDescent="0.2">
      <c r="A373">
        <v>0</v>
      </c>
      <c r="B373">
        <v>39.270000000000003</v>
      </c>
      <c r="C373">
        <v>27.35</v>
      </c>
      <c r="D373">
        <v>28.010999999999999</v>
      </c>
      <c r="E373">
        <v>27.053999999999998</v>
      </c>
      <c r="F373">
        <v>27.815999999999999</v>
      </c>
      <c r="G373">
        <v>26.518999999999998</v>
      </c>
    </row>
    <row r="374" spans="1:7" x14ac:dyDescent="0.2">
      <c r="A374">
        <v>1</v>
      </c>
      <c r="B374">
        <v>39.31</v>
      </c>
      <c r="C374">
        <v>28.055</v>
      </c>
      <c r="D374">
        <v>29.042000000000002</v>
      </c>
      <c r="E374">
        <v>27.657</v>
      </c>
      <c r="F374">
        <v>28.577000000000002</v>
      </c>
      <c r="G374">
        <v>26.946000000000002</v>
      </c>
    </row>
    <row r="375" spans="1:7" x14ac:dyDescent="0.2">
      <c r="A375">
        <v>2</v>
      </c>
      <c r="B375">
        <v>39.43</v>
      </c>
      <c r="C375">
        <v>28.936</v>
      </c>
      <c r="D375">
        <v>30.315000000000001</v>
      </c>
      <c r="E375">
        <v>28.411000000000001</v>
      </c>
      <c r="F375">
        <v>29.51</v>
      </c>
      <c r="G375">
        <v>27.507999999999999</v>
      </c>
    </row>
    <row r="376" spans="1:7" x14ac:dyDescent="0.2">
      <c r="A376">
        <v>3</v>
      </c>
      <c r="B376">
        <v>39.630000000000003</v>
      </c>
      <c r="C376">
        <v>30.024000000000001</v>
      </c>
      <c r="D376">
        <v>31.853999999999999</v>
      </c>
      <c r="E376">
        <v>29.361999999999998</v>
      </c>
      <c r="F376">
        <v>30.652000000000001</v>
      </c>
      <c r="G376">
        <v>28.228000000000002</v>
      </c>
    </row>
    <row r="377" spans="1:7" x14ac:dyDescent="0.2">
      <c r="A377">
        <v>4</v>
      </c>
      <c r="B377">
        <v>39.9</v>
      </c>
      <c r="C377">
        <v>31.376000000000001</v>
      </c>
      <c r="D377">
        <v>33.700000000000003</v>
      </c>
      <c r="E377">
        <v>30.576000000000001</v>
      </c>
      <c r="F377">
        <v>32.049999999999997</v>
      </c>
      <c r="G377">
        <v>29.178999999999998</v>
      </c>
    </row>
    <row r="378" spans="1:7" x14ac:dyDescent="0.2">
      <c r="A378">
        <v>5</v>
      </c>
      <c r="B378">
        <v>40.26</v>
      </c>
      <c r="C378">
        <v>32.978000000000002</v>
      </c>
      <c r="D378">
        <v>35.811999999999998</v>
      </c>
      <c r="E378">
        <v>32.048000000000002</v>
      </c>
      <c r="F378">
        <v>33.69</v>
      </c>
      <c r="G378">
        <v>30.361999999999998</v>
      </c>
    </row>
    <row r="379" spans="1:7" x14ac:dyDescent="0.2">
      <c r="A379">
        <v>6</v>
      </c>
      <c r="B379">
        <v>40.69</v>
      </c>
      <c r="C379">
        <v>34.838000000000001</v>
      </c>
      <c r="D379">
        <v>38.161999999999999</v>
      </c>
      <c r="E379">
        <v>33.79</v>
      </c>
      <c r="F379">
        <v>35.561</v>
      </c>
      <c r="G379">
        <v>31.84</v>
      </c>
    </row>
    <row r="380" spans="1:7" x14ac:dyDescent="0.2">
      <c r="A380">
        <v>7</v>
      </c>
      <c r="B380">
        <v>41.2</v>
      </c>
      <c r="C380">
        <v>36.945</v>
      </c>
      <c r="D380">
        <v>40.713000000000001</v>
      </c>
      <c r="E380">
        <v>35.780999999999999</v>
      </c>
      <c r="F380">
        <v>37.648000000000003</v>
      </c>
      <c r="G380">
        <v>33.637999999999998</v>
      </c>
    </row>
    <row r="381" spans="1:7" x14ac:dyDescent="0.2">
      <c r="A381">
        <v>8</v>
      </c>
      <c r="B381">
        <v>41.79</v>
      </c>
      <c r="C381">
        <v>39.250999999999998</v>
      </c>
      <c r="D381">
        <v>43.418999999999997</v>
      </c>
      <c r="E381">
        <v>37.981999999999999</v>
      </c>
      <c r="F381">
        <v>39.923999999999999</v>
      </c>
      <c r="G381">
        <v>35.68</v>
      </c>
    </row>
    <row r="382" spans="1:7" x14ac:dyDescent="0.2">
      <c r="A382">
        <v>9</v>
      </c>
      <c r="B382">
        <v>42.45</v>
      </c>
      <c r="C382">
        <v>41.706000000000003</v>
      </c>
      <c r="D382">
        <v>46.228999999999999</v>
      </c>
      <c r="E382">
        <v>40.332999999999998</v>
      </c>
      <c r="F382">
        <v>42.344000000000001</v>
      </c>
      <c r="G382">
        <v>37.918999999999997</v>
      </c>
    </row>
    <row r="383" spans="1:7" x14ac:dyDescent="0.2">
      <c r="A383">
        <v>10</v>
      </c>
      <c r="B383">
        <v>43.2</v>
      </c>
      <c r="C383">
        <v>44.279000000000003</v>
      </c>
      <c r="D383">
        <v>49.101999999999997</v>
      </c>
      <c r="E383">
        <v>42.802</v>
      </c>
      <c r="F383">
        <v>44.872</v>
      </c>
      <c r="G383">
        <v>40.341000000000001</v>
      </c>
    </row>
    <row r="384" spans="1:7" x14ac:dyDescent="0.2">
      <c r="A384">
        <v>11</v>
      </c>
      <c r="B384">
        <v>44.02</v>
      </c>
      <c r="C384">
        <v>46.921999999999997</v>
      </c>
      <c r="D384">
        <v>51.975999999999999</v>
      </c>
      <c r="E384">
        <v>45.34</v>
      </c>
      <c r="F384">
        <v>47.476999999999997</v>
      </c>
      <c r="G384">
        <v>42.893999999999998</v>
      </c>
    </row>
    <row r="385" spans="1:7" x14ac:dyDescent="0.2">
      <c r="A385">
        <v>12</v>
      </c>
      <c r="B385">
        <v>44.91</v>
      </c>
      <c r="C385">
        <v>49.564</v>
      </c>
      <c r="D385">
        <v>54.756999999999998</v>
      </c>
      <c r="E385">
        <v>47.886000000000003</v>
      </c>
      <c r="F385">
        <v>50.112000000000002</v>
      </c>
      <c r="G385">
        <v>45.499000000000002</v>
      </c>
    </row>
    <row r="386" spans="1:7" x14ac:dyDescent="0.2">
      <c r="A386">
        <v>13</v>
      </c>
      <c r="B386">
        <v>45.89</v>
      </c>
      <c r="C386">
        <v>52.145000000000003</v>
      </c>
      <c r="D386">
        <v>57.334000000000003</v>
      </c>
      <c r="E386">
        <v>50.395000000000003</v>
      </c>
      <c r="F386">
        <v>52.715000000000003</v>
      </c>
      <c r="G386">
        <v>48.133000000000003</v>
      </c>
    </row>
    <row r="387" spans="1:7" x14ac:dyDescent="0.2">
      <c r="A387">
        <v>14</v>
      </c>
      <c r="B387">
        <v>46.93</v>
      </c>
      <c r="C387">
        <v>54.582000000000001</v>
      </c>
      <c r="D387">
        <v>59.61</v>
      </c>
      <c r="E387">
        <v>52.777000000000001</v>
      </c>
      <c r="F387">
        <v>55.216000000000001</v>
      </c>
      <c r="G387">
        <v>50.725999999999999</v>
      </c>
    </row>
    <row r="388" spans="1:7" x14ac:dyDescent="0.2">
      <c r="A388">
        <v>15</v>
      </c>
      <c r="B388">
        <v>48.06</v>
      </c>
      <c r="C388">
        <v>56.783999999999999</v>
      </c>
      <c r="D388">
        <v>61.491999999999997</v>
      </c>
      <c r="E388">
        <v>54.956000000000003</v>
      </c>
      <c r="F388">
        <v>57.51</v>
      </c>
      <c r="G388">
        <v>53.177</v>
      </c>
    </row>
    <row r="389" spans="1:7" x14ac:dyDescent="0.2">
      <c r="A389">
        <v>16</v>
      </c>
      <c r="B389">
        <v>49.26</v>
      </c>
      <c r="C389">
        <v>58.673000000000002</v>
      </c>
      <c r="D389">
        <v>62.94</v>
      </c>
      <c r="E389">
        <v>56.85</v>
      </c>
      <c r="F389">
        <v>59.493000000000002</v>
      </c>
      <c r="G389">
        <v>55.408999999999999</v>
      </c>
    </row>
    <row r="390" spans="1:7" x14ac:dyDescent="0.2">
      <c r="A390">
        <v>17</v>
      </c>
      <c r="B390">
        <v>50.53</v>
      </c>
      <c r="C390">
        <v>60.189</v>
      </c>
      <c r="D390">
        <v>63.957999999999998</v>
      </c>
      <c r="E390">
        <v>58.389000000000003</v>
      </c>
      <c r="F390">
        <v>61.1</v>
      </c>
      <c r="G390">
        <v>57.31</v>
      </c>
    </row>
    <row r="391" spans="1:7" x14ac:dyDescent="0.2">
      <c r="A391">
        <v>18</v>
      </c>
      <c r="B391">
        <v>51.87</v>
      </c>
      <c r="C391">
        <v>61.287999999999997</v>
      </c>
      <c r="D391">
        <v>64.497</v>
      </c>
      <c r="E391">
        <v>59.531999999999996</v>
      </c>
      <c r="F391">
        <v>62.305</v>
      </c>
      <c r="G391">
        <v>58.816000000000003</v>
      </c>
    </row>
    <row r="392" spans="1:7" x14ac:dyDescent="0.2">
      <c r="A392">
        <v>19</v>
      </c>
      <c r="B392">
        <v>53.29</v>
      </c>
      <c r="C392">
        <v>61.942999999999998</v>
      </c>
      <c r="D392">
        <v>64.531000000000006</v>
      </c>
      <c r="E392">
        <v>60.317</v>
      </c>
      <c r="F392">
        <v>63.042999999999999</v>
      </c>
      <c r="G392">
        <v>59.878</v>
      </c>
    </row>
    <row r="393" spans="1:7" x14ac:dyDescent="0.2">
      <c r="A393">
        <v>20</v>
      </c>
      <c r="B393">
        <v>54.78</v>
      </c>
      <c r="C393">
        <v>62.165999999999997</v>
      </c>
      <c r="D393">
        <v>64.129000000000005</v>
      </c>
      <c r="E393">
        <v>60.694000000000003</v>
      </c>
      <c r="F393">
        <v>63.28</v>
      </c>
      <c r="G393">
        <v>60.561</v>
      </c>
    </row>
    <row r="394" spans="1:7" x14ac:dyDescent="0.2">
      <c r="A394">
        <v>21</v>
      </c>
      <c r="B394">
        <v>56.34</v>
      </c>
      <c r="C394">
        <v>62.002000000000002</v>
      </c>
      <c r="D394">
        <v>63.42</v>
      </c>
      <c r="E394">
        <v>60.713000000000001</v>
      </c>
      <c r="F394">
        <v>63.079000000000001</v>
      </c>
      <c r="G394">
        <v>60.795000000000002</v>
      </c>
    </row>
    <row r="395" spans="1:7" x14ac:dyDescent="0.2">
      <c r="A395">
        <v>22</v>
      </c>
      <c r="B395">
        <v>57.97</v>
      </c>
      <c r="C395">
        <v>61.423000000000002</v>
      </c>
      <c r="D395">
        <v>62.356000000000002</v>
      </c>
      <c r="E395">
        <v>60.311</v>
      </c>
      <c r="F395">
        <v>62.445999999999998</v>
      </c>
      <c r="G395">
        <v>60.58</v>
      </c>
    </row>
    <row r="396" spans="1:7" x14ac:dyDescent="0.2">
      <c r="A396">
        <v>23</v>
      </c>
      <c r="B396">
        <v>59.67</v>
      </c>
      <c r="C396">
        <v>60.456000000000003</v>
      </c>
      <c r="D396">
        <v>60.988999999999997</v>
      </c>
      <c r="E396">
        <v>59.506</v>
      </c>
      <c r="F396">
        <v>61.378999999999998</v>
      </c>
      <c r="G396">
        <v>59.95</v>
      </c>
    </row>
    <row r="397" spans="1:7" x14ac:dyDescent="0.2">
      <c r="A397">
        <v>24</v>
      </c>
      <c r="B397">
        <v>61.44</v>
      </c>
      <c r="C397">
        <v>59.176000000000002</v>
      </c>
      <c r="D397">
        <v>59.366999999999997</v>
      </c>
      <c r="E397">
        <v>58.417000000000002</v>
      </c>
      <c r="F397">
        <v>59.94</v>
      </c>
      <c r="G397">
        <v>58.978999999999999</v>
      </c>
    </row>
    <row r="398" spans="1:7" x14ac:dyDescent="0.2">
      <c r="A398">
        <v>25</v>
      </c>
      <c r="B398">
        <v>63.28</v>
      </c>
      <c r="C398">
        <v>57.665999999999997</v>
      </c>
      <c r="D398">
        <v>57.622999999999998</v>
      </c>
      <c r="E398">
        <v>57.066000000000003</v>
      </c>
      <c r="F398">
        <v>58.247</v>
      </c>
      <c r="G398">
        <v>57.73</v>
      </c>
    </row>
    <row r="399" spans="1:7" x14ac:dyDescent="0.2">
      <c r="A399">
        <v>26</v>
      </c>
      <c r="B399">
        <v>65.180000000000007</v>
      </c>
      <c r="C399">
        <v>55.984000000000002</v>
      </c>
      <c r="D399">
        <v>55.781999999999996</v>
      </c>
      <c r="E399">
        <v>55.534999999999997</v>
      </c>
      <c r="F399">
        <v>56.402999999999999</v>
      </c>
      <c r="G399">
        <v>56.215000000000003</v>
      </c>
    </row>
    <row r="400" spans="1:7" x14ac:dyDescent="0.2">
      <c r="A400">
        <v>27</v>
      </c>
      <c r="B400">
        <v>67.150000000000006</v>
      </c>
      <c r="C400">
        <v>54.195999999999998</v>
      </c>
      <c r="D400">
        <v>53.887</v>
      </c>
      <c r="E400">
        <v>53.887999999999998</v>
      </c>
      <c r="F400">
        <v>54.475999999999999</v>
      </c>
      <c r="G400">
        <v>54.534999999999997</v>
      </c>
    </row>
    <row r="401" spans="1:7" x14ac:dyDescent="0.2">
      <c r="A401">
        <v>28</v>
      </c>
      <c r="B401">
        <v>69.19</v>
      </c>
      <c r="C401">
        <v>52.356999999999999</v>
      </c>
      <c r="D401">
        <v>51.98</v>
      </c>
      <c r="E401">
        <v>52.179000000000002</v>
      </c>
      <c r="F401">
        <v>52.533999999999999</v>
      </c>
      <c r="G401">
        <v>52.734000000000002</v>
      </c>
    </row>
    <row r="402" spans="1:7" x14ac:dyDescent="0.2">
      <c r="A402">
        <v>29</v>
      </c>
      <c r="B402">
        <v>71.290000000000006</v>
      </c>
      <c r="C402">
        <v>50.524000000000001</v>
      </c>
      <c r="D402">
        <v>50.115000000000002</v>
      </c>
      <c r="E402">
        <v>50.433</v>
      </c>
      <c r="F402">
        <v>50.615000000000002</v>
      </c>
      <c r="G402">
        <v>50.933</v>
      </c>
    </row>
    <row r="403" spans="1:7" x14ac:dyDescent="0.2">
      <c r="A403">
        <v>30</v>
      </c>
      <c r="B403">
        <v>73.45</v>
      </c>
      <c r="C403">
        <v>48.704000000000001</v>
      </c>
      <c r="D403">
        <v>48.28</v>
      </c>
      <c r="E403">
        <v>48.68</v>
      </c>
      <c r="F403">
        <v>48.734000000000002</v>
      </c>
      <c r="G403">
        <v>49.122</v>
      </c>
    </row>
    <row r="404" spans="1:7" x14ac:dyDescent="0.2">
      <c r="A404">
        <v>31</v>
      </c>
      <c r="B404">
        <v>75.67</v>
      </c>
      <c r="C404">
        <v>46.914000000000001</v>
      </c>
      <c r="D404">
        <v>46.475999999999999</v>
      </c>
      <c r="E404">
        <v>46.948</v>
      </c>
      <c r="F404">
        <v>46.893999999999998</v>
      </c>
      <c r="G404">
        <v>47.337000000000003</v>
      </c>
    </row>
    <row r="405" spans="1:7" x14ac:dyDescent="0.2">
      <c r="A405">
        <v>32</v>
      </c>
      <c r="B405">
        <v>77.959999999999994</v>
      </c>
      <c r="C405">
        <v>45.174999999999997</v>
      </c>
      <c r="D405">
        <v>44.716000000000001</v>
      </c>
      <c r="E405">
        <v>45.271000000000001</v>
      </c>
      <c r="F405">
        <v>45.113999999999997</v>
      </c>
      <c r="G405">
        <v>45.6</v>
      </c>
    </row>
    <row r="406" spans="1:7" x14ac:dyDescent="0.2">
      <c r="A406">
        <v>33</v>
      </c>
      <c r="B406">
        <v>80.31</v>
      </c>
      <c r="C406">
        <v>43.503999999999998</v>
      </c>
      <c r="D406">
        <v>43.045000000000002</v>
      </c>
      <c r="E406">
        <v>43.628999999999998</v>
      </c>
      <c r="F406">
        <v>43.402999999999999</v>
      </c>
      <c r="G406">
        <v>43.936999999999998</v>
      </c>
    </row>
    <row r="407" spans="1:7" x14ac:dyDescent="0.2">
      <c r="A407">
        <v>34</v>
      </c>
      <c r="B407">
        <v>82.71</v>
      </c>
      <c r="C407">
        <v>41.892000000000003</v>
      </c>
      <c r="D407">
        <v>41.442999999999998</v>
      </c>
      <c r="E407">
        <v>42.037999999999997</v>
      </c>
      <c r="F407">
        <v>41.756</v>
      </c>
      <c r="G407">
        <v>42.331000000000003</v>
      </c>
    </row>
    <row r="408" spans="1:7" x14ac:dyDescent="0.2">
      <c r="A408">
        <v>35</v>
      </c>
      <c r="B408">
        <v>85.17</v>
      </c>
      <c r="C408">
        <v>40.340000000000003</v>
      </c>
      <c r="D408">
        <v>39.896000000000001</v>
      </c>
      <c r="E408">
        <v>40.506</v>
      </c>
      <c r="F408">
        <v>40.177999999999997</v>
      </c>
      <c r="G408">
        <v>40.780999999999999</v>
      </c>
    </row>
    <row r="409" spans="1:7" x14ac:dyDescent="0.2">
      <c r="A409">
        <v>36</v>
      </c>
      <c r="B409">
        <v>87.69</v>
      </c>
      <c r="C409">
        <v>38.845999999999997</v>
      </c>
      <c r="D409">
        <v>38.4</v>
      </c>
      <c r="E409">
        <v>39.036999999999999</v>
      </c>
      <c r="F409">
        <v>38.670999999999999</v>
      </c>
      <c r="G409">
        <v>39.277999999999999</v>
      </c>
    </row>
    <row r="410" spans="1:7" x14ac:dyDescent="0.2">
      <c r="A410">
        <v>37</v>
      </c>
      <c r="B410">
        <v>90.26</v>
      </c>
      <c r="C410">
        <v>37.417999999999999</v>
      </c>
      <c r="D410">
        <v>36.97</v>
      </c>
      <c r="E410">
        <v>37.630000000000003</v>
      </c>
      <c r="F410">
        <v>37.234000000000002</v>
      </c>
      <c r="G410">
        <v>37.838999999999999</v>
      </c>
    </row>
    <row r="411" spans="1:7" x14ac:dyDescent="0.2">
      <c r="A411">
        <v>38</v>
      </c>
      <c r="B411">
        <v>92.89</v>
      </c>
      <c r="C411">
        <v>36.051000000000002</v>
      </c>
      <c r="D411">
        <v>35.612000000000002</v>
      </c>
      <c r="E411">
        <v>36.277000000000001</v>
      </c>
      <c r="F411">
        <v>35.856999999999999</v>
      </c>
      <c r="G411">
        <v>36.457999999999998</v>
      </c>
    </row>
    <row r="412" spans="1:7" x14ac:dyDescent="0.2">
      <c r="A412">
        <v>39</v>
      </c>
      <c r="B412">
        <v>95.57</v>
      </c>
      <c r="C412">
        <v>34.744</v>
      </c>
      <c r="D412">
        <v>34.313000000000002</v>
      </c>
      <c r="E412">
        <v>34.979999999999997</v>
      </c>
      <c r="F412">
        <v>34.540999999999997</v>
      </c>
      <c r="G412">
        <v>35.14</v>
      </c>
    </row>
    <row r="413" spans="1:7" x14ac:dyDescent="0.2">
      <c r="A413">
        <v>40</v>
      </c>
      <c r="B413">
        <v>98.3</v>
      </c>
      <c r="C413">
        <v>33.496000000000002</v>
      </c>
      <c r="D413">
        <v>33.066000000000003</v>
      </c>
      <c r="E413">
        <v>33.741999999999997</v>
      </c>
      <c r="F413">
        <v>33.286000000000001</v>
      </c>
      <c r="G413">
        <v>33.89</v>
      </c>
    </row>
    <row r="414" spans="1:7" x14ac:dyDescent="0.2">
      <c r="A414">
        <v>41</v>
      </c>
      <c r="B414">
        <v>101.09</v>
      </c>
      <c r="C414">
        <v>32.296999999999997</v>
      </c>
      <c r="D414">
        <v>31.873000000000001</v>
      </c>
      <c r="E414">
        <v>32.56</v>
      </c>
      <c r="F414">
        <v>32.076000000000001</v>
      </c>
      <c r="G414">
        <v>32.679000000000002</v>
      </c>
    </row>
    <row r="415" spans="1:7" x14ac:dyDescent="0.2">
      <c r="A415">
        <v>42</v>
      </c>
      <c r="B415">
        <v>103.92</v>
      </c>
      <c r="C415">
        <v>31.155999999999999</v>
      </c>
      <c r="D415">
        <v>30.736999999999998</v>
      </c>
      <c r="E415">
        <v>31.439</v>
      </c>
      <c r="F415">
        <v>30.934000000000001</v>
      </c>
      <c r="G415">
        <v>31.515000000000001</v>
      </c>
    </row>
    <row r="416" spans="1:7" x14ac:dyDescent="0.2">
      <c r="A416">
        <v>43</v>
      </c>
      <c r="B416">
        <v>106.8</v>
      </c>
      <c r="C416">
        <v>30.062999999999999</v>
      </c>
      <c r="D416">
        <v>29.652999999999999</v>
      </c>
      <c r="E416">
        <v>30.363</v>
      </c>
      <c r="F416">
        <v>29.841999999999999</v>
      </c>
      <c r="G416">
        <v>30.393999999999998</v>
      </c>
    </row>
    <row r="417" spans="1:7" x14ac:dyDescent="0.2">
      <c r="A417">
        <v>44</v>
      </c>
      <c r="B417">
        <v>109.72</v>
      </c>
      <c r="C417">
        <v>29.021999999999998</v>
      </c>
      <c r="D417">
        <v>28.622</v>
      </c>
      <c r="E417">
        <v>29.33</v>
      </c>
      <c r="F417">
        <v>28.806000000000001</v>
      </c>
      <c r="G417">
        <v>29.331</v>
      </c>
    </row>
    <row r="418" spans="1:7" x14ac:dyDescent="0.2">
      <c r="A418">
        <v>45</v>
      </c>
      <c r="B418">
        <v>112.69</v>
      </c>
      <c r="C418">
        <v>28.026</v>
      </c>
      <c r="D418">
        <v>27.632000000000001</v>
      </c>
      <c r="E418">
        <v>28.349</v>
      </c>
      <c r="F418">
        <v>27.815999999999999</v>
      </c>
      <c r="G418">
        <v>28.306999999999999</v>
      </c>
    </row>
    <row r="419" spans="1:7" x14ac:dyDescent="0.2">
      <c r="A419">
        <v>46</v>
      </c>
      <c r="B419">
        <v>115.7</v>
      </c>
      <c r="C419">
        <v>27.077000000000002</v>
      </c>
      <c r="D419">
        <v>26.689</v>
      </c>
      <c r="E419">
        <v>27.408999999999999</v>
      </c>
      <c r="F419">
        <v>26.867999999999999</v>
      </c>
      <c r="G419">
        <v>27.341999999999999</v>
      </c>
    </row>
    <row r="420" spans="1:7" x14ac:dyDescent="0.2">
      <c r="A420">
        <v>47</v>
      </c>
      <c r="B420">
        <v>118.76</v>
      </c>
      <c r="C420">
        <v>26.167999999999999</v>
      </c>
      <c r="D420">
        <v>25.785</v>
      </c>
      <c r="E420">
        <v>26.515000000000001</v>
      </c>
      <c r="F420">
        <v>25.96</v>
      </c>
      <c r="G420">
        <v>26.411999999999999</v>
      </c>
    </row>
    <row r="421" spans="1:7" x14ac:dyDescent="0.2">
      <c r="A421">
        <v>48</v>
      </c>
      <c r="B421">
        <v>121.85</v>
      </c>
      <c r="C421">
        <v>25.302</v>
      </c>
      <c r="D421">
        <v>24.925999999999998</v>
      </c>
      <c r="E421">
        <v>25.658000000000001</v>
      </c>
      <c r="F421">
        <v>25.088999999999999</v>
      </c>
      <c r="G421">
        <v>25.536999999999999</v>
      </c>
    </row>
    <row r="422" spans="1:7" x14ac:dyDescent="0.2">
      <c r="A422">
        <v>49</v>
      </c>
      <c r="B422">
        <v>124.99</v>
      </c>
      <c r="C422">
        <v>24.474</v>
      </c>
      <c r="D422">
        <v>24.102</v>
      </c>
      <c r="E422">
        <v>24.844999999999999</v>
      </c>
      <c r="F422">
        <v>24.257999999999999</v>
      </c>
      <c r="G422">
        <v>24.690999999999999</v>
      </c>
    </row>
    <row r="423" spans="1:7" x14ac:dyDescent="0.2">
      <c r="A423">
        <v>50</v>
      </c>
      <c r="B423">
        <v>128.16</v>
      </c>
      <c r="C423">
        <v>23.684000000000001</v>
      </c>
      <c r="D423">
        <v>23.318999999999999</v>
      </c>
      <c r="E423">
        <v>24.062999999999999</v>
      </c>
      <c r="F423">
        <v>23.463999999999999</v>
      </c>
      <c r="G423">
        <v>23.888999999999999</v>
      </c>
    </row>
    <row r="424" spans="1:7" x14ac:dyDescent="0.2">
      <c r="A424">
        <v>51</v>
      </c>
      <c r="B424">
        <v>131.37</v>
      </c>
      <c r="C424">
        <v>22.925999999999998</v>
      </c>
      <c r="D424">
        <v>22.568000000000001</v>
      </c>
      <c r="E424">
        <v>23.315000000000001</v>
      </c>
      <c r="F424">
        <v>22.7</v>
      </c>
      <c r="G424">
        <v>23.12</v>
      </c>
    </row>
    <row r="425" spans="1:7" x14ac:dyDescent="0.2">
      <c r="A425">
        <v>52</v>
      </c>
      <c r="B425">
        <v>134.61000000000001</v>
      </c>
      <c r="C425">
        <v>22.202999999999999</v>
      </c>
      <c r="D425">
        <v>21.855</v>
      </c>
      <c r="E425">
        <v>22.591000000000001</v>
      </c>
      <c r="F425">
        <v>21.972000000000001</v>
      </c>
      <c r="G425">
        <v>22.395</v>
      </c>
    </row>
    <row r="426" spans="1:7" x14ac:dyDescent="0.2">
      <c r="A426">
        <v>53</v>
      </c>
      <c r="B426">
        <v>137.88999999999999</v>
      </c>
      <c r="C426">
        <v>21.513999999999999</v>
      </c>
      <c r="D426">
        <v>21.169</v>
      </c>
      <c r="E426">
        <v>21.908999999999999</v>
      </c>
      <c r="F426">
        <v>21.282</v>
      </c>
      <c r="G426">
        <v>21.698</v>
      </c>
    </row>
    <row r="427" spans="1:7" x14ac:dyDescent="0.2">
      <c r="A427">
        <v>54</v>
      </c>
      <c r="B427">
        <v>141.19</v>
      </c>
      <c r="C427">
        <v>20.853000000000002</v>
      </c>
      <c r="D427">
        <v>20.516999999999999</v>
      </c>
      <c r="E427">
        <v>21.25</v>
      </c>
      <c r="F427">
        <v>20.613</v>
      </c>
      <c r="G427">
        <v>21.032</v>
      </c>
    </row>
    <row r="428" spans="1:7" x14ac:dyDescent="0.2">
      <c r="A428">
        <v>55</v>
      </c>
      <c r="B428">
        <v>144.53</v>
      </c>
      <c r="C428">
        <v>20.219000000000001</v>
      </c>
      <c r="D428">
        <v>19.891999999999999</v>
      </c>
      <c r="E428">
        <v>20.623000000000001</v>
      </c>
      <c r="F428">
        <v>19.977</v>
      </c>
      <c r="G428">
        <v>20.385000000000002</v>
      </c>
    </row>
    <row r="429" spans="1:7" x14ac:dyDescent="0.2">
      <c r="A429">
        <v>56</v>
      </c>
      <c r="B429">
        <v>147.9</v>
      </c>
      <c r="C429">
        <v>19.606999999999999</v>
      </c>
      <c r="D429">
        <v>19.295999999999999</v>
      </c>
      <c r="E429">
        <v>20.02</v>
      </c>
      <c r="F429">
        <v>19.358000000000001</v>
      </c>
      <c r="G429">
        <v>19.756</v>
      </c>
    </row>
    <row r="430" spans="1:7" x14ac:dyDescent="0.2">
      <c r="A430">
        <v>57</v>
      </c>
      <c r="B430">
        <v>151.30000000000001</v>
      </c>
      <c r="C430">
        <v>19.029</v>
      </c>
      <c r="D430">
        <v>18.728000000000002</v>
      </c>
      <c r="E430">
        <v>19.443999999999999</v>
      </c>
      <c r="F430">
        <v>18.774999999999999</v>
      </c>
      <c r="G430">
        <v>19.170000000000002</v>
      </c>
    </row>
    <row r="431" spans="1:7" x14ac:dyDescent="0.2">
      <c r="A431">
        <v>58</v>
      </c>
      <c r="B431">
        <v>154.72</v>
      </c>
      <c r="C431">
        <v>18.478000000000002</v>
      </c>
      <c r="D431">
        <v>18.178999999999998</v>
      </c>
      <c r="E431">
        <v>18.885999999999999</v>
      </c>
      <c r="F431">
        <v>18.210999999999999</v>
      </c>
      <c r="G431">
        <v>18.637</v>
      </c>
    </row>
    <row r="432" spans="1:7" x14ac:dyDescent="0.2">
      <c r="A432">
        <v>59</v>
      </c>
      <c r="B432">
        <v>158.16</v>
      </c>
      <c r="C432">
        <v>17.949000000000002</v>
      </c>
      <c r="D432">
        <v>17.648</v>
      </c>
      <c r="E432">
        <v>18.358000000000001</v>
      </c>
      <c r="F432">
        <v>17.667999999999999</v>
      </c>
      <c r="G432">
        <v>18.123999999999999</v>
      </c>
    </row>
    <row r="433" spans="1:7" x14ac:dyDescent="0.2">
      <c r="A433">
        <v>60</v>
      </c>
      <c r="B433">
        <v>161.63</v>
      </c>
      <c r="C433">
        <v>17.437999999999999</v>
      </c>
      <c r="D433">
        <v>17.146999999999998</v>
      </c>
      <c r="E433">
        <v>17.847999999999999</v>
      </c>
      <c r="F433">
        <v>17.149000000000001</v>
      </c>
      <c r="G433">
        <v>17.606999999999999</v>
      </c>
    </row>
    <row r="434" spans="1:7" x14ac:dyDescent="0.2">
      <c r="A434">
        <v>61</v>
      </c>
      <c r="B434">
        <v>165.12</v>
      </c>
      <c r="C434">
        <v>16.948</v>
      </c>
      <c r="D434">
        <v>16.667000000000002</v>
      </c>
      <c r="E434">
        <v>17.358000000000001</v>
      </c>
      <c r="F434">
        <v>16.655999999999999</v>
      </c>
      <c r="G434">
        <v>17.113</v>
      </c>
    </row>
    <row r="435" spans="1:7" x14ac:dyDescent="0.2">
      <c r="A435">
        <v>62</v>
      </c>
      <c r="B435">
        <v>168.63</v>
      </c>
      <c r="C435">
        <v>16.478999999999999</v>
      </c>
      <c r="D435">
        <v>16.206</v>
      </c>
      <c r="E435">
        <v>16.890999999999998</v>
      </c>
      <c r="F435">
        <v>16.18</v>
      </c>
      <c r="G435">
        <v>16.638000000000002</v>
      </c>
    </row>
    <row r="436" spans="1:7" x14ac:dyDescent="0.2">
      <c r="A436">
        <v>63</v>
      </c>
      <c r="B436">
        <v>172.16</v>
      </c>
      <c r="C436">
        <v>16.03</v>
      </c>
      <c r="D436">
        <v>15.765000000000001</v>
      </c>
      <c r="E436">
        <v>16.446000000000002</v>
      </c>
      <c r="F436">
        <v>15.726000000000001</v>
      </c>
      <c r="G436">
        <v>16.181999999999999</v>
      </c>
    </row>
    <row r="437" spans="1:7" x14ac:dyDescent="0.2">
      <c r="A437">
        <v>64</v>
      </c>
      <c r="B437">
        <v>175.7</v>
      </c>
      <c r="C437">
        <v>15.6</v>
      </c>
      <c r="D437">
        <v>15.343</v>
      </c>
      <c r="E437">
        <v>16.013000000000002</v>
      </c>
      <c r="F437">
        <v>15.294</v>
      </c>
      <c r="G437">
        <v>15.747999999999999</v>
      </c>
    </row>
    <row r="438" spans="1:7" x14ac:dyDescent="0.2">
      <c r="A438">
        <v>65</v>
      </c>
      <c r="B438">
        <v>179.26</v>
      </c>
      <c r="C438">
        <v>15.189</v>
      </c>
      <c r="D438">
        <v>14.94</v>
      </c>
      <c r="E438">
        <v>15.6</v>
      </c>
      <c r="F438">
        <v>14.882999999999999</v>
      </c>
      <c r="G438">
        <v>15.334</v>
      </c>
    </row>
    <row r="439" spans="1:7" x14ac:dyDescent="0.2">
      <c r="A439">
        <v>66</v>
      </c>
      <c r="B439">
        <v>182.83</v>
      </c>
      <c r="C439">
        <v>14.795999999999999</v>
      </c>
      <c r="D439">
        <v>14.548</v>
      </c>
      <c r="E439">
        <v>15.207000000000001</v>
      </c>
      <c r="F439">
        <v>14.484999999999999</v>
      </c>
      <c r="G439">
        <v>14.945</v>
      </c>
    </row>
    <row r="440" spans="1:7" x14ac:dyDescent="0.2">
      <c r="A440">
        <v>67</v>
      </c>
      <c r="B440">
        <v>186.42</v>
      </c>
      <c r="C440">
        <v>14.417</v>
      </c>
      <c r="D440">
        <v>14.169</v>
      </c>
      <c r="E440">
        <v>14.826000000000001</v>
      </c>
      <c r="F440">
        <v>14.103999999999999</v>
      </c>
      <c r="G440">
        <v>14.568</v>
      </c>
    </row>
    <row r="441" spans="1:7" x14ac:dyDescent="0.2">
      <c r="A441">
        <v>68</v>
      </c>
      <c r="B441">
        <v>190.02</v>
      </c>
      <c r="C441">
        <v>14.054</v>
      </c>
      <c r="D441">
        <v>13.811</v>
      </c>
      <c r="E441">
        <v>14.461</v>
      </c>
      <c r="F441">
        <v>13.738</v>
      </c>
      <c r="G441">
        <v>14.207000000000001</v>
      </c>
    </row>
    <row r="442" spans="1:7" x14ac:dyDescent="0.2">
      <c r="A442">
        <v>69</v>
      </c>
      <c r="B442">
        <v>193.62</v>
      </c>
      <c r="C442">
        <v>13.706</v>
      </c>
      <c r="D442">
        <v>13.467000000000001</v>
      </c>
      <c r="E442">
        <v>14.106999999999999</v>
      </c>
      <c r="F442">
        <v>13.39</v>
      </c>
      <c r="G442">
        <v>13.86</v>
      </c>
    </row>
    <row r="443" spans="1:7" x14ac:dyDescent="0.2">
      <c r="A443">
        <v>70</v>
      </c>
      <c r="B443">
        <v>197.24</v>
      </c>
      <c r="C443">
        <v>13.372999999999999</v>
      </c>
      <c r="D443">
        <v>13.138</v>
      </c>
      <c r="E443">
        <v>13.773999999999999</v>
      </c>
      <c r="F443">
        <v>13.057</v>
      </c>
      <c r="G443">
        <v>13.521000000000001</v>
      </c>
    </row>
    <row r="444" spans="1:7" x14ac:dyDescent="0.2">
      <c r="A444">
        <v>71</v>
      </c>
      <c r="B444">
        <v>200.86</v>
      </c>
      <c r="C444">
        <v>13.053000000000001</v>
      </c>
      <c r="D444">
        <v>12.821</v>
      </c>
      <c r="E444">
        <v>13.454000000000001</v>
      </c>
      <c r="F444">
        <v>12.733000000000001</v>
      </c>
      <c r="G444">
        <v>13.202999999999999</v>
      </c>
    </row>
    <row r="445" spans="1:7" x14ac:dyDescent="0.2">
      <c r="A445">
        <v>72</v>
      </c>
      <c r="B445">
        <v>204.49</v>
      </c>
      <c r="C445">
        <v>12.744999999999999</v>
      </c>
      <c r="D445">
        <v>12.513999999999999</v>
      </c>
      <c r="E445">
        <v>13.147</v>
      </c>
      <c r="F445">
        <v>12.425000000000001</v>
      </c>
      <c r="G445">
        <v>12.894</v>
      </c>
    </row>
    <row r="446" spans="1:7" x14ac:dyDescent="0.2">
      <c r="A446">
        <v>73</v>
      </c>
      <c r="B446">
        <v>208.12</v>
      </c>
      <c r="C446">
        <v>12.444000000000001</v>
      </c>
      <c r="D446">
        <v>12.22</v>
      </c>
      <c r="E446">
        <v>12.847</v>
      </c>
      <c r="F446">
        <v>12.129</v>
      </c>
      <c r="G446">
        <v>12.581</v>
      </c>
    </row>
    <row r="447" spans="1:7" x14ac:dyDescent="0.2">
      <c r="A447">
        <v>74</v>
      </c>
      <c r="B447">
        <v>211.75</v>
      </c>
      <c r="C447">
        <v>12.159000000000001</v>
      </c>
      <c r="D447">
        <v>11.94</v>
      </c>
      <c r="E447">
        <v>12.561999999999999</v>
      </c>
      <c r="F447">
        <v>11.848000000000001</v>
      </c>
      <c r="G447">
        <v>12.285</v>
      </c>
    </row>
    <row r="448" spans="1:7" x14ac:dyDescent="0.2">
      <c r="A448">
        <v>75</v>
      </c>
      <c r="B448">
        <v>215.38</v>
      </c>
      <c r="C448">
        <v>11.885999999999999</v>
      </c>
      <c r="D448">
        <v>11.667999999999999</v>
      </c>
      <c r="E448">
        <v>12.281000000000001</v>
      </c>
      <c r="F448">
        <v>11.579000000000001</v>
      </c>
      <c r="G448">
        <v>12.013999999999999</v>
      </c>
    </row>
    <row r="449" spans="1:7" x14ac:dyDescent="0.2">
      <c r="A449">
        <v>76</v>
      </c>
      <c r="B449">
        <v>219.02</v>
      </c>
      <c r="C449">
        <v>11.625999999999999</v>
      </c>
      <c r="D449">
        <v>11.409000000000001</v>
      </c>
      <c r="E449">
        <v>12.021000000000001</v>
      </c>
      <c r="F449">
        <v>11.32</v>
      </c>
      <c r="G449">
        <v>11.755000000000001</v>
      </c>
    </row>
    <row r="450" spans="1:7" x14ac:dyDescent="0.2">
      <c r="A450">
        <v>77</v>
      </c>
      <c r="B450">
        <v>222.65</v>
      </c>
      <c r="C450">
        <v>11.374000000000001</v>
      </c>
      <c r="D450">
        <v>11.159000000000001</v>
      </c>
      <c r="E450">
        <v>11.766</v>
      </c>
      <c r="F450">
        <v>11.068</v>
      </c>
      <c r="G450">
        <v>11.504</v>
      </c>
    </row>
    <row r="451" spans="1:7" x14ac:dyDescent="0.2">
      <c r="A451">
        <v>78</v>
      </c>
      <c r="B451">
        <v>226.27</v>
      </c>
      <c r="C451">
        <v>11.129</v>
      </c>
      <c r="D451">
        <v>10.913</v>
      </c>
      <c r="E451">
        <v>11.522</v>
      </c>
      <c r="F451">
        <v>10.823</v>
      </c>
      <c r="G451">
        <v>11.259</v>
      </c>
    </row>
    <row r="452" spans="1:7" x14ac:dyDescent="0.2">
      <c r="A452">
        <v>79</v>
      </c>
      <c r="B452">
        <v>229.9</v>
      </c>
      <c r="C452">
        <v>10.893000000000001</v>
      </c>
      <c r="D452">
        <v>10.68</v>
      </c>
      <c r="E452">
        <v>11.285</v>
      </c>
      <c r="F452">
        <v>10.589</v>
      </c>
      <c r="G452">
        <v>11.018000000000001</v>
      </c>
    </row>
    <row r="453" spans="1:7" x14ac:dyDescent="0.2">
      <c r="A453">
        <v>80</v>
      </c>
      <c r="B453">
        <v>233.51</v>
      </c>
      <c r="C453">
        <v>10.667</v>
      </c>
      <c r="D453">
        <v>10.456</v>
      </c>
      <c r="E453">
        <v>11.058999999999999</v>
      </c>
      <c r="F453">
        <v>10.367000000000001</v>
      </c>
      <c r="G453">
        <v>10.787000000000001</v>
      </c>
    </row>
    <row r="454" spans="1:7" x14ac:dyDescent="0.2">
      <c r="A454">
        <v>81</v>
      </c>
      <c r="B454">
        <v>237.12</v>
      </c>
      <c r="C454">
        <v>10.448</v>
      </c>
      <c r="D454">
        <v>10.241</v>
      </c>
      <c r="E454">
        <v>10.836</v>
      </c>
      <c r="F454">
        <v>10.151</v>
      </c>
      <c r="G454">
        <v>10.561999999999999</v>
      </c>
    </row>
    <row r="455" spans="1:7" x14ac:dyDescent="0.2">
      <c r="A455">
        <v>82</v>
      </c>
      <c r="B455">
        <v>240.73</v>
      </c>
      <c r="C455">
        <v>10.236000000000001</v>
      </c>
      <c r="D455">
        <v>10.035</v>
      </c>
      <c r="E455">
        <v>10.622999999999999</v>
      </c>
      <c r="F455">
        <v>9.9469999999999992</v>
      </c>
      <c r="G455">
        <v>10.337</v>
      </c>
    </row>
    <row r="456" spans="1:7" x14ac:dyDescent="0.2">
      <c r="A456">
        <v>83</v>
      </c>
      <c r="B456">
        <v>244.32</v>
      </c>
      <c r="C456">
        <v>10.031000000000001</v>
      </c>
      <c r="D456">
        <v>9.8350000000000009</v>
      </c>
      <c r="E456">
        <v>10.417999999999999</v>
      </c>
      <c r="F456">
        <v>9.7439999999999998</v>
      </c>
      <c r="G456">
        <v>10.128</v>
      </c>
    </row>
    <row r="457" spans="1:7" x14ac:dyDescent="0.2">
      <c r="A457">
        <v>84</v>
      </c>
      <c r="B457">
        <v>247.9</v>
      </c>
      <c r="C457">
        <v>9.8350000000000009</v>
      </c>
      <c r="D457">
        <v>9.641</v>
      </c>
      <c r="E457">
        <v>10.223000000000001</v>
      </c>
      <c r="F457">
        <v>9.5530000000000008</v>
      </c>
      <c r="G457">
        <v>9.9250000000000007</v>
      </c>
    </row>
    <row r="458" spans="1:7" x14ac:dyDescent="0.2">
      <c r="A458">
        <v>85</v>
      </c>
      <c r="B458">
        <v>251.47</v>
      </c>
      <c r="C458">
        <v>9.6440000000000001</v>
      </c>
      <c r="D458">
        <v>9.4570000000000007</v>
      </c>
      <c r="E458">
        <v>10.035</v>
      </c>
      <c r="F458">
        <v>9.3659999999999997</v>
      </c>
      <c r="G458">
        <v>9.7170000000000005</v>
      </c>
    </row>
    <row r="459" spans="1:7" x14ac:dyDescent="0.2">
      <c r="A459">
        <v>86</v>
      </c>
      <c r="B459">
        <v>255.03</v>
      </c>
      <c r="C459">
        <v>9.4510000000000005</v>
      </c>
      <c r="D459">
        <v>9.2750000000000004</v>
      </c>
      <c r="E459">
        <v>9.85</v>
      </c>
      <c r="F459">
        <v>9.1869999999999994</v>
      </c>
      <c r="G459">
        <v>9.4930000000000003</v>
      </c>
    </row>
    <row r="460" spans="1:7" x14ac:dyDescent="0.2">
      <c r="A460">
        <v>87</v>
      </c>
      <c r="B460">
        <v>258.57</v>
      </c>
      <c r="C460">
        <v>9.2590000000000003</v>
      </c>
      <c r="D460">
        <v>9.0990000000000002</v>
      </c>
      <c r="E460">
        <v>9.673</v>
      </c>
      <c r="F460">
        <v>9.0090000000000003</v>
      </c>
      <c r="G460">
        <v>9.2569999999999997</v>
      </c>
    </row>
    <row r="461" spans="1:7" x14ac:dyDescent="0.2">
      <c r="A461">
        <v>88</v>
      </c>
      <c r="B461">
        <v>262.08999999999997</v>
      </c>
      <c r="C461">
        <v>9.0739999999999998</v>
      </c>
      <c r="D461">
        <v>8.9290000000000003</v>
      </c>
      <c r="E461">
        <v>9.5009999999999994</v>
      </c>
      <c r="F461">
        <v>8.8420000000000005</v>
      </c>
      <c r="G461">
        <v>9.0250000000000004</v>
      </c>
    </row>
    <row r="462" spans="1:7" x14ac:dyDescent="0.2">
      <c r="A462">
        <v>89</v>
      </c>
      <c r="B462">
        <v>265.60000000000002</v>
      </c>
      <c r="C462">
        <v>8.9030000000000005</v>
      </c>
      <c r="D462">
        <v>8.77</v>
      </c>
      <c r="E462">
        <v>9.3369999999999997</v>
      </c>
      <c r="F462">
        <v>8.6790000000000003</v>
      </c>
      <c r="G462">
        <v>8.8260000000000005</v>
      </c>
    </row>
    <row r="463" spans="1:7" x14ac:dyDescent="0.2">
      <c r="A463">
        <v>90</v>
      </c>
      <c r="B463">
        <v>269.08999999999997</v>
      </c>
      <c r="C463">
        <v>8.7509999999999994</v>
      </c>
      <c r="D463">
        <v>8.6140000000000008</v>
      </c>
      <c r="E463">
        <v>9.173</v>
      </c>
      <c r="F463">
        <v>8.5280000000000005</v>
      </c>
      <c r="G463">
        <v>8.6869999999999994</v>
      </c>
    </row>
    <row r="464" spans="1:7" x14ac:dyDescent="0.2">
      <c r="A464">
        <v>91</v>
      </c>
      <c r="B464">
        <v>272.57</v>
      </c>
      <c r="C464">
        <v>8.6129999999999995</v>
      </c>
      <c r="D464">
        <v>8.4670000000000005</v>
      </c>
      <c r="E464">
        <v>9.0190000000000001</v>
      </c>
      <c r="F464">
        <v>8.375</v>
      </c>
      <c r="G464">
        <v>8.5920000000000005</v>
      </c>
    </row>
    <row r="465" spans="1:7" x14ac:dyDescent="0.2">
      <c r="A465">
        <v>92</v>
      </c>
      <c r="B465">
        <v>276.02</v>
      </c>
      <c r="C465">
        <v>8.48</v>
      </c>
      <c r="D465">
        <v>8.32</v>
      </c>
      <c r="E465">
        <v>8.8650000000000002</v>
      </c>
      <c r="F465">
        <v>8.2319999999999993</v>
      </c>
      <c r="G465">
        <v>8.5039999999999996</v>
      </c>
    </row>
    <row r="466" spans="1:7" x14ac:dyDescent="0.2">
      <c r="A466">
        <v>93</v>
      </c>
      <c r="B466">
        <v>279.45</v>
      </c>
      <c r="C466">
        <v>8.3480000000000008</v>
      </c>
      <c r="D466">
        <v>8.1809999999999992</v>
      </c>
      <c r="E466">
        <v>8.7230000000000008</v>
      </c>
      <c r="F466">
        <v>8.0920000000000005</v>
      </c>
      <c r="G466">
        <v>8.3979999999999997</v>
      </c>
    </row>
    <row r="467" spans="1:7" x14ac:dyDescent="0.2">
      <c r="A467">
        <v>94</v>
      </c>
      <c r="B467">
        <v>282.86</v>
      </c>
      <c r="C467">
        <v>8.2119999999999997</v>
      </c>
      <c r="D467">
        <v>8.0440000000000005</v>
      </c>
      <c r="E467">
        <v>8.5830000000000002</v>
      </c>
      <c r="F467">
        <v>7.9580000000000002</v>
      </c>
      <c r="G467">
        <v>8.2639999999999993</v>
      </c>
    </row>
    <row r="468" spans="1:7" x14ac:dyDescent="0.2">
      <c r="A468">
        <v>95</v>
      </c>
      <c r="B468">
        <v>286.24</v>
      </c>
      <c r="C468">
        <v>8.0790000000000006</v>
      </c>
      <c r="D468">
        <v>7.9189999999999996</v>
      </c>
      <c r="E468">
        <v>8.4529999999999994</v>
      </c>
      <c r="F468">
        <v>7.83</v>
      </c>
      <c r="G468">
        <v>8.1150000000000002</v>
      </c>
    </row>
    <row r="469" spans="1:7" x14ac:dyDescent="0.2">
      <c r="A469">
        <v>96</v>
      </c>
      <c r="B469">
        <v>289.61</v>
      </c>
      <c r="C469">
        <v>7.9459999999999997</v>
      </c>
      <c r="D469">
        <v>7.7910000000000004</v>
      </c>
      <c r="E469">
        <v>8.3219999999999992</v>
      </c>
      <c r="F469">
        <v>7.7030000000000003</v>
      </c>
      <c r="G469">
        <v>7.968</v>
      </c>
    </row>
    <row r="470" spans="1:7" x14ac:dyDescent="0.2">
      <c r="A470">
        <v>97</v>
      </c>
      <c r="B470">
        <v>292.95</v>
      </c>
      <c r="C470">
        <v>7.8209999999999997</v>
      </c>
      <c r="D470">
        <v>7.6719999999999997</v>
      </c>
      <c r="E470">
        <v>8.2010000000000005</v>
      </c>
      <c r="F470">
        <v>7.5839999999999996</v>
      </c>
      <c r="G470">
        <v>7.8280000000000003</v>
      </c>
    </row>
    <row r="471" spans="1:7" x14ac:dyDescent="0.2">
      <c r="A471">
        <v>98</v>
      </c>
      <c r="B471">
        <v>296.26</v>
      </c>
      <c r="C471">
        <v>7.6989999999999998</v>
      </c>
      <c r="D471">
        <v>7.5549999999999997</v>
      </c>
      <c r="E471">
        <v>8.0779999999999994</v>
      </c>
      <c r="F471">
        <v>7.4660000000000002</v>
      </c>
      <c r="G471">
        <v>7.6959999999999997</v>
      </c>
    </row>
    <row r="472" spans="1:7" x14ac:dyDescent="0.2">
      <c r="A472">
        <v>99</v>
      </c>
      <c r="B472">
        <v>299.54000000000002</v>
      </c>
      <c r="C472">
        <v>7.5819999999999999</v>
      </c>
      <c r="D472">
        <v>7.44</v>
      </c>
      <c r="E472">
        <v>7.9649999999999999</v>
      </c>
      <c r="F472">
        <v>7.3529999999999998</v>
      </c>
      <c r="G472">
        <v>7.569</v>
      </c>
    </row>
    <row r="473" spans="1:7" x14ac:dyDescent="0.2">
      <c r="A473">
        <v>100</v>
      </c>
      <c r="B473">
        <v>302.8</v>
      </c>
      <c r="C473">
        <v>7.4660000000000002</v>
      </c>
      <c r="D473">
        <v>7.3289999999999997</v>
      </c>
      <c r="E473">
        <v>7.85</v>
      </c>
      <c r="F473">
        <v>7.242</v>
      </c>
      <c r="G473">
        <v>7.4450000000000003</v>
      </c>
    </row>
    <row r="474" spans="1:7" x14ac:dyDescent="0.2">
      <c r="A474">
        <v>101</v>
      </c>
      <c r="B474">
        <v>306.02999999999997</v>
      </c>
      <c r="C474">
        <v>7.3579999999999997</v>
      </c>
      <c r="D474">
        <v>7.2240000000000002</v>
      </c>
      <c r="E474">
        <v>7.7460000000000004</v>
      </c>
      <c r="F474">
        <v>7.141</v>
      </c>
      <c r="G474">
        <v>7.3209999999999997</v>
      </c>
    </row>
    <row r="475" spans="1:7" x14ac:dyDescent="0.2">
      <c r="A475">
        <v>102</v>
      </c>
      <c r="B475">
        <v>309.23</v>
      </c>
      <c r="C475">
        <v>7.2519999999999998</v>
      </c>
      <c r="D475">
        <v>7.1230000000000002</v>
      </c>
      <c r="E475">
        <v>7.64</v>
      </c>
      <c r="F475">
        <v>7.0380000000000003</v>
      </c>
      <c r="G475">
        <v>7.2080000000000002</v>
      </c>
    </row>
    <row r="476" spans="1:7" x14ac:dyDescent="0.2">
      <c r="A476">
        <v>103</v>
      </c>
      <c r="B476">
        <v>312.39999999999998</v>
      </c>
      <c r="C476">
        <v>7.1550000000000002</v>
      </c>
      <c r="D476">
        <v>7.0270000000000001</v>
      </c>
      <c r="E476">
        <v>7.5380000000000003</v>
      </c>
      <c r="F476">
        <v>6.9420000000000002</v>
      </c>
      <c r="G476">
        <v>7.1120000000000001</v>
      </c>
    </row>
    <row r="477" spans="1:7" x14ac:dyDescent="0.2">
      <c r="A477">
        <v>104</v>
      </c>
      <c r="B477">
        <v>315.54000000000002</v>
      </c>
      <c r="C477">
        <v>7.0629999999999997</v>
      </c>
      <c r="D477">
        <v>6.9320000000000004</v>
      </c>
      <c r="E477">
        <v>7.44</v>
      </c>
      <c r="F477">
        <v>6.8460000000000001</v>
      </c>
      <c r="G477">
        <v>7.0359999999999996</v>
      </c>
    </row>
    <row r="478" spans="1:7" x14ac:dyDescent="0.2">
      <c r="A478">
        <v>105</v>
      </c>
      <c r="B478">
        <v>318.64999999999998</v>
      </c>
      <c r="C478">
        <v>6.9749999999999996</v>
      </c>
      <c r="D478">
        <v>6.8390000000000004</v>
      </c>
      <c r="E478">
        <v>7.3470000000000004</v>
      </c>
      <c r="F478">
        <v>6.758</v>
      </c>
      <c r="G478">
        <v>6.9560000000000004</v>
      </c>
    </row>
    <row r="479" spans="1:7" x14ac:dyDescent="0.2">
      <c r="A479">
        <v>106</v>
      </c>
      <c r="B479">
        <v>321.73</v>
      </c>
      <c r="C479">
        <v>6.883</v>
      </c>
      <c r="D479">
        <v>6.7539999999999996</v>
      </c>
      <c r="E479">
        <v>7.2530000000000001</v>
      </c>
      <c r="F479">
        <v>6.67</v>
      </c>
      <c r="G479">
        <v>6.8570000000000002</v>
      </c>
    </row>
    <row r="480" spans="1:7" x14ac:dyDescent="0.2">
      <c r="A480">
        <v>107</v>
      </c>
      <c r="B480">
        <v>324.77</v>
      </c>
      <c r="C480">
        <v>6.7919999999999998</v>
      </c>
      <c r="D480">
        <v>6.6669999999999998</v>
      </c>
      <c r="E480">
        <v>7.1639999999999997</v>
      </c>
      <c r="F480">
        <v>6.5860000000000003</v>
      </c>
      <c r="G480">
        <v>6.7510000000000003</v>
      </c>
    </row>
    <row r="481" spans="1:7" x14ac:dyDescent="0.2">
      <c r="A481">
        <v>108</v>
      </c>
      <c r="B481">
        <v>327.79</v>
      </c>
      <c r="C481">
        <v>6.7060000000000004</v>
      </c>
      <c r="D481">
        <v>6.5830000000000002</v>
      </c>
      <c r="E481">
        <v>7.0780000000000003</v>
      </c>
      <c r="F481">
        <v>6.5039999999999996</v>
      </c>
      <c r="G481">
        <v>6.6589999999999998</v>
      </c>
    </row>
    <row r="482" spans="1:7" x14ac:dyDescent="0.2">
      <c r="A482">
        <v>109</v>
      </c>
      <c r="B482">
        <v>330.76</v>
      </c>
      <c r="C482">
        <v>6.625</v>
      </c>
      <c r="D482">
        <v>6.5010000000000003</v>
      </c>
      <c r="E482">
        <v>6.9930000000000003</v>
      </c>
      <c r="F482">
        <v>6.4240000000000004</v>
      </c>
      <c r="G482">
        <v>6.5810000000000004</v>
      </c>
    </row>
    <row r="483" spans="1:7" x14ac:dyDescent="0.2">
      <c r="A483">
        <v>110</v>
      </c>
      <c r="B483">
        <v>333.71</v>
      </c>
      <c r="C483">
        <v>6.5490000000000004</v>
      </c>
      <c r="D483">
        <v>6.4249999999999998</v>
      </c>
      <c r="E483">
        <v>6.9139999999999997</v>
      </c>
      <c r="F483">
        <v>6.3479999999999999</v>
      </c>
      <c r="G483">
        <v>6.5110000000000001</v>
      </c>
    </row>
    <row r="484" spans="1:7" x14ac:dyDescent="0.2">
      <c r="A484">
        <v>111</v>
      </c>
      <c r="B484">
        <v>336.61</v>
      </c>
      <c r="C484">
        <v>6.476</v>
      </c>
      <c r="D484">
        <v>6.3479999999999999</v>
      </c>
      <c r="E484">
        <v>6.8330000000000002</v>
      </c>
      <c r="F484">
        <v>6.2729999999999997</v>
      </c>
      <c r="G484">
        <v>6.4509999999999996</v>
      </c>
    </row>
    <row r="485" spans="1:7" x14ac:dyDescent="0.2">
      <c r="A485">
        <v>112</v>
      </c>
      <c r="B485">
        <v>339.49</v>
      </c>
      <c r="C485">
        <v>6.407</v>
      </c>
      <c r="D485">
        <v>6.2750000000000004</v>
      </c>
      <c r="E485">
        <v>6.76</v>
      </c>
      <c r="F485">
        <v>6.2030000000000003</v>
      </c>
      <c r="G485">
        <v>6.391</v>
      </c>
    </row>
    <row r="486" spans="1:7" x14ac:dyDescent="0.2">
      <c r="A486">
        <v>113</v>
      </c>
      <c r="B486">
        <v>342.32</v>
      </c>
      <c r="C486">
        <v>6.3369999999999997</v>
      </c>
      <c r="D486">
        <v>6.2050000000000001</v>
      </c>
      <c r="E486">
        <v>6.6840000000000002</v>
      </c>
      <c r="F486">
        <v>6.133</v>
      </c>
      <c r="G486">
        <v>6.327</v>
      </c>
    </row>
    <row r="487" spans="1:7" x14ac:dyDescent="0.2">
      <c r="A487">
        <v>114</v>
      </c>
      <c r="B487">
        <v>345.12</v>
      </c>
      <c r="C487">
        <v>6.2720000000000002</v>
      </c>
      <c r="D487">
        <v>6.1390000000000002</v>
      </c>
      <c r="E487">
        <v>6.617</v>
      </c>
      <c r="F487">
        <v>6.0679999999999996</v>
      </c>
      <c r="G487">
        <v>6.2629999999999999</v>
      </c>
    </row>
    <row r="488" spans="1:7" x14ac:dyDescent="0.2">
      <c r="A488">
        <v>115</v>
      </c>
      <c r="B488">
        <v>347.89</v>
      </c>
      <c r="C488">
        <v>6.2050000000000001</v>
      </c>
      <c r="D488">
        <v>6.0709999999999997</v>
      </c>
      <c r="E488">
        <v>6.5460000000000003</v>
      </c>
      <c r="F488">
        <v>6</v>
      </c>
      <c r="G488">
        <v>6.2030000000000003</v>
      </c>
    </row>
    <row r="489" spans="1:7" x14ac:dyDescent="0.2">
      <c r="A489">
        <v>116</v>
      </c>
      <c r="B489">
        <v>350.61</v>
      </c>
      <c r="C489">
        <v>6.1470000000000002</v>
      </c>
      <c r="D489">
        <v>6.0060000000000002</v>
      </c>
      <c r="E489">
        <v>6.4820000000000002</v>
      </c>
      <c r="F489">
        <v>5.9390000000000001</v>
      </c>
      <c r="G489">
        <v>6.1630000000000003</v>
      </c>
    </row>
    <row r="490" spans="1:7" x14ac:dyDescent="0.2">
      <c r="A490">
        <v>117</v>
      </c>
      <c r="B490">
        <v>353.3</v>
      </c>
      <c r="C490">
        <v>6.0890000000000004</v>
      </c>
      <c r="D490">
        <v>5.9420000000000002</v>
      </c>
      <c r="E490">
        <v>6.4109999999999996</v>
      </c>
      <c r="F490">
        <v>5.8739999999999997</v>
      </c>
      <c r="G490">
        <v>6.1269999999999998</v>
      </c>
    </row>
    <row r="491" spans="1:7" x14ac:dyDescent="0.2">
      <c r="A491">
        <v>118</v>
      </c>
      <c r="B491">
        <v>355.95</v>
      </c>
      <c r="C491">
        <v>6.0339999999999998</v>
      </c>
      <c r="D491">
        <v>5.8819999999999997</v>
      </c>
      <c r="E491">
        <v>6.3540000000000001</v>
      </c>
      <c r="F491">
        <v>5.8150000000000004</v>
      </c>
      <c r="G491">
        <v>6.085</v>
      </c>
    </row>
    <row r="492" spans="1:7" x14ac:dyDescent="0.2">
      <c r="A492">
        <v>119</v>
      </c>
      <c r="B492">
        <v>358.56</v>
      </c>
      <c r="C492">
        <v>5.9720000000000004</v>
      </c>
      <c r="D492">
        <v>5.8259999999999996</v>
      </c>
      <c r="E492">
        <v>6.2889999999999997</v>
      </c>
      <c r="F492">
        <v>5.7539999999999996</v>
      </c>
      <c r="G492">
        <v>6.0220000000000002</v>
      </c>
    </row>
    <row r="493" spans="1:7" x14ac:dyDescent="0.2">
      <c r="A493">
        <v>120</v>
      </c>
      <c r="B493">
        <v>361.13</v>
      </c>
      <c r="C493">
        <v>5.9139999999999997</v>
      </c>
      <c r="D493">
        <v>5.7670000000000003</v>
      </c>
      <c r="E493">
        <v>6.2329999999999997</v>
      </c>
      <c r="F493">
        <v>5.6989999999999998</v>
      </c>
      <c r="G493">
        <v>5.9569999999999999</v>
      </c>
    </row>
    <row r="494" spans="1:7" x14ac:dyDescent="0.2">
      <c r="A494">
        <v>121</v>
      </c>
      <c r="B494">
        <v>363.66</v>
      </c>
      <c r="C494">
        <v>5.859</v>
      </c>
      <c r="D494">
        <v>5.7119999999999997</v>
      </c>
      <c r="E494">
        <v>6.1719999999999997</v>
      </c>
      <c r="F494">
        <v>5.6440000000000001</v>
      </c>
      <c r="G494">
        <v>5.9080000000000004</v>
      </c>
    </row>
    <row r="495" spans="1:7" x14ac:dyDescent="0.2">
      <c r="A495">
        <v>122</v>
      </c>
      <c r="B495">
        <v>366.16</v>
      </c>
      <c r="C495">
        <v>5.81</v>
      </c>
      <c r="D495">
        <v>5.657</v>
      </c>
      <c r="E495">
        <v>6.1189999999999998</v>
      </c>
      <c r="F495">
        <v>5.5919999999999996</v>
      </c>
      <c r="G495">
        <v>5.87</v>
      </c>
    </row>
    <row r="496" spans="1:7" x14ac:dyDescent="0.2">
      <c r="A496">
        <v>123</v>
      </c>
      <c r="B496">
        <v>368.61</v>
      </c>
      <c r="C496">
        <v>5.7629999999999999</v>
      </c>
      <c r="D496">
        <v>5.6050000000000004</v>
      </c>
      <c r="E496">
        <v>6.0650000000000004</v>
      </c>
      <c r="F496">
        <v>5.54</v>
      </c>
      <c r="G496">
        <v>5.8419999999999996</v>
      </c>
    </row>
    <row r="497" spans="1:7" x14ac:dyDescent="0.2">
      <c r="A497">
        <v>124</v>
      </c>
      <c r="B497">
        <v>371.02</v>
      </c>
      <c r="C497">
        <v>5.718</v>
      </c>
      <c r="D497">
        <v>5.5590000000000002</v>
      </c>
      <c r="E497">
        <v>6.0129999999999999</v>
      </c>
      <c r="F497">
        <v>5.4939999999999998</v>
      </c>
      <c r="G497">
        <v>5.8079999999999998</v>
      </c>
    </row>
    <row r="498" spans="1:7" x14ac:dyDescent="0.2">
      <c r="A498">
        <v>125</v>
      </c>
      <c r="B498">
        <v>373.39</v>
      </c>
      <c r="C498">
        <v>5.6710000000000003</v>
      </c>
      <c r="D498">
        <v>5.51</v>
      </c>
      <c r="E498">
        <v>5.9610000000000003</v>
      </c>
      <c r="F498">
        <v>5.4480000000000004</v>
      </c>
      <c r="G498">
        <v>5.766</v>
      </c>
    </row>
    <row r="499" spans="1:7" x14ac:dyDescent="0.2">
      <c r="A499">
        <v>126</v>
      </c>
      <c r="B499">
        <v>375.72</v>
      </c>
      <c r="C499">
        <v>5.6239999999999997</v>
      </c>
      <c r="D499">
        <v>5.46</v>
      </c>
      <c r="E499">
        <v>5.9119999999999999</v>
      </c>
      <c r="F499">
        <v>5.4029999999999996</v>
      </c>
      <c r="G499">
        <v>5.7210000000000001</v>
      </c>
    </row>
    <row r="500" spans="1:7" x14ac:dyDescent="0.2">
      <c r="A500">
        <v>127</v>
      </c>
      <c r="B500">
        <v>378.01</v>
      </c>
      <c r="C500">
        <v>5.5830000000000002</v>
      </c>
      <c r="D500">
        <v>5.4180000000000001</v>
      </c>
      <c r="E500">
        <v>5.8650000000000002</v>
      </c>
      <c r="F500">
        <v>5.3579999999999997</v>
      </c>
      <c r="G500">
        <v>5.6909999999999998</v>
      </c>
    </row>
    <row r="501" spans="1:7" x14ac:dyDescent="0.2">
      <c r="A501">
        <v>128</v>
      </c>
      <c r="B501">
        <v>380.26</v>
      </c>
      <c r="C501">
        <v>5.548</v>
      </c>
      <c r="D501">
        <v>5.375</v>
      </c>
      <c r="E501">
        <v>5.8170000000000002</v>
      </c>
      <c r="F501">
        <v>5.32</v>
      </c>
      <c r="G501">
        <v>5.681</v>
      </c>
    </row>
    <row r="502" spans="1:7" x14ac:dyDescent="0.2">
      <c r="A502">
        <v>129</v>
      </c>
      <c r="B502">
        <v>382.47</v>
      </c>
      <c r="C502">
        <v>5.51</v>
      </c>
      <c r="D502">
        <v>5.3330000000000002</v>
      </c>
      <c r="E502">
        <v>5.7750000000000004</v>
      </c>
      <c r="F502">
        <v>5.2770000000000001</v>
      </c>
      <c r="G502">
        <v>5.6529999999999996</v>
      </c>
    </row>
    <row r="503" spans="1:7" x14ac:dyDescent="0.2">
      <c r="A503">
        <v>130</v>
      </c>
      <c r="B503">
        <v>384.63</v>
      </c>
      <c r="C503">
        <v>5.4690000000000003</v>
      </c>
      <c r="D503">
        <v>5.2949999999999999</v>
      </c>
      <c r="E503">
        <v>5.73</v>
      </c>
      <c r="F503">
        <v>5.2380000000000004</v>
      </c>
      <c r="G503">
        <v>5.6120000000000001</v>
      </c>
    </row>
    <row r="504" spans="1:7" x14ac:dyDescent="0.2">
      <c r="A504">
        <v>131</v>
      </c>
      <c r="B504">
        <v>386.76</v>
      </c>
      <c r="C504">
        <v>5.43</v>
      </c>
      <c r="D504">
        <v>5.2549999999999999</v>
      </c>
      <c r="E504">
        <v>5.6890000000000001</v>
      </c>
      <c r="F504">
        <v>5.2009999999999996</v>
      </c>
      <c r="G504">
        <v>5.5759999999999996</v>
      </c>
    </row>
    <row r="505" spans="1:7" x14ac:dyDescent="0.2">
      <c r="A505">
        <v>132</v>
      </c>
      <c r="B505">
        <v>388.84</v>
      </c>
      <c r="C505">
        <v>5.3920000000000003</v>
      </c>
      <c r="D505">
        <v>5.2160000000000002</v>
      </c>
      <c r="E505">
        <v>5.6470000000000002</v>
      </c>
      <c r="F505">
        <v>5.1660000000000004</v>
      </c>
      <c r="G505">
        <v>5.5389999999999997</v>
      </c>
    </row>
    <row r="506" spans="1:7" x14ac:dyDescent="0.2">
      <c r="A506">
        <v>133</v>
      </c>
      <c r="B506">
        <v>390.88</v>
      </c>
      <c r="C506">
        <v>5.3579999999999997</v>
      </c>
      <c r="D506">
        <v>5.1829999999999998</v>
      </c>
      <c r="E506">
        <v>5.609</v>
      </c>
      <c r="F506">
        <v>5.1349999999999998</v>
      </c>
      <c r="G506">
        <v>5.5039999999999996</v>
      </c>
    </row>
    <row r="507" spans="1:7" x14ac:dyDescent="0.2">
      <c r="A507">
        <v>134</v>
      </c>
      <c r="B507">
        <v>392.87</v>
      </c>
      <c r="C507">
        <v>5.3179999999999996</v>
      </c>
      <c r="D507">
        <v>5.1470000000000002</v>
      </c>
      <c r="E507">
        <v>5.569</v>
      </c>
      <c r="F507">
        <v>5.101</v>
      </c>
      <c r="G507">
        <v>5.4560000000000004</v>
      </c>
    </row>
    <row r="508" spans="1:7" x14ac:dyDescent="0.2">
      <c r="A508">
        <v>135</v>
      </c>
      <c r="B508">
        <v>394.83</v>
      </c>
      <c r="C508">
        <v>5.282</v>
      </c>
      <c r="D508">
        <v>5.1139999999999999</v>
      </c>
      <c r="E508">
        <v>5.5359999999999996</v>
      </c>
      <c r="F508">
        <v>5.0709999999999997</v>
      </c>
      <c r="G508">
        <v>5.407</v>
      </c>
    </row>
    <row r="509" spans="1:7" x14ac:dyDescent="0.2">
      <c r="A509">
        <v>136</v>
      </c>
      <c r="B509">
        <v>396.74</v>
      </c>
      <c r="C509">
        <v>5.2450000000000001</v>
      </c>
      <c r="D509">
        <v>5.0819999999999999</v>
      </c>
      <c r="E509">
        <v>5.4969999999999999</v>
      </c>
      <c r="F509">
        <v>5.0350000000000001</v>
      </c>
      <c r="G509">
        <v>5.3659999999999997</v>
      </c>
    </row>
    <row r="510" spans="1:7" x14ac:dyDescent="0.2">
      <c r="A510">
        <v>137</v>
      </c>
      <c r="B510">
        <v>398.61</v>
      </c>
      <c r="C510">
        <v>5.2119999999999997</v>
      </c>
      <c r="D510">
        <v>5.05</v>
      </c>
      <c r="E510">
        <v>5.4660000000000002</v>
      </c>
      <c r="F510">
        <v>5.008</v>
      </c>
      <c r="G510">
        <v>5.3250000000000002</v>
      </c>
    </row>
    <row r="511" spans="1:7" x14ac:dyDescent="0.2">
      <c r="A511">
        <v>138</v>
      </c>
      <c r="B511">
        <v>400.43</v>
      </c>
      <c r="C511">
        <v>5.18</v>
      </c>
      <c r="D511">
        <v>5.0209999999999999</v>
      </c>
      <c r="E511">
        <v>5.431</v>
      </c>
      <c r="F511">
        <v>4.9770000000000003</v>
      </c>
      <c r="G511">
        <v>5.2919999999999998</v>
      </c>
    </row>
    <row r="512" spans="1:7" x14ac:dyDescent="0.2">
      <c r="A512">
        <v>139</v>
      </c>
      <c r="B512">
        <v>402.22</v>
      </c>
      <c r="C512">
        <v>5.1559999999999997</v>
      </c>
      <c r="D512">
        <v>4.9909999999999997</v>
      </c>
      <c r="E512">
        <v>5.4050000000000002</v>
      </c>
      <c r="F512">
        <v>4.9509999999999996</v>
      </c>
      <c r="G512">
        <v>5.2759999999999998</v>
      </c>
    </row>
    <row r="513" spans="1:7" x14ac:dyDescent="0.2">
      <c r="A513">
        <v>140</v>
      </c>
      <c r="B513">
        <v>403.96</v>
      </c>
      <c r="C513">
        <v>5.1280000000000001</v>
      </c>
      <c r="D513">
        <v>4.9630000000000001</v>
      </c>
      <c r="E513">
        <v>5.3739999999999997</v>
      </c>
      <c r="F513">
        <v>4.9210000000000003</v>
      </c>
      <c r="G513">
        <v>5.2560000000000002</v>
      </c>
    </row>
    <row r="514" spans="1:7" x14ac:dyDescent="0.2">
      <c r="A514">
        <v>141</v>
      </c>
      <c r="B514">
        <v>405.66</v>
      </c>
      <c r="C514">
        <v>5.0949999999999998</v>
      </c>
      <c r="D514">
        <v>4.9359999999999999</v>
      </c>
      <c r="E514">
        <v>5.3449999999999998</v>
      </c>
      <c r="F514">
        <v>4.8940000000000001</v>
      </c>
      <c r="G514">
        <v>5.2039999999999997</v>
      </c>
    </row>
    <row r="515" spans="1:7" x14ac:dyDescent="0.2">
      <c r="A515">
        <v>142</v>
      </c>
      <c r="B515">
        <v>407.31</v>
      </c>
      <c r="C515">
        <v>5.0599999999999996</v>
      </c>
      <c r="D515">
        <v>4.9089999999999998</v>
      </c>
      <c r="E515">
        <v>5.3170000000000002</v>
      </c>
      <c r="F515">
        <v>4.8659999999999997</v>
      </c>
      <c r="G515">
        <v>5.1459999999999999</v>
      </c>
    </row>
    <row r="516" spans="1:7" x14ac:dyDescent="0.2">
      <c r="A516">
        <v>143</v>
      </c>
      <c r="B516">
        <v>408.92</v>
      </c>
      <c r="C516">
        <v>5.03</v>
      </c>
      <c r="D516">
        <v>4.883</v>
      </c>
      <c r="E516">
        <v>5.2889999999999997</v>
      </c>
      <c r="F516">
        <v>4.84</v>
      </c>
      <c r="G516">
        <v>5.109</v>
      </c>
    </row>
    <row r="517" spans="1:7" x14ac:dyDescent="0.2">
      <c r="A517">
        <v>144</v>
      </c>
      <c r="B517">
        <v>410.49</v>
      </c>
      <c r="C517">
        <v>5.0039999999999996</v>
      </c>
      <c r="D517">
        <v>4.8559999999999999</v>
      </c>
      <c r="E517">
        <v>5.2649999999999997</v>
      </c>
      <c r="F517">
        <v>4.8140000000000001</v>
      </c>
      <c r="G517">
        <v>5.0819999999999999</v>
      </c>
    </row>
    <row r="518" spans="1:7" x14ac:dyDescent="0.2">
      <c r="A518">
        <v>145</v>
      </c>
      <c r="B518">
        <v>412.02</v>
      </c>
      <c r="C518">
        <v>4.9779999999999998</v>
      </c>
      <c r="D518">
        <v>4.8289999999999997</v>
      </c>
      <c r="E518">
        <v>5.2380000000000004</v>
      </c>
      <c r="F518">
        <v>4.7869999999999999</v>
      </c>
      <c r="G518">
        <v>5.0570000000000004</v>
      </c>
    </row>
    <row r="519" spans="1:7" x14ac:dyDescent="0.2">
      <c r="A519">
        <v>146</v>
      </c>
      <c r="B519">
        <v>413.5</v>
      </c>
      <c r="C519">
        <v>4.9530000000000003</v>
      </c>
      <c r="D519">
        <v>4.806</v>
      </c>
      <c r="E519">
        <v>5.2119999999999997</v>
      </c>
      <c r="F519">
        <v>4.7649999999999997</v>
      </c>
      <c r="G519">
        <v>5.0279999999999996</v>
      </c>
    </row>
    <row r="520" spans="1:7" x14ac:dyDescent="0.2">
      <c r="A520">
        <v>147</v>
      </c>
      <c r="B520">
        <v>414.94</v>
      </c>
      <c r="C520">
        <v>4.9240000000000004</v>
      </c>
      <c r="D520">
        <v>4.78</v>
      </c>
      <c r="E520">
        <v>5.1849999999999996</v>
      </c>
      <c r="F520">
        <v>4.7380000000000004</v>
      </c>
      <c r="G520">
        <v>4.9930000000000003</v>
      </c>
    </row>
    <row r="521" spans="1:7" x14ac:dyDescent="0.2">
      <c r="A521">
        <v>148</v>
      </c>
      <c r="B521">
        <v>416.33</v>
      </c>
      <c r="C521">
        <v>4.8970000000000002</v>
      </c>
      <c r="D521">
        <v>4.7560000000000002</v>
      </c>
      <c r="E521">
        <v>5.1630000000000003</v>
      </c>
      <c r="F521">
        <v>4.7140000000000004</v>
      </c>
      <c r="G521">
        <v>4.9530000000000003</v>
      </c>
    </row>
    <row r="522" spans="1:7" x14ac:dyDescent="0.2">
      <c r="A522">
        <v>149</v>
      </c>
      <c r="B522">
        <v>417.69</v>
      </c>
      <c r="C522">
        <v>4.8620000000000001</v>
      </c>
      <c r="D522">
        <v>4.7279999999999998</v>
      </c>
      <c r="E522">
        <v>5.1369999999999996</v>
      </c>
      <c r="F522">
        <v>4.68</v>
      </c>
      <c r="G522">
        <v>4.9039999999999999</v>
      </c>
    </row>
    <row r="523" spans="1:7" x14ac:dyDescent="0.2">
      <c r="A523">
        <v>150</v>
      </c>
      <c r="B523">
        <v>419</v>
      </c>
      <c r="C523">
        <v>4.8319999999999999</v>
      </c>
      <c r="D523">
        <v>4.7080000000000002</v>
      </c>
      <c r="E523">
        <v>5.1150000000000002</v>
      </c>
      <c r="F523">
        <v>4.6420000000000003</v>
      </c>
      <c r="G523">
        <v>4.8609999999999998</v>
      </c>
    </row>
    <row r="524" spans="1:7" x14ac:dyDescent="0.2">
      <c r="A524">
        <v>151</v>
      </c>
      <c r="B524">
        <v>420.26</v>
      </c>
      <c r="C524">
        <v>4.8090000000000002</v>
      </c>
      <c r="D524">
        <v>4.6820000000000004</v>
      </c>
      <c r="E524">
        <v>5.0910000000000002</v>
      </c>
      <c r="F524">
        <v>4.617</v>
      </c>
      <c r="G524">
        <v>4.8470000000000004</v>
      </c>
    </row>
    <row r="525" spans="1:7" x14ac:dyDescent="0.2">
      <c r="A525">
        <v>152</v>
      </c>
      <c r="B525">
        <v>421.49</v>
      </c>
      <c r="C525">
        <v>4.7930000000000001</v>
      </c>
      <c r="D525">
        <v>4.6580000000000004</v>
      </c>
      <c r="E525">
        <v>5.0670000000000002</v>
      </c>
      <c r="F525">
        <v>4.593</v>
      </c>
      <c r="G525">
        <v>4.8529999999999998</v>
      </c>
    </row>
    <row r="526" spans="1:7" x14ac:dyDescent="0.2">
      <c r="A526">
        <v>153</v>
      </c>
      <c r="B526">
        <v>422.67</v>
      </c>
      <c r="C526">
        <v>4.7690000000000001</v>
      </c>
      <c r="D526">
        <v>4.6319999999999997</v>
      </c>
      <c r="E526">
        <v>5.0380000000000003</v>
      </c>
      <c r="F526">
        <v>4.5720000000000001</v>
      </c>
      <c r="G526">
        <v>4.8339999999999996</v>
      </c>
    </row>
    <row r="527" spans="1:7" x14ac:dyDescent="0.2">
      <c r="A527">
        <v>154</v>
      </c>
      <c r="B527">
        <v>423.8</v>
      </c>
      <c r="C527">
        <v>4.7430000000000003</v>
      </c>
      <c r="D527">
        <v>4.6050000000000004</v>
      </c>
      <c r="E527">
        <v>5.0129999999999999</v>
      </c>
      <c r="F527">
        <v>4.548</v>
      </c>
      <c r="G527">
        <v>4.806</v>
      </c>
    </row>
    <row r="528" spans="1:7" x14ac:dyDescent="0.2">
      <c r="A528">
        <v>155</v>
      </c>
      <c r="B528">
        <v>424.9</v>
      </c>
      <c r="C528">
        <v>4.7169999999999996</v>
      </c>
      <c r="D528">
        <v>4.5780000000000003</v>
      </c>
      <c r="E528">
        <v>4.984</v>
      </c>
      <c r="F528">
        <v>4.5259999999999998</v>
      </c>
      <c r="G528">
        <v>4.78</v>
      </c>
    </row>
    <row r="529" spans="1:7" x14ac:dyDescent="0.2">
      <c r="A529">
        <v>156</v>
      </c>
      <c r="B529">
        <v>425.95</v>
      </c>
      <c r="C529">
        <v>4.6929999999999996</v>
      </c>
      <c r="D529">
        <v>4.55</v>
      </c>
      <c r="E529">
        <v>4.9580000000000002</v>
      </c>
      <c r="F529">
        <v>4.5</v>
      </c>
      <c r="G529">
        <v>4.7649999999999997</v>
      </c>
    </row>
    <row r="530" spans="1:7" x14ac:dyDescent="0.2">
      <c r="A530">
        <v>157</v>
      </c>
      <c r="B530">
        <v>426.96</v>
      </c>
      <c r="C530">
        <v>4.665</v>
      </c>
      <c r="D530">
        <v>4.5179999999999998</v>
      </c>
      <c r="E530">
        <v>4.9279999999999999</v>
      </c>
      <c r="F530">
        <v>4.4729999999999999</v>
      </c>
      <c r="G530">
        <v>4.742</v>
      </c>
    </row>
    <row r="531" spans="1:7" x14ac:dyDescent="0.2">
      <c r="A531">
        <v>158</v>
      </c>
      <c r="B531">
        <v>427.92</v>
      </c>
      <c r="C531">
        <v>4.6319999999999997</v>
      </c>
      <c r="D531">
        <v>4.4829999999999997</v>
      </c>
      <c r="E531">
        <v>4.8929999999999998</v>
      </c>
      <c r="F531">
        <v>4.4420000000000002</v>
      </c>
      <c r="G531">
        <v>4.7110000000000003</v>
      </c>
    </row>
    <row r="532" spans="1:7" x14ac:dyDescent="0.2">
      <c r="A532">
        <v>159</v>
      </c>
      <c r="B532">
        <v>428.84</v>
      </c>
      <c r="C532">
        <v>4.6020000000000003</v>
      </c>
      <c r="D532">
        <v>4.4489999999999998</v>
      </c>
      <c r="E532">
        <v>4.8570000000000002</v>
      </c>
      <c r="F532">
        <v>4.41</v>
      </c>
      <c r="G532">
        <v>4.6900000000000004</v>
      </c>
    </row>
    <row r="533" spans="1:7" x14ac:dyDescent="0.2">
      <c r="A533">
        <v>160</v>
      </c>
      <c r="B533">
        <v>429.72</v>
      </c>
      <c r="C533">
        <v>4.569</v>
      </c>
      <c r="D533">
        <v>4.4089999999999998</v>
      </c>
      <c r="E533">
        <v>4.8179999999999996</v>
      </c>
      <c r="F533">
        <v>4.3780000000000001</v>
      </c>
      <c r="G533">
        <v>4.6710000000000003</v>
      </c>
    </row>
    <row r="534" spans="1:7" x14ac:dyDescent="0.2">
      <c r="A534">
        <v>161</v>
      </c>
      <c r="B534">
        <v>430.55</v>
      </c>
      <c r="C534">
        <v>4.53</v>
      </c>
      <c r="D534">
        <v>4.37</v>
      </c>
      <c r="E534">
        <v>4.7759999999999998</v>
      </c>
      <c r="F534">
        <v>4.3380000000000001</v>
      </c>
      <c r="G534">
        <v>4.6349999999999998</v>
      </c>
    </row>
    <row r="535" spans="1:7" x14ac:dyDescent="0.2">
      <c r="A535">
        <v>162</v>
      </c>
      <c r="B535">
        <v>431.35</v>
      </c>
      <c r="C535">
        <v>4.4809999999999999</v>
      </c>
      <c r="D535">
        <v>4.3239999999999998</v>
      </c>
      <c r="E535">
        <v>4.7309999999999999</v>
      </c>
      <c r="F535">
        <v>4.2949999999999999</v>
      </c>
      <c r="G535">
        <v>4.5739999999999998</v>
      </c>
    </row>
    <row r="536" spans="1:7" x14ac:dyDescent="0.2">
      <c r="A536">
        <v>163</v>
      </c>
      <c r="B536">
        <v>432.1</v>
      </c>
      <c r="C536">
        <v>4.43</v>
      </c>
      <c r="D536">
        <v>4.2750000000000004</v>
      </c>
      <c r="E536">
        <v>4.6849999999999996</v>
      </c>
      <c r="F536">
        <v>4.2519999999999998</v>
      </c>
      <c r="G536">
        <v>4.508</v>
      </c>
    </row>
    <row r="537" spans="1:7" x14ac:dyDescent="0.2">
      <c r="A537">
        <v>164</v>
      </c>
      <c r="B537">
        <v>432.8</v>
      </c>
      <c r="C537">
        <v>4.3789999999999996</v>
      </c>
      <c r="D537">
        <v>4.2220000000000004</v>
      </c>
      <c r="E537">
        <v>4.6319999999999997</v>
      </c>
      <c r="F537">
        <v>4.2030000000000003</v>
      </c>
      <c r="G537">
        <v>4.4580000000000002</v>
      </c>
    </row>
    <row r="538" spans="1:7" x14ac:dyDescent="0.2">
      <c r="A538">
        <v>165</v>
      </c>
      <c r="B538">
        <v>433.47</v>
      </c>
      <c r="C538">
        <v>4.33</v>
      </c>
      <c r="D538">
        <v>4.1680000000000001</v>
      </c>
      <c r="E538">
        <v>4.58</v>
      </c>
      <c r="F538">
        <v>4.1500000000000004</v>
      </c>
      <c r="G538">
        <v>4.4240000000000004</v>
      </c>
    </row>
    <row r="539" spans="1:7" x14ac:dyDescent="0.2">
      <c r="A539">
        <v>166</v>
      </c>
      <c r="B539">
        <v>434.09</v>
      </c>
      <c r="C539">
        <v>4.2789999999999999</v>
      </c>
      <c r="D539">
        <v>4.1109999999999998</v>
      </c>
      <c r="E539">
        <v>4.5209999999999999</v>
      </c>
      <c r="F539">
        <v>4.0940000000000003</v>
      </c>
      <c r="G539">
        <v>4.3899999999999997</v>
      </c>
    </row>
    <row r="540" spans="1:7" x14ac:dyDescent="0.2">
      <c r="A540">
        <v>167</v>
      </c>
      <c r="B540">
        <v>434.66</v>
      </c>
      <c r="C540">
        <v>4.2210000000000001</v>
      </c>
      <c r="D540">
        <v>4.0469999999999997</v>
      </c>
      <c r="E540">
        <v>4.4619999999999997</v>
      </c>
      <c r="F540">
        <v>4.032</v>
      </c>
      <c r="G540">
        <v>4.343</v>
      </c>
    </row>
    <row r="541" spans="1:7" x14ac:dyDescent="0.2">
      <c r="A541">
        <v>168</v>
      </c>
      <c r="B541">
        <v>435.2</v>
      </c>
      <c r="C541">
        <v>4.157</v>
      </c>
      <c r="D541">
        <v>3.9790000000000001</v>
      </c>
      <c r="E541">
        <v>4.3959999999999999</v>
      </c>
      <c r="F541">
        <v>3.9660000000000002</v>
      </c>
      <c r="G541">
        <v>4.2880000000000003</v>
      </c>
    </row>
    <row r="542" spans="1:7" x14ac:dyDescent="0.2">
      <c r="A542">
        <v>169</v>
      </c>
      <c r="B542">
        <v>435.69</v>
      </c>
      <c r="C542">
        <v>4.0890000000000004</v>
      </c>
      <c r="D542">
        <v>3.9079999999999999</v>
      </c>
      <c r="E542">
        <v>4.33</v>
      </c>
      <c r="F542">
        <v>3.895</v>
      </c>
      <c r="G542">
        <v>4.2210000000000001</v>
      </c>
    </row>
    <row r="543" spans="1:7" x14ac:dyDescent="0.2">
      <c r="A543">
        <v>170</v>
      </c>
      <c r="B543">
        <v>436.14</v>
      </c>
      <c r="C543">
        <v>4.0140000000000002</v>
      </c>
      <c r="D543">
        <v>3.8359999999999999</v>
      </c>
      <c r="E543">
        <v>4.2539999999999996</v>
      </c>
      <c r="F543">
        <v>3.8210000000000002</v>
      </c>
      <c r="G543">
        <v>4.1459999999999999</v>
      </c>
    </row>
    <row r="544" spans="1:7" x14ac:dyDescent="0.2">
      <c r="A544">
        <v>171</v>
      </c>
      <c r="B544">
        <v>436.54</v>
      </c>
      <c r="C544">
        <v>3.9350000000000001</v>
      </c>
      <c r="D544">
        <v>3.7509999999999999</v>
      </c>
      <c r="E544">
        <v>4.1779999999999999</v>
      </c>
      <c r="F544">
        <v>3.7440000000000002</v>
      </c>
      <c r="G544">
        <v>4.0659999999999998</v>
      </c>
    </row>
    <row r="545" spans="1:7" x14ac:dyDescent="0.2">
      <c r="A545">
        <v>172</v>
      </c>
      <c r="B545">
        <v>436.91</v>
      </c>
      <c r="C545">
        <v>3.8580000000000001</v>
      </c>
      <c r="D545">
        <v>3.6789999999999998</v>
      </c>
      <c r="E545">
        <v>4.0999999999999996</v>
      </c>
      <c r="F545">
        <v>3.6680000000000001</v>
      </c>
      <c r="G545">
        <v>3.984</v>
      </c>
    </row>
    <row r="546" spans="1:7" x14ac:dyDescent="0.2">
      <c r="A546">
        <v>173</v>
      </c>
      <c r="B546">
        <v>437.23</v>
      </c>
      <c r="C546">
        <v>3.78</v>
      </c>
      <c r="D546">
        <v>3.597</v>
      </c>
      <c r="E546">
        <v>4.0179999999999998</v>
      </c>
      <c r="F546">
        <v>3.581</v>
      </c>
      <c r="G546">
        <v>3.923</v>
      </c>
    </row>
    <row r="547" spans="1:7" x14ac:dyDescent="0.2">
      <c r="A547">
        <v>174</v>
      </c>
      <c r="B547">
        <v>437.51</v>
      </c>
      <c r="C547">
        <v>3.7040000000000002</v>
      </c>
      <c r="D547">
        <v>3.5190000000000001</v>
      </c>
      <c r="E547">
        <v>3.9350000000000001</v>
      </c>
      <c r="F547">
        <v>3.5</v>
      </c>
      <c r="G547">
        <v>3.8620000000000001</v>
      </c>
    </row>
    <row r="548" spans="1:7" x14ac:dyDescent="0.2">
      <c r="A548">
        <v>175</v>
      </c>
      <c r="B548">
        <v>437.74</v>
      </c>
      <c r="C548">
        <v>3.621</v>
      </c>
      <c r="D548">
        <v>3.4340000000000002</v>
      </c>
      <c r="E548">
        <v>3.8479999999999999</v>
      </c>
      <c r="F548">
        <v>3.415</v>
      </c>
      <c r="G548">
        <v>3.7890000000000001</v>
      </c>
    </row>
    <row r="549" spans="1:7" x14ac:dyDescent="0.2">
      <c r="A549">
        <v>176</v>
      </c>
      <c r="B549">
        <v>437.93</v>
      </c>
      <c r="C549">
        <v>3.5350000000000001</v>
      </c>
      <c r="D549">
        <v>3.3460000000000001</v>
      </c>
      <c r="E549">
        <v>3.7589999999999999</v>
      </c>
      <c r="F549">
        <v>3.3279999999999998</v>
      </c>
      <c r="G549">
        <v>3.7050000000000001</v>
      </c>
    </row>
    <row r="550" spans="1:7" x14ac:dyDescent="0.2">
      <c r="A550">
        <v>177</v>
      </c>
      <c r="B550">
        <v>438.08</v>
      </c>
      <c r="C550">
        <v>3.4430000000000001</v>
      </c>
      <c r="D550">
        <v>3.2570000000000001</v>
      </c>
      <c r="E550">
        <v>3.665</v>
      </c>
      <c r="F550">
        <v>3.238</v>
      </c>
      <c r="G550">
        <v>3.613</v>
      </c>
    </row>
    <row r="551" spans="1:7" x14ac:dyDescent="0.2">
      <c r="A551">
        <v>178</v>
      </c>
      <c r="B551">
        <v>438.19</v>
      </c>
      <c r="C551">
        <v>3.3540000000000001</v>
      </c>
      <c r="D551">
        <v>3.1659999999999999</v>
      </c>
      <c r="E551">
        <v>3.57</v>
      </c>
      <c r="F551">
        <v>3.15</v>
      </c>
      <c r="G551">
        <v>3.5289999999999999</v>
      </c>
    </row>
    <row r="552" spans="1:7" x14ac:dyDescent="0.2">
      <c r="A552">
        <v>179</v>
      </c>
      <c r="B552">
        <v>438.25</v>
      </c>
      <c r="C552">
        <v>3.2629999999999999</v>
      </c>
      <c r="D552">
        <v>3.0710000000000002</v>
      </c>
      <c r="E552">
        <v>3.4780000000000002</v>
      </c>
      <c r="F552">
        <v>3.056</v>
      </c>
      <c r="G552">
        <v>3.448</v>
      </c>
    </row>
    <row r="553" spans="1:7" x14ac:dyDescent="0.2">
      <c r="A553">
        <v>180</v>
      </c>
      <c r="B553">
        <v>438.28</v>
      </c>
      <c r="C553">
        <v>3.17</v>
      </c>
      <c r="D553">
        <v>2.976</v>
      </c>
      <c r="E553">
        <v>3.383</v>
      </c>
      <c r="F553">
        <v>2.9609999999999999</v>
      </c>
      <c r="G553">
        <v>3.3620000000000001</v>
      </c>
    </row>
    <row r="554" spans="1:7" x14ac:dyDescent="0.2">
      <c r="A554">
        <v>181</v>
      </c>
      <c r="B554">
        <v>438.25</v>
      </c>
      <c r="C554">
        <v>3.0739999999999998</v>
      </c>
      <c r="D554">
        <v>2.8820000000000001</v>
      </c>
      <c r="E554">
        <v>3.2829999999999999</v>
      </c>
      <c r="F554">
        <v>2.8620000000000001</v>
      </c>
      <c r="G554">
        <v>3.2690000000000001</v>
      </c>
    </row>
    <row r="555" spans="1:7" x14ac:dyDescent="0.2">
      <c r="A555">
        <v>182</v>
      </c>
      <c r="B555">
        <v>438.19</v>
      </c>
      <c r="C555">
        <v>2.9809999999999999</v>
      </c>
      <c r="D555">
        <v>2.7879999999999998</v>
      </c>
      <c r="E555">
        <v>3.1880000000000002</v>
      </c>
      <c r="F555">
        <v>2.7690000000000001</v>
      </c>
      <c r="G555">
        <v>3.1789999999999998</v>
      </c>
    </row>
    <row r="556" spans="1:7" x14ac:dyDescent="0.2">
      <c r="A556">
        <v>183</v>
      </c>
      <c r="B556">
        <v>438.08</v>
      </c>
      <c r="C556">
        <v>2.8839999999999999</v>
      </c>
      <c r="D556">
        <v>2.6869999999999998</v>
      </c>
      <c r="E556">
        <v>3.0859999999999999</v>
      </c>
      <c r="F556">
        <v>2.67</v>
      </c>
      <c r="G556">
        <v>3.0920000000000001</v>
      </c>
    </row>
    <row r="557" spans="1:7" x14ac:dyDescent="0.2">
      <c r="A557">
        <v>184</v>
      </c>
      <c r="B557">
        <v>437.93</v>
      </c>
      <c r="C557">
        <v>2.7959999999999998</v>
      </c>
      <c r="D557">
        <v>2.5920000000000001</v>
      </c>
      <c r="E557">
        <v>2.992</v>
      </c>
      <c r="F557">
        <v>2.573</v>
      </c>
      <c r="G557">
        <v>3.0259999999999998</v>
      </c>
    </row>
    <row r="558" spans="1:7" x14ac:dyDescent="0.2">
      <c r="A558">
        <v>185</v>
      </c>
      <c r="B558">
        <v>437.74</v>
      </c>
      <c r="C558">
        <v>2.698</v>
      </c>
      <c r="D558">
        <v>2.4940000000000002</v>
      </c>
      <c r="E558">
        <v>2.8889999999999998</v>
      </c>
      <c r="F558">
        <v>2.48</v>
      </c>
      <c r="G558">
        <v>2.9279999999999999</v>
      </c>
    </row>
    <row r="559" spans="1:7" x14ac:dyDescent="0.2">
      <c r="A559">
        <v>186</v>
      </c>
      <c r="B559">
        <v>437.51</v>
      </c>
      <c r="C559">
        <v>2.5939999999999999</v>
      </c>
      <c r="D559">
        <v>2.4009999999999998</v>
      </c>
      <c r="E559">
        <v>2.7879999999999998</v>
      </c>
      <c r="F559">
        <v>2.383</v>
      </c>
      <c r="G559">
        <v>2.8029999999999999</v>
      </c>
    </row>
    <row r="560" spans="1:7" x14ac:dyDescent="0.2">
      <c r="A560">
        <v>187</v>
      </c>
      <c r="B560">
        <v>437.23</v>
      </c>
      <c r="C560">
        <v>2.4929999999999999</v>
      </c>
      <c r="D560">
        <v>2.3029999999999999</v>
      </c>
      <c r="E560">
        <v>2.6880000000000002</v>
      </c>
      <c r="F560">
        <v>2.2890000000000001</v>
      </c>
      <c r="G560">
        <v>2.6909999999999998</v>
      </c>
    </row>
    <row r="561" spans="1:7" x14ac:dyDescent="0.2">
      <c r="A561">
        <v>188</v>
      </c>
      <c r="B561">
        <v>436.91</v>
      </c>
      <c r="C561">
        <v>2.399</v>
      </c>
      <c r="D561">
        <v>2.206</v>
      </c>
      <c r="E561">
        <v>2.5870000000000002</v>
      </c>
      <c r="F561">
        <v>2.1909999999999998</v>
      </c>
      <c r="G561">
        <v>2.6120000000000001</v>
      </c>
    </row>
    <row r="562" spans="1:7" x14ac:dyDescent="0.2">
      <c r="A562">
        <v>189</v>
      </c>
      <c r="B562">
        <v>436.54</v>
      </c>
      <c r="C562">
        <v>2.3069999999999999</v>
      </c>
      <c r="D562">
        <v>2.1120000000000001</v>
      </c>
      <c r="E562">
        <v>2.4900000000000002</v>
      </c>
      <c r="F562">
        <v>2.0979999999999999</v>
      </c>
      <c r="G562">
        <v>2.5270000000000001</v>
      </c>
    </row>
    <row r="563" spans="1:7" x14ac:dyDescent="0.2">
      <c r="A563">
        <v>190</v>
      </c>
      <c r="B563">
        <v>436.14</v>
      </c>
      <c r="C563">
        <v>2.2120000000000002</v>
      </c>
      <c r="D563">
        <v>2.02</v>
      </c>
      <c r="E563">
        <v>2.391</v>
      </c>
      <c r="F563">
        <v>2.0049999999999999</v>
      </c>
      <c r="G563">
        <v>2.431</v>
      </c>
    </row>
    <row r="564" spans="1:7" x14ac:dyDescent="0.2">
      <c r="A564">
        <v>191</v>
      </c>
      <c r="B564">
        <v>435.69</v>
      </c>
      <c r="C564">
        <v>2.125</v>
      </c>
      <c r="D564">
        <v>1.9319999999999999</v>
      </c>
      <c r="E564">
        <v>2.2949999999999999</v>
      </c>
      <c r="F564">
        <v>1.919</v>
      </c>
      <c r="G564">
        <v>2.3540000000000001</v>
      </c>
    </row>
    <row r="565" spans="1:7" x14ac:dyDescent="0.2">
      <c r="A565">
        <v>192</v>
      </c>
      <c r="B565">
        <v>435.2</v>
      </c>
      <c r="C565">
        <v>2.0379999999999998</v>
      </c>
      <c r="D565">
        <v>1.8460000000000001</v>
      </c>
      <c r="E565">
        <v>2.2000000000000002</v>
      </c>
      <c r="F565">
        <v>1.8340000000000001</v>
      </c>
      <c r="G565">
        <v>2.2730000000000001</v>
      </c>
    </row>
    <row r="566" spans="1:7" x14ac:dyDescent="0.2">
      <c r="A566">
        <v>193</v>
      </c>
      <c r="B566">
        <v>434.66</v>
      </c>
      <c r="C566">
        <v>1.9510000000000001</v>
      </c>
      <c r="D566">
        <v>1.7629999999999999</v>
      </c>
      <c r="E566">
        <v>2.1070000000000002</v>
      </c>
      <c r="F566">
        <v>1.7529999999999999</v>
      </c>
      <c r="G566">
        <v>2.181</v>
      </c>
    </row>
    <row r="567" spans="1:7" x14ac:dyDescent="0.2">
      <c r="A567">
        <v>194</v>
      </c>
      <c r="B567">
        <v>434.09</v>
      </c>
      <c r="C567">
        <v>1.869</v>
      </c>
      <c r="D567">
        <v>1.6890000000000001</v>
      </c>
      <c r="E567">
        <v>2.0169999999999999</v>
      </c>
      <c r="F567">
        <v>1.677</v>
      </c>
      <c r="G567">
        <v>2.0920000000000001</v>
      </c>
    </row>
    <row r="568" spans="1:7" x14ac:dyDescent="0.2">
      <c r="A568">
        <v>195</v>
      </c>
      <c r="B568">
        <v>433.47</v>
      </c>
      <c r="C568">
        <v>1.7929999999999999</v>
      </c>
      <c r="D568">
        <v>1.6120000000000001</v>
      </c>
      <c r="E568">
        <v>1.9319999999999999</v>
      </c>
      <c r="F568">
        <v>1.6040000000000001</v>
      </c>
      <c r="G568">
        <v>2.0230000000000001</v>
      </c>
    </row>
    <row r="569" spans="1:7" x14ac:dyDescent="0.2">
      <c r="A569">
        <v>196</v>
      </c>
      <c r="B569">
        <v>432.8</v>
      </c>
      <c r="C569">
        <v>1.72</v>
      </c>
      <c r="D569">
        <v>1.544</v>
      </c>
      <c r="E569">
        <v>1.8520000000000001</v>
      </c>
      <c r="F569">
        <v>1.5329999999999999</v>
      </c>
      <c r="G569">
        <v>1.9490000000000001</v>
      </c>
    </row>
    <row r="570" spans="1:7" x14ac:dyDescent="0.2">
      <c r="A570">
        <v>197</v>
      </c>
      <c r="B570">
        <v>432.1</v>
      </c>
      <c r="C570">
        <v>1.6479999999999999</v>
      </c>
      <c r="D570">
        <v>1.4750000000000001</v>
      </c>
      <c r="E570">
        <v>1.78</v>
      </c>
      <c r="F570">
        <v>1.464</v>
      </c>
      <c r="G570">
        <v>1.873</v>
      </c>
    </row>
    <row r="571" spans="1:7" x14ac:dyDescent="0.2">
      <c r="A571">
        <v>198</v>
      </c>
      <c r="B571">
        <v>431.35</v>
      </c>
      <c r="C571">
        <v>1.58</v>
      </c>
      <c r="D571">
        <v>1.415</v>
      </c>
      <c r="E571">
        <v>1.706</v>
      </c>
      <c r="F571">
        <v>1.405</v>
      </c>
      <c r="G571">
        <v>1.7929999999999999</v>
      </c>
    </row>
    <row r="572" spans="1:7" x14ac:dyDescent="0.2">
      <c r="A572">
        <v>199</v>
      </c>
      <c r="B572">
        <v>430.55</v>
      </c>
      <c r="C572">
        <v>1.5129999999999999</v>
      </c>
      <c r="D572">
        <v>1.355</v>
      </c>
      <c r="E572">
        <v>1.64</v>
      </c>
      <c r="F572">
        <v>1.341</v>
      </c>
      <c r="G572">
        <v>1.7150000000000001</v>
      </c>
    </row>
    <row r="573" spans="1:7" x14ac:dyDescent="0.2">
      <c r="A573">
        <v>200</v>
      </c>
      <c r="B573">
        <v>429.72</v>
      </c>
      <c r="C573">
        <v>1.454</v>
      </c>
      <c r="D573">
        <v>1.2969999999999999</v>
      </c>
      <c r="E573">
        <v>1.579</v>
      </c>
      <c r="F573">
        <v>1.286</v>
      </c>
      <c r="G573">
        <v>1.6539999999999999</v>
      </c>
    </row>
    <row r="574" spans="1:7" x14ac:dyDescent="0.2">
      <c r="A574">
        <v>201</v>
      </c>
      <c r="B574">
        <v>428.84</v>
      </c>
      <c r="C574">
        <v>1.4019999999999999</v>
      </c>
      <c r="D574">
        <v>1.246</v>
      </c>
      <c r="E574">
        <v>1.522</v>
      </c>
      <c r="F574">
        <v>1.2330000000000001</v>
      </c>
      <c r="G574">
        <v>1.609</v>
      </c>
    </row>
    <row r="575" spans="1:7" x14ac:dyDescent="0.2">
      <c r="A575">
        <v>202</v>
      </c>
      <c r="B575">
        <v>427.92</v>
      </c>
      <c r="C575">
        <v>1.3520000000000001</v>
      </c>
      <c r="D575">
        <v>1.196</v>
      </c>
      <c r="E575">
        <v>1.4630000000000001</v>
      </c>
      <c r="F575">
        <v>1.1839999999999999</v>
      </c>
      <c r="G575">
        <v>1.5649999999999999</v>
      </c>
    </row>
    <row r="576" spans="1:7" x14ac:dyDescent="0.2">
      <c r="A576">
        <v>203</v>
      </c>
      <c r="B576">
        <v>426.96</v>
      </c>
      <c r="C576">
        <v>1.304</v>
      </c>
      <c r="D576">
        <v>1.1479999999999999</v>
      </c>
      <c r="E576">
        <v>1.413</v>
      </c>
      <c r="F576">
        <v>1.1339999999999999</v>
      </c>
      <c r="G576">
        <v>1.522</v>
      </c>
    </row>
    <row r="577" spans="1:7" x14ac:dyDescent="0.2">
      <c r="A577">
        <v>204</v>
      </c>
      <c r="B577">
        <v>425.95</v>
      </c>
      <c r="C577">
        <v>1.262</v>
      </c>
      <c r="D577">
        <v>1.103</v>
      </c>
      <c r="E577">
        <v>1.367</v>
      </c>
      <c r="F577">
        <v>1.0940000000000001</v>
      </c>
      <c r="G577">
        <v>1.4850000000000001</v>
      </c>
    </row>
    <row r="578" spans="1:7" x14ac:dyDescent="0.2">
      <c r="A578">
        <v>205</v>
      </c>
      <c r="B578">
        <v>424.9</v>
      </c>
      <c r="C578">
        <v>1.224</v>
      </c>
      <c r="D578">
        <v>1.0609999999999999</v>
      </c>
      <c r="E578">
        <v>1.32</v>
      </c>
      <c r="F578">
        <v>1.0529999999999999</v>
      </c>
      <c r="G578">
        <v>1.4630000000000001</v>
      </c>
    </row>
    <row r="579" spans="1:7" x14ac:dyDescent="0.2">
      <c r="A579">
        <v>206</v>
      </c>
      <c r="B579">
        <v>423.8</v>
      </c>
      <c r="C579">
        <v>1.1890000000000001</v>
      </c>
      <c r="D579">
        <v>1.02</v>
      </c>
      <c r="E579">
        <v>1.28</v>
      </c>
      <c r="F579">
        <v>1.0169999999999999</v>
      </c>
      <c r="G579">
        <v>1.44</v>
      </c>
    </row>
    <row r="580" spans="1:7" x14ac:dyDescent="0.2">
      <c r="A580">
        <v>207</v>
      </c>
      <c r="B580">
        <v>422.67</v>
      </c>
      <c r="C580">
        <v>1.1579999999999999</v>
      </c>
      <c r="D580">
        <v>0.98799999999999999</v>
      </c>
      <c r="E580">
        <v>1.24</v>
      </c>
      <c r="F580">
        <v>0.98</v>
      </c>
      <c r="G580">
        <v>1.4219999999999999</v>
      </c>
    </row>
    <row r="581" spans="1:7" x14ac:dyDescent="0.2">
      <c r="A581">
        <v>208</v>
      </c>
      <c r="B581">
        <v>421.49</v>
      </c>
      <c r="C581">
        <v>1.1299999999999999</v>
      </c>
      <c r="D581">
        <v>0.95199999999999996</v>
      </c>
      <c r="E581">
        <v>1.206</v>
      </c>
      <c r="F581">
        <v>0.95099999999999996</v>
      </c>
      <c r="G581">
        <v>1.411</v>
      </c>
    </row>
    <row r="582" spans="1:7" x14ac:dyDescent="0.2">
      <c r="A582">
        <v>209</v>
      </c>
      <c r="B582">
        <v>420.26</v>
      </c>
      <c r="C582">
        <v>1.1060000000000001</v>
      </c>
      <c r="D582">
        <v>0.92400000000000004</v>
      </c>
      <c r="E582">
        <v>1.1739999999999999</v>
      </c>
      <c r="F582">
        <v>0.92500000000000004</v>
      </c>
      <c r="G582">
        <v>1.4</v>
      </c>
    </row>
    <row r="583" spans="1:7" x14ac:dyDescent="0.2">
      <c r="A583">
        <v>210</v>
      </c>
      <c r="B583">
        <v>419</v>
      </c>
      <c r="C583">
        <v>1.081</v>
      </c>
      <c r="D583">
        <v>0.89600000000000002</v>
      </c>
      <c r="E583">
        <v>1.145</v>
      </c>
      <c r="F583">
        <v>0.89800000000000002</v>
      </c>
      <c r="G583">
        <v>1.3859999999999999</v>
      </c>
    </row>
    <row r="584" spans="1:7" x14ac:dyDescent="0.2">
      <c r="A584">
        <v>211</v>
      </c>
      <c r="B584">
        <v>417.69</v>
      </c>
      <c r="C584">
        <v>1.056</v>
      </c>
      <c r="D584">
        <v>0.873</v>
      </c>
      <c r="E584">
        <v>1.1180000000000001</v>
      </c>
      <c r="F584">
        <v>0.88100000000000001</v>
      </c>
      <c r="G584">
        <v>1.3520000000000001</v>
      </c>
    </row>
    <row r="585" spans="1:7" x14ac:dyDescent="0.2">
      <c r="A585">
        <v>212</v>
      </c>
      <c r="B585">
        <v>416.33</v>
      </c>
      <c r="C585">
        <v>1.032</v>
      </c>
      <c r="D585">
        <v>0.85099999999999998</v>
      </c>
      <c r="E585">
        <v>1.093</v>
      </c>
      <c r="F585">
        <v>0.86099999999999999</v>
      </c>
      <c r="G585">
        <v>1.323</v>
      </c>
    </row>
    <row r="586" spans="1:7" x14ac:dyDescent="0.2">
      <c r="A586">
        <v>213</v>
      </c>
      <c r="B586">
        <v>414.94</v>
      </c>
      <c r="C586">
        <v>1.0109999999999999</v>
      </c>
      <c r="D586">
        <v>0.83199999999999996</v>
      </c>
      <c r="E586">
        <v>1.0740000000000001</v>
      </c>
      <c r="F586">
        <v>0.84499999999999997</v>
      </c>
      <c r="G586">
        <v>1.2909999999999999</v>
      </c>
    </row>
    <row r="587" spans="1:7" x14ac:dyDescent="0.2">
      <c r="A587">
        <v>214</v>
      </c>
      <c r="B587">
        <v>413.5</v>
      </c>
      <c r="C587">
        <v>0.996</v>
      </c>
      <c r="D587">
        <v>0.82</v>
      </c>
      <c r="E587">
        <v>1.0549999999999999</v>
      </c>
      <c r="F587">
        <v>0.83199999999999996</v>
      </c>
      <c r="G587">
        <v>1.2769999999999999</v>
      </c>
    </row>
    <row r="588" spans="1:7" x14ac:dyDescent="0.2">
      <c r="A588">
        <v>215</v>
      </c>
      <c r="B588">
        <v>412.02</v>
      </c>
      <c r="C588">
        <v>0.98599999999999999</v>
      </c>
      <c r="D588">
        <v>0.80700000000000005</v>
      </c>
      <c r="E588">
        <v>1.044</v>
      </c>
      <c r="F588">
        <v>0.82599999999999996</v>
      </c>
      <c r="G588">
        <v>1.2649999999999999</v>
      </c>
    </row>
    <row r="589" spans="1:7" x14ac:dyDescent="0.2">
      <c r="A589">
        <v>216</v>
      </c>
      <c r="B589">
        <v>410.49</v>
      </c>
      <c r="C589">
        <v>0.97799999999999998</v>
      </c>
      <c r="D589">
        <v>0.8</v>
      </c>
      <c r="E589">
        <v>1.038</v>
      </c>
      <c r="F589">
        <v>0.81899999999999995</v>
      </c>
      <c r="G589">
        <v>1.254</v>
      </c>
    </row>
    <row r="590" spans="1:7" x14ac:dyDescent="0.2">
      <c r="A590">
        <v>217</v>
      </c>
      <c r="B590">
        <v>408.92</v>
      </c>
      <c r="C590">
        <v>0.97099999999999997</v>
      </c>
      <c r="D590">
        <v>0.79</v>
      </c>
      <c r="E590">
        <v>1.0309999999999999</v>
      </c>
      <c r="F590">
        <v>0.81299999999999994</v>
      </c>
      <c r="G590">
        <v>1.25</v>
      </c>
    </row>
    <row r="591" spans="1:7" x14ac:dyDescent="0.2">
      <c r="A591">
        <v>218</v>
      </c>
      <c r="B591">
        <v>407.31</v>
      </c>
      <c r="C591">
        <v>0.96699999999999997</v>
      </c>
      <c r="D591">
        <v>0.78900000000000003</v>
      </c>
      <c r="E591">
        <v>1.026</v>
      </c>
      <c r="F591">
        <v>0.81100000000000005</v>
      </c>
      <c r="G591">
        <v>1.2430000000000001</v>
      </c>
    </row>
    <row r="592" spans="1:7" x14ac:dyDescent="0.2">
      <c r="A592">
        <v>219</v>
      </c>
      <c r="B592">
        <v>405.66</v>
      </c>
      <c r="C592">
        <v>0.96299999999999997</v>
      </c>
      <c r="D592">
        <v>0.78300000000000003</v>
      </c>
      <c r="E592">
        <v>1.0249999999999999</v>
      </c>
      <c r="F592">
        <v>0.81</v>
      </c>
      <c r="G592">
        <v>1.2330000000000001</v>
      </c>
    </row>
    <row r="593" spans="1:7" x14ac:dyDescent="0.2">
      <c r="A593">
        <v>220</v>
      </c>
      <c r="B593">
        <v>403.96</v>
      </c>
      <c r="C593">
        <v>0.95899999999999996</v>
      </c>
      <c r="D593">
        <v>0.78</v>
      </c>
      <c r="E593">
        <v>1.0229999999999999</v>
      </c>
      <c r="F593">
        <v>0.81100000000000005</v>
      </c>
      <c r="G593">
        <v>1.2210000000000001</v>
      </c>
    </row>
    <row r="594" spans="1:7" x14ac:dyDescent="0.2">
      <c r="A594">
        <v>221</v>
      </c>
      <c r="B594">
        <v>402.22</v>
      </c>
      <c r="C594">
        <v>0.95399999999999996</v>
      </c>
      <c r="D594">
        <v>0.77900000000000003</v>
      </c>
      <c r="E594">
        <v>1.0229999999999999</v>
      </c>
      <c r="F594">
        <v>0.81</v>
      </c>
      <c r="G594">
        <v>1.202</v>
      </c>
    </row>
    <row r="595" spans="1:7" x14ac:dyDescent="0.2">
      <c r="A595">
        <v>222</v>
      </c>
      <c r="B595">
        <v>400.43</v>
      </c>
      <c r="C595">
        <v>0.95399999999999996</v>
      </c>
      <c r="D595">
        <v>0.77900000000000003</v>
      </c>
      <c r="E595">
        <v>1.024</v>
      </c>
      <c r="F595">
        <v>0.81499999999999995</v>
      </c>
      <c r="G595">
        <v>1.2</v>
      </c>
    </row>
    <row r="596" spans="1:7" x14ac:dyDescent="0.2">
      <c r="A596">
        <v>223</v>
      </c>
      <c r="B596">
        <v>398.61</v>
      </c>
      <c r="C596">
        <v>0.95499999999999996</v>
      </c>
      <c r="D596">
        <v>0.78400000000000003</v>
      </c>
      <c r="E596">
        <v>1.026</v>
      </c>
      <c r="F596">
        <v>0.81200000000000006</v>
      </c>
      <c r="G596">
        <v>1.2</v>
      </c>
    </row>
    <row r="597" spans="1:7" x14ac:dyDescent="0.2">
      <c r="A597">
        <v>224</v>
      </c>
      <c r="B597">
        <v>396.74</v>
      </c>
      <c r="C597">
        <v>0.95599999999999996</v>
      </c>
      <c r="D597">
        <v>0.78600000000000003</v>
      </c>
      <c r="E597">
        <v>1.0289999999999999</v>
      </c>
      <c r="F597">
        <v>0.82</v>
      </c>
      <c r="G597">
        <v>1.1890000000000001</v>
      </c>
    </row>
    <row r="598" spans="1:7" x14ac:dyDescent="0.2">
      <c r="A598">
        <v>225</v>
      </c>
      <c r="B598">
        <v>394.83</v>
      </c>
      <c r="C598">
        <v>0.95399999999999996</v>
      </c>
      <c r="D598">
        <v>0.79</v>
      </c>
      <c r="E598">
        <v>1.0329999999999999</v>
      </c>
      <c r="F598">
        <v>0.82099999999999995</v>
      </c>
      <c r="G598">
        <v>1.1719999999999999</v>
      </c>
    </row>
    <row r="599" spans="1:7" x14ac:dyDescent="0.2">
      <c r="A599">
        <v>226</v>
      </c>
      <c r="B599">
        <v>392.87</v>
      </c>
      <c r="C599">
        <v>0.95399999999999996</v>
      </c>
      <c r="D599">
        <v>0.79300000000000004</v>
      </c>
      <c r="E599">
        <v>1.0349999999999999</v>
      </c>
      <c r="F599">
        <v>0.82599999999999996</v>
      </c>
      <c r="G599">
        <v>1.161</v>
      </c>
    </row>
    <row r="600" spans="1:7" x14ac:dyDescent="0.2">
      <c r="A600">
        <v>227</v>
      </c>
      <c r="B600">
        <v>390.88</v>
      </c>
      <c r="C600">
        <v>0.95699999999999996</v>
      </c>
      <c r="D600">
        <v>0.8</v>
      </c>
      <c r="E600">
        <v>1.04</v>
      </c>
      <c r="F600">
        <v>0.83199999999999996</v>
      </c>
      <c r="G600">
        <v>1.1559999999999999</v>
      </c>
    </row>
    <row r="601" spans="1:7" x14ac:dyDescent="0.2">
      <c r="A601">
        <v>228</v>
      </c>
      <c r="B601">
        <v>388.84</v>
      </c>
      <c r="C601">
        <v>0.95799999999999996</v>
      </c>
      <c r="D601">
        <v>0.80300000000000005</v>
      </c>
      <c r="E601">
        <v>1.044</v>
      </c>
      <c r="F601">
        <v>0.84</v>
      </c>
      <c r="G601">
        <v>1.1439999999999999</v>
      </c>
    </row>
    <row r="602" spans="1:7" x14ac:dyDescent="0.2">
      <c r="A602">
        <v>229</v>
      </c>
      <c r="B602">
        <v>386.76</v>
      </c>
      <c r="C602">
        <v>0.95899999999999996</v>
      </c>
      <c r="D602">
        <v>0.81100000000000005</v>
      </c>
      <c r="E602">
        <v>1.046</v>
      </c>
      <c r="F602">
        <v>0.84099999999999997</v>
      </c>
      <c r="G602">
        <v>1.137</v>
      </c>
    </row>
    <row r="603" spans="1:7" x14ac:dyDescent="0.2">
      <c r="A603">
        <v>230</v>
      </c>
      <c r="B603">
        <v>384.63</v>
      </c>
      <c r="C603">
        <v>0.96299999999999997</v>
      </c>
      <c r="D603">
        <v>0.81399999999999995</v>
      </c>
      <c r="E603">
        <v>1.0509999999999999</v>
      </c>
      <c r="F603">
        <v>0.85</v>
      </c>
      <c r="G603">
        <v>1.135</v>
      </c>
    </row>
    <row r="604" spans="1:7" x14ac:dyDescent="0.2">
      <c r="A604">
        <v>231</v>
      </c>
      <c r="B604">
        <v>382.47</v>
      </c>
      <c r="C604">
        <v>0.96799999999999997</v>
      </c>
      <c r="D604">
        <v>0.82099999999999995</v>
      </c>
      <c r="E604">
        <v>1.0549999999999999</v>
      </c>
      <c r="F604">
        <v>0.85099999999999998</v>
      </c>
      <c r="G604">
        <v>1.147</v>
      </c>
    </row>
    <row r="605" spans="1:7" x14ac:dyDescent="0.2">
      <c r="A605">
        <v>232</v>
      </c>
      <c r="B605">
        <v>380.26</v>
      </c>
      <c r="C605">
        <v>0.97399999999999998</v>
      </c>
      <c r="D605">
        <v>0.82399999999999995</v>
      </c>
      <c r="E605">
        <v>1.0589999999999999</v>
      </c>
      <c r="F605">
        <v>0.85799999999999998</v>
      </c>
      <c r="G605">
        <v>1.1539999999999999</v>
      </c>
    </row>
    <row r="606" spans="1:7" x14ac:dyDescent="0.2">
      <c r="A606">
        <v>233</v>
      </c>
      <c r="B606">
        <v>378.01</v>
      </c>
      <c r="C606">
        <v>0.98</v>
      </c>
      <c r="D606">
        <v>0.83099999999999996</v>
      </c>
      <c r="E606">
        <v>1.0649999999999999</v>
      </c>
      <c r="F606">
        <v>0.85899999999999999</v>
      </c>
      <c r="G606">
        <v>1.165</v>
      </c>
    </row>
    <row r="607" spans="1:7" x14ac:dyDescent="0.2">
      <c r="A607">
        <v>234</v>
      </c>
      <c r="B607">
        <v>375.72</v>
      </c>
      <c r="C607">
        <v>0.98299999999999998</v>
      </c>
      <c r="D607">
        <v>0.83399999999999996</v>
      </c>
      <c r="E607">
        <v>1.0669999999999999</v>
      </c>
      <c r="F607">
        <v>0.86299999999999999</v>
      </c>
      <c r="G607">
        <v>1.1659999999999999</v>
      </c>
    </row>
    <row r="608" spans="1:7" x14ac:dyDescent="0.2">
      <c r="A608">
        <v>235</v>
      </c>
      <c r="B608">
        <v>373.39</v>
      </c>
      <c r="C608">
        <v>0.98399999999999999</v>
      </c>
      <c r="D608">
        <v>0.83699999999999997</v>
      </c>
      <c r="E608">
        <v>1.069</v>
      </c>
      <c r="F608">
        <v>0.86499999999999999</v>
      </c>
      <c r="G608">
        <v>1.1659999999999999</v>
      </c>
    </row>
    <row r="609" spans="1:7" x14ac:dyDescent="0.2">
      <c r="A609">
        <v>236</v>
      </c>
      <c r="B609">
        <v>371.02</v>
      </c>
      <c r="C609">
        <v>0.98399999999999999</v>
      </c>
      <c r="D609">
        <v>0.84099999999999997</v>
      </c>
      <c r="E609">
        <v>1.071</v>
      </c>
      <c r="F609">
        <v>0.86599999999999999</v>
      </c>
      <c r="G609">
        <v>1.1579999999999999</v>
      </c>
    </row>
    <row r="610" spans="1:7" x14ac:dyDescent="0.2">
      <c r="A610">
        <v>237</v>
      </c>
      <c r="B610">
        <v>368.61</v>
      </c>
      <c r="C610">
        <v>0.98099999999999998</v>
      </c>
      <c r="D610">
        <v>0.84299999999999997</v>
      </c>
      <c r="E610">
        <v>1.073</v>
      </c>
      <c r="F610">
        <v>0.86599999999999999</v>
      </c>
      <c r="G610">
        <v>1.143</v>
      </c>
    </row>
    <row r="611" spans="1:7" x14ac:dyDescent="0.2">
      <c r="A611">
        <v>238</v>
      </c>
      <c r="B611">
        <v>366.16</v>
      </c>
      <c r="C611">
        <v>0.97899999999999998</v>
      </c>
      <c r="D611">
        <v>0.84399999999999997</v>
      </c>
      <c r="E611">
        <v>1.0740000000000001</v>
      </c>
      <c r="F611">
        <v>0.86499999999999999</v>
      </c>
      <c r="G611">
        <v>1.1319999999999999</v>
      </c>
    </row>
    <row r="612" spans="1:7" x14ac:dyDescent="0.2">
      <c r="A612">
        <v>239</v>
      </c>
      <c r="B612">
        <v>363.66</v>
      </c>
      <c r="C612">
        <v>0.97899999999999998</v>
      </c>
      <c r="D612">
        <v>0.84599999999999997</v>
      </c>
      <c r="E612">
        <v>1.071</v>
      </c>
      <c r="F612">
        <v>0.86499999999999999</v>
      </c>
      <c r="G612">
        <v>1.1339999999999999</v>
      </c>
    </row>
    <row r="613" spans="1:7" x14ac:dyDescent="0.2">
      <c r="A613">
        <v>240</v>
      </c>
      <c r="B613">
        <v>361.13</v>
      </c>
      <c r="C613">
        <v>0.97899999999999998</v>
      </c>
      <c r="D613">
        <v>0.84399999999999997</v>
      </c>
      <c r="E613">
        <v>1.0740000000000001</v>
      </c>
      <c r="F613">
        <v>0.86199999999999999</v>
      </c>
      <c r="G613">
        <v>1.137</v>
      </c>
    </row>
    <row r="614" spans="1:7" x14ac:dyDescent="0.2">
      <c r="A614">
        <v>241</v>
      </c>
      <c r="B614">
        <v>358.56</v>
      </c>
      <c r="C614">
        <v>0.97599999999999998</v>
      </c>
      <c r="D614">
        <v>0.84699999999999998</v>
      </c>
      <c r="E614">
        <v>1.07</v>
      </c>
      <c r="F614">
        <v>0.86199999999999999</v>
      </c>
      <c r="G614">
        <v>1.1240000000000001</v>
      </c>
    </row>
    <row r="615" spans="1:7" x14ac:dyDescent="0.2">
      <c r="A615">
        <v>242</v>
      </c>
      <c r="B615">
        <v>355.95</v>
      </c>
      <c r="C615">
        <v>0.97</v>
      </c>
      <c r="D615">
        <v>0.84499999999999997</v>
      </c>
      <c r="E615">
        <v>1.0669999999999999</v>
      </c>
      <c r="F615">
        <v>0.85699999999999998</v>
      </c>
      <c r="G615">
        <v>1.109</v>
      </c>
    </row>
    <row r="616" spans="1:7" x14ac:dyDescent="0.2">
      <c r="A616">
        <v>243</v>
      </c>
      <c r="B616">
        <v>353.3</v>
      </c>
      <c r="C616">
        <v>0.96499999999999997</v>
      </c>
      <c r="D616">
        <v>0.84599999999999997</v>
      </c>
      <c r="E616">
        <v>1.0649999999999999</v>
      </c>
      <c r="F616">
        <v>0.85699999999999998</v>
      </c>
      <c r="G616">
        <v>1.0940000000000001</v>
      </c>
    </row>
    <row r="617" spans="1:7" x14ac:dyDescent="0.2">
      <c r="A617">
        <v>244</v>
      </c>
      <c r="B617">
        <v>350.61</v>
      </c>
      <c r="C617">
        <v>0.96399999999999997</v>
      </c>
      <c r="D617">
        <v>0.84399999999999997</v>
      </c>
      <c r="E617">
        <v>1.0609999999999999</v>
      </c>
      <c r="F617">
        <v>0.85099999999999998</v>
      </c>
      <c r="G617">
        <v>1.1000000000000001</v>
      </c>
    </row>
    <row r="618" spans="1:7" x14ac:dyDescent="0.2">
      <c r="A618">
        <v>245</v>
      </c>
      <c r="B618">
        <v>347.89</v>
      </c>
      <c r="C618">
        <v>0.96499999999999997</v>
      </c>
      <c r="D618">
        <v>0.84299999999999997</v>
      </c>
      <c r="E618">
        <v>1.0580000000000001</v>
      </c>
      <c r="F618">
        <v>0.85</v>
      </c>
      <c r="G618">
        <v>1.109</v>
      </c>
    </row>
    <row r="619" spans="1:7" x14ac:dyDescent="0.2">
      <c r="A619">
        <v>246</v>
      </c>
      <c r="B619">
        <v>345.12</v>
      </c>
      <c r="C619">
        <v>0.96299999999999997</v>
      </c>
      <c r="D619">
        <v>0.83899999999999997</v>
      </c>
      <c r="E619">
        <v>1.0549999999999999</v>
      </c>
      <c r="F619">
        <v>0.84099999999999997</v>
      </c>
      <c r="G619">
        <v>1.117</v>
      </c>
    </row>
    <row r="620" spans="1:7" x14ac:dyDescent="0.2">
      <c r="A620">
        <v>247</v>
      </c>
      <c r="B620">
        <v>342.32</v>
      </c>
      <c r="C620">
        <v>0.95899999999999996</v>
      </c>
      <c r="D620">
        <v>0.83699999999999997</v>
      </c>
      <c r="E620">
        <v>1.0489999999999999</v>
      </c>
      <c r="F620">
        <v>0.84</v>
      </c>
      <c r="G620">
        <v>1.111</v>
      </c>
    </row>
    <row r="621" spans="1:7" x14ac:dyDescent="0.2">
      <c r="A621">
        <v>248</v>
      </c>
      <c r="B621">
        <v>339.49</v>
      </c>
      <c r="C621">
        <v>0.95499999999999996</v>
      </c>
      <c r="D621">
        <v>0.83499999999999996</v>
      </c>
      <c r="E621">
        <v>1.044</v>
      </c>
      <c r="F621">
        <v>0.83299999999999996</v>
      </c>
      <c r="G621">
        <v>1.107</v>
      </c>
    </row>
    <row r="622" spans="1:7" x14ac:dyDescent="0.2">
      <c r="A622">
        <v>249</v>
      </c>
      <c r="B622">
        <v>336.61</v>
      </c>
      <c r="C622">
        <v>0.94699999999999995</v>
      </c>
      <c r="D622">
        <v>0.82899999999999996</v>
      </c>
      <c r="E622">
        <v>1.036</v>
      </c>
      <c r="F622">
        <v>0.82699999999999996</v>
      </c>
      <c r="G622">
        <v>1.0960000000000001</v>
      </c>
    </row>
    <row r="623" spans="1:7" x14ac:dyDescent="0.2">
      <c r="A623">
        <v>250</v>
      </c>
      <c r="B623">
        <v>333.71</v>
      </c>
      <c r="C623">
        <v>0.94299999999999995</v>
      </c>
      <c r="D623">
        <v>0.82799999999999996</v>
      </c>
      <c r="E623">
        <v>1.034</v>
      </c>
      <c r="F623">
        <v>0.82</v>
      </c>
      <c r="G623">
        <v>1.0920000000000001</v>
      </c>
    </row>
    <row r="624" spans="1:7" x14ac:dyDescent="0.2">
      <c r="A624">
        <v>251</v>
      </c>
      <c r="B624">
        <v>330.76</v>
      </c>
      <c r="C624">
        <v>0.93600000000000005</v>
      </c>
      <c r="D624">
        <v>0.82199999999999995</v>
      </c>
      <c r="E624">
        <v>1.028</v>
      </c>
      <c r="F624">
        <v>0.81499999999999995</v>
      </c>
      <c r="G624">
        <v>1.079</v>
      </c>
    </row>
    <row r="625" spans="1:7" x14ac:dyDescent="0.2">
      <c r="A625">
        <v>252</v>
      </c>
      <c r="B625">
        <v>327.79</v>
      </c>
      <c r="C625">
        <v>0.92900000000000005</v>
      </c>
      <c r="D625">
        <v>0.82</v>
      </c>
      <c r="E625">
        <v>1.02</v>
      </c>
      <c r="F625">
        <v>0.80900000000000005</v>
      </c>
      <c r="G625">
        <v>1.0680000000000001</v>
      </c>
    </row>
    <row r="626" spans="1:7" x14ac:dyDescent="0.2">
      <c r="A626">
        <v>253</v>
      </c>
      <c r="B626">
        <v>324.77</v>
      </c>
      <c r="C626">
        <v>0.92</v>
      </c>
      <c r="D626">
        <v>0.81599999999999995</v>
      </c>
      <c r="E626">
        <v>1.0129999999999999</v>
      </c>
      <c r="F626">
        <v>0.80500000000000005</v>
      </c>
      <c r="G626">
        <v>1.0489999999999999</v>
      </c>
    </row>
    <row r="627" spans="1:7" x14ac:dyDescent="0.2">
      <c r="A627">
        <v>254</v>
      </c>
      <c r="B627">
        <v>321.73</v>
      </c>
      <c r="C627">
        <v>0.91100000000000003</v>
      </c>
      <c r="D627">
        <v>0.81399999999999995</v>
      </c>
      <c r="E627">
        <v>1.008</v>
      </c>
      <c r="F627">
        <v>0.79800000000000004</v>
      </c>
      <c r="G627">
        <v>1.0269999999999999</v>
      </c>
    </row>
    <row r="628" spans="1:7" x14ac:dyDescent="0.2">
      <c r="A628">
        <v>255</v>
      </c>
      <c r="B628">
        <v>318.64999999999998</v>
      </c>
      <c r="C628">
        <v>0.90200000000000002</v>
      </c>
      <c r="D628">
        <v>0.81</v>
      </c>
      <c r="E628">
        <v>0.999</v>
      </c>
      <c r="F628">
        <v>0.79400000000000004</v>
      </c>
      <c r="G628">
        <v>1.004</v>
      </c>
    </row>
    <row r="629" spans="1:7" x14ac:dyDescent="0.2">
      <c r="A629">
        <v>256</v>
      </c>
      <c r="B629">
        <v>315.54000000000002</v>
      </c>
      <c r="C629">
        <v>0.89700000000000002</v>
      </c>
      <c r="D629">
        <v>0.81</v>
      </c>
      <c r="E629">
        <v>0.997</v>
      </c>
      <c r="F629">
        <v>0.78800000000000003</v>
      </c>
      <c r="G629">
        <v>0.995</v>
      </c>
    </row>
    <row r="630" spans="1:7" x14ac:dyDescent="0.2">
      <c r="A630">
        <v>257</v>
      </c>
      <c r="B630">
        <v>312.39999999999998</v>
      </c>
      <c r="C630">
        <v>0.89200000000000002</v>
      </c>
      <c r="D630">
        <v>0.80600000000000005</v>
      </c>
      <c r="E630">
        <v>0.98699999999999999</v>
      </c>
      <c r="F630">
        <v>0.78600000000000003</v>
      </c>
      <c r="G630">
        <v>0.98699999999999999</v>
      </c>
    </row>
    <row r="631" spans="1:7" x14ac:dyDescent="0.2">
      <c r="A631">
        <v>258</v>
      </c>
      <c r="B631">
        <v>309.23</v>
      </c>
      <c r="C631">
        <v>0.88800000000000001</v>
      </c>
      <c r="D631">
        <v>0.80500000000000005</v>
      </c>
      <c r="E631">
        <v>0.98399999999999999</v>
      </c>
      <c r="F631">
        <v>0.78100000000000003</v>
      </c>
      <c r="G631">
        <v>0.98099999999999998</v>
      </c>
    </row>
    <row r="632" spans="1:7" x14ac:dyDescent="0.2">
      <c r="A632">
        <v>259</v>
      </c>
      <c r="B632">
        <v>306.02999999999997</v>
      </c>
      <c r="C632">
        <v>0.88100000000000001</v>
      </c>
      <c r="D632">
        <v>0.80200000000000005</v>
      </c>
      <c r="E632">
        <v>0.97699999999999998</v>
      </c>
      <c r="F632">
        <v>0.78</v>
      </c>
      <c r="G632">
        <v>0.96299999999999997</v>
      </c>
    </row>
    <row r="633" spans="1:7" x14ac:dyDescent="0.2">
      <c r="A633">
        <v>260</v>
      </c>
      <c r="B633">
        <v>302.8</v>
      </c>
      <c r="C633">
        <v>0.875</v>
      </c>
      <c r="D633">
        <v>0.80300000000000005</v>
      </c>
      <c r="E633">
        <v>0.97499999999999998</v>
      </c>
      <c r="F633">
        <v>0.77900000000000003</v>
      </c>
      <c r="G633">
        <v>0.94299999999999995</v>
      </c>
    </row>
    <row r="634" spans="1:7" x14ac:dyDescent="0.2">
      <c r="A634">
        <v>261</v>
      </c>
      <c r="B634">
        <v>299.54000000000002</v>
      </c>
      <c r="C634">
        <v>0.86899999999999999</v>
      </c>
      <c r="D634">
        <v>0.80200000000000005</v>
      </c>
      <c r="E634">
        <v>0.97</v>
      </c>
      <c r="F634">
        <v>0.78100000000000003</v>
      </c>
      <c r="G634">
        <v>0.92400000000000004</v>
      </c>
    </row>
    <row r="635" spans="1:7" x14ac:dyDescent="0.2">
      <c r="A635">
        <v>262</v>
      </c>
      <c r="B635">
        <v>296.26</v>
      </c>
      <c r="C635">
        <v>0.86799999999999999</v>
      </c>
      <c r="D635">
        <v>0.80700000000000005</v>
      </c>
      <c r="E635">
        <v>0.96799999999999997</v>
      </c>
      <c r="F635">
        <v>0.77800000000000002</v>
      </c>
      <c r="G635">
        <v>0.91900000000000004</v>
      </c>
    </row>
    <row r="636" spans="1:7" x14ac:dyDescent="0.2">
      <c r="A636">
        <v>263</v>
      </c>
      <c r="B636">
        <v>292.94</v>
      </c>
      <c r="C636">
        <v>0.86899999999999999</v>
      </c>
      <c r="D636">
        <v>0.80600000000000005</v>
      </c>
      <c r="E636">
        <v>0.96899999999999997</v>
      </c>
      <c r="F636">
        <v>0.77900000000000003</v>
      </c>
      <c r="G636">
        <v>0.92</v>
      </c>
    </row>
    <row r="637" spans="1:7" x14ac:dyDescent="0.2">
      <c r="A637">
        <v>264</v>
      </c>
      <c r="B637">
        <v>289.61</v>
      </c>
      <c r="C637">
        <v>0.871</v>
      </c>
      <c r="D637">
        <v>0.81200000000000006</v>
      </c>
      <c r="E637">
        <v>0.96799999999999997</v>
      </c>
      <c r="F637">
        <v>0.78200000000000003</v>
      </c>
      <c r="G637">
        <v>0.92200000000000004</v>
      </c>
    </row>
    <row r="638" spans="1:7" x14ac:dyDescent="0.2">
      <c r="A638">
        <v>265</v>
      </c>
      <c r="B638">
        <v>286.24</v>
      </c>
      <c r="C638">
        <v>0.871</v>
      </c>
      <c r="D638">
        <v>0.81399999999999995</v>
      </c>
      <c r="E638">
        <v>0.96899999999999997</v>
      </c>
      <c r="F638">
        <v>0.78500000000000003</v>
      </c>
      <c r="G638">
        <v>0.91700000000000004</v>
      </c>
    </row>
    <row r="639" spans="1:7" x14ac:dyDescent="0.2">
      <c r="A639">
        <v>266</v>
      </c>
      <c r="B639">
        <v>282.86</v>
      </c>
      <c r="C639">
        <v>0.871</v>
      </c>
      <c r="D639">
        <v>0.82</v>
      </c>
      <c r="E639">
        <v>0.96899999999999997</v>
      </c>
      <c r="F639">
        <v>0.78700000000000003</v>
      </c>
      <c r="G639">
        <v>0.90700000000000003</v>
      </c>
    </row>
    <row r="640" spans="1:7" x14ac:dyDescent="0.2">
      <c r="A640">
        <v>267</v>
      </c>
      <c r="B640">
        <v>279.45</v>
      </c>
      <c r="C640">
        <v>0.872</v>
      </c>
      <c r="D640">
        <v>0.82599999999999996</v>
      </c>
      <c r="E640">
        <v>0.97399999999999998</v>
      </c>
      <c r="F640">
        <v>0.79200000000000004</v>
      </c>
      <c r="G640">
        <v>0.89700000000000002</v>
      </c>
    </row>
    <row r="641" spans="1:7" x14ac:dyDescent="0.2">
      <c r="A641">
        <v>268</v>
      </c>
      <c r="B641">
        <v>276.02</v>
      </c>
      <c r="C641">
        <v>0.873</v>
      </c>
      <c r="D641">
        <v>0.83199999999999996</v>
      </c>
      <c r="E641">
        <v>0.97399999999999998</v>
      </c>
      <c r="F641">
        <v>0.79700000000000004</v>
      </c>
      <c r="G641">
        <v>0.88700000000000001</v>
      </c>
    </row>
    <row r="642" spans="1:7" x14ac:dyDescent="0.2">
      <c r="A642">
        <v>269</v>
      </c>
      <c r="B642">
        <v>272.56</v>
      </c>
      <c r="C642">
        <v>0.874</v>
      </c>
      <c r="D642">
        <v>0.83899999999999997</v>
      </c>
      <c r="E642">
        <v>0.98</v>
      </c>
      <c r="F642">
        <v>0.80200000000000005</v>
      </c>
      <c r="G642">
        <v>0.873</v>
      </c>
    </row>
    <row r="643" spans="1:7" x14ac:dyDescent="0.2">
      <c r="A643">
        <v>270</v>
      </c>
      <c r="B643">
        <v>269.08999999999997</v>
      </c>
      <c r="C643">
        <v>0.872</v>
      </c>
      <c r="D643">
        <v>0.84599999999999997</v>
      </c>
      <c r="E643">
        <v>0.98599999999999999</v>
      </c>
      <c r="F643">
        <v>0.81399999999999995</v>
      </c>
      <c r="G643">
        <v>0.84</v>
      </c>
    </row>
    <row r="644" spans="1:7" x14ac:dyDescent="0.2">
      <c r="A644">
        <v>271</v>
      </c>
      <c r="B644">
        <v>265.60000000000002</v>
      </c>
      <c r="C644">
        <v>0.86799999999999999</v>
      </c>
      <c r="D644">
        <v>0.85599999999999998</v>
      </c>
      <c r="E644">
        <v>0.99399999999999999</v>
      </c>
      <c r="F644">
        <v>0.82099999999999995</v>
      </c>
      <c r="G644">
        <v>0.79900000000000004</v>
      </c>
    </row>
    <row r="645" spans="1:7" x14ac:dyDescent="0.2">
      <c r="A645">
        <v>272</v>
      </c>
      <c r="B645">
        <v>262.08999999999997</v>
      </c>
      <c r="C645">
        <v>0.86299999999999999</v>
      </c>
      <c r="D645">
        <v>0.86399999999999999</v>
      </c>
      <c r="E645">
        <v>1</v>
      </c>
      <c r="F645">
        <v>0.82899999999999996</v>
      </c>
      <c r="G645">
        <v>0.76100000000000001</v>
      </c>
    </row>
    <row r="646" spans="1:7" x14ac:dyDescent="0.2">
      <c r="A646">
        <v>273</v>
      </c>
      <c r="B646">
        <v>258.57</v>
      </c>
      <c r="C646">
        <v>0.872</v>
      </c>
      <c r="D646">
        <v>0.874</v>
      </c>
      <c r="E646">
        <v>1.008</v>
      </c>
      <c r="F646">
        <v>0.84</v>
      </c>
      <c r="G646">
        <v>0.76700000000000002</v>
      </c>
    </row>
    <row r="647" spans="1:7" x14ac:dyDescent="0.2">
      <c r="A647">
        <v>274</v>
      </c>
      <c r="B647">
        <v>255.03</v>
      </c>
      <c r="C647">
        <v>0.88800000000000001</v>
      </c>
      <c r="D647">
        <v>0.88</v>
      </c>
      <c r="E647">
        <v>1.0149999999999999</v>
      </c>
      <c r="F647">
        <v>0.84799999999999998</v>
      </c>
      <c r="G647">
        <v>0.81</v>
      </c>
    </row>
    <row r="648" spans="1:7" x14ac:dyDescent="0.2">
      <c r="A648">
        <v>275</v>
      </c>
      <c r="B648">
        <v>251.47</v>
      </c>
      <c r="C648">
        <v>0.91300000000000003</v>
      </c>
      <c r="D648">
        <v>0.89200000000000002</v>
      </c>
      <c r="E648">
        <v>1.026</v>
      </c>
      <c r="F648">
        <v>0.85899999999999999</v>
      </c>
      <c r="G648">
        <v>0.876</v>
      </c>
    </row>
    <row r="649" spans="1:7" x14ac:dyDescent="0.2">
      <c r="A649">
        <v>276</v>
      </c>
      <c r="B649">
        <v>247.9</v>
      </c>
      <c r="C649">
        <v>0.93</v>
      </c>
      <c r="D649">
        <v>0.89700000000000002</v>
      </c>
      <c r="E649">
        <v>1.032</v>
      </c>
      <c r="F649">
        <v>0.86799999999999999</v>
      </c>
      <c r="G649">
        <v>0.92400000000000004</v>
      </c>
    </row>
    <row r="650" spans="1:7" x14ac:dyDescent="0.2">
      <c r="A650">
        <v>277</v>
      </c>
      <c r="B650">
        <v>244.32</v>
      </c>
      <c r="C650">
        <v>0.94199999999999995</v>
      </c>
      <c r="D650">
        <v>0.90700000000000003</v>
      </c>
      <c r="E650">
        <v>1.0429999999999999</v>
      </c>
      <c r="F650">
        <v>0.879</v>
      </c>
      <c r="G650">
        <v>0.93899999999999995</v>
      </c>
    </row>
    <row r="651" spans="1:7" x14ac:dyDescent="0.2">
      <c r="A651">
        <v>278</v>
      </c>
      <c r="B651">
        <v>240.73</v>
      </c>
      <c r="C651">
        <v>0.94399999999999995</v>
      </c>
      <c r="D651">
        <v>0.91300000000000003</v>
      </c>
      <c r="E651">
        <v>1.052</v>
      </c>
      <c r="F651">
        <v>0.88800000000000001</v>
      </c>
      <c r="G651">
        <v>0.92500000000000004</v>
      </c>
    </row>
    <row r="652" spans="1:7" x14ac:dyDescent="0.2">
      <c r="A652">
        <v>279</v>
      </c>
      <c r="B652">
        <v>237.12</v>
      </c>
      <c r="C652">
        <v>0.94799999999999995</v>
      </c>
      <c r="D652">
        <v>0.92200000000000004</v>
      </c>
      <c r="E652">
        <v>1.0640000000000001</v>
      </c>
      <c r="F652">
        <v>0.89700000000000002</v>
      </c>
      <c r="G652">
        <v>0.91200000000000003</v>
      </c>
    </row>
    <row r="653" spans="1:7" x14ac:dyDescent="0.2">
      <c r="A653">
        <v>280</v>
      </c>
      <c r="B653">
        <v>233.51</v>
      </c>
      <c r="C653">
        <v>0.95099999999999996</v>
      </c>
      <c r="D653">
        <v>0.92500000000000004</v>
      </c>
      <c r="E653">
        <v>1.069</v>
      </c>
      <c r="F653">
        <v>0.90700000000000003</v>
      </c>
      <c r="G653">
        <v>0.90400000000000003</v>
      </c>
    </row>
    <row r="654" spans="1:7" x14ac:dyDescent="0.2">
      <c r="A654">
        <v>281</v>
      </c>
      <c r="B654">
        <v>229.9</v>
      </c>
      <c r="C654">
        <v>0.95699999999999996</v>
      </c>
      <c r="D654">
        <v>0.93500000000000005</v>
      </c>
      <c r="E654">
        <v>1.077</v>
      </c>
      <c r="F654">
        <v>0.91300000000000003</v>
      </c>
      <c r="G654">
        <v>0.90400000000000003</v>
      </c>
    </row>
    <row r="655" spans="1:7" x14ac:dyDescent="0.2">
      <c r="A655">
        <v>282</v>
      </c>
      <c r="B655">
        <v>226.27</v>
      </c>
      <c r="C655">
        <v>0.95899999999999996</v>
      </c>
      <c r="D655">
        <v>0.93600000000000005</v>
      </c>
      <c r="E655">
        <v>1.0860000000000001</v>
      </c>
      <c r="F655">
        <v>0.92200000000000004</v>
      </c>
      <c r="G655">
        <v>0.89400000000000002</v>
      </c>
    </row>
    <row r="656" spans="1:7" x14ac:dyDescent="0.2">
      <c r="A656">
        <v>283</v>
      </c>
      <c r="B656">
        <v>222.65</v>
      </c>
      <c r="C656">
        <v>0.95699999999999996</v>
      </c>
      <c r="D656">
        <v>0.93899999999999995</v>
      </c>
      <c r="E656">
        <v>1.091</v>
      </c>
      <c r="F656">
        <v>0.92600000000000005</v>
      </c>
      <c r="G656">
        <v>0.874</v>
      </c>
    </row>
    <row r="657" spans="1:7" x14ac:dyDescent="0.2">
      <c r="A657">
        <v>284</v>
      </c>
      <c r="B657">
        <v>219.01</v>
      </c>
      <c r="C657">
        <v>0.95499999999999996</v>
      </c>
      <c r="D657">
        <v>0.93899999999999995</v>
      </c>
      <c r="E657">
        <v>1.0960000000000001</v>
      </c>
      <c r="F657">
        <v>0.93</v>
      </c>
      <c r="G657">
        <v>0.85699999999999998</v>
      </c>
    </row>
    <row r="658" spans="1:7" x14ac:dyDescent="0.2">
      <c r="A658">
        <v>285</v>
      </c>
      <c r="B658">
        <v>215.38</v>
      </c>
      <c r="C658">
        <v>0.95699999999999996</v>
      </c>
      <c r="D658">
        <v>0.94299999999999995</v>
      </c>
      <c r="E658">
        <v>1.1020000000000001</v>
      </c>
      <c r="F658">
        <v>0.93500000000000005</v>
      </c>
      <c r="G658">
        <v>0.85</v>
      </c>
    </row>
    <row r="659" spans="1:7" x14ac:dyDescent="0.2">
      <c r="A659">
        <v>286</v>
      </c>
      <c r="B659">
        <v>211.75</v>
      </c>
      <c r="C659">
        <v>0.95799999999999996</v>
      </c>
      <c r="D659">
        <v>0.94099999999999995</v>
      </c>
      <c r="E659">
        <v>1.1040000000000001</v>
      </c>
      <c r="F659">
        <v>0.93700000000000006</v>
      </c>
      <c r="G659">
        <v>0.85099999999999998</v>
      </c>
    </row>
    <row r="660" spans="1:7" x14ac:dyDescent="0.2">
      <c r="A660">
        <v>287</v>
      </c>
      <c r="B660">
        <v>208.12</v>
      </c>
      <c r="C660">
        <v>0.95799999999999996</v>
      </c>
      <c r="D660">
        <v>0.93899999999999995</v>
      </c>
      <c r="E660">
        <v>1.1060000000000001</v>
      </c>
      <c r="F660">
        <v>0.93799999999999994</v>
      </c>
      <c r="G660">
        <v>0.85</v>
      </c>
    </row>
    <row r="661" spans="1:7" x14ac:dyDescent="0.2">
      <c r="A661">
        <v>288</v>
      </c>
      <c r="B661">
        <v>204.49</v>
      </c>
      <c r="C661">
        <v>0.95899999999999996</v>
      </c>
      <c r="D661">
        <v>0.93899999999999995</v>
      </c>
      <c r="E661">
        <v>1.1060000000000001</v>
      </c>
      <c r="F661">
        <v>0.93799999999999994</v>
      </c>
      <c r="G661">
        <v>0.85299999999999998</v>
      </c>
    </row>
    <row r="662" spans="1:7" x14ac:dyDescent="0.2">
      <c r="A662">
        <v>289</v>
      </c>
      <c r="B662">
        <v>200.86</v>
      </c>
      <c r="C662">
        <v>0.95499999999999996</v>
      </c>
      <c r="D662">
        <v>0.93100000000000005</v>
      </c>
      <c r="E662">
        <v>1.105</v>
      </c>
      <c r="F662">
        <v>0.93600000000000005</v>
      </c>
      <c r="G662">
        <v>0.84599999999999997</v>
      </c>
    </row>
    <row r="663" spans="1:7" x14ac:dyDescent="0.2">
      <c r="A663">
        <v>290</v>
      </c>
      <c r="B663">
        <v>197.24</v>
      </c>
      <c r="C663">
        <v>0.95</v>
      </c>
      <c r="D663">
        <v>0.92700000000000005</v>
      </c>
      <c r="E663">
        <v>1.1060000000000001</v>
      </c>
      <c r="F663">
        <v>0.93300000000000005</v>
      </c>
      <c r="G663">
        <v>0.83499999999999996</v>
      </c>
    </row>
    <row r="664" spans="1:7" x14ac:dyDescent="0.2">
      <c r="A664">
        <v>291</v>
      </c>
      <c r="B664">
        <v>193.62</v>
      </c>
      <c r="C664">
        <v>0.94199999999999995</v>
      </c>
      <c r="D664">
        <v>0.91900000000000004</v>
      </c>
      <c r="E664">
        <v>1.099</v>
      </c>
      <c r="F664">
        <v>0.93</v>
      </c>
      <c r="G664">
        <v>0.81899999999999995</v>
      </c>
    </row>
    <row r="665" spans="1:7" x14ac:dyDescent="0.2">
      <c r="A665">
        <v>292</v>
      </c>
      <c r="B665">
        <v>190.02</v>
      </c>
      <c r="C665">
        <v>0.93700000000000006</v>
      </c>
      <c r="D665">
        <v>0.91400000000000003</v>
      </c>
      <c r="E665">
        <v>1.0960000000000001</v>
      </c>
      <c r="F665">
        <v>0.92300000000000004</v>
      </c>
      <c r="G665">
        <v>0.81299999999999994</v>
      </c>
    </row>
    <row r="666" spans="1:7" x14ac:dyDescent="0.2">
      <c r="A666">
        <v>293</v>
      </c>
      <c r="B666">
        <v>186.42</v>
      </c>
      <c r="C666">
        <v>0.93100000000000005</v>
      </c>
      <c r="D666">
        <v>0.90200000000000002</v>
      </c>
      <c r="E666">
        <v>1.091</v>
      </c>
      <c r="F666">
        <v>0.91800000000000004</v>
      </c>
      <c r="G666">
        <v>0.81399999999999995</v>
      </c>
    </row>
    <row r="667" spans="1:7" x14ac:dyDescent="0.2">
      <c r="A667">
        <v>294</v>
      </c>
      <c r="B667">
        <v>182.83</v>
      </c>
      <c r="C667">
        <v>0.93100000000000005</v>
      </c>
      <c r="D667">
        <v>0.89600000000000002</v>
      </c>
      <c r="E667">
        <v>1.0860000000000001</v>
      </c>
      <c r="F667">
        <v>0.91</v>
      </c>
      <c r="G667">
        <v>0.83299999999999996</v>
      </c>
    </row>
    <row r="668" spans="1:7" x14ac:dyDescent="0.2">
      <c r="A668">
        <v>295</v>
      </c>
      <c r="B668">
        <v>179.26</v>
      </c>
      <c r="C668">
        <v>0.93100000000000005</v>
      </c>
      <c r="D668">
        <v>0.88600000000000001</v>
      </c>
      <c r="E668">
        <v>1.0760000000000001</v>
      </c>
      <c r="F668">
        <v>0.9</v>
      </c>
      <c r="G668">
        <v>0.86099999999999999</v>
      </c>
    </row>
    <row r="669" spans="1:7" x14ac:dyDescent="0.2">
      <c r="A669">
        <v>296</v>
      </c>
      <c r="B669">
        <v>175.7</v>
      </c>
      <c r="C669">
        <v>0.93300000000000005</v>
      </c>
      <c r="D669">
        <v>0.878</v>
      </c>
      <c r="E669">
        <v>1.0680000000000001</v>
      </c>
      <c r="F669">
        <v>0.89200000000000002</v>
      </c>
      <c r="G669">
        <v>0.89200000000000002</v>
      </c>
    </row>
    <row r="670" spans="1:7" x14ac:dyDescent="0.2">
      <c r="A670">
        <v>297</v>
      </c>
      <c r="B670">
        <v>172.16</v>
      </c>
      <c r="C670">
        <v>0.93</v>
      </c>
      <c r="D670">
        <v>0.86699999999999999</v>
      </c>
      <c r="E670">
        <v>1.0569999999999999</v>
      </c>
      <c r="F670">
        <v>0.88300000000000001</v>
      </c>
      <c r="G670">
        <v>0.91200000000000003</v>
      </c>
    </row>
    <row r="671" spans="1:7" x14ac:dyDescent="0.2">
      <c r="A671">
        <v>298</v>
      </c>
      <c r="B671">
        <v>168.63</v>
      </c>
      <c r="C671">
        <v>0.92700000000000005</v>
      </c>
      <c r="D671">
        <v>0.85799999999999998</v>
      </c>
      <c r="E671">
        <v>1.048</v>
      </c>
      <c r="F671">
        <v>0.873</v>
      </c>
      <c r="G671">
        <v>0.92800000000000005</v>
      </c>
    </row>
    <row r="672" spans="1:7" x14ac:dyDescent="0.2">
      <c r="A672">
        <v>299</v>
      </c>
      <c r="B672">
        <v>165.12</v>
      </c>
      <c r="C672">
        <v>0.91800000000000004</v>
      </c>
      <c r="D672">
        <v>0.84499999999999997</v>
      </c>
      <c r="E672">
        <v>1.0369999999999999</v>
      </c>
      <c r="F672">
        <v>0.86299999999999999</v>
      </c>
      <c r="G672">
        <v>0.92700000000000005</v>
      </c>
    </row>
    <row r="673" spans="1:7" x14ac:dyDescent="0.2">
      <c r="A673">
        <v>300</v>
      </c>
      <c r="B673">
        <v>161.63</v>
      </c>
      <c r="C673">
        <v>0.91</v>
      </c>
      <c r="D673">
        <v>0.83699999999999997</v>
      </c>
      <c r="E673">
        <v>1.0229999999999999</v>
      </c>
      <c r="F673">
        <v>0.85299999999999998</v>
      </c>
      <c r="G673">
        <v>0.92800000000000005</v>
      </c>
    </row>
    <row r="674" spans="1:7" x14ac:dyDescent="0.2">
      <c r="A674">
        <v>301</v>
      </c>
      <c r="B674">
        <v>158.16</v>
      </c>
      <c r="C674">
        <v>0.90100000000000002</v>
      </c>
      <c r="D674">
        <v>0.82599999999999996</v>
      </c>
      <c r="E674">
        <v>1.01</v>
      </c>
      <c r="F674">
        <v>0.84399999999999997</v>
      </c>
      <c r="G674">
        <v>0.92200000000000004</v>
      </c>
    </row>
    <row r="675" spans="1:7" x14ac:dyDescent="0.2">
      <c r="A675">
        <v>302</v>
      </c>
      <c r="B675">
        <v>154.72</v>
      </c>
      <c r="C675">
        <v>0.89200000000000002</v>
      </c>
      <c r="D675">
        <v>0.81899999999999995</v>
      </c>
      <c r="E675">
        <v>0.997</v>
      </c>
      <c r="F675">
        <v>0.83299999999999996</v>
      </c>
      <c r="G675">
        <v>0.91700000000000004</v>
      </c>
    </row>
    <row r="676" spans="1:7" x14ac:dyDescent="0.2">
      <c r="A676">
        <v>303</v>
      </c>
      <c r="B676">
        <v>151.30000000000001</v>
      </c>
      <c r="C676">
        <v>0.879</v>
      </c>
      <c r="D676">
        <v>0.81</v>
      </c>
      <c r="E676">
        <v>0.98499999999999999</v>
      </c>
      <c r="F676">
        <v>0.82299999999999995</v>
      </c>
      <c r="G676">
        <v>0.89700000000000002</v>
      </c>
    </row>
    <row r="677" spans="1:7" x14ac:dyDescent="0.2">
      <c r="A677">
        <v>304</v>
      </c>
      <c r="B677">
        <v>147.9</v>
      </c>
      <c r="C677">
        <v>0.86599999999999999</v>
      </c>
      <c r="D677">
        <v>0.80200000000000005</v>
      </c>
      <c r="E677">
        <v>0.97399999999999998</v>
      </c>
      <c r="F677">
        <v>0.81499999999999995</v>
      </c>
      <c r="G677">
        <v>0.872</v>
      </c>
    </row>
    <row r="678" spans="1:7" x14ac:dyDescent="0.2">
      <c r="A678">
        <v>305</v>
      </c>
      <c r="B678">
        <v>144.53</v>
      </c>
      <c r="C678">
        <v>0.85699999999999998</v>
      </c>
      <c r="D678">
        <v>0.79900000000000004</v>
      </c>
      <c r="E678">
        <v>0.96299999999999997</v>
      </c>
      <c r="F678">
        <v>0.80900000000000005</v>
      </c>
      <c r="G678">
        <v>0.85599999999999998</v>
      </c>
    </row>
    <row r="679" spans="1:7" x14ac:dyDescent="0.2">
      <c r="A679">
        <v>306</v>
      </c>
      <c r="B679">
        <v>141.19</v>
      </c>
      <c r="C679">
        <v>0.84899999999999998</v>
      </c>
      <c r="D679">
        <v>0.79700000000000004</v>
      </c>
      <c r="E679">
        <v>0.95</v>
      </c>
      <c r="F679">
        <v>0.80100000000000005</v>
      </c>
      <c r="G679">
        <v>0.84899999999999998</v>
      </c>
    </row>
    <row r="680" spans="1:7" x14ac:dyDescent="0.2">
      <c r="A680">
        <v>307</v>
      </c>
      <c r="B680">
        <v>137.88999999999999</v>
      </c>
      <c r="C680">
        <v>0.84899999999999998</v>
      </c>
      <c r="D680">
        <v>0.79200000000000004</v>
      </c>
      <c r="E680">
        <v>0.94499999999999995</v>
      </c>
      <c r="F680">
        <v>0.80200000000000005</v>
      </c>
      <c r="G680">
        <v>0.85599999999999998</v>
      </c>
    </row>
    <row r="681" spans="1:7" x14ac:dyDescent="0.2">
      <c r="A681">
        <v>308</v>
      </c>
      <c r="B681">
        <v>134.61000000000001</v>
      </c>
      <c r="C681">
        <v>0.84799999999999998</v>
      </c>
      <c r="D681">
        <v>0.79200000000000004</v>
      </c>
      <c r="E681">
        <v>0.92900000000000005</v>
      </c>
      <c r="F681">
        <v>0.8</v>
      </c>
      <c r="G681">
        <v>0.872</v>
      </c>
    </row>
    <row r="682" spans="1:7" x14ac:dyDescent="0.2">
      <c r="A682">
        <v>309</v>
      </c>
      <c r="B682">
        <v>131.37</v>
      </c>
      <c r="C682">
        <v>0.85199999999999998</v>
      </c>
      <c r="D682">
        <v>0.79400000000000004</v>
      </c>
      <c r="E682">
        <v>0.91900000000000004</v>
      </c>
      <c r="F682">
        <v>0.79700000000000004</v>
      </c>
      <c r="G682">
        <v>0.89900000000000002</v>
      </c>
    </row>
    <row r="683" spans="1:7" x14ac:dyDescent="0.2">
      <c r="A683">
        <v>310</v>
      </c>
      <c r="B683">
        <v>128.16</v>
      </c>
      <c r="C683">
        <v>0.85599999999999998</v>
      </c>
      <c r="D683">
        <v>0.79500000000000004</v>
      </c>
      <c r="E683">
        <v>0.91100000000000003</v>
      </c>
      <c r="F683">
        <v>0.79700000000000004</v>
      </c>
      <c r="G683">
        <v>0.91900000000000004</v>
      </c>
    </row>
    <row r="684" spans="1:7" x14ac:dyDescent="0.2">
      <c r="A684">
        <v>311</v>
      </c>
      <c r="B684">
        <v>124.99</v>
      </c>
      <c r="C684">
        <v>0.86099999999999999</v>
      </c>
      <c r="D684">
        <v>0.8</v>
      </c>
      <c r="E684">
        <v>0.90400000000000003</v>
      </c>
      <c r="F684">
        <v>0.8</v>
      </c>
      <c r="G684">
        <v>0.94099999999999995</v>
      </c>
    </row>
    <row r="685" spans="1:7" x14ac:dyDescent="0.2">
      <c r="A685">
        <v>312</v>
      </c>
      <c r="B685">
        <v>121.85</v>
      </c>
      <c r="C685">
        <v>0.86499999999999999</v>
      </c>
      <c r="D685">
        <v>0.8</v>
      </c>
      <c r="E685">
        <v>0.90300000000000002</v>
      </c>
      <c r="F685">
        <v>0.80300000000000005</v>
      </c>
      <c r="G685">
        <v>0.95399999999999996</v>
      </c>
    </row>
    <row r="686" spans="1:7" x14ac:dyDescent="0.2">
      <c r="A686">
        <v>313</v>
      </c>
      <c r="B686">
        <v>118.76</v>
      </c>
      <c r="C686">
        <v>0.873</v>
      </c>
      <c r="D686">
        <v>0.81499999999999995</v>
      </c>
      <c r="E686">
        <v>0.90300000000000002</v>
      </c>
      <c r="F686">
        <v>0.80800000000000005</v>
      </c>
      <c r="G686">
        <v>0.96699999999999997</v>
      </c>
    </row>
    <row r="687" spans="1:7" x14ac:dyDescent="0.2">
      <c r="A687">
        <v>314</v>
      </c>
      <c r="B687">
        <v>115.7</v>
      </c>
      <c r="C687">
        <v>0.876</v>
      </c>
      <c r="D687">
        <v>0.82</v>
      </c>
      <c r="E687">
        <v>0.90400000000000003</v>
      </c>
      <c r="F687">
        <v>0.81299999999999994</v>
      </c>
      <c r="G687">
        <v>0.96899999999999997</v>
      </c>
    </row>
    <row r="688" spans="1:7" x14ac:dyDescent="0.2">
      <c r="A688">
        <v>315</v>
      </c>
      <c r="B688">
        <v>112.69</v>
      </c>
      <c r="C688">
        <v>0.88300000000000001</v>
      </c>
      <c r="D688">
        <v>0.83499999999999996</v>
      </c>
      <c r="E688">
        <v>0.90800000000000003</v>
      </c>
      <c r="F688">
        <v>0.82199999999999995</v>
      </c>
      <c r="G688">
        <v>0.96799999999999997</v>
      </c>
    </row>
    <row r="689" spans="1:7" x14ac:dyDescent="0.2">
      <c r="A689">
        <v>316</v>
      </c>
      <c r="B689">
        <v>109.72</v>
      </c>
      <c r="C689">
        <v>0.88400000000000001</v>
      </c>
      <c r="D689">
        <v>0.84399999999999997</v>
      </c>
      <c r="E689">
        <v>0.91200000000000003</v>
      </c>
      <c r="F689">
        <v>0.82899999999999996</v>
      </c>
      <c r="G689">
        <v>0.95199999999999996</v>
      </c>
    </row>
    <row r="690" spans="1:7" x14ac:dyDescent="0.2">
      <c r="A690">
        <v>317</v>
      </c>
      <c r="B690">
        <v>106.8</v>
      </c>
      <c r="C690">
        <v>0.88900000000000001</v>
      </c>
      <c r="D690">
        <v>0.85499999999999998</v>
      </c>
      <c r="E690">
        <v>0.91600000000000004</v>
      </c>
      <c r="F690">
        <v>0.83799999999999997</v>
      </c>
      <c r="G690">
        <v>0.94899999999999995</v>
      </c>
    </row>
    <row r="691" spans="1:7" x14ac:dyDescent="0.2">
      <c r="A691">
        <v>318</v>
      </c>
      <c r="B691">
        <v>103.92</v>
      </c>
      <c r="C691">
        <v>0.89600000000000002</v>
      </c>
      <c r="D691">
        <v>0.86099999999999999</v>
      </c>
      <c r="E691">
        <v>0.92500000000000004</v>
      </c>
      <c r="F691">
        <v>0.84699999999999998</v>
      </c>
      <c r="G691">
        <v>0.95</v>
      </c>
    </row>
    <row r="692" spans="1:7" x14ac:dyDescent="0.2">
      <c r="A692">
        <v>319</v>
      </c>
      <c r="B692">
        <v>101.09</v>
      </c>
      <c r="C692">
        <v>0.90300000000000002</v>
      </c>
      <c r="D692">
        <v>0.875</v>
      </c>
      <c r="E692">
        <v>0.93100000000000005</v>
      </c>
      <c r="F692">
        <v>0.85799999999999998</v>
      </c>
      <c r="G692">
        <v>0.94899999999999995</v>
      </c>
    </row>
    <row r="693" spans="1:7" x14ac:dyDescent="0.2">
      <c r="A693">
        <v>320</v>
      </c>
      <c r="B693">
        <v>98.3</v>
      </c>
      <c r="C693">
        <v>0.91200000000000003</v>
      </c>
      <c r="D693">
        <v>0.879</v>
      </c>
      <c r="E693">
        <v>0.93799999999999994</v>
      </c>
      <c r="F693">
        <v>0.86499999999999999</v>
      </c>
      <c r="G693">
        <v>0.96499999999999997</v>
      </c>
    </row>
    <row r="694" spans="1:7" x14ac:dyDescent="0.2">
      <c r="A694">
        <v>321</v>
      </c>
      <c r="B694">
        <v>95.57</v>
      </c>
      <c r="C694">
        <v>0.92400000000000004</v>
      </c>
      <c r="D694">
        <v>0.89</v>
      </c>
      <c r="E694">
        <v>0.94699999999999995</v>
      </c>
      <c r="F694">
        <v>0.871</v>
      </c>
      <c r="G694">
        <v>0.98799999999999999</v>
      </c>
    </row>
    <row r="695" spans="1:7" x14ac:dyDescent="0.2">
      <c r="A695">
        <v>322</v>
      </c>
      <c r="B695">
        <v>92.89</v>
      </c>
      <c r="C695">
        <v>0.93300000000000005</v>
      </c>
      <c r="D695">
        <v>0.89500000000000002</v>
      </c>
      <c r="E695">
        <v>0.95499999999999996</v>
      </c>
      <c r="F695">
        <v>0.88</v>
      </c>
      <c r="G695">
        <v>1.002</v>
      </c>
    </row>
    <row r="696" spans="1:7" x14ac:dyDescent="0.2">
      <c r="A696">
        <v>323</v>
      </c>
      <c r="B696">
        <v>90.26</v>
      </c>
      <c r="C696">
        <v>0.93600000000000005</v>
      </c>
      <c r="D696">
        <v>0.89900000000000002</v>
      </c>
      <c r="E696">
        <v>0.96099999999999997</v>
      </c>
      <c r="F696">
        <v>0.88900000000000001</v>
      </c>
      <c r="G696">
        <v>0.996</v>
      </c>
    </row>
    <row r="697" spans="1:7" x14ac:dyDescent="0.2">
      <c r="A697">
        <v>324</v>
      </c>
      <c r="B697">
        <v>87.69</v>
      </c>
      <c r="C697">
        <v>0.94099999999999995</v>
      </c>
      <c r="D697">
        <v>0.90300000000000002</v>
      </c>
      <c r="E697">
        <v>0.96699999999999997</v>
      </c>
      <c r="F697">
        <v>0.89600000000000002</v>
      </c>
      <c r="G697">
        <v>0.998</v>
      </c>
    </row>
    <row r="698" spans="1:7" x14ac:dyDescent="0.2">
      <c r="A698">
        <v>325</v>
      </c>
      <c r="B698">
        <v>85.17</v>
      </c>
      <c r="C698">
        <v>0.94099999999999995</v>
      </c>
      <c r="D698">
        <v>0.90500000000000003</v>
      </c>
      <c r="E698">
        <v>0.97199999999999998</v>
      </c>
      <c r="F698">
        <v>0.89900000000000002</v>
      </c>
      <c r="G698">
        <v>0.98799999999999999</v>
      </c>
    </row>
    <row r="699" spans="1:7" x14ac:dyDescent="0.2">
      <c r="A699">
        <v>326</v>
      </c>
      <c r="B699">
        <v>82.71</v>
      </c>
      <c r="C699">
        <v>0.94099999999999995</v>
      </c>
      <c r="D699">
        <v>0.90400000000000003</v>
      </c>
      <c r="E699">
        <v>0.97699999999999998</v>
      </c>
      <c r="F699">
        <v>0.90300000000000002</v>
      </c>
      <c r="G699">
        <v>0.98</v>
      </c>
    </row>
    <row r="700" spans="1:7" x14ac:dyDescent="0.2">
      <c r="A700">
        <v>327</v>
      </c>
      <c r="B700">
        <v>80.31</v>
      </c>
      <c r="C700">
        <v>0.93899999999999995</v>
      </c>
      <c r="D700">
        <v>0.90300000000000002</v>
      </c>
      <c r="E700">
        <v>0.97899999999999998</v>
      </c>
      <c r="F700">
        <v>0.90600000000000003</v>
      </c>
      <c r="G700">
        <v>0.96799999999999997</v>
      </c>
    </row>
    <row r="701" spans="1:7" x14ac:dyDescent="0.2">
      <c r="A701">
        <v>328</v>
      </c>
      <c r="B701">
        <v>77.959999999999994</v>
      </c>
      <c r="C701">
        <v>0.93700000000000006</v>
      </c>
      <c r="D701">
        <v>0.90300000000000002</v>
      </c>
      <c r="E701">
        <v>0.98099999999999998</v>
      </c>
      <c r="F701">
        <v>0.90600000000000003</v>
      </c>
      <c r="G701">
        <v>0.95799999999999996</v>
      </c>
    </row>
    <row r="702" spans="1:7" x14ac:dyDescent="0.2">
      <c r="A702">
        <v>329</v>
      </c>
      <c r="B702">
        <v>75.67</v>
      </c>
      <c r="C702">
        <v>0.93400000000000005</v>
      </c>
      <c r="D702">
        <v>0.89600000000000002</v>
      </c>
      <c r="E702">
        <v>0.97699999999999998</v>
      </c>
      <c r="F702">
        <v>0.90500000000000003</v>
      </c>
      <c r="G702">
        <v>0.95599999999999996</v>
      </c>
    </row>
    <row r="703" spans="1:7" x14ac:dyDescent="0.2">
      <c r="A703">
        <v>330</v>
      </c>
      <c r="B703">
        <v>73.45</v>
      </c>
      <c r="C703">
        <v>0.93799999999999994</v>
      </c>
      <c r="D703">
        <v>0.89</v>
      </c>
      <c r="E703">
        <v>0.97799999999999998</v>
      </c>
      <c r="F703">
        <v>0.90100000000000002</v>
      </c>
      <c r="G703">
        <v>0.98499999999999999</v>
      </c>
    </row>
    <row r="704" spans="1:7" x14ac:dyDescent="0.2">
      <c r="A704">
        <v>331</v>
      </c>
      <c r="B704">
        <v>71.290000000000006</v>
      </c>
      <c r="C704">
        <v>0.93100000000000005</v>
      </c>
      <c r="D704">
        <v>0.88400000000000001</v>
      </c>
      <c r="E704">
        <v>0.97599999999999998</v>
      </c>
      <c r="F704">
        <v>0.89700000000000002</v>
      </c>
      <c r="G704">
        <v>0.96699999999999997</v>
      </c>
    </row>
    <row r="705" spans="1:7" x14ac:dyDescent="0.2">
      <c r="A705">
        <v>332</v>
      </c>
      <c r="B705">
        <v>69.19</v>
      </c>
      <c r="C705">
        <v>0.92500000000000004</v>
      </c>
      <c r="D705">
        <v>0.878</v>
      </c>
      <c r="E705">
        <v>0.97199999999999998</v>
      </c>
      <c r="F705">
        <v>0.89300000000000002</v>
      </c>
      <c r="G705">
        <v>0.95799999999999996</v>
      </c>
    </row>
    <row r="706" spans="1:7" x14ac:dyDescent="0.2">
      <c r="A706">
        <v>333</v>
      </c>
      <c r="B706">
        <v>67.150000000000006</v>
      </c>
      <c r="C706">
        <v>0.92100000000000004</v>
      </c>
      <c r="D706">
        <v>0.87</v>
      </c>
      <c r="E706">
        <v>0.96599999999999997</v>
      </c>
      <c r="F706">
        <v>0.88700000000000001</v>
      </c>
      <c r="G706">
        <v>0.96199999999999997</v>
      </c>
    </row>
    <row r="707" spans="1:7" x14ac:dyDescent="0.2">
      <c r="A707">
        <v>334</v>
      </c>
      <c r="B707">
        <v>65.180000000000007</v>
      </c>
      <c r="C707">
        <v>0.91800000000000004</v>
      </c>
      <c r="D707">
        <v>0.86199999999999999</v>
      </c>
      <c r="E707">
        <v>0.96299999999999997</v>
      </c>
      <c r="F707">
        <v>0.879</v>
      </c>
      <c r="G707">
        <v>0.96799999999999997</v>
      </c>
    </row>
    <row r="708" spans="1:7" x14ac:dyDescent="0.2">
      <c r="A708">
        <v>335</v>
      </c>
      <c r="B708">
        <v>63.28</v>
      </c>
      <c r="C708">
        <v>0.91500000000000004</v>
      </c>
      <c r="D708">
        <v>0.85399999999999998</v>
      </c>
      <c r="E708">
        <v>0.95499999999999996</v>
      </c>
      <c r="F708">
        <v>0.873</v>
      </c>
      <c r="G708">
        <v>0.97799999999999998</v>
      </c>
    </row>
    <row r="709" spans="1:7" x14ac:dyDescent="0.2">
      <c r="A709">
        <v>336</v>
      </c>
      <c r="B709">
        <v>61.44</v>
      </c>
      <c r="C709">
        <v>0.91200000000000003</v>
      </c>
      <c r="D709">
        <v>0.85</v>
      </c>
      <c r="E709">
        <v>0.94799999999999995</v>
      </c>
      <c r="F709">
        <v>0.86699999999999999</v>
      </c>
      <c r="G709">
        <v>0.98399999999999999</v>
      </c>
    </row>
    <row r="710" spans="1:7" x14ac:dyDescent="0.2">
      <c r="A710">
        <v>337</v>
      </c>
      <c r="B710">
        <v>59.67</v>
      </c>
      <c r="C710">
        <v>0.90700000000000003</v>
      </c>
      <c r="D710">
        <v>0.84599999999999997</v>
      </c>
      <c r="E710">
        <v>0.94499999999999995</v>
      </c>
      <c r="F710">
        <v>0.86199999999999999</v>
      </c>
      <c r="G710">
        <v>0.97599999999999998</v>
      </c>
    </row>
    <row r="711" spans="1:7" x14ac:dyDescent="0.2">
      <c r="A711">
        <v>338</v>
      </c>
      <c r="B711">
        <v>57.97</v>
      </c>
      <c r="C711">
        <v>0.89900000000000002</v>
      </c>
      <c r="D711">
        <v>0.84</v>
      </c>
      <c r="E711">
        <v>0.93700000000000006</v>
      </c>
      <c r="F711">
        <v>0.85499999999999998</v>
      </c>
      <c r="G711">
        <v>0.96399999999999997</v>
      </c>
    </row>
    <row r="712" spans="1:7" x14ac:dyDescent="0.2">
      <c r="A712">
        <v>339</v>
      </c>
      <c r="B712">
        <v>56.34</v>
      </c>
      <c r="C712">
        <v>0.89900000000000002</v>
      </c>
      <c r="D712">
        <v>0.83599999999999997</v>
      </c>
      <c r="E712">
        <v>0.93400000000000005</v>
      </c>
      <c r="F712">
        <v>0.85199999999999998</v>
      </c>
      <c r="G712">
        <v>0.97599999999999998</v>
      </c>
    </row>
    <row r="713" spans="1:7" x14ac:dyDescent="0.2">
      <c r="A713">
        <v>340</v>
      </c>
      <c r="B713">
        <v>54.78</v>
      </c>
      <c r="C713">
        <v>0.90100000000000002</v>
      </c>
      <c r="D713">
        <v>0.83599999999999997</v>
      </c>
      <c r="E713">
        <v>0.92600000000000005</v>
      </c>
      <c r="F713">
        <v>0.84699999999999998</v>
      </c>
      <c r="G713">
        <v>0.99399999999999999</v>
      </c>
    </row>
    <row r="714" spans="1:7" x14ac:dyDescent="0.2">
      <c r="A714">
        <v>341</v>
      </c>
      <c r="B714">
        <v>53.29</v>
      </c>
      <c r="C714">
        <v>0.90200000000000002</v>
      </c>
      <c r="D714">
        <v>0.83399999999999996</v>
      </c>
      <c r="E714">
        <v>0.92400000000000004</v>
      </c>
      <c r="F714">
        <v>0.84699999999999998</v>
      </c>
      <c r="G714">
        <v>1.002</v>
      </c>
    </row>
    <row r="715" spans="1:7" x14ac:dyDescent="0.2">
      <c r="A715">
        <v>342</v>
      </c>
      <c r="B715">
        <v>51.87</v>
      </c>
      <c r="C715">
        <v>0.9</v>
      </c>
      <c r="D715">
        <v>0.83699999999999997</v>
      </c>
      <c r="E715">
        <v>0.91700000000000004</v>
      </c>
      <c r="F715">
        <v>0.84299999999999997</v>
      </c>
      <c r="G715">
        <v>1.0029999999999999</v>
      </c>
    </row>
    <row r="716" spans="1:7" x14ac:dyDescent="0.2">
      <c r="A716">
        <v>343</v>
      </c>
      <c r="B716">
        <v>50.53</v>
      </c>
      <c r="C716">
        <v>0.90300000000000002</v>
      </c>
      <c r="D716">
        <v>0.84099999999999997</v>
      </c>
      <c r="E716">
        <v>0.91200000000000003</v>
      </c>
      <c r="F716">
        <v>0.84699999999999998</v>
      </c>
      <c r="G716">
        <v>1.0109999999999999</v>
      </c>
    </row>
    <row r="717" spans="1:7" x14ac:dyDescent="0.2">
      <c r="A717">
        <v>344</v>
      </c>
      <c r="B717">
        <v>49.26</v>
      </c>
      <c r="C717">
        <v>0.90400000000000003</v>
      </c>
      <c r="D717">
        <v>0.84699999999999998</v>
      </c>
      <c r="E717">
        <v>0.91</v>
      </c>
      <c r="F717">
        <v>0.84899999999999998</v>
      </c>
      <c r="G717">
        <v>1.008</v>
      </c>
    </row>
    <row r="718" spans="1:7" x14ac:dyDescent="0.2">
      <c r="A718">
        <v>345</v>
      </c>
      <c r="B718">
        <v>48.06</v>
      </c>
      <c r="C718">
        <v>0.90900000000000003</v>
      </c>
      <c r="D718">
        <v>0.85599999999999998</v>
      </c>
      <c r="E718">
        <v>0.90900000000000003</v>
      </c>
      <c r="F718">
        <v>0.85199999999999998</v>
      </c>
      <c r="G718">
        <v>1.02</v>
      </c>
    </row>
    <row r="719" spans="1:7" x14ac:dyDescent="0.2">
      <c r="A719">
        <v>346</v>
      </c>
      <c r="B719">
        <v>46.93</v>
      </c>
      <c r="C719">
        <v>0.91700000000000004</v>
      </c>
      <c r="D719">
        <v>0.86399999999999999</v>
      </c>
      <c r="E719">
        <v>0.91300000000000003</v>
      </c>
      <c r="F719">
        <v>0.85699999999999998</v>
      </c>
      <c r="G719">
        <v>1.032</v>
      </c>
    </row>
    <row r="720" spans="1:7" x14ac:dyDescent="0.2">
      <c r="A720">
        <v>347</v>
      </c>
      <c r="B720">
        <v>45.89</v>
      </c>
      <c r="C720">
        <v>0.92700000000000005</v>
      </c>
      <c r="D720">
        <v>0.873</v>
      </c>
      <c r="E720">
        <v>0.91500000000000004</v>
      </c>
      <c r="F720">
        <v>0.86399999999999999</v>
      </c>
      <c r="G720">
        <v>1.056</v>
      </c>
    </row>
    <row r="721" spans="1:7" x14ac:dyDescent="0.2">
      <c r="A721">
        <v>348</v>
      </c>
      <c r="B721">
        <v>44.91</v>
      </c>
      <c r="C721">
        <v>0.93899999999999995</v>
      </c>
      <c r="D721">
        <v>0.88100000000000001</v>
      </c>
      <c r="E721">
        <v>0.92100000000000004</v>
      </c>
      <c r="F721">
        <v>0.871</v>
      </c>
      <c r="G721">
        <v>1.0820000000000001</v>
      </c>
    </row>
    <row r="722" spans="1:7" x14ac:dyDescent="0.2">
      <c r="A722">
        <v>349</v>
      </c>
      <c r="B722">
        <v>44.02</v>
      </c>
      <c r="C722">
        <v>0.95099999999999996</v>
      </c>
      <c r="D722">
        <v>0.89</v>
      </c>
      <c r="E722">
        <v>0.92600000000000005</v>
      </c>
      <c r="F722">
        <v>0.88100000000000001</v>
      </c>
      <c r="G722">
        <v>1.107</v>
      </c>
    </row>
    <row r="723" spans="1:7" x14ac:dyDescent="0.2">
      <c r="A723">
        <v>350</v>
      </c>
      <c r="B723">
        <v>43.2</v>
      </c>
      <c r="C723">
        <v>0.95699999999999996</v>
      </c>
      <c r="D723">
        <v>0.89500000000000002</v>
      </c>
      <c r="E723">
        <v>0.93600000000000005</v>
      </c>
      <c r="F723">
        <v>0.89</v>
      </c>
      <c r="G723">
        <v>1.109</v>
      </c>
    </row>
    <row r="724" spans="1:7" x14ac:dyDescent="0.2">
      <c r="A724">
        <v>351</v>
      </c>
      <c r="B724">
        <v>42.45</v>
      </c>
      <c r="C724">
        <v>0.96099999999999997</v>
      </c>
      <c r="D724">
        <v>0.90100000000000002</v>
      </c>
      <c r="E724">
        <v>0.93300000000000005</v>
      </c>
      <c r="F724">
        <v>0.89700000000000002</v>
      </c>
      <c r="G724">
        <v>1.115</v>
      </c>
    </row>
    <row r="725" spans="1:7" x14ac:dyDescent="0.2">
      <c r="A725">
        <v>352</v>
      </c>
      <c r="B725">
        <v>41.79</v>
      </c>
      <c r="C725">
        <v>0.96899999999999997</v>
      </c>
      <c r="D725">
        <v>0.90700000000000003</v>
      </c>
      <c r="E725">
        <v>0.94399999999999995</v>
      </c>
      <c r="F725">
        <v>0.90100000000000002</v>
      </c>
      <c r="G725">
        <v>1.1220000000000001</v>
      </c>
    </row>
    <row r="726" spans="1:7" x14ac:dyDescent="0.2">
      <c r="A726">
        <v>353</v>
      </c>
      <c r="B726">
        <v>41.2</v>
      </c>
      <c r="C726">
        <v>0.97499999999999998</v>
      </c>
      <c r="D726">
        <v>0.90900000000000003</v>
      </c>
      <c r="E726">
        <v>0.94699999999999995</v>
      </c>
      <c r="F726">
        <v>0.90800000000000003</v>
      </c>
      <c r="G726">
        <v>1.137</v>
      </c>
    </row>
    <row r="727" spans="1:7" x14ac:dyDescent="0.2">
      <c r="A727">
        <v>354</v>
      </c>
      <c r="B727">
        <v>40.69</v>
      </c>
      <c r="C727">
        <v>0.98199999999999998</v>
      </c>
      <c r="D727">
        <v>0.91</v>
      </c>
      <c r="E727">
        <v>0.95799999999999996</v>
      </c>
      <c r="F727">
        <v>0.91200000000000003</v>
      </c>
      <c r="G727">
        <v>1.1479999999999999</v>
      </c>
    </row>
    <row r="728" spans="1:7" x14ac:dyDescent="0.2">
      <c r="A728">
        <v>355</v>
      </c>
      <c r="B728">
        <v>40.26</v>
      </c>
      <c r="C728">
        <v>0.98499999999999999</v>
      </c>
      <c r="D728">
        <v>0.91200000000000003</v>
      </c>
      <c r="E728">
        <v>0.96099999999999997</v>
      </c>
      <c r="F728">
        <v>0.91700000000000004</v>
      </c>
      <c r="G728">
        <v>1.151</v>
      </c>
    </row>
    <row r="729" spans="1:7" x14ac:dyDescent="0.2">
      <c r="A729">
        <v>356</v>
      </c>
      <c r="B729">
        <v>39.9</v>
      </c>
      <c r="C729">
        <v>0.99099999999999999</v>
      </c>
      <c r="D729">
        <v>0.91700000000000004</v>
      </c>
      <c r="E729">
        <v>0.96599999999999997</v>
      </c>
      <c r="F729">
        <v>0.92300000000000004</v>
      </c>
      <c r="G729">
        <v>1.1559999999999999</v>
      </c>
    </row>
    <row r="730" spans="1:7" x14ac:dyDescent="0.2">
      <c r="A730">
        <v>357</v>
      </c>
      <c r="B730">
        <v>39.630000000000003</v>
      </c>
      <c r="C730">
        <v>0.995</v>
      </c>
      <c r="D730">
        <v>0.91600000000000004</v>
      </c>
      <c r="E730">
        <v>0.97199999999999998</v>
      </c>
      <c r="F730">
        <v>0.92600000000000005</v>
      </c>
      <c r="G730">
        <v>1.167</v>
      </c>
    </row>
    <row r="731" spans="1:7" x14ac:dyDescent="0.2">
      <c r="A731">
        <v>358</v>
      </c>
      <c r="B731">
        <v>39.43</v>
      </c>
      <c r="C731">
        <v>1</v>
      </c>
      <c r="D731">
        <v>0.91800000000000004</v>
      </c>
      <c r="E731">
        <v>0.97399999999999998</v>
      </c>
      <c r="F731">
        <v>0.92900000000000005</v>
      </c>
      <c r="G731">
        <v>1.18</v>
      </c>
    </row>
    <row r="732" spans="1:7" x14ac:dyDescent="0.2">
      <c r="A732">
        <v>359</v>
      </c>
      <c r="B732">
        <v>39.31</v>
      </c>
      <c r="C732">
        <v>1.0009999999999999</v>
      </c>
      <c r="D732">
        <v>0.91600000000000004</v>
      </c>
      <c r="E732">
        <v>0.97599999999999998</v>
      </c>
      <c r="F732">
        <v>0.93200000000000005</v>
      </c>
      <c r="G732">
        <v>1.181</v>
      </c>
    </row>
  </sheetData>
  <phoneticPr fontId="0" type="noConversion"/>
  <pageMargins left="0.75" right="0.75" top="1" bottom="1" header="0.5" footer="0.5"/>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732"/>
  <sheetViews>
    <sheetView workbookViewId="0">
      <selection activeCell="K1" sqref="K1:S65536"/>
    </sheetView>
  </sheetViews>
  <sheetFormatPr defaultRowHeight="12.75" x14ac:dyDescent="0.2"/>
  <sheetData>
    <row r="1" spans="1:19" x14ac:dyDescent="0.2">
      <c r="A1" t="s">
        <v>699</v>
      </c>
      <c r="B1" t="s">
        <v>702</v>
      </c>
      <c r="C1" t="s">
        <v>703</v>
      </c>
      <c r="D1" t="s">
        <v>704</v>
      </c>
      <c r="E1" t="s">
        <v>705</v>
      </c>
      <c r="F1" t="s">
        <v>695</v>
      </c>
      <c r="K1" t="s">
        <v>699</v>
      </c>
      <c r="L1" t="s">
        <v>780</v>
      </c>
      <c r="M1" t="s">
        <v>705</v>
      </c>
      <c r="N1" t="s">
        <v>695</v>
      </c>
    </row>
    <row r="2" spans="1:19" x14ac:dyDescent="0.2">
      <c r="A2" t="s">
        <v>706</v>
      </c>
      <c r="K2" t="s">
        <v>706</v>
      </c>
    </row>
    <row r="3" spans="1:19" x14ac:dyDescent="0.2">
      <c r="A3" s="1">
        <v>37658</v>
      </c>
      <c r="B3" s="2">
        <v>0.40138888888888885</v>
      </c>
      <c r="K3" s="1">
        <v>37658</v>
      </c>
      <c r="L3" s="2">
        <v>0.40138888888888885</v>
      </c>
    </row>
    <row r="4" spans="1:19" x14ac:dyDescent="0.2">
      <c r="A4" t="s">
        <v>707</v>
      </c>
      <c r="B4" t="s">
        <v>693</v>
      </c>
      <c r="C4">
        <v>0.9</v>
      </c>
      <c r="D4" t="s">
        <v>708</v>
      </c>
      <c r="E4" t="s">
        <v>709</v>
      </c>
      <c r="F4">
        <v>35</v>
      </c>
      <c r="G4" t="s">
        <v>710</v>
      </c>
      <c r="H4">
        <v>1750</v>
      </c>
      <c r="I4" t="s">
        <v>711</v>
      </c>
      <c r="K4" t="s">
        <v>707</v>
      </c>
      <c r="L4" t="s">
        <v>693</v>
      </c>
      <c r="M4">
        <v>0.9</v>
      </c>
      <c r="N4" t="s">
        <v>708</v>
      </c>
      <c r="O4" t="s">
        <v>709</v>
      </c>
      <c r="P4">
        <v>35</v>
      </c>
      <c r="Q4" t="s">
        <v>710</v>
      </c>
      <c r="R4">
        <v>1750</v>
      </c>
      <c r="S4" t="s">
        <v>711</v>
      </c>
    </row>
    <row r="5" spans="1:19" x14ac:dyDescent="0.2">
      <c r="A5" t="s">
        <v>16</v>
      </c>
      <c r="K5" t="s">
        <v>16</v>
      </c>
      <c r="L5" t="s">
        <v>991</v>
      </c>
      <c r="M5" t="s">
        <v>992</v>
      </c>
      <c r="N5">
        <v>-40</v>
      </c>
    </row>
    <row r="6" spans="1:19" x14ac:dyDescent="0.2">
      <c r="A6" t="s">
        <v>712</v>
      </c>
      <c r="B6" t="s">
        <v>713</v>
      </c>
      <c r="C6" t="s">
        <v>714</v>
      </c>
      <c r="D6" t="s">
        <v>688</v>
      </c>
      <c r="E6" t="s">
        <v>687</v>
      </c>
      <c r="F6" t="s">
        <v>715</v>
      </c>
      <c r="G6" t="s">
        <v>716</v>
      </c>
      <c r="K6" t="s">
        <v>712</v>
      </c>
      <c r="L6" t="s">
        <v>713</v>
      </c>
      <c r="M6" t="s">
        <v>714</v>
      </c>
      <c r="N6" t="s">
        <v>688</v>
      </c>
      <c r="O6" t="s">
        <v>687</v>
      </c>
      <c r="P6" t="s">
        <v>715</v>
      </c>
      <c r="Q6" t="s">
        <v>783</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717</v>
      </c>
      <c r="B8" t="s">
        <v>705</v>
      </c>
      <c r="K8" t="s">
        <v>717</v>
      </c>
      <c r="L8" t="s">
        <v>705</v>
      </c>
    </row>
    <row r="10" spans="1:19" x14ac:dyDescent="0.2">
      <c r="A10" t="s">
        <v>718</v>
      </c>
      <c r="B10" t="s">
        <v>719</v>
      </c>
      <c r="C10" t="s">
        <v>720</v>
      </c>
      <c r="D10">
        <v>720</v>
      </c>
      <c r="K10" t="s">
        <v>732</v>
      </c>
      <c r="L10" t="s">
        <v>733</v>
      </c>
      <c r="M10" t="s">
        <v>734</v>
      </c>
      <c r="N10" t="s">
        <v>35</v>
      </c>
      <c r="O10" t="s">
        <v>36</v>
      </c>
      <c r="P10" t="s">
        <v>37</v>
      </c>
      <c r="Q10" t="s">
        <v>38</v>
      </c>
    </row>
    <row r="11" spans="1:19" x14ac:dyDescent="0.2">
      <c r="K11" t="s">
        <v>735</v>
      </c>
      <c r="L11" t="s">
        <v>736</v>
      </c>
      <c r="M11">
        <v>56.906999999999996</v>
      </c>
      <c r="N11">
        <v>60.273000000000003</v>
      </c>
      <c r="O11">
        <v>53.947000000000003</v>
      </c>
      <c r="P11">
        <v>58.186999999999998</v>
      </c>
      <c r="Q11">
        <v>55.22</v>
      </c>
    </row>
    <row r="12" spans="1:19" x14ac:dyDescent="0.2">
      <c r="A12" t="s">
        <v>32</v>
      </c>
      <c r="B12" t="s">
        <v>33</v>
      </c>
      <c r="C12" t="s">
        <v>34</v>
      </c>
      <c r="D12" t="s">
        <v>35</v>
      </c>
      <c r="E12" t="s">
        <v>36</v>
      </c>
      <c r="F12" t="s">
        <v>37</v>
      </c>
      <c r="G12" t="s">
        <v>38</v>
      </c>
      <c r="K12" t="s">
        <v>737</v>
      </c>
      <c r="L12" t="s">
        <v>736</v>
      </c>
      <c r="M12">
        <v>57.676000000000002</v>
      </c>
      <c r="N12">
        <v>61.061</v>
      </c>
      <c r="O12">
        <v>54.701999999999998</v>
      </c>
      <c r="P12">
        <v>59.058</v>
      </c>
      <c r="Q12">
        <v>55.886000000000003</v>
      </c>
    </row>
    <row r="13" spans="1:19" x14ac:dyDescent="0.2">
      <c r="A13">
        <v>-360</v>
      </c>
      <c r="B13">
        <v>39.270000000000003</v>
      </c>
      <c r="C13">
        <v>1.0509999999999999</v>
      </c>
      <c r="D13">
        <v>0.86799999999999999</v>
      </c>
      <c r="E13">
        <v>0.93799999999999994</v>
      </c>
      <c r="F13">
        <v>0.89200000000000002</v>
      </c>
      <c r="G13">
        <v>1.508</v>
      </c>
      <c r="K13" t="s">
        <v>738</v>
      </c>
      <c r="L13" t="s">
        <v>736</v>
      </c>
      <c r="M13">
        <v>4.9169999999999998</v>
      </c>
      <c r="N13">
        <v>4.3150000000000004</v>
      </c>
      <c r="O13">
        <v>4.5389999999999997</v>
      </c>
      <c r="P13">
        <v>4.3179999999999996</v>
      </c>
      <c r="Q13">
        <v>3.6850000000000001</v>
      </c>
    </row>
    <row r="14" spans="1:19" x14ac:dyDescent="0.2">
      <c r="A14">
        <v>-359</v>
      </c>
      <c r="B14">
        <v>39.31</v>
      </c>
      <c r="C14">
        <v>1.0509999999999999</v>
      </c>
      <c r="D14">
        <v>0.86499999999999999</v>
      </c>
      <c r="E14">
        <v>0.93500000000000005</v>
      </c>
      <c r="F14">
        <v>0.89200000000000002</v>
      </c>
      <c r="G14">
        <v>1.5129999999999999</v>
      </c>
      <c r="K14" t="s">
        <v>739</v>
      </c>
      <c r="L14" t="s">
        <v>736</v>
      </c>
      <c r="M14">
        <v>72.587000000000003</v>
      </c>
      <c r="N14">
        <v>72.587000000000003</v>
      </c>
      <c r="O14">
        <v>67.787000000000006</v>
      </c>
      <c r="P14">
        <v>70.393000000000001</v>
      </c>
      <c r="Q14">
        <v>65.572999999999993</v>
      </c>
    </row>
    <row r="15" spans="1:19" x14ac:dyDescent="0.2">
      <c r="A15">
        <v>-358</v>
      </c>
      <c r="B15">
        <v>39.43</v>
      </c>
      <c r="C15">
        <v>1.0569999999999999</v>
      </c>
      <c r="D15">
        <v>0.86799999999999999</v>
      </c>
      <c r="E15">
        <v>0.94</v>
      </c>
      <c r="F15">
        <v>0.89400000000000002</v>
      </c>
      <c r="G15">
        <v>1.5269999999999999</v>
      </c>
      <c r="K15" t="s">
        <v>740</v>
      </c>
      <c r="L15" t="s">
        <v>736</v>
      </c>
      <c r="M15">
        <v>41.06</v>
      </c>
      <c r="N15">
        <v>50.307000000000002</v>
      </c>
      <c r="O15">
        <v>41.06</v>
      </c>
      <c r="P15">
        <v>47.192999999999998</v>
      </c>
      <c r="Q15">
        <v>45.192999999999998</v>
      </c>
    </row>
    <row r="16" spans="1:19" x14ac:dyDescent="0.2">
      <c r="A16">
        <v>-357</v>
      </c>
      <c r="B16">
        <v>39.630000000000003</v>
      </c>
      <c r="C16">
        <v>1.0640000000000001</v>
      </c>
      <c r="D16">
        <v>0.874</v>
      </c>
      <c r="E16">
        <v>0.94399999999999995</v>
      </c>
      <c r="F16">
        <v>0.89800000000000002</v>
      </c>
      <c r="G16">
        <v>1.538</v>
      </c>
      <c r="K16" t="s">
        <v>741</v>
      </c>
      <c r="L16" t="s">
        <v>742</v>
      </c>
      <c r="M16">
        <v>8.5250000000000004</v>
      </c>
      <c r="N16">
        <v>7.0670000000000002</v>
      </c>
      <c r="O16">
        <v>8.2989999999999995</v>
      </c>
      <c r="P16">
        <v>7.3120000000000003</v>
      </c>
      <c r="Q16">
        <v>6.593</v>
      </c>
    </row>
    <row r="17" spans="1:17" x14ac:dyDescent="0.2">
      <c r="A17">
        <v>-356</v>
      </c>
      <c r="B17">
        <v>39.9</v>
      </c>
      <c r="C17">
        <v>1.0720000000000001</v>
      </c>
      <c r="D17">
        <v>0.877</v>
      </c>
      <c r="E17">
        <v>0.94899999999999995</v>
      </c>
      <c r="F17">
        <v>0.90600000000000003</v>
      </c>
      <c r="G17">
        <v>1.556</v>
      </c>
      <c r="K17" t="s">
        <v>743</v>
      </c>
      <c r="L17" t="s">
        <v>742</v>
      </c>
      <c r="M17">
        <v>71.19</v>
      </c>
      <c r="N17">
        <v>82.388000000000005</v>
      </c>
      <c r="O17">
        <v>75.061999999999998</v>
      </c>
      <c r="P17">
        <v>79.91</v>
      </c>
      <c r="Q17">
        <v>80.867000000000004</v>
      </c>
    </row>
    <row r="18" spans="1:17" x14ac:dyDescent="0.2">
      <c r="A18">
        <v>-355</v>
      </c>
      <c r="B18">
        <v>40.26</v>
      </c>
      <c r="C18">
        <v>1.081</v>
      </c>
      <c r="D18">
        <v>0.88800000000000001</v>
      </c>
      <c r="E18">
        <v>0.95299999999999996</v>
      </c>
      <c r="F18">
        <v>0.91200000000000003</v>
      </c>
      <c r="G18">
        <v>1.57</v>
      </c>
      <c r="K18" t="s">
        <v>784</v>
      </c>
      <c r="L18" t="s">
        <v>745</v>
      </c>
      <c r="M18">
        <v>21.849</v>
      </c>
      <c r="N18">
        <v>20.2</v>
      </c>
      <c r="O18">
        <v>22.6</v>
      </c>
      <c r="P18">
        <v>21.396000000000001</v>
      </c>
      <c r="Q18">
        <v>23.2</v>
      </c>
    </row>
    <row r="19" spans="1:17" x14ac:dyDescent="0.2">
      <c r="A19">
        <v>-354</v>
      </c>
      <c r="B19">
        <v>40.69</v>
      </c>
      <c r="C19">
        <v>1.085</v>
      </c>
      <c r="D19">
        <v>0.89300000000000002</v>
      </c>
      <c r="E19">
        <v>0.95799999999999996</v>
      </c>
      <c r="F19">
        <v>0.92</v>
      </c>
      <c r="G19">
        <v>1.5669999999999999</v>
      </c>
      <c r="K19" t="s">
        <v>785</v>
      </c>
      <c r="L19" t="s">
        <v>745</v>
      </c>
      <c r="M19">
        <v>22.079000000000001</v>
      </c>
      <c r="N19">
        <v>20.306999999999999</v>
      </c>
      <c r="O19">
        <v>22.945</v>
      </c>
      <c r="P19">
        <v>21.777999999999999</v>
      </c>
      <c r="Q19">
        <v>23.286999999999999</v>
      </c>
    </row>
    <row r="20" spans="1:17" x14ac:dyDescent="0.2">
      <c r="A20">
        <v>-353</v>
      </c>
      <c r="B20">
        <v>41.2</v>
      </c>
      <c r="C20">
        <v>1.0880000000000001</v>
      </c>
      <c r="D20">
        <v>0.89400000000000002</v>
      </c>
      <c r="E20">
        <v>0.96299999999999997</v>
      </c>
      <c r="F20">
        <v>0.92900000000000005</v>
      </c>
      <c r="G20">
        <v>1.5649999999999999</v>
      </c>
      <c r="K20" t="s">
        <v>786</v>
      </c>
      <c r="L20" t="s">
        <v>745</v>
      </c>
      <c r="M20">
        <v>2.0379999999999998</v>
      </c>
      <c r="N20">
        <v>1.601</v>
      </c>
      <c r="O20">
        <v>1.7969999999999999</v>
      </c>
      <c r="P20">
        <v>1.6930000000000001</v>
      </c>
      <c r="Q20">
        <v>1.5940000000000001</v>
      </c>
    </row>
    <row r="21" spans="1:17" x14ac:dyDescent="0.2">
      <c r="A21">
        <v>-352</v>
      </c>
      <c r="B21">
        <v>41.79</v>
      </c>
      <c r="C21">
        <v>1.095</v>
      </c>
      <c r="D21">
        <v>0.90400000000000003</v>
      </c>
      <c r="E21">
        <v>0.97</v>
      </c>
      <c r="F21">
        <v>0.94</v>
      </c>
      <c r="G21">
        <v>1.5680000000000001</v>
      </c>
      <c r="K21" t="s">
        <v>787</v>
      </c>
      <c r="L21" t="s">
        <v>745</v>
      </c>
      <c r="M21">
        <v>29.6</v>
      </c>
      <c r="N21">
        <v>25.2</v>
      </c>
      <c r="O21">
        <v>29.6</v>
      </c>
      <c r="P21">
        <v>27.2</v>
      </c>
      <c r="Q21">
        <v>28.396000000000001</v>
      </c>
    </row>
    <row r="22" spans="1:17" x14ac:dyDescent="0.2">
      <c r="A22">
        <v>-351</v>
      </c>
      <c r="B22">
        <v>42.45</v>
      </c>
      <c r="C22">
        <v>1.101</v>
      </c>
      <c r="D22">
        <v>0.90700000000000003</v>
      </c>
      <c r="E22">
        <v>0.97599999999999998</v>
      </c>
      <c r="F22">
        <v>0.94699999999999995</v>
      </c>
      <c r="G22">
        <v>1.573</v>
      </c>
      <c r="K22" t="s">
        <v>788</v>
      </c>
      <c r="L22" t="s">
        <v>745</v>
      </c>
      <c r="M22">
        <v>16.2</v>
      </c>
      <c r="N22">
        <v>16.2</v>
      </c>
      <c r="O22">
        <v>18.600000000000001</v>
      </c>
      <c r="P22">
        <v>18</v>
      </c>
      <c r="Q22">
        <v>19.396000000000001</v>
      </c>
    </row>
    <row r="23" spans="1:17" x14ac:dyDescent="0.2">
      <c r="A23">
        <v>-350</v>
      </c>
      <c r="B23">
        <v>43.2</v>
      </c>
      <c r="C23">
        <v>1.105</v>
      </c>
      <c r="D23">
        <v>0.91</v>
      </c>
      <c r="E23">
        <v>0.98099999999999998</v>
      </c>
      <c r="F23">
        <v>0.95499999999999996</v>
      </c>
      <c r="G23">
        <v>1.571</v>
      </c>
      <c r="K23" t="s">
        <v>789</v>
      </c>
      <c r="L23" t="s">
        <v>742</v>
      </c>
      <c r="M23">
        <v>9.2319999999999993</v>
      </c>
      <c r="N23">
        <v>7.8849999999999998</v>
      </c>
      <c r="O23">
        <v>7.8330000000000002</v>
      </c>
      <c r="P23">
        <v>7.7720000000000002</v>
      </c>
      <c r="Q23">
        <v>6.8470000000000004</v>
      </c>
    </row>
    <row r="24" spans="1:17" x14ac:dyDescent="0.2">
      <c r="A24">
        <v>-349</v>
      </c>
      <c r="B24">
        <v>44.02</v>
      </c>
      <c r="C24">
        <v>1.1100000000000001</v>
      </c>
      <c r="D24">
        <v>0.91800000000000004</v>
      </c>
      <c r="E24">
        <v>0.98199999999999998</v>
      </c>
      <c r="F24">
        <v>0.96299999999999997</v>
      </c>
      <c r="G24">
        <v>1.575</v>
      </c>
      <c r="K24" t="s">
        <v>790</v>
      </c>
      <c r="L24" t="s">
        <v>742</v>
      </c>
      <c r="M24">
        <v>73.373000000000005</v>
      </c>
      <c r="N24">
        <v>79.777000000000001</v>
      </c>
      <c r="O24">
        <v>81.063000000000002</v>
      </c>
      <c r="P24">
        <v>82.652000000000001</v>
      </c>
      <c r="Q24">
        <v>83.293000000000006</v>
      </c>
    </row>
    <row r="25" spans="1:17" x14ac:dyDescent="0.2">
      <c r="A25">
        <v>-348</v>
      </c>
      <c r="B25">
        <v>44.91</v>
      </c>
      <c r="C25">
        <v>1.1120000000000001</v>
      </c>
      <c r="D25">
        <v>0.91600000000000004</v>
      </c>
      <c r="E25">
        <v>0.98599999999999999</v>
      </c>
      <c r="F25">
        <v>0.96899999999999997</v>
      </c>
      <c r="G25">
        <v>1.579</v>
      </c>
      <c r="K25" t="s">
        <v>791</v>
      </c>
      <c r="L25" t="s">
        <v>792</v>
      </c>
      <c r="M25">
        <v>2.395</v>
      </c>
      <c r="N25">
        <v>2.7480000000000002</v>
      </c>
      <c r="O25">
        <v>2.17</v>
      </c>
      <c r="P25">
        <v>2.3759999999999999</v>
      </c>
      <c r="Q25">
        <v>2.2839999999999998</v>
      </c>
    </row>
    <row r="26" spans="1:17" x14ac:dyDescent="0.2">
      <c r="A26">
        <v>-347</v>
      </c>
      <c r="B26">
        <v>45.89</v>
      </c>
      <c r="C26">
        <v>1.113</v>
      </c>
      <c r="D26">
        <v>0.92</v>
      </c>
      <c r="E26">
        <v>0.98499999999999999</v>
      </c>
      <c r="F26">
        <v>0.97199999999999998</v>
      </c>
      <c r="G26">
        <v>1.5740000000000001</v>
      </c>
      <c r="K26" t="s">
        <v>793</v>
      </c>
      <c r="L26" t="s">
        <v>792</v>
      </c>
      <c r="M26">
        <v>2.5750000000000002</v>
      </c>
      <c r="N26">
        <v>2.9460000000000002</v>
      </c>
      <c r="O26">
        <v>2.3460000000000001</v>
      </c>
      <c r="P26">
        <v>2.5640000000000001</v>
      </c>
      <c r="Q26">
        <v>2.444</v>
      </c>
    </row>
    <row r="27" spans="1:17" x14ac:dyDescent="0.2">
      <c r="A27">
        <v>-346</v>
      </c>
      <c r="B27">
        <v>46.93</v>
      </c>
      <c r="C27">
        <v>1.1140000000000001</v>
      </c>
      <c r="D27">
        <v>0.92500000000000004</v>
      </c>
      <c r="E27">
        <v>0.98499999999999999</v>
      </c>
      <c r="F27">
        <v>0.97699999999999998</v>
      </c>
      <c r="G27">
        <v>1.5680000000000001</v>
      </c>
      <c r="K27" t="s">
        <v>794</v>
      </c>
      <c r="L27" t="s">
        <v>792</v>
      </c>
      <c r="M27">
        <v>0.54200000000000004</v>
      </c>
      <c r="N27">
        <v>0.53600000000000003</v>
      </c>
      <c r="O27">
        <v>0.49399999999999999</v>
      </c>
      <c r="P27">
        <v>0.51100000000000001</v>
      </c>
      <c r="Q27">
        <v>0.42199999999999999</v>
      </c>
    </row>
    <row r="28" spans="1:17" x14ac:dyDescent="0.2">
      <c r="A28">
        <v>-345</v>
      </c>
      <c r="B28">
        <v>48.06</v>
      </c>
      <c r="C28">
        <v>1.1160000000000001</v>
      </c>
      <c r="D28">
        <v>0.92</v>
      </c>
      <c r="E28">
        <v>0.98499999999999999</v>
      </c>
      <c r="F28">
        <v>0.98099999999999998</v>
      </c>
      <c r="G28">
        <v>1.5780000000000001</v>
      </c>
      <c r="K28" t="s">
        <v>795</v>
      </c>
      <c r="L28" t="s">
        <v>792</v>
      </c>
      <c r="M28">
        <v>4.992</v>
      </c>
      <c r="N28">
        <v>4.992</v>
      </c>
      <c r="O28">
        <v>3.7759999999999998</v>
      </c>
      <c r="P28">
        <v>4.12</v>
      </c>
      <c r="Q28">
        <v>3.81</v>
      </c>
    </row>
    <row r="29" spans="1:17" x14ac:dyDescent="0.2">
      <c r="A29">
        <v>-344</v>
      </c>
      <c r="B29">
        <v>49.26</v>
      </c>
      <c r="C29">
        <v>1.119</v>
      </c>
      <c r="D29">
        <v>0.92600000000000005</v>
      </c>
      <c r="E29">
        <v>0.98199999999999998</v>
      </c>
      <c r="F29">
        <v>0.98299999999999998</v>
      </c>
      <c r="G29">
        <v>1.5840000000000001</v>
      </c>
      <c r="K29" t="s">
        <v>796</v>
      </c>
      <c r="L29" t="s">
        <v>792</v>
      </c>
      <c r="M29">
        <v>0.96399999999999997</v>
      </c>
      <c r="N29">
        <v>1.4239999999999999</v>
      </c>
      <c r="O29">
        <v>0.96399999999999997</v>
      </c>
      <c r="P29">
        <v>1.3859999999999999</v>
      </c>
      <c r="Q29">
        <v>1.296</v>
      </c>
    </row>
    <row r="30" spans="1:17" x14ac:dyDescent="0.2">
      <c r="A30">
        <v>-343</v>
      </c>
      <c r="B30">
        <v>50.53</v>
      </c>
      <c r="C30">
        <v>1.117</v>
      </c>
      <c r="D30">
        <v>0.92700000000000005</v>
      </c>
      <c r="E30">
        <v>0.98</v>
      </c>
      <c r="F30">
        <v>0.98399999999999999</v>
      </c>
      <c r="G30">
        <v>1.577</v>
      </c>
      <c r="K30" t="s">
        <v>797</v>
      </c>
      <c r="L30" t="s">
        <v>742</v>
      </c>
      <c r="M30">
        <v>21.055</v>
      </c>
      <c r="N30">
        <v>18.209</v>
      </c>
      <c r="O30">
        <v>21.047000000000001</v>
      </c>
      <c r="P30">
        <v>19.922000000000001</v>
      </c>
      <c r="Q30">
        <v>17.276</v>
      </c>
    </row>
    <row r="31" spans="1:17" x14ac:dyDescent="0.2">
      <c r="A31">
        <v>-342</v>
      </c>
      <c r="B31">
        <v>51.87</v>
      </c>
      <c r="C31">
        <v>1.115</v>
      </c>
      <c r="D31">
        <v>0.92400000000000004</v>
      </c>
      <c r="E31">
        <v>0.98099999999999998</v>
      </c>
      <c r="F31">
        <v>0.98799999999999999</v>
      </c>
      <c r="G31">
        <v>1.5660000000000001</v>
      </c>
      <c r="K31" t="s">
        <v>798</v>
      </c>
      <c r="L31" t="s">
        <v>742</v>
      </c>
      <c r="M31">
        <v>37.438000000000002</v>
      </c>
      <c r="N31">
        <v>48.338000000000001</v>
      </c>
      <c r="O31">
        <v>41.091000000000001</v>
      </c>
      <c r="P31">
        <v>54.064999999999998</v>
      </c>
      <c r="Q31">
        <v>53.024000000000001</v>
      </c>
    </row>
    <row r="32" spans="1:17" x14ac:dyDescent="0.2">
      <c r="A32">
        <v>-341</v>
      </c>
      <c r="B32">
        <v>53.29</v>
      </c>
      <c r="C32">
        <v>1.1160000000000001</v>
      </c>
      <c r="D32">
        <v>0.93500000000000005</v>
      </c>
      <c r="E32">
        <v>0.97799999999999998</v>
      </c>
      <c r="F32">
        <v>0.98799999999999999</v>
      </c>
      <c r="G32">
        <v>1.5629999999999999</v>
      </c>
      <c r="K32" t="s">
        <v>799</v>
      </c>
      <c r="L32" t="s">
        <v>745</v>
      </c>
      <c r="M32">
        <v>13.5</v>
      </c>
      <c r="N32">
        <v>12</v>
      </c>
      <c r="O32">
        <v>14</v>
      </c>
      <c r="P32">
        <v>13</v>
      </c>
      <c r="Q32">
        <v>15</v>
      </c>
    </row>
    <row r="33" spans="1:17" x14ac:dyDescent="0.2">
      <c r="A33">
        <v>-340</v>
      </c>
      <c r="B33">
        <v>54.78</v>
      </c>
      <c r="C33">
        <v>1.1160000000000001</v>
      </c>
      <c r="D33">
        <v>0.93400000000000005</v>
      </c>
      <c r="E33">
        <v>0.97899999999999998</v>
      </c>
      <c r="F33">
        <v>0.99</v>
      </c>
      <c r="G33">
        <v>1.5609999999999999</v>
      </c>
      <c r="K33" t="s">
        <v>800</v>
      </c>
      <c r="L33" t="s">
        <v>745</v>
      </c>
      <c r="M33">
        <v>14.002000000000001</v>
      </c>
      <c r="N33">
        <v>12.536</v>
      </c>
      <c r="O33">
        <v>14.685</v>
      </c>
      <c r="P33">
        <v>13.798999999999999</v>
      </c>
      <c r="Q33">
        <v>14.988</v>
      </c>
    </row>
    <row r="34" spans="1:17" x14ac:dyDescent="0.2">
      <c r="A34">
        <v>-339</v>
      </c>
      <c r="B34">
        <v>56.34</v>
      </c>
      <c r="C34">
        <v>1.117</v>
      </c>
      <c r="D34">
        <v>0.94</v>
      </c>
      <c r="E34">
        <v>0.97399999999999998</v>
      </c>
      <c r="F34">
        <v>0.99399999999999999</v>
      </c>
      <c r="G34">
        <v>1.56</v>
      </c>
      <c r="K34" t="s">
        <v>801</v>
      </c>
      <c r="L34" t="s">
        <v>745</v>
      </c>
      <c r="M34">
        <v>2.38</v>
      </c>
      <c r="N34">
        <v>1.9750000000000001</v>
      </c>
      <c r="O34">
        <v>2.3069999999999999</v>
      </c>
      <c r="P34">
        <v>2.1840000000000002</v>
      </c>
      <c r="Q34">
        <v>2.2559999999999998</v>
      </c>
    </row>
    <row r="35" spans="1:17" x14ac:dyDescent="0.2">
      <c r="A35">
        <v>-338</v>
      </c>
      <c r="B35">
        <v>57.97</v>
      </c>
      <c r="C35">
        <v>1.117</v>
      </c>
      <c r="D35">
        <v>0.94799999999999995</v>
      </c>
      <c r="E35">
        <v>0.97499999999999998</v>
      </c>
      <c r="F35">
        <v>0.998</v>
      </c>
      <c r="G35">
        <v>1.5469999999999999</v>
      </c>
      <c r="K35" t="s">
        <v>802</v>
      </c>
      <c r="L35" t="s">
        <v>745</v>
      </c>
      <c r="M35">
        <v>22.396000000000001</v>
      </c>
      <c r="N35">
        <v>18</v>
      </c>
      <c r="O35">
        <v>22.396000000000001</v>
      </c>
      <c r="P35">
        <v>19.8</v>
      </c>
      <c r="Q35">
        <v>21.396000000000001</v>
      </c>
    </row>
    <row r="36" spans="1:17" x14ac:dyDescent="0.2">
      <c r="A36">
        <v>-337</v>
      </c>
      <c r="B36">
        <v>59.67</v>
      </c>
      <c r="C36">
        <v>1.115</v>
      </c>
      <c r="D36">
        <v>0.94899999999999995</v>
      </c>
      <c r="E36">
        <v>0.97699999999999998</v>
      </c>
      <c r="F36">
        <v>1.002</v>
      </c>
      <c r="G36">
        <v>1.53</v>
      </c>
      <c r="K36" t="s">
        <v>803</v>
      </c>
      <c r="L36" t="s">
        <v>745</v>
      </c>
      <c r="M36">
        <v>7</v>
      </c>
      <c r="N36">
        <v>7.2</v>
      </c>
      <c r="O36">
        <v>10</v>
      </c>
      <c r="P36">
        <v>7</v>
      </c>
      <c r="Q36">
        <v>9.3960000000000008</v>
      </c>
    </row>
    <row r="37" spans="1:17" x14ac:dyDescent="0.2">
      <c r="A37">
        <v>-336</v>
      </c>
      <c r="B37">
        <v>61.44</v>
      </c>
      <c r="C37">
        <v>1.117</v>
      </c>
      <c r="D37">
        <v>0.95899999999999996</v>
      </c>
      <c r="E37">
        <v>0.97699999999999998</v>
      </c>
      <c r="F37">
        <v>1.006</v>
      </c>
      <c r="G37">
        <v>1.5249999999999999</v>
      </c>
      <c r="K37" t="s">
        <v>804</v>
      </c>
      <c r="L37" t="s">
        <v>742</v>
      </c>
      <c r="M37">
        <v>17.001000000000001</v>
      </c>
      <c r="N37">
        <v>15.750999999999999</v>
      </c>
      <c r="O37">
        <v>15.71</v>
      </c>
      <c r="P37">
        <v>15.829000000000001</v>
      </c>
      <c r="Q37">
        <v>15.053000000000001</v>
      </c>
    </row>
    <row r="38" spans="1:17" x14ac:dyDescent="0.2">
      <c r="A38">
        <v>-335</v>
      </c>
      <c r="B38">
        <v>63.28</v>
      </c>
      <c r="C38">
        <v>1.119</v>
      </c>
      <c r="D38">
        <v>0.96299999999999997</v>
      </c>
      <c r="E38">
        <v>0.98199999999999998</v>
      </c>
      <c r="F38">
        <v>1.0089999999999999</v>
      </c>
      <c r="G38">
        <v>1.5229999999999999</v>
      </c>
      <c r="K38" t="s">
        <v>805</v>
      </c>
      <c r="L38" t="s">
        <v>742</v>
      </c>
      <c r="M38">
        <v>49.993000000000002</v>
      </c>
      <c r="N38">
        <v>57.435000000000002</v>
      </c>
      <c r="O38">
        <v>68.097999999999999</v>
      </c>
      <c r="P38">
        <v>50.728000000000002</v>
      </c>
      <c r="Q38">
        <v>62.691000000000003</v>
      </c>
    </row>
    <row r="39" spans="1:17" x14ac:dyDescent="0.2">
      <c r="A39">
        <v>-334</v>
      </c>
      <c r="B39">
        <v>65.180000000000007</v>
      </c>
      <c r="C39">
        <v>1.123</v>
      </c>
      <c r="D39">
        <v>0.96699999999999997</v>
      </c>
      <c r="E39">
        <v>0.98399999999999999</v>
      </c>
      <c r="F39">
        <v>1.016</v>
      </c>
      <c r="G39">
        <v>1.5249999999999999</v>
      </c>
      <c r="K39" t="s">
        <v>806</v>
      </c>
      <c r="L39" t="s">
        <v>736</v>
      </c>
      <c r="M39">
        <v>11.874000000000001</v>
      </c>
      <c r="N39">
        <v>11.968999999999999</v>
      </c>
      <c r="O39">
        <v>11.958</v>
      </c>
      <c r="P39">
        <v>11.625999999999999</v>
      </c>
      <c r="Q39">
        <v>11.941000000000001</v>
      </c>
    </row>
    <row r="40" spans="1:17" x14ac:dyDescent="0.2">
      <c r="A40">
        <v>-333</v>
      </c>
      <c r="B40">
        <v>67.150000000000006</v>
      </c>
      <c r="C40">
        <v>1.125</v>
      </c>
      <c r="D40">
        <v>0.97799999999999998</v>
      </c>
      <c r="E40">
        <v>0.98699999999999999</v>
      </c>
      <c r="F40">
        <v>1.0169999999999999</v>
      </c>
      <c r="G40">
        <v>1.516</v>
      </c>
      <c r="K40" t="s">
        <v>807</v>
      </c>
      <c r="L40" t="s">
        <v>736</v>
      </c>
      <c r="M40">
        <v>11.874000000000001</v>
      </c>
      <c r="N40">
        <v>11.97</v>
      </c>
      <c r="O40">
        <v>11.959</v>
      </c>
      <c r="P40">
        <v>11.625999999999999</v>
      </c>
      <c r="Q40">
        <v>11.942</v>
      </c>
    </row>
    <row r="41" spans="1:17" x14ac:dyDescent="0.2">
      <c r="A41">
        <v>-332</v>
      </c>
      <c r="B41">
        <v>69.19</v>
      </c>
      <c r="C41">
        <v>1.1240000000000001</v>
      </c>
      <c r="D41">
        <v>0.97699999999999998</v>
      </c>
      <c r="E41">
        <v>0.99199999999999999</v>
      </c>
      <c r="F41">
        <v>1.022</v>
      </c>
      <c r="G41">
        <v>1.5049999999999999</v>
      </c>
      <c r="K41" t="s">
        <v>808</v>
      </c>
      <c r="L41" t="s">
        <v>736</v>
      </c>
      <c r="M41">
        <v>0.22700000000000001</v>
      </c>
      <c r="N41">
        <v>0.14299999999999999</v>
      </c>
      <c r="O41">
        <v>0.193</v>
      </c>
      <c r="P41">
        <v>0.184</v>
      </c>
      <c r="Q41">
        <v>0.17799999999999999</v>
      </c>
    </row>
    <row r="42" spans="1:17" x14ac:dyDescent="0.2">
      <c r="A42">
        <v>-331</v>
      </c>
      <c r="B42">
        <v>71.290000000000006</v>
      </c>
      <c r="C42">
        <v>1.127</v>
      </c>
      <c r="D42">
        <v>0.98299999999999998</v>
      </c>
      <c r="E42">
        <v>0.995</v>
      </c>
      <c r="F42">
        <v>1.024</v>
      </c>
      <c r="G42">
        <v>1.5049999999999999</v>
      </c>
      <c r="K42" t="s">
        <v>809</v>
      </c>
      <c r="L42" t="s">
        <v>736</v>
      </c>
      <c r="M42">
        <v>12.409000000000001</v>
      </c>
      <c r="N42">
        <v>12.273999999999999</v>
      </c>
      <c r="O42">
        <v>12.409000000000001</v>
      </c>
      <c r="P42">
        <v>12.018000000000001</v>
      </c>
      <c r="Q42">
        <v>12.327</v>
      </c>
    </row>
    <row r="43" spans="1:17" x14ac:dyDescent="0.2">
      <c r="A43">
        <v>-330</v>
      </c>
      <c r="B43">
        <v>73.45</v>
      </c>
      <c r="C43">
        <v>1.1259999999999999</v>
      </c>
      <c r="D43">
        <v>0.98299999999999998</v>
      </c>
      <c r="E43">
        <v>0.998</v>
      </c>
      <c r="F43">
        <v>1.024</v>
      </c>
      <c r="G43">
        <v>1.5</v>
      </c>
      <c r="K43" t="s">
        <v>810</v>
      </c>
      <c r="L43" t="s">
        <v>736</v>
      </c>
      <c r="M43">
        <v>11.148999999999999</v>
      </c>
      <c r="N43">
        <v>11.526999999999999</v>
      </c>
      <c r="O43">
        <v>11.426</v>
      </c>
      <c r="P43">
        <v>11.148999999999999</v>
      </c>
      <c r="Q43">
        <v>11.378</v>
      </c>
    </row>
    <row r="44" spans="1:17" x14ac:dyDescent="0.2">
      <c r="A44">
        <v>-329</v>
      </c>
      <c r="B44">
        <v>75.67</v>
      </c>
      <c r="C44">
        <v>1.123</v>
      </c>
      <c r="D44">
        <v>0.98099999999999998</v>
      </c>
      <c r="E44">
        <v>0.998</v>
      </c>
      <c r="F44">
        <v>1.024</v>
      </c>
      <c r="G44">
        <v>1.488</v>
      </c>
      <c r="K44" t="s">
        <v>811</v>
      </c>
      <c r="L44" t="s">
        <v>742</v>
      </c>
      <c r="M44">
        <v>1.9079999999999999</v>
      </c>
      <c r="N44">
        <v>1.1930000000000001</v>
      </c>
      <c r="O44">
        <v>1.6140000000000001</v>
      </c>
      <c r="P44">
        <v>1.583</v>
      </c>
      <c r="Q44">
        <v>1.4870000000000001</v>
      </c>
    </row>
    <row r="45" spans="1:17" x14ac:dyDescent="0.2">
      <c r="A45">
        <v>-328</v>
      </c>
      <c r="B45">
        <v>77.959999999999994</v>
      </c>
      <c r="C45">
        <v>1.119</v>
      </c>
      <c r="D45">
        <v>0.98099999999999998</v>
      </c>
      <c r="E45">
        <v>0.997</v>
      </c>
      <c r="F45">
        <v>1.0189999999999999</v>
      </c>
      <c r="G45">
        <v>1.48</v>
      </c>
      <c r="K45" t="s">
        <v>812</v>
      </c>
      <c r="L45" t="s">
        <v>742</v>
      </c>
      <c r="M45">
        <v>93.891999999999996</v>
      </c>
      <c r="N45">
        <v>96.301000000000002</v>
      </c>
      <c r="O45">
        <v>95.543000000000006</v>
      </c>
      <c r="P45">
        <v>95.894999999999996</v>
      </c>
      <c r="Q45">
        <v>95.274000000000001</v>
      </c>
    </row>
    <row r="46" spans="1:17" x14ac:dyDescent="0.2">
      <c r="A46">
        <v>-327</v>
      </c>
      <c r="B46">
        <v>80.31</v>
      </c>
      <c r="C46">
        <v>1.123</v>
      </c>
      <c r="D46">
        <v>0.97699999999999998</v>
      </c>
      <c r="E46">
        <v>0.99399999999999999</v>
      </c>
      <c r="F46">
        <v>1.022</v>
      </c>
      <c r="G46">
        <v>1.5</v>
      </c>
      <c r="K46" t="s">
        <v>813</v>
      </c>
      <c r="L46" t="s">
        <v>736</v>
      </c>
      <c r="M46">
        <v>11.881</v>
      </c>
      <c r="N46">
        <v>12.047000000000001</v>
      </c>
      <c r="O46">
        <v>11.898</v>
      </c>
      <c r="P46">
        <v>11.715</v>
      </c>
      <c r="Q46">
        <v>11.864000000000001</v>
      </c>
    </row>
    <row r="47" spans="1:17" x14ac:dyDescent="0.2">
      <c r="A47">
        <v>-326</v>
      </c>
      <c r="B47">
        <v>82.71</v>
      </c>
      <c r="C47">
        <v>1.125</v>
      </c>
      <c r="D47">
        <v>0.97599999999999998</v>
      </c>
      <c r="E47">
        <v>0.99299999999999999</v>
      </c>
      <c r="F47">
        <v>1.0149999999999999</v>
      </c>
      <c r="G47">
        <v>1.514</v>
      </c>
      <c r="K47" t="s">
        <v>814</v>
      </c>
      <c r="L47" t="s">
        <v>736</v>
      </c>
      <c r="M47">
        <v>11.882</v>
      </c>
      <c r="N47">
        <v>12.048</v>
      </c>
      <c r="O47">
        <v>11.898999999999999</v>
      </c>
      <c r="P47">
        <v>11.715</v>
      </c>
      <c r="Q47">
        <v>11.865</v>
      </c>
    </row>
    <row r="48" spans="1:17" x14ac:dyDescent="0.2">
      <c r="A48">
        <v>-325</v>
      </c>
      <c r="B48">
        <v>85.17</v>
      </c>
      <c r="C48">
        <v>1.121</v>
      </c>
      <c r="D48">
        <v>0.97399999999999998</v>
      </c>
      <c r="E48">
        <v>0.99099999999999999</v>
      </c>
      <c r="F48">
        <v>1.01</v>
      </c>
      <c r="G48">
        <v>1.5089999999999999</v>
      </c>
      <c r="K48" t="s">
        <v>815</v>
      </c>
      <c r="L48" t="s">
        <v>736</v>
      </c>
      <c r="M48">
        <v>0.23699999999999999</v>
      </c>
      <c r="N48">
        <v>0.192</v>
      </c>
      <c r="O48">
        <v>0.214</v>
      </c>
      <c r="P48">
        <v>0.217</v>
      </c>
      <c r="Q48">
        <v>0.19700000000000001</v>
      </c>
    </row>
    <row r="49" spans="1:17" x14ac:dyDescent="0.2">
      <c r="A49">
        <v>-324</v>
      </c>
      <c r="B49">
        <v>87.69</v>
      </c>
      <c r="C49">
        <v>1.115</v>
      </c>
      <c r="D49">
        <v>0.96699999999999997</v>
      </c>
      <c r="E49">
        <v>0.98899999999999999</v>
      </c>
      <c r="F49">
        <v>1.0069999999999999</v>
      </c>
      <c r="G49">
        <v>1.4970000000000001</v>
      </c>
      <c r="K49" t="s">
        <v>816</v>
      </c>
      <c r="L49" t="s">
        <v>736</v>
      </c>
      <c r="M49">
        <v>12.563000000000001</v>
      </c>
      <c r="N49">
        <v>12.563000000000001</v>
      </c>
      <c r="O49">
        <v>12.414999999999999</v>
      </c>
      <c r="P49">
        <v>12.157999999999999</v>
      </c>
      <c r="Q49">
        <v>12.326000000000001</v>
      </c>
    </row>
    <row r="50" spans="1:17" x14ac:dyDescent="0.2">
      <c r="A50">
        <v>-323</v>
      </c>
      <c r="B50">
        <v>90.26</v>
      </c>
      <c r="C50">
        <v>1.111</v>
      </c>
      <c r="D50">
        <v>0.96799999999999997</v>
      </c>
      <c r="E50">
        <v>0.98599999999999999</v>
      </c>
      <c r="F50">
        <v>1</v>
      </c>
      <c r="G50">
        <v>1.49</v>
      </c>
      <c r="K50" t="s">
        <v>817</v>
      </c>
      <c r="L50" t="s">
        <v>736</v>
      </c>
      <c r="M50">
        <v>11.084</v>
      </c>
      <c r="N50">
        <v>11.542999999999999</v>
      </c>
      <c r="O50">
        <v>11.371</v>
      </c>
      <c r="P50">
        <v>11.084</v>
      </c>
      <c r="Q50">
        <v>11.227</v>
      </c>
    </row>
    <row r="51" spans="1:17" x14ac:dyDescent="0.2">
      <c r="A51">
        <v>-322</v>
      </c>
      <c r="B51">
        <v>92.89</v>
      </c>
      <c r="C51">
        <v>1.107</v>
      </c>
      <c r="D51">
        <v>0.96199999999999997</v>
      </c>
      <c r="E51">
        <v>0.98199999999999998</v>
      </c>
      <c r="F51">
        <v>0.997</v>
      </c>
      <c r="G51">
        <v>1.488</v>
      </c>
      <c r="K51" t="s">
        <v>818</v>
      </c>
      <c r="L51" t="s">
        <v>742</v>
      </c>
      <c r="M51">
        <v>1.9930000000000001</v>
      </c>
      <c r="N51">
        <v>1.593</v>
      </c>
      <c r="O51">
        <v>1.798</v>
      </c>
      <c r="P51">
        <v>1.8520000000000001</v>
      </c>
      <c r="Q51">
        <v>1.6619999999999999</v>
      </c>
    </row>
    <row r="52" spans="1:17" x14ac:dyDescent="0.2">
      <c r="A52">
        <v>-321</v>
      </c>
      <c r="B52">
        <v>95.57</v>
      </c>
      <c r="C52">
        <v>1.099</v>
      </c>
      <c r="D52">
        <v>0.95899999999999996</v>
      </c>
      <c r="E52">
        <v>0.98</v>
      </c>
      <c r="F52">
        <v>0.99299999999999999</v>
      </c>
      <c r="G52">
        <v>1.4650000000000001</v>
      </c>
      <c r="K52" t="s">
        <v>819</v>
      </c>
      <c r="L52" t="s">
        <v>742</v>
      </c>
      <c r="M52">
        <v>93.286000000000001</v>
      </c>
      <c r="N52">
        <v>95.81</v>
      </c>
      <c r="O52">
        <v>95.561000000000007</v>
      </c>
      <c r="P52">
        <v>94.614999999999995</v>
      </c>
      <c r="Q52">
        <v>94.62</v>
      </c>
    </row>
    <row r="53" spans="1:17" x14ac:dyDescent="0.2">
      <c r="A53">
        <v>-320</v>
      </c>
      <c r="B53">
        <v>98.3</v>
      </c>
      <c r="C53">
        <v>1.0920000000000001</v>
      </c>
      <c r="D53">
        <v>0.96</v>
      </c>
      <c r="E53">
        <v>0.97799999999999998</v>
      </c>
      <c r="F53">
        <v>0.98599999999999999</v>
      </c>
      <c r="G53">
        <v>1.4419999999999999</v>
      </c>
      <c r="K53" t="s">
        <v>820</v>
      </c>
      <c r="L53" t="s">
        <v>736</v>
      </c>
      <c r="M53">
        <v>8.0000000000000002E-3</v>
      </c>
      <c r="N53">
        <v>7.8E-2</v>
      </c>
      <c r="O53">
        <v>-0.06</v>
      </c>
      <c r="P53">
        <v>8.7999999999999995E-2</v>
      </c>
      <c r="Q53">
        <v>-7.6999999999999999E-2</v>
      </c>
    </row>
    <row r="54" spans="1:17" x14ac:dyDescent="0.2">
      <c r="A54">
        <v>-319</v>
      </c>
      <c r="B54">
        <v>101.09</v>
      </c>
      <c r="C54">
        <v>1.085</v>
      </c>
      <c r="D54">
        <v>0.95399999999999996</v>
      </c>
      <c r="E54">
        <v>0.97599999999999998</v>
      </c>
      <c r="F54">
        <v>0.98499999999999999</v>
      </c>
      <c r="G54">
        <v>1.4259999999999999</v>
      </c>
      <c r="K54" t="s">
        <v>821</v>
      </c>
      <c r="L54" t="s">
        <v>736</v>
      </c>
      <c r="M54">
        <v>7.0000000000000001E-3</v>
      </c>
      <c r="N54">
        <v>7.8E-2</v>
      </c>
      <c r="O54">
        <v>-0.06</v>
      </c>
      <c r="P54">
        <v>8.7999999999999995E-2</v>
      </c>
      <c r="Q54">
        <v>-7.6999999999999999E-2</v>
      </c>
    </row>
    <row r="55" spans="1:17" x14ac:dyDescent="0.2">
      <c r="A55">
        <v>-318</v>
      </c>
      <c r="B55">
        <v>103.92</v>
      </c>
      <c r="C55">
        <v>1.079</v>
      </c>
      <c r="D55">
        <v>0.95</v>
      </c>
      <c r="E55">
        <v>0.97399999999999998</v>
      </c>
      <c r="F55">
        <v>0.97799999999999998</v>
      </c>
      <c r="G55">
        <v>1.413</v>
      </c>
      <c r="K55" t="s">
        <v>822</v>
      </c>
      <c r="L55" t="s">
        <v>736</v>
      </c>
      <c r="M55">
        <v>9.7000000000000003E-2</v>
      </c>
      <c r="N55">
        <v>6.6000000000000003E-2</v>
      </c>
      <c r="O55">
        <v>5.8999999999999997E-2</v>
      </c>
      <c r="P55">
        <v>0.06</v>
      </c>
      <c r="Q55">
        <v>5.1999999999999998E-2</v>
      </c>
    </row>
    <row r="56" spans="1:17" x14ac:dyDescent="0.2">
      <c r="A56">
        <v>-317</v>
      </c>
      <c r="B56">
        <v>106.8</v>
      </c>
      <c r="C56">
        <v>1.071</v>
      </c>
      <c r="D56">
        <v>0.95299999999999996</v>
      </c>
      <c r="E56">
        <v>0.97299999999999998</v>
      </c>
      <c r="F56">
        <v>0.97299999999999998</v>
      </c>
      <c r="G56">
        <v>1.3839999999999999</v>
      </c>
      <c r="K56" t="s">
        <v>823</v>
      </c>
      <c r="L56" t="s">
        <v>736</v>
      </c>
      <c r="M56">
        <v>0.45100000000000001</v>
      </c>
      <c r="N56">
        <v>0.45100000000000001</v>
      </c>
      <c r="O56">
        <v>4.7E-2</v>
      </c>
      <c r="P56">
        <v>0.221</v>
      </c>
      <c r="Q56">
        <v>3.9E-2</v>
      </c>
    </row>
    <row r="57" spans="1:17" x14ac:dyDescent="0.2">
      <c r="A57">
        <v>-316</v>
      </c>
      <c r="B57">
        <v>109.72</v>
      </c>
      <c r="C57">
        <v>1.0640000000000001</v>
      </c>
      <c r="D57">
        <v>0.94599999999999995</v>
      </c>
      <c r="E57">
        <v>0.97199999999999998</v>
      </c>
      <c r="F57">
        <v>0.97199999999999998</v>
      </c>
      <c r="G57">
        <v>1.3680000000000001</v>
      </c>
      <c r="K57" t="s">
        <v>824</v>
      </c>
      <c r="L57" t="s">
        <v>736</v>
      </c>
      <c r="M57">
        <v>-0.46300000000000002</v>
      </c>
      <c r="N57">
        <v>-0.29399999999999998</v>
      </c>
      <c r="O57">
        <v>-0.46300000000000002</v>
      </c>
      <c r="P57">
        <v>-0.30499999999999999</v>
      </c>
      <c r="Q57">
        <v>-0.36499999999999999</v>
      </c>
    </row>
    <row r="58" spans="1:17" x14ac:dyDescent="0.2">
      <c r="A58">
        <v>-315</v>
      </c>
      <c r="B58">
        <v>112.69</v>
      </c>
      <c r="C58">
        <v>1.0620000000000001</v>
      </c>
      <c r="D58">
        <v>0.95</v>
      </c>
      <c r="E58">
        <v>0.97199999999999998</v>
      </c>
      <c r="F58">
        <v>0.96499999999999997</v>
      </c>
      <c r="G58">
        <v>1.359</v>
      </c>
      <c r="K58" t="s">
        <v>825</v>
      </c>
      <c r="L58" t="s">
        <v>742</v>
      </c>
      <c r="M58">
        <v>99.99</v>
      </c>
      <c r="N58">
        <v>84.239000000000004</v>
      </c>
      <c r="O58">
        <v>99.587000000000003</v>
      </c>
      <c r="P58">
        <v>68.277000000000001</v>
      </c>
      <c r="Q58">
        <v>68.126000000000005</v>
      </c>
    </row>
    <row r="59" spans="1:17" x14ac:dyDescent="0.2">
      <c r="A59">
        <v>-314</v>
      </c>
      <c r="B59">
        <v>115.7</v>
      </c>
      <c r="C59">
        <v>1.056</v>
      </c>
      <c r="D59">
        <v>0.94699999999999995</v>
      </c>
      <c r="E59">
        <v>0.96899999999999997</v>
      </c>
      <c r="F59">
        <v>0.96199999999999997</v>
      </c>
      <c r="G59">
        <v>1.347</v>
      </c>
      <c r="K59" t="s">
        <v>826</v>
      </c>
      <c r="L59" t="s">
        <v>742</v>
      </c>
      <c r="M59">
        <v>-99.99</v>
      </c>
      <c r="N59">
        <v>-99.99</v>
      </c>
      <c r="O59">
        <v>99.99</v>
      </c>
      <c r="P59">
        <v>-99.99</v>
      </c>
      <c r="Q59">
        <v>99.99</v>
      </c>
    </row>
    <row r="60" spans="1:17" x14ac:dyDescent="0.2">
      <c r="A60">
        <v>-313</v>
      </c>
      <c r="B60">
        <v>118.76</v>
      </c>
      <c r="C60">
        <v>1.046</v>
      </c>
      <c r="D60">
        <v>0.94599999999999995</v>
      </c>
      <c r="E60">
        <v>0.96499999999999997</v>
      </c>
      <c r="F60">
        <v>0.96099999999999997</v>
      </c>
      <c r="G60">
        <v>1.3129999999999999</v>
      </c>
      <c r="K60" t="s">
        <v>827</v>
      </c>
      <c r="L60" t="s">
        <v>828</v>
      </c>
      <c r="M60">
        <v>2465.1999999999998</v>
      </c>
      <c r="N60">
        <v>2508.1999999999998</v>
      </c>
      <c r="O60">
        <v>2450.8000000000002</v>
      </c>
      <c r="P60">
        <v>2490.1999999999998</v>
      </c>
      <c r="Q60">
        <v>2411.6</v>
      </c>
    </row>
    <row r="61" spans="1:17" x14ac:dyDescent="0.2">
      <c r="A61">
        <v>-312</v>
      </c>
      <c r="B61">
        <v>121.85</v>
      </c>
      <c r="C61">
        <v>1.042</v>
      </c>
      <c r="D61">
        <v>0.94599999999999995</v>
      </c>
      <c r="E61">
        <v>0.96599999999999997</v>
      </c>
      <c r="F61">
        <v>0.95699999999999996</v>
      </c>
      <c r="G61">
        <v>1.2989999999999999</v>
      </c>
      <c r="K61" t="s">
        <v>829</v>
      </c>
      <c r="L61" t="s">
        <v>828</v>
      </c>
      <c r="M61">
        <v>2503.9569999999999</v>
      </c>
      <c r="N61">
        <v>2547.6129999999998</v>
      </c>
      <c r="O61">
        <v>2491.0990000000002</v>
      </c>
      <c r="P61">
        <v>2531.018</v>
      </c>
      <c r="Q61">
        <v>2446.0970000000002</v>
      </c>
    </row>
    <row r="62" spans="1:17" x14ac:dyDescent="0.2">
      <c r="A62">
        <v>-311</v>
      </c>
      <c r="B62">
        <v>124.99</v>
      </c>
      <c r="C62">
        <v>1.042</v>
      </c>
      <c r="D62">
        <v>0.94399999999999995</v>
      </c>
      <c r="E62">
        <v>0.96199999999999997</v>
      </c>
      <c r="F62">
        <v>0.95699999999999996</v>
      </c>
      <c r="G62">
        <v>1.3049999999999999</v>
      </c>
      <c r="K62" t="s">
        <v>830</v>
      </c>
      <c r="L62" t="s">
        <v>828</v>
      </c>
      <c r="M62">
        <v>67.129000000000005</v>
      </c>
      <c r="N62">
        <v>47.694000000000003</v>
      </c>
      <c r="O62">
        <v>72.076999999999998</v>
      </c>
      <c r="P62">
        <v>47.212000000000003</v>
      </c>
      <c r="Q62">
        <v>46.902999999999999</v>
      </c>
    </row>
    <row r="63" spans="1:17" x14ac:dyDescent="0.2">
      <c r="A63">
        <v>-310</v>
      </c>
      <c r="B63">
        <v>128.16</v>
      </c>
      <c r="C63">
        <v>1.0449999999999999</v>
      </c>
      <c r="D63">
        <v>0.94699999999999995</v>
      </c>
      <c r="E63">
        <v>0.96</v>
      </c>
      <c r="F63">
        <v>0.95499999999999996</v>
      </c>
      <c r="G63">
        <v>1.319</v>
      </c>
      <c r="K63" t="s">
        <v>831</v>
      </c>
      <c r="L63" t="s">
        <v>828</v>
      </c>
      <c r="M63">
        <v>2669.2</v>
      </c>
      <c r="N63">
        <v>2659.6</v>
      </c>
      <c r="O63">
        <v>2669.2</v>
      </c>
      <c r="P63">
        <v>2645.8</v>
      </c>
      <c r="Q63">
        <v>2573.8000000000002</v>
      </c>
    </row>
    <row r="64" spans="1:17" x14ac:dyDescent="0.2">
      <c r="A64">
        <v>-309</v>
      </c>
      <c r="B64">
        <v>131.37</v>
      </c>
      <c r="C64">
        <v>1.042</v>
      </c>
      <c r="D64">
        <v>0.94</v>
      </c>
      <c r="E64">
        <v>0.95899999999999996</v>
      </c>
      <c r="F64">
        <v>0.95299999999999996</v>
      </c>
      <c r="G64">
        <v>1.3169999999999999</v>
      </c>
      <c r="K64" t="s">
        <v>832</v>
      </c>
      <c r="L64" t="s">
        <v>828</v>
      </c>
      <c r="M64">
        <v>2318.1999999999998</v>
      </c>
      <c r="N64">
        <v>2405</v>
      </c>
      <c r="O64">
        <v>2333.1999999999998</v>
      </c>
      <c r="P64">
        <v>2402.8000000000002</v>
      </c>
      <c r="Q64">
        <v>2318.1999999999998</v>
      </c>
    </row>
    <row r="65" spans="1:17" x14ac:dyDescent="0.2">
      <c r="A65">
        <v>-308</v>
      </c>
      <c r="B65">
        <v>134.61000000000001</v>
      </c>
      <c r="C65">
        <v>1.032</v>
      </c>
      <c r="D65">
        <v>0.93799999999999994</v>
      </c>
      <c r="E65">
        <v>0.95499999999999996</v>
      </c>
      <c r="F65">
        <v>0.95</v>
      </c>
      <c r="G65">
        <v>1.2869999999999999</v>
      </c>
      <c r="K65" t="s">
        <v>833</v>
      </c>
      <c r="L65" t="s">
        <v>742</v>
      </c>
      <c r="M65">
        <v>2.681</v>
      </c>
      <c r="N65">
        <v>1.8720000000000001</v>
      </c>
      <c r="O65">
        <v>2.8929999999999998</v>
      </c>
      <c r="P65">
        <v>1.865</v>
      </c>
      <c r="Q65">
        <v>1.917</v>
      </c>
    </row>
    <row r="66" spans="1:17" x14ac:dyDescent="0.2">
      <c r="A66">
        <v>-307</v>
      </c>
      <c r="B66">
        <v>137.88999999999999</v>
      </c>
      <c r="C66">
        <v>1.0269999999999999</v>
      </c>
      <c r="D66">
        <v>0.94</v>
      </c>
      <c r="E66">
        <v>0.95699999999999996</v>
      </c>
      <c r="F66">
        <v>0.94799999999999995</v>
      </c>
      <c r="G66">
        <v>1.262</v>
      </c>
      <c r="K66" t="s">
        <v>834</v>
      </c>
      <c r="L66" t="s">
        <v>742</v>
      </c>
      <c r="M66">
        <v>92.581000000000003</v>
      </c>
      <c r="N66">
        <v>94.402000000000001</v>
      </c>
      <c r="O66">
        <v>93.661000000000001</v>
      </c>
      <c r="P66">
        <v>94.933999999999997</v>
      </c>
      <c r="Q66">
        <v>94.771000000000001</v>
      </c>
    </row>
    <row r="67" spans="1:17" x14ac:dyDescent="0.2">
      <c r="A67">
        <v>-306</v>
      </c>
      <c r="B67">
        <v>141.19</v>
      </c>
      <c r="C67">
        <v>1.022</v>
      </c>
      <c r="D67">
        <v>0.93400000000000005</v>
      </c>
      <c r="E67">
        <v>0.95299999999999996</v>
      </c>
      <c r="F67">
        <v>0.95</v>
      </c>
      <c r="G67">
        <v>1.2490000000000001</v>
      </c>
      <c r="K67" t="s">
        <v>835</v>
      </c>
      <c r="L67" t="s">
        <v>745</v>
      </c>
      <c r="M67">
        <v>27.199000000000002</v>
      </c>
      <c r="N67">
        <v>25.396000000000001</v>
      </c>
      <c r="O67">
        <v>29</v>
      </c>
      <c r="P67">
        <v>26.2</v>
      </c>
      <c r="Q67">
        <v>28.2</v>
      </c>
    </row>
    <row r="68" spans="1:17" x14ac:dyDescent="0.2">
      <c r="A68">
        <v>-305</v>
      </c>
      <c r="B68">
        <v>144.53</v>
      </c>
      <c r="C68">
        <v>1.016</v>
      </c>
      <c r="D68">
        <v>0.93</v>
      </c>
      <c r="E68">
        <v>0.95199999999999996</v>
      </c>
      <c r="F68">
        <v>0.94299999999999995</v>
      </c>
      <c r="G68">
        <v>1.238</v>
      </c>
      <c r="K68" t="s">
        <v>836</v>
      </c>
      <c r="L68" t="s">
        <v>745</v>
      </c>
      <c r="M68">
        <v>26.716999999999999</v>
      </c>
      <c r="N68">
        <v>24.774000000000001</v>
      </c>
      <c r="O68">
        <v>28.37</v>
      </c>
      <c r="P68">
        <v>25.81</v>
      </c>
      <c r="Q68">
        <v>27.914999999999999</v>
      </c>
    </row>
    <row r="69" spans="1:17" x14ac:dyDescent="0.2">
      <c r="A69">
        <v>-304</v>
      </c>
      <c r="B69">
        <v>147.9</v>
      </c>
      <c r="C69">
        <v>1.012</v>
      </c>
      <c r="D69">
        <v>0.92400000000000004</v>
      </c>
      <c r="E69">
        <v>0.95</v>
      </c>
      <c r="F69">
        <v>0.94399999999999995</v>
      </c>
      <c r="G69">
        <v>1.2310000000000001</v>
      </c>
      <c r="K69" t="s">
        <v>837</v>
      </c>
      <c r="L69" t="s">
        <v>745</v>
      </c>
      <c r="M69">
        <v>3.2170000000000001</v>
      </c>
      <c r="N69">
        <v>2.8860000000000001</v>
      </c>
      <c r="O69">
        <v>3.246</v>
      </c>
      <c r="P69">
        <v>2.577</v>
      </c>
      <c r="Q69">
        <v>2.681</v>
      </c>
    </row>
    <row r="70" spans="1:17" x14ac:dyDescent="0.2">
      <c r="A70">
        <v>-303</v>
      </c>
      <c r="B70">
        <v>151.30000000000001</v>
      </c>
      <c r="C70">
        <v>1.0049999999999999</v>
      </c>
      <c r="D70">
        <v>0.92400000000000004</v>
      </c>
      <c r="E70">
        <v>0.95</v>
      </c>
      <c r="F70">
        <v>0.94199999999999995</v>
      </c>
      <c r="G70">
        <v>1.2050000000000001</v>
      </c>
      <c r="K70" t="s">
        <v>838</v>
      </c>
      <c r="L70" t="s">
        <v>745</v>
      </c>
      <c r="M70">
        <v>38</v>
      </c>
      <c r="N70">
        <v>32.6</v>
      </c>
      <c r="O70">
        <v>38</v>
      </c>
      <c r="P70">
        <v>33</v>
      </c>
      <c r="Q70">
        <v>35</v>
      </c>
    </row>
    <row r="71" spans="1:17" x14ac:dyDescent="0.2">
      <c r="A71">
        <v>-302</v>
      </c>
      <c r="B71">
        <v>154.72</v>
      </c>
      <c r="C71">
        <v>0.99299999999999999</v>
      </c>
      <c r="D71">
        <v>0.91900000000000004</v>
      </c>
      <c r="E71">
        <v>0.94799999999999995</v>
      </c>
      <c r="F71">
        <v>0.93799999999999994</v>
      </c>
      <c r="G71">
        <v>1.1659999999999999</v>
      </c>
      <c r="K71" t="s">
        <v>839</v>
      </c>
      <c r="L71" t="s">
        <v>745</v>
      </c>
      <c r="M71">
        <v>17.8</v>
      </c>
      <c r="N71">
        <v>17.8</v>
      </c>
      <c r="O71">
        <v>21</v>
      </c>
      <c r="P71">
        <v>19.600000000000001</v>
      </c>
      <c r="Q71">
        <v>21.6</v>
      </c>
    </row>
    <row r="72" spans="1:17" x14ac:dyDescent="0.2">
      <c r="A72">
        <v>-301</v>
      </c>
      <c r="B72">
        <v>158.16</v>
      </c>
      <c r="C72">
        <v>0.97799999999999998</v>
      </c>
      <c r="D72">
        <v>0.91600000000000004</v>
      </c>
      <c r="E72">
        <v>0.94199999999999995</v>
      </c>
      <c r="F72">
        <v>0.93500000000000005</v>
      </c>
      <c r="G72">
        <v>1.1180000000000001</v>
      </c>
      <c r="K72" t="s">
        <v>840</v>
      </c>
      <c r="L72" t="s">
        <v>742</v>
      </c>
      <c r="M72">
        <v>12.04</v>
      </c>
      <c r="N72">
        <v>11.651</v>
      </c>
      <c r="O72">
        <v>11.442</v>
      </c>
      <c r="P72">
        <v>9.9849999999999994</v>
      </c>
      <c r="Q72">
        <v>9.6039999999999992</v>
      </c>
    </row>
    <row r="73" spans="1:17" x14ac:dyDescent="0.2">
      <c r="A73">
        <v>-300</v>
      </c>
      <c r="B73">
        <v>161.63</v>
      </c>
      <c r="C73">
        <v>0.96599999999999997</v>
      </c>
      <c r="D73">
        <v>0.91500000000000004</v>
      </c>
      <c r="E73">
        <v>0.94499999999999995</v>
      </c>
      <c r="F73">
        <v>0.92800000000000005</v>
      </c>
      <c r="G73">
        <v>1.0740000000000001</v>
      </c>
      <c r="K73" t="s">
        <v>841</v>
      </c>
      <c r="L73" t="s">
        <v>742</v>
      </c>
      <c r="M73">
        <v>66.623999999999995</v>
      </c>
      <c r="N73">
        <v>71.849999999999994</v>
      </c>
      <c r="O73">
        <v>74.022000000000006</v>
      </c>
      <c r="P73">
        <v>75.94</v>
      </c>
      <c r="Q73">
        <v>77.376999999999995</v>
      </c>
    </row>
    <row r="74" spans="1:17" x14ac:dyDescent="0.2">
      <c r="A74">
        <v>-299</v>
      </c>
      <c r="B74">
        <v>165.12</v>
      </c>
      <c r="C74">
        <v>0.95499999999999996</v>
      </c>
      <c r="D74">
        <v>0.91100000000000003</v>
      </c>
      <c r="E74">
        <v>0.94099999999999995</v>
      </c>
      <c r="F74">
        <v>0.92900000000000005</v>
      </c>
      <c r="G74">
        <v>1.038</v>
      </c>
      <c r="K74" t="s">
        <v>744</v>
      </c>
      <c r="L74" t="s">
        <v>745</v>
      </c>
      <c r="M74">
        <v>3.7530000000000001</v>
      </c>
      <c r="N74">
        <v>2.5539999999999998</v>
      </c>
      <c r="O74">
        <v>4.6260000000000003</v>
      </c>
      <c r="P74">
        <v>3.08</v>
      </c>
      <c r="Q74">
        <v>4.7510000000000003</v>
      </c>
    </row>
    <row r="75" spans="1:17" x14ac:dyDescent="0.2">
      <c r="A75">
        <v>-298</v>
      </c>
      <c r="B75">
        <v>168.63</v>
      </c>
      <c r="C75">
        <v>0.95099999999999996</v>
      </c>
      <c r="D75">
        <v>0.90900000000000003</v>
      </c>
      <c r="E75">
        <v>0.93899999999999995</v>
      </c>
      <c r="F75">
        <v>0.92800000000000005</v>
      </c>
      <c r="G75">
        <v>1.0269999999999999</v>
      </c>
      <c r="K75" t="s">
        <v>746</v>
      </c>
      <c r="L75" t="s">
        <v>745</v>
      </c>
      <c r="M75">
        <v>3.988</v>
      </c>
      <c r="N75">
        <v>2.7890000000000001</v>
      </c>
      <c r="O75">
        <v>4.9119999999999999</v>
      </c>
      <c r="P75">
        <v>3.278</v>
      </c>
      <c r="Q75">
        <v>4.9710000000000001</v>
      </c>
    </row>
    <row r="76" spans="1:17" x14ac:dyDescent="0.2">
      <c r="A76">
        <v>-297</v>
      </c>
      <c r="B76">
        <v>172.16</v>
      </c>
      <c r="C76">
        <v>0.95</v>
      </c>
      <c r="D76">
        <v>0.90700000000000003</v>
      </c>
      <c r="E76">
        <v>0.93899999999999995</v>
      </c>
      <c r="F76">
        <v>0.92300000000000004</v>
      </c>
      <c r="G76">
        <v>1.03</v>
      </c>
      <c r="K76" t="s">
        <v>747</v>
      </c>
      <c r="L76" t="s">
        <v>745</v>
      </c>
      <c r="M76">
        <v>1.391</v>
      </c>
      <c r="N76">
        <v>0.98</v>
      </c>
      <c r="O76">
        <v>1.149</v>
      </c>
      <c r="P76">
        <v>0.96199999999999997</v>
      </c>
      <c r="Q76">
        <v>0.88200000000000001</v>
      </c>
    </row>
    <row r="77" spans="1:17" x14ac:dyDescent="0.2">
      <c r="A77">
        <v>-296</v>
      </c>
      <c r="B77">
        <v>175.7</v>
      </c>
      <c r="C77">
        <v>0.95</v>
      </c>
      <c r="D77">
        <v>0.90700000000000003</v>
      </c>
      <c r="E77">
        <v>0.93700000000000006</v>
      </c>
      <c r="F77">
        <v>0.92300000000000004</v>
      </c>
      <c r="G77">
        <v>1.0349999999999999</v>
      </c>
      <c r="K77" t="s">
        <v>748</v>
      </c>
      <c r="L77" t="s">
        <v>745</v>
      </c>
      <c r="M77">
        <v>7.9740000000000002</v>
      </c>
      <c r="N77">
        <v>5.7489999999999997</v>
      </c>
      <c r="O77">
        <v>7.9740000000000002</v>
      </c>
      <c r="P77">
        <v>6.266</v>
      </c>
      <c r="Q77">
        <v>7.5140000000000002</v>
      </c>
    </row>
    <row r="78" spans="1:17" x14ac:dyDescent="0.2">
      <c r="A78">
        <v>-295</v>
      </c>
      <c r="B78">
        <v>179.26</v>
      </c>
      <c r="C78">
        <v>0.95399999999999996</v>
      </c>
      <c r="D78">
        <v>0.90800000000000003</v>
      </c>
      <c r="E78">
        <v>0.93799999999999994</v>
      </c>
      <c r="F78">
        <v>0.92300000000000004</v>
      </c>
      <c r="G78">
        <v>1.0489999999999999</v>
      </c>
      <c r="K78" t="s">
        <v>749</v>
      </c>
      <c r="L78" t="s">
        <v>745</v>
      </c>
      <c r="M78">
        <v>6.0000000000000001E-3</v>
      </c>
      <c r="N78">
        <v>6.0000000000000001E-3</v>
      </c>
      <c r="O78">
        <v>2.1909999999999998</v>
      </c>
      <c r="P78">
        <v>0.72299999999999998</v>
      </c>
      <c r="Q78">
        <v>2.8260000000000001</v>
      </c>
    </row>
    <row r="79" spans="1:17" x14ac:dyDescent="0.2">
      <c r="A79">
        <v>-294</v>
      </c>
      <c r="B79">
        <v>182.83</v>
      </c>
      <c r="C79">
        <v>0.95099999999999996</v>
      </c>
      <c r="D79">
        <v>0.90900000000000003</v>
      </c>
      <c r="E79">
        <v>0.93700000000000006</v>
      </c>
      <c r="F79">
        <v>0.92200000000000004</v>
      </c>
      <c r="G79">
        <v>1.034</v>
      </c>
      <c r="K79" t="s">
        <v>750</v>
      </c>
      <c r="L79" t="s">
        <v>742</v>
      </c>
      <c r="M79">
        <v>34.884</v>
      </c>
      <c r="N79">
        <v>35.140999999999998</v>
      </c>
      <c r="O79">
        <v>23.398</v>
      </c>
      <c r="P79">
        <v>29.341000000000001</v>
      </c>
      <c r="Q79">
        <v>17.748000000000001</v>
      </c>
    </row>
    <row r="80" spans="1:17" x14ac:dyDescent="0.2">
      <c r="A80">
        <v>-293</v>
      </c>
      <c r="B80">
        <v>186.42</v>
      </c>
      <c r="C80">
        <v>0.94799999999999995</v>
      </c>
      <c r="D80">
        <v>0.90500000000000003</v>
      </c>
      <c r="E80">
        <v>0.93899999999999995</v>
      </c>
      <c r="F80">
        <v>0.92100000000000004</v>
      </c>
      <c r="G80">
        <v>1.0249999999999999</v>
      </c>
      <c r="K80" t="s">
        <v>751</v>
      </c>
      <c r="L80" t="s">
        <v>742</v>
      </c>
      <c r="M80">
        <v>0.14299999999999999</v>
      </c>
      <c r="N80">
        <v>0.20499999999999999</v>
      </c>
      <c r="O80">
        <v>44.615000000000002</v>
      </c>
      <c r="P80">
        <v>22.052</v>
      </c>
      <c r="Q80">
        <v>56.838000000000001</v>
      </c>
    </row>
    <row r="81" spans="1:17" x14ac:dyDescent="0.2">
      <c r="A81">
        <v>-292</v>
      </c>
      <c r="B81">
        <v>190.02</v>
      </c>
      <c r="C81">
        <v>0.95299999999999996</v>
      </c>
      <c r="D81">
        <v>0.91200000000000003</v>
      </c>
      <c r="E81">
        <v>0.94</v>
      </c>
      <c r="F81">
        <v>0.92300000000000004</v>
      </c>
      <c r="G81">
        <v>1.0389999999999999</v>
      </c>
      <c r="K81" t="s">
        <v>752</v>
      </c>
      <c r="L81" t="s">
        <v>745</v>
      </c>
      <c r="M81">
        <v>5.569</v>
      </c>
      <c r="N81">
        <v>4.2830000000000004</v>
      </c>
      <c r="O81">
        <v>6.4139999999999997</v>
      </c>
      <c r="P81">
        <v>4.8970000000000002</v>
      </c>
      <c r="Q81">
        <v>6.6829999999999998</v>
      </c>
    </row>
    <row r="82" spans="1:17" x14ac:dyDescent="0.2">
      <c r="A82">
        <v>-291</v>
      </c>
      <c r="B82">
        <v>193.62</v>
      </c>
      <c r="C82">
        <v>0.95599999999999996</v>
      </c>
      <c r="D82">
        <v>0.91100000000000003</v>
      </c>
      <c r="E82">
        <v>0.93700000000000006</v>
      </c>
      <c r="F82">
        <v>0.92400000000000004</v>
      </c>
      <c r="G82">
        <v>1.0509999999999999</v>
      </c>
      <c r="K82" t="s">
        <v>753</v>
      </c>
      <c r="L82" t="s">
        <v>745</v>
      </c>
      <c r="M82">
        <v>5.8049999999999997</v>
      </c>
      <c r="N82">
        <v>4.5019999999999998</v>
      </c>
      <c r="O82">
        <v>6.6929999999999996</v>
      </c>
      <c r="P82">
        <v>5.1029999999999998</v>
      </c>
      <c r="Q82">
        <v>6.9210000000000003</v>
      </c>
    </row>
    <row r="83" spans="1:17" x14ac:dyDescent="0.2">
      <c r="A83">
        <v>-290</v>
      </c>
      <c r="B83">
        <v>197.24</v>
      </c>
      <c r="C83">
        <v>0.95799999999999996</v>
      </c>
      <c r="D83">
        <v>0.91500000000000004</v>
      </c>
      <c r="E83">
        <v>0.94399999999999995</v>
      </c>
      <c r="F83">
        <v>0.92400000000000004</v>
      </c>
      <c r="G83">
        <v>1.05</v>
      </c>
      <c r="K83" t="s">
        <v>754</v>
      </c>
      <c r="L83" t="s">
        <v>745</v>
      </c>
      <c r="M83">
        <v>1.522</v>
      </c>
      <c r="N83">
        <v>1.103</v>
      </c>
      <c r="O83">
        <v>1.2729999999999999</v>
      </c>
      <c r="P83">
        <v>1.0900000000000001</v>
      </c>
      <c r="Q83">
        <v>1.012</v>
      </c>
    </row>
    <row r="84" spans="1:17" x14ac:dyDescent="0.2">
      <c r="A84">
        <v>-289</v>
      </c>
      <c r="B84">
        <v>200.86</v>
      </c>
      <c r="C84">
        <v>0.96</v>
      </c>
      <c r="D84">
        <v>0.91800000000000004</v>
      </c>
      <c r="E84">
        <v>0.94199999999999995</v>
      </c>
      <c r="F84">
        <v>0.93</v>
      </c>
      <c r="G84">
        <v>1.052</v>
      </c>
      <c r="K84" t="s">
        <v>755</v>
      </c>
      <c r="L84" t="s">
        <v>745</v>
      </c>
      <c r="M84">
        <v>10.183</v>
      </c>
      <c r="N84">
        <v>7.734</v>
      </c>
      <c r="O84">
        <v>10.183</v>
      </c>
      <c r="P84">
        <v>8.4109999999999996</v>
      </c>
      <c r="Q84">
        <v>9.657</v>
      </c>
    </row>
    <row r="85" spans="1:17" x14ac:dyDescent="0.2">
      <c r="A85">
        <v>-288</v>
      </c>
      <c r="B85">
        <v>204.49</v>
      </c>
      <c r="C85">
        <v>0.96399999999999997</v>
      </c>
      <c r="D85">
        <v>0.92100000000000004</v>
      </c>
      <c r="E85">
        <v>0.94899999999999995</v>
      </c>
      <c r="F85">
        <v>0.93500000000000005</v>
      </c>
      <c r="G85">
        <v>1.052</v>
      </c>
      <c r="K85" t="s">
        <v>756</v>
      </c>
      <c r="L85" t="s">
        <v>745</v>
      </c>
      <c r="M85">
        <v>1.2629999999999999</v>
      </c>
      <c r="N85">
        <v>1.2629999999999999</v>
      </c>
      <c r="O85">
        <v>3.6110000000000002</v>
      </c>
      <c r="P85">
        <v>2.16</v>
      </c>
      <c r="Q85">
        <v>4.2539999999999996</v>
      </c>
    </row>
    <row r="86" spans="1:17" x14ac:dyDescent="0.2">
      <c r="A86">
        <v>-287</v>
      </c>
      <c r="B86">
        <v>208.12</v>
      </c>
      <c r="C86">
        <v>0.96599999999999997</v>
      </c>
      <c r="D86">
        <v>0.92600000000000005</v>
      </c>
      <c r="E86">
        <v>0.95</v>
      </c>
      <c r="F86">
        <v>0.93799999999999994</v>
      </c>
      <c r="G86">
        <v>1.05</v>
      </c>
      <c r="K86" t="s">
        <v>757</v>
      </c>
      <c r="L86" t="s">
        <v>742</v>
      </c>
      <c r="M86">
        <v>26.216999999999999</v>
      </c>
      <c r="N86">
        <v>24.498000000000001</v>
      </c>
      <c r="O86">
        <v>19.015999999999998</v>
      </c>
      <c r="P86">
        <v>21.355</v>
      </c>
      <c r="Q86">
        <v>14.622</v>
      </c>
    </row>
    <row r="87" spans="1:17" x14ac:dyDescent="0.2">
      <c r="A87">
        <v>-286</v>
      </c>
      <c r="B87">
        <v>211.75</v>
      </c>
      <c r="C87">
        <v>0.96799999999999997</v>
      </c>
      <c r="D87">
        <v>0.93</v>
      </c>
      <c r="E87">
        <v>0.95399999999999996</v>
      </c>
      <c r="F87">
        <v>0.94099999999999995</v>
      </c>
      <c r="G87">
        <v>1.046</v>
      </c>
      <c r="K87" t="s">
        <v>758</v>
      </c>
      <c r="L87" t="s">
        <v>742</v>
      </c>
      <c r="M87">
        <v>21.756</v>
      </c>
      <c r="N87">
        <v>28.052</v>
      </c>
      <c r="O87">
        <v>53.960999999999999</v>
      </c>
      <c r="P87">
        <v>42.331000000000003</v>
      </c>
      <c r="Q87">
        <v>61.468000000000004</v>
      </c>
    </row>
    <row r="88" spans="1:17" x14ac:dyDescent="0.2">
      <c r="A88">
        <v>-285</v>
      </c>
      <c r="B88">
        <v>215.38</v>
      </c>
      <c r="C88">
        <v>0.97499999999999998</v>
      </c>
      <c r="D88">
        <v>0.93500000000000005</v>
      </c>
      <c r="E88">
        <v>0.95799999999999996</v>
      </c>
      <c r="F88">
        <v>0.94599999999999995</v>
      </c>
      <c r="G88">
        <v>1.06</v>
      </c>
      <c r="K88" t="s">
        <v>759</v>
      </c>
      <c r="L88" t="s">
        <v>745</v>
      </c>
      <c r="M88">
        <v>7.5540000000000003</v>
      </c>
      <c r="N88">
        <v>6.1890000000000001</v>
      </c>
      <c r="O88">
        <v>8.3889999999999993</v>
      </c>
      <c r="P88">
        <v>6.94</v>
      </c>
      <c r="Q88">
        <v>8.6969999999999992</v>
      </c>
    </row>
    <row r="89" spans="1:17" x14ac:dyDescent="0.2">
      <c r="A89">
        <v>-284</v>
      </c>
      <c r="B89">
        <v>219.02</v>
      </c>
      <c r="C89">
        <v>0.98</v>
      </c>
      <c r="D89">
        <v>0.93799999999999994</v>
      </c>
      <c r="E89">
        <v>0.96199999999999997</v>
      </c>
      <c r="F89">
        <v>0.94899999999999995</v>
      </c>
      <c r="G89">
        <v>1.0720000000000001</v>
      </c>
      <c r="K89" t="s">
        <v>760</v>
      </c>
      <c r="L89" t="s">
        <v>745</v>
      </c>
      <c r="M89">
        <v>7.7539999999999996</v>
      </c>
      <c r="N89">
        <v>6.3819999999999997</v>
      </c>
      <c r="O89">
        <v>8.6270000000000007</v>
      </c>
      <c r="P89">
        <v>7.1159999999999997</v>
      </c>
      <c r="Q89">
        <v>8.89</v>
      </c>
    </row>
    <row r="90" spans="1:17" x14ac:dyDescent="0.2">
      <c r="A90">
        <v>-283</v>
      </c>
      <c r="B90">
        <v>222.65</v>
      </c>
      <c r="C90">
        <v>0.98</v>
      </c>
      <c r="D90">
        <v>0.94199999999999995</v>
      </c>
      <c r="E90">
        <v>0.96399999999999997</v>
      </c>
      <c r="F90">
        <v>0.95399999999999996</v>
      </c>
      <c r="G90">
        <v>1.0620000000000001</v>
      </c>
      <c r="K90" t="s">
        <v>761</v>
      </c>
      <c r="L90" t="s">
        <v>745</v>
      </c>
      <c r="M90">
        <v>1.621</v>
      </c>
      <c r="N90">
        <v>1.218</v>
      </c>
      <c r="O90">
        <v>1.397</v>
      </c>
      <c r="P90">
        <v>1.206</v>
      </c>
      <c r="Q90">
        <v>1.1359999999999999</v>
      </c>
    </row>
    <row r="91" spans="1:17" x14ac:dyDescent="0.2">
      <c r="A91">
        <v>-282</v>
      </c>
      <c r="B91">
        <v>226.27</v>
      </c>
      <c r="C91">
        <v>0.98899999999999999</v>
      </c>
      <c r="D91">
        <v>0.94499999999999995</v>
      </c>
      <c r="E91">
        <v>0.97</v>
      </c>
      <c r="F91">
        <v>0.95799999999999996</v>
      </c>
      <c r="G91">
        <v>1.083</v>
      </c>
      <c r="K91" t="s">
        <v>762</v>
      </c>
      <c r="L91" t="s">
        <v>745</v>
      </c>
      <c r="M91">
        <v>12.714</v>
      </c>
      <c r="N91">
        <v>9.64</v>
      </c>
      <c r="O91">
        <v>12.714</v>
      </c>
      <c r="P91">
        <v>10.7</v>
      </c>
      <c r="Q91">
        <v>12.08</v>
      </c>
    </row>
    <row r="92" spans="1:17" x14ac:dyDescent="0.2">
      <c r="A92">
        <v>-281</v>
      </c>
      <c r="B92">
        <v>229.9</v>
      </c>
      <c r="C92">
        <v>0.995</v>
      </c>
      <c r="D92">
        <v>0.94899999999999995</v>
      </c>
      <c r="E92">
        <v>0.97</v>
      </c>
      <c r="F92">
        <v>0.96199999999999997</v>
      </c>
      <c r="G92">
        <v>1.101</v>
      </c>
      <c r="K92" t="s">
        <v>763</v>
      </c>
      <c r="L92" t="s">
        <v>745</v>
      </c>
      <c r="M92">
        <v>2.831</v>
      </c>
      <c r="N92">
        <v>2.831</v>
      </c>
      <c r="O92">
        <v>5.2629999999999999</v>
      </c>
      <c r="P92">
        <v>3.7370000000000001</v>
      </c>
      <c r="Q92">
        <v>6.06</v>
      </c>
    </row>
    <row r="93" spans="1:17" x14ac:dyDescent="0.2">
      <c r="A93">
        <v>-280</v>
      </c>
      <c r="B93">
        <v>233.51</v>
      </c>
      <c r="C93">
        <v>1.0029999999999999</v>
      </c>
      <c r="D93">
        <v>0.95199999999999996</v>
      </c>
      <c r="E93">
        <v>0.97699999999999998</v>
      </c>
      <c r="F93">
        <v>0.96399999999999997</v>
      </c>
      <c r="G93">
        <v>1.1200000000000001</v>
      </c>
      <c r="K93" t="s">
        <v>764</v>
      </c>
      <c r="L93" t="s">
        <v>742</v>
      </c>
      <c r="M93">
        <v>20.908999999999999</v>
      </c>
      <c r="N93">
        <v>19.088999999999999</v>
      </c>
      <c r="O93">
        <v>16.193999999999999</v>
      </c>
      <c r="P93">
        <v>16.943999999999999</v>
      </c>
      <c r="Q93">
        <v>12.782999999999999</v>
      </c>
    </row>
    <row r="94" spans="1:17" x14ac:dyDescent="0.2">
      <c r="A94">
        <v>-279</v>
      </c>
      <c r="B94">
        <v>237.12</v>
      </c>
      <c r="C94">
        <v>1.012</v>
      </c>
      <c r="D94">
        <v>0.95299999999999996</v>
      </c>
      <c r="E94">
        <v>0.97699999999999998</v>
      </c>
      <c r="F94">
        <v>0.96799999999999997</v>
      </c>
      <c r="G94">
        <v>1.151</v>
      </c>
      <c r="K94" t="s">
        <v>765</v>
      </c>
      <c r="L94" t="s">
        <v>742</v>
      </c>
      <c r="M94">
        <v>36.518000000000001</v>
      </c>
      <c r="N94">
        <v>44.369</v>
      </c>
      <c r="O94">
        <v>61.003</v>
      </c>
      <c r="P94">
        <v>52.521000000000001</v>
      </c>
      <c r="Q94">
        <v>68.165999999999997</v>
      </c>
    </row>
    <row r="95" spans="1:17" x14ac:dyDescent="0.2">
      <c r="A95">
        <v>-278</v>
      </c>
      <c r="B95">
        <v>240.73</v>
      </c>
      <c r="C95">
        <v>1.0229999999999999</v>
      </c>
      <c r="D95">
        <v>0.95799999999999996</v>
      </c>
      <c r="E95">
        <v>0.98</v>
      </c>
      <c r="F95">
        <v>0.96899999999999997</v>
      </c>
      <c r="G95">
        <v>1.1850000000000001</v>
      </c>
      <c r="K95" t="s">
        <v>766</v>
      </c>
      <c r="L95" t="s">
        <v>745</v>
      </c>
      <c r="M95">
        <v>15.824999999999999</v>
      </c>
      <c r="N95">
        <v>14.172000000000001</v>
      </c>
      <c r="O95">
        <v>16.760000000000002</v>
      </c>
      <c r="P95">
        <v>15.472</v>
      </c>
      <c r="Q95">
        <v>16.896000000000001</v>
      </c>
    </row>
    <row r="96" spans="1:17" x14ac:dyDescent="0.2">
      <c r="A96">
        <v>-277</v>
      </c>
      <c r="B96">
        <v>244.32</v>
      </c>
      <c r="C96">
        <v>1.034</v>
      </c>
      <c r="D96">
        <v>0.96</v>
      </c>
      <c r="E96">
        <v>0.98399999999999999</v>
      </c>
      <c r="F96">
        <v>0.97599999999999998</v>
      </c>
      <c r="G96">
        <v>1.216</v>
      </c>
      <c r="K96" t="s">
        <v>767</v>
      </c>
      <c r="L96" t="s">
        <v>745</v>
      </c>
      <c r="M96">
        <v>15.952999999999999</v>
      </c>
      <c r="N96">
        <v>14.276999999999999</v>
      </c>
      <c r="O96">
        <v>16.917000000000002</v>
      </c>
      <c r="P96">
        <v>15.587999999999999</v>
      </c>
      <c r="Q96">
        <v>17.029</v>
      </c>
    </row>
    <row r="97" spans="1:17" x14ac:dyDescent="0.2">
      <c r="A97">
        <v>-276</v>
      </c>
      <c r="B97">
        <v>247.9</v>
      </c>
      <c r="C97">
        <v>1.0409999999999999</v>
      </c>
      <c r="D97">
        <v>0.96199999999999997</v>
      </c>
      <c r="E97">
        <v>0.98599999999999999</v>
      </c>
      <c r="F97">
        <v>0.97799999999999998</v>
      </c>
      <c r="G97">
        <v>1.2370000000000001</v>
      </c>
      <c r="K97" t="s">
        <v>768</v>
      </c>
      <c r="L97" t="s">
        <v>745</v>
      </c>
      <c r="M97">
        <v>2.093</v>
      </c>
      <c r="N97">
        <v>1.726</v>
      </c>
      <c r="O97">
        <v>1.9730000000000001</v>
      </c>
      <c r="P97">
        <v>1.7509999999999999</v>
      </c>
      <c r="Q97">
        <v>1.605</v>
      </c>
    </row>
    <row r="98" spans="1:17" x14ac:dyDescent="0.2">
      <c r="A98">
        <v>-275</v>
      </c>
      <c r="B98">
        <v>251.47</v>
      </c>
      <c r="C98">
        <v>1.046</v>
      </c>
      <c r="D98">
        <v>0.96799999999999997</v>
      </c>
      <c r="E98">
        <v>0.99099999999999999</v>
      </c>
      <c r="F98">
        <v>0.97899999999999998</v>
      </c>
      <c r="G98">
        <v>1.2470000000000001</v>
      </c>
      <c r="K98" t="s">
        <v>769</v>
      </c>
      <c r="L98" t="s">
        <v>745</v>
      </c>
      <c r="M98">
        <v>23.396000000000001</v>
      </c>
      <c r="N98">
        <v>19.027999999999999</v>
      </c>
      <c r="O98">
        <v>23.396000000000001</v>
      </c>
      <c r="P98">
        <v>20.724</v>
      </c>
      <c r="Q98">
        <v>22.184000000000001</v>
      </c>
    </row>
    <row r="99" spans="1:17" x14ac:dyDescent="0.2">
      <c r="A99">
        <v>-274</v>
      </c>
      <c r="B99">
        <v>255.03</v>
      </c>
      <c r="C99">
        <v>1.0509999999999999</v>
      </c>
      <c r="D99">
        <v>0.96799999999999997</v>
      </c>
      <c r="E99">
        <v>0.99199999999999999</v>
      </c>
      <c r="F99">
        <v>0.98299999999999998</v>
      </c>
      <c r="G99">
        <v>1.26</v>
      </c>
      <c r="K99" t="s">
        <v>770</v>
      </c>
      <c r="L99" t="s">
        <v>745</v>
      </c>
      <c r="M99">
        <v>10.124000000000001</v>
      </c>
      <c r="N99">
        <v>10.124000000000001</v>
      </c>
      <c r="O99">
        <v>12.744</v>
      </c>
      <c r="P99">
        <v>11.464</v>
      </c>
      <c r="Q99">
        <v>13.72</v>
      </c>
    </row>
    <row r="100" spans="1:17" x14ac:dyDescent="0.2">
      <c r="A100">
        <v>-273</v>
      </c>
      <c r="B100">
        <v>258.57</v>
      </c>
      <c r="C100">
        <v>1.054</v>
      </c>
      <c r="D100">
        <v>0.97299999999999998</v>
      </c>
      <c r="E100">
        <v>0.997</v>
      </c>
      <c r="F100">
        <v>0.98499999999999999</v>
      </c>
      <c r="G100">
        <v>1.262</v>
      </c>
      <c r="K100" t="s">
        <v>771</v>
      </c>
      <c r="L100" t="s">
        <v>742</v>
      </c>
      <c r="M100">
        <v>13.118</v>
      </c>
      <c r="N100">
        <v>12.087999999999999</v>
      </c>
      <c r="O100">
        <v>11.663</v>
      </c>
      <c r="P100">
        <v>11.236000000000001</v>
      </c>
      <c r="Q100">
        <v>9.423</v>
      </c>
    </row>
    <row r="101" spans="1:17" x14ac:dyDescent="0.2">
      <c r="A101">
        <v>-272</v>
      </c>
      <c r="B101">
        <v>262.08999999999997</v>
      </c>
      <c r="C101">
        <v>1.0569999999999999</v>
      </c>
      <c r="D101">
        <v>0.97699999999999998</v>
      </c>
      <c r="E101">
        <v>0.999</v>
      </c>
      <c r="F101">
        <v>0.98799999999999999</v>
      </c>
      <c r="G101">
        <v>1.2629999999999999</v>
      </c>
      <c r="K101" t="s">
        <v>772</v>
      </c>
      <c r="L101" t="s">
        <v>742</v>
      </c>
      <c r="M101">
        <v>63.463000000000001</v>
      </c>
      <c r="N101">
        <v>70.912999999999997</v>
      </c>
      <c r="O101">
        <v>75.331000000000003</v>
      </c>
      <c r="P101">
        <v>73.546000000000006</v>
      </c>
      <c r="Q101">
        <v>80.569999999999993</v>
      </c>
    </row>
    <row r="102" spans="1:17" x14ac:dyDescent="0.2">
      <c r="A102">
        <v>-271</v>
      </c>
      <c r="B102">
        <v>265.60000000000002</v>
      </c>
      <c r="C102">
        <v>1.0620000000000001</v>
      </c>
      <c r="D102">
        <v>0.98199999999999998</v>
      </c>
      <c r="E102">
        <v>1.0049999999999999</v>
      </c>
      <c r="F102">
        <v>0.99099999999999999</v>
      </c>
      <c r="G102">
        <v>1.27</v>
      </c>
      <c r="K102" t="s">
        <v>773</v>
      </c>
      <c r="L102" t="s">
        <v>745</v>
      </c>
      <c r="M102">
        <v>23.895</v>
      </c>
      <c r="N102">
        <v>22.395</v>
      </c>
      <c r="O102">
        <v>25.234999999999999</v>
      </c>
      <c r="P102">
        <v>23.38</v>
      </c>
      <c r="Q102">
        <v>24.57</v>
      </c>
    </row>
    <row r="103" spans="1:17" x14ac:dyDescent="0.2">
      <c r="A103">
        <v>-270</v>
      </c>
      <c r="B103">
        <v>269.08999999999997</v>
      </c>
      <c r="C103">
        <v>1.0649999999999999</v>
      </c>
      <c r="D103">
        <v>0.98599999999999999</v>
      </c>
      <c r="E103">
        <v>1.006</v>
      </c>
      <c r="F103">
        <v>0.995</v>
      </c>
      <c r="G103">
        <v>1.2749999999999999</v>
      </c>
      <c r="K103" t="s">
        <v>774</v>
      </c>
      <c r="L103" t="s">
        <v>745</v>
      </c>
      <c r="M103">
        <v>23.61</v>
      </c>
      <c r="N103">
        <v>22.042000000000002</v>
      </c>
      <c r="O103">
        <v>24.911999999999999</v>
      </c>
      <c r="P103">
        <v>23.026</v>
      </c>
      <c r="Q103">
        <v>24.46</v>
      </c>
    </row>
    <row r="104" spans="1:17" x14ac:dyDescent="0.2">
      <c r="A104">
        <v>-269</v>
      </c>
      <c r="B104">
        <v>272.57</v>
      </c>
      <c r="C104">
        <v>1.069</v>
      </c>
      <c r="D104">
        <v>0.99</v>
      </c>
      <c r="E104">
        <v>1.01</v>
      </c>
      <c r="F104">
        <v>0.998</v>
      </c>
      <c r="G104">
        <v>1.28</v>
      </c>
      <c r="K104" t="s">
        <v>775</v>
      </c>
      <c r="L104" t="s">
        <v>745</v>
      </c>
      <c r="M104">
        <v>2.6539999999999999</v>
      </c>
      <c r="N104">
        <v>2.4129999999999998</v>
      </c>
      <c r="O104">
        <v>2.7549999999999999</v>
      </c>
      <c r="P104">
        <v>2.3159999999999998</v>
      </c>
      <c r="Q104">
        <v>2.06</v>
      </c>
    </row>
    <row r="105" spans="1:17" x14ac:dyDescent="0.2">
      <c r="A105">
        <v>-268</v>
      </c>
      <c r="B105">
        <v>276.02</v>
      </c>
      <c r="C105">
        <v>1.0760000000000001</v>
      </c>
      <c r="D105">
        <v>0.996</v>
      </c>
      <c r="E105">
        <v>1.0129999999999999</v>
      </c>
      <c r="F105">
        <v>1.0049999999999999</v>
      </c>
      <c r="G105">
        <v>1.292</v>
      </c>
      <c r="K105" t="s">
        <v>776</v>
      </c>
      <c r="L105" t="s">
        <v>745</v>
      </c>
      <c r="M105">
        <v>34.244999999999997</v>
      </c>
      <c r="N105">
        <v>28.305</v>
      </c>
      <c r="O105">
        <v>34.244999999999997</v>
      </c>
      <c r="P105">
        <v>30.135000000000002</v>
      </c>
      <c r="Q105">
        <v>30.695</v>
      </c>
    </row>
    <row r="106" spans="1:17" x14ac:dyDescent="0.2">
      <c r="A106">
        <v>-267</v>
      </c>
      <c r="B106">
        <v>279.45</v>
      </c>
      <c r="C106">
        <v>1.081</v>
      </c>
      <c r="D106">
        <v>0.998</v>
      </c>
      <c r="E106">
        <v>1.0149999999999999</v>
      </c>
      <c r="F106">
        <v>1.0069999999999999</v>
      </c>
      <c r="G106">
        <v>1.3049999999999999</v>
      </c>
      <c r="K106" t="s">
        <v>777</v>
      </c>
      <c r="L106" t="s">
        <v>745</v>
      </c>
      <c r="M106">
        <v>16.059999999999999</v>
      </c>
      <c r="N106">
        <v>16.059999999999999</v>
      </c>
      <c r="O106">
        <v>18.45</v>
      </c>
      <c r="P106">
        <v>17.555</v>
      </c>
      <c r="Q106">
        <v>19.75</v>
      </c>
    </row>
    <row r="107" spans="1:17" x14ac:dyDescent="0.2">
      <c r="A107">
        <v>-266</v>
      </c>
      <c r="B107">
        <v>282.86</v>
      </c>
      <c r="C107">
        <v>1.0860000000000001</v>
      </c>
      <c r="D107">
        <v>1.0029999999999999</v>
      </c>
      <c r="E107">
        <v>1.02</v>
      </c>
      <c r="F107">
        <v>1.01</v>
      </c>
      <c r="G107">
        <v>1.3109999999999999</v>
      </c>
      <c r="K107" t="s">
        <v>778</v>
      </c>
      <c r="L107" t="s">
        <v>742</v>
      </c>
      <c r="M107">
        <v>11.242000000000001</v>
      </c>
      <c r="N107">
        <v>10.946</v>
      </c>
      <c r="O107">
        <v>11.058</v>
      </c>
      <c r="P107">
        <v>10.057</v>
      </c>
      <c r="Q107">
        <v>8.423</v>
      </c>
    </row>
    <row r="108" spans="1:17" x14ac:dyDescent="0.2">
      <c r="A108">
        <v>-265</v>
      </c>
      <c r="B108">
        <v>286.24</v>
      </c>
      <c r="C108">
        <v>1.093</v>
      </c>
      <c r="D108">
        <v>1.008</v>
      </c>
      <c r="E108">
        <v>1.0249999999999999</v>
      </c>
      <c r="F108">
        <v>1.0129999999999999</v>
      </c>
      <c r="G108">
        <v>1.325</v>
      </c>
      <c r="K108" t="s">
        <v>779</v>
      </c>
      <c r="L108" t="s">
        <v>742</v>
      </c>
      <c r="M108">
        <v>68.022000000000006</v>
      </c>
      <c r="N108">
        <v>72.861000000000004</v>
      </c>
      <c r="O108">
        <v>74.061000000000007</v>
      </c>
      <c r="P108">
        <v>76.239000000000004</v>
      </c>
      <c r="Q108">
        <v>80.745000000000005</v>
      </c>
    </row>
    <row r="109" spans="1:17" x14ac:dyDescent="0.2">
      <c r="A109">
        <v>-264</v>
      </c>
      <c r="B109">
        <v>289.61</v>
      </c>
      <c r="C109">
        <v>1.0980000000000001</v>
      </c>
      <c r="D109">
        <v>1.0109999999999999</v>
      </c>
      <c r="E109">
        <v>1.0269999999999999</v>
      </c>
      <c r="F109">
        <v>1.0189999999999999</v>
      </c>
      <c r="G109">
        <v>1.337</v>
      </c>
      <c r="K109" t="s">
        <v>842</v>
      </c>
      <c r="L109" t="s">
        <v>843</v>
      </c>
      <c r="M109">
        <v>1134.05</v>
      </c>
      <c r="N109">
        <v>1153.5999999999999</v>
      </c>
      <c r="O109">
        <v>1103.2</v>
      </c>
      <c r="P109">
        <v>1164.4000000000001</v>
      </c>
      <c r="Q109">
        <v>1115</v>
      </c>
    </row>
    <row r="110" spans="1:17" x14ac:dyDescent="0.2">
      <c r="A110">
        <v>-263</v>
      </c>
      <c r="B110">
        <v>292.95</v>
      </c>
      <c r="C110">
        <v>1.1040000000000001</v>
      </c>
      <c r="D110">
        <v>1.0189999999999999</v>
      </c>
      <c r="E110">
        <v>1.032</v>
      </c>
      <c r="F110">
        <v>1.022</v>
      </c>
      <c r="G110">
        <v>1.343</v>
      </c>
      <c r="K110" t="s">
        <v>844</v>
      </c>
      <c r="L110" t="s">
        <v>843</v>
      </c>
      <c r="M110">
        <v>1134.8710000000001</v>
      </c>
      <c r="N110">
        <v>1153.171</v>
      </c>
      <c r="O110">
        <v>1103.1849999999999</v>
      </c>
      <c r="P110">
        <v>1164.8720000000001</v>
      </c>
      <c r="Q110">
        <v>1118.258</v>
      </c>
    </row>
    <row r="111" spans="1:17" x14ac:dyDescent="0.2">
      <c r="A111">
        <v>-262</v>
      </c>
      <c r="B111">
        <v>296.26</v>
      </c>
      <c r="C111">
        <v>1.107</v>
      </c>
      <c r="D111">
        <v>1.0189999999999999</v>
      </c>
      <c r="E111">
        <v>1.0349999999999999</v>
      </c>
      <c r="F111">
        <v>1.028</v>
      </c>
      <c r="G111">
        <v>1.3460000000000001</v>
      </c>
      <c r="K111" t="s">
        <v>845</v>
      </c>
      <c r="L111" t="s">
        <v>843</v>
      </c>
      <c r="M111">
        <v>27.834</v>
      </c>
      <c r="N111">
        <v>11.454000000000001</v>
      </c>
      <c r="O111">
        <v>16.3</v>
      </c>
      <c r="P111">
        <v>9.0869999999999997</v>
      </c>
      <c r="Q111">
        <v>10.196</v>
      </c>
    </row>
    <row r="112" spans="1:17" x14ac:dyDescent="0.2">
      <c r="A112">
        <v>-261</v>
      </c>
      <c r="B112">
        <v>299.54000000000002</v>
      </c>
      <c r="C112">
        <v>1.111</v>
      </c>
      <c r="D112">
        <v>1.026</v>
      </c>
      <c r="E112">
        <v>1.038</v>
      </c>
      <c r="F112">
        <v>1.0309999999999999</v>
      </c>
      <c r="G112">
        <v>1.347</v>
      </c>
      <c r="K112" t="s">
        <v>846</v>
      </c>
      <c r="L112" t="s">
        <v>843</v>
      </c>
      <c r="M112">
        <v>1194.5999999999999</v>
      </c>
      <c r="N112">
        <v>1183.5999999999999</v>
      </c>
      <c r="O112">
        <v>1145.4000000000001</v>
      </c>
      <c r="P112">
        <v>1194.5999999999999</v>
      </c>
      <c r="Q112">
        <v>1142.5999999999999</v>
      </c>
    </row>
    <row r="113" spans="1:17" x14ac:dyDescent="0.2">
      <c r="A113">
        <v>-260</v>
      </c>
      <c r="B113">
        <v>302.8</v>
      </c>
      <c r="C113">
        <v>1.1160000000000001</v>
      </c>
      <c r="D113">
        <v>1.028</v>
      </c>
      <c r="E113">
        <v>1.044</v>
      </c>
      <c r="F113">
        <v>1.0369999999999999</v>
      </c>
      <c r="G113">
        <v>1.355</v>
      </c>
      <c r="K113" t="s">
        <v>847</v>
      </c>
      <c r="L113" t="s">
        <v>843</v>
      </c>
      <c r="M113">
        <v>1059.2</v>
      </c>
      <c r="N113">
        <v>1117.5999999999999</v>
      </c>
      <c r="O113">
        <v>1059.2</v>
      </c>
      <c r="P113">
        <v>1142.4000000000001</v>
      </c>
      <c r="Q113">
        <v>1081.5999999999999</v>
      </c>
    </row>
    <row r="114" spans="1:17" x14ac:dyDescent="0.2">
      <c r="A114">
        <v>-259</v>
      </c>
      <c r="B114">
        <v>306.02999999999997</v>
      </c>
      <c r="C114">
        <v>1.119</v>
      </c>
      <c r="D114">
        <v>1.03</v>
      </c>
      <c r="E114">
        <v>1.044</v>
      </c>
      <c r="F114">
        <v>1.0389999999999999</v>
      </c>
      <c r="G114">
        <v>1.3620000000000001</v>
      </c>
      <c r="K114" t="s">
        <v>848</v>
      </c>
      <c r="L114" t="s">
        <v>742</v>
      </c>
      <c r="M114">
        <v>2.4529999999999998</v>
      </c>
      <c r="N114">
        <v>0.99299999999999999</v>
      </c>
      <c r="O114">
        <v>1.478</v>
      </c>
      <c r="P114">
        <v>0.78</v>
      </c>
      <c r="Q114">
        <v>0.91200000000000003</v>
      </c>
    </row>
    <row r="115" spans="1:17" x14ac:dyDescent="0.2">
      <c r="A115">
        <v>-258</v>
      </c>
      <c r="B115">
        <v>309.23</v>
      </c>
      <c r="C115">
        <v>1.123</v>
      </c>
      <c r="D115">
        <v>1.034</v>
      </c>
      <c r="E115">
        <v>1.0489999999999999</v>
      </c>
      <c r="F115">
        <v>1.0429999999999999</v>
      </c>
      <c r="G115">
        <v>1.3640000000000001</v>
      </c>
      <c r="K115" t="s">
        <v>849</v>
      </c>
      <c r="L115" t="s">
        <v>742</v>
      </c>
      <c r="M115">
        <v>93.331999999999994</v>
      </c>
      <c r="N115">
        <v>96.915000000000006</v>
      </c>
      <c r="O115">
        <v>96.013000000000005</v>
      </c>
      <c r="P115">
        <v>98.070999999999998</v>
      </c>
      <c r="Q115">
        <v>96.721999999999994</v>
      </c>
    </row>
    <row r="116" spans="1:17" x14ac:dyDescent="0.2">
      <c r="A116">
        <v>-257</v>
      </c>
      <c r="B116">
        <v>312.39999999999998</v>
      </c>
      <c r="C116">
        <v>1.125</v>
      </c>
      <c r="D116">
        <v>1.036</v>
      </c>
      <c r="E116">
        <v>1.05</v>
      </c>
      <c r="F116">
        <v>1.0469999999999999</v>
      </c>
      <c r="G116">
        <v>1.37</v>
      </c>
      <c r="K116" t="s">
        <v>850</v>
      </c>
      <c r="L116" t="s">
        <v>745</v>
      </c>
      <c r="M116">
        <v>15.769</v>
      </c>
      <c r="N116">
        <v>14.183999999999999</v>
      </c>
      <c r="O116">
        <v>16.736000000000001</v>
      </c>
      <c r="P116">
        <v>15.348000000000001</v>
      </c>
      <c r="Q116">
        <v>16.808</v>
      </c>
    </row>
    <row r="117" spans="1:17" x14ac:dyDescent="0.2">
      <c r="A117">
        <v>-256</v>
      </c>
      <c r="B117">
        <v>315.54000000000002</v>
      </c>
      <c r="C117">
        <v>1.129</v>
      </c>
      <c r="D117">
        <v>1.0389999999999999</v>
      </c>
      <c r="E117">
        <v>1.052</v>
      </c>
      <c r="F117">
        <v>1.05</v>
      </c>
      <c r="G117">
        <v>1.375</v>
      </c>
      <c r="K117" t="s">
        <v>851</v>
      </c>
      <c r="L117" t="s">
        <v>745</v>
      </c>
      <c r="M117">
        <v>15.85</v>
      </c>
      <c r="N117">
        <v>14.241</v>
      </c>
      <c r="O117">
        <v>16.837</v>
      </c>
      <c r="P117">
        <v>15.422000000000001</v>
      </c>
      <c r="Q117">
        <v>16.899000000000001</v>
      </c>
    </row>
    <row r="118" spans="1:17" x14ac:dyDescent="0.2">
      <c r="A118">
        <v>-255</v>
      </c>
      <c r="B118">
        <v>318.64999999999998</v>
      </c>
      <c r="C118">
        <v>1.135</v>
      </c>
      <c r="D118">
        <v>1.044</v>
      </c>
      <c r="E118">
        <v>1.0569999999999999</v>
      </c>
      <c r="F118">
        <v>1.054</v>
      </c>
      <c r="G118">
        <v>1.383</v>
      </c>
      <c r="K118" t="s">
        <v>852</v>
      </c>
      <c r="L118" t="s">
        <v>745</v>
      </c>
      <c r="M118">
        <v>2.0550000000000002</v>
      </c>
      <c r="N118">
        <v>1.702</v>
      </c>
      <c r="O118">
        <v>1.952</v>
      </c>
      <c r="P118">
        <v>1.712</v>
      </c>
      <c r="Q118">
        <v>1.5629999999999999</v>
      </c>
    </row>
    <row r="119" spans="1:17" x14ac:dyDescent="0.2">
      <c r="A119">
        <v>-254</v>
      </c>
      <c r="B119">
        <v>321.73</v>
      </c>
      <c r="C119">
        <v>1.1379999999999999</v>
      </c>
      <c r="D119">
        <v>1.0449999999999999</v>
      </c>
      <c r="E119">
        <v>1.0580000000000001</v>
      </c>
      <c r="F119">
        <v>1.054</v>
      </c>
      <c r="G119">
        <v>1.3939999999999999</v>
      </c>
      <c r="K119" t="s">
        <v>853</v>
      </c>
      <c r="L119" t="s">
        <v>745</v>
      </c>
      <c r="M119">
        <v>23.216000000000001</v>
      </c>
      <c r="N119">
        <v>18.696000000000002</v>
      </c>
      <c r="O119">
        <v>23.216000000000001</v>
      </c>
      <c r="P119">
        <v>20.420000000000002</v>
      </c>
      <c r="Q119">
        <v>21.911999999999999</v>
      </c>
    </row>
    <row r="120" spans="1:17" x14ac:dyDescent="0.2">
      <c r="A120">
        <v>-253</v>
      </c>
      <c r="B120">
        <v>324.77</v>
      </c>
      <c r="C120">
        <v>1.141</v>
      </c>
      <c r="D120">
        <v>1.0489999999999999</v>
      </c>
      <c r="E120">
        <v>1.0589999999999999</v>
      </c>
      <c r="F120">
        <v>1.0549999999999999</v>
      </c>
      <c r="G120">
        <v>1.401</v>
      </c>
      <c r="K120" t="s">
        <v>854</v>
      </c>
      <c r="L120" t="s">
        <v>745</v>
      </c>
      <c r="M120">
        <v>10.052</v>
      </c>
      <c r="N120">
        <v>10.052</v>
      </c>
      <c r="O120">
        <v>12.564</v>
      </c>
      <c r="P120">
        <v>11.444000000000001</v>
      </c>
      <c r="Q120">
        <v>13.683999999999999</v>
      </c>
    </row>
    <row r="121" spans="1:17" x14ac:dyDescent="0.2">
      <c r="A121">
        <v>-252</v>
      </c>
      <c r="B121">
        <v>327.79</v>
      </c>
      <c r="C121">
        <v>1.143</v>
      </c>
      <c r="D121">
        <v>1.048</v>
      </c>
      <c r="E121">
        <v>1.0629999999999999</v>
      </c>
      <c r="F121">
        <v>1.06</v>
      </c>
      <c r="G121">
        <v>1.401</v>
      </c>
      <c r="K121" t="s">
        <v>855</v>
      </c>
      <c r="L121" t="s">
        <v>742</v>
      </c>
      <c r="M121">
        <v>12.967000000000001</v>
      </c>
      <c r="N121">
        <v>11.95</v>
      </c>
      <c r="O121">
        <v>11.590999999999999</v>
      </c>
      <c r="P121">
        <v>11.099</v>
      </c>
      <c r="Q121">
        <v>9.2460000000000004</v>
      </c>
    </row>
    <row r="122" spans="1:17" x14ac:dyDescent="0.2">
      <c r="A122">
        <v>-251</v>
      </c>
      <c r="B122">
        <v>330.76</v>
      </c>
      <c r="C122">
        <v>1.141</v>
      </c>
      <c r="D122">
        <v>1.0509999999999999</v>
      </c>
      <c r="E122">
        <v>1.0620000000000001</v>
      </c>
      <c r="F122">
        <v>1.0569999999999999</v>
      </c>
      <c r="G122">
        <v>1.3919999999999999</v>
      </c>
      <c r="K122" t="s">
        <v>856</v>
      </c>
      <c r="L122" t="s">
        <v>742</v>
      </c>
      <c r="M122">
        <v>63.42</v>
      </c>
      <c r="N122">
        <v>70.584999999999994</v>
      </c>
      <c r="O122">
        <v>74.622</v>
      </c>
      <c r="P122">
        <v>74.206000000000003</v>
      </c>
      <c r="Q122">
        <v>80.972999999999999</v>
      </c>
    </row>
    <row r="123" spans="1:17" x14ac:dyDescent="0.2">
      <c r="A123">
        <v>-250</v>
      </c>
      <c r="B123">
        <v>333.71</v>
      </c>
      <c r="C123">
        <v>1.141</v>
      </c>
      <c r="D123">
        <v>1.0509999999999999</v>
      </c>
      <c r="E123">
        <v>1.0649999999999999</v>
      </c>
      <c r="F123">
        <v>1.06</v>
      </c>
      <c r="G123">
        <v>1.3879999999999999</v>
      </c>
      <c r="K123" t="s">
        <v>857</v>
      </c>
      <c r="L123" t="s">
        <v>745</v>
      </c>
      <c r="M123">
        <v>16.5</v>
      </c>
      <c r="N123">
        <v>14</v>
      </c>
      <c r="O123">
        <v>17</v>
      </c>
      <c r="P123">
        <v>17</v>
      </c>
      <c r="Q123">
        <v>18</v>
      </c>
    </row>
    <row r="124" spans="1:17" x14ac:dyDescent="0.2">
      <c r="A124">
        <v>-249</v>
      </c>
      <c r="B124">
        <v>336.61</v>
      </c>
      <c r="C124">
        <v>1.139</v>
      </c>
      <c r="D124">
        <v>1.054</v>
      </c>
      <c r="E124">
        <v>1.0620000000000001</v>
      </c>
      <c r="F124">
        <v>1.06</v>
      </c>
      <c r="G124">
        <v>1.3779999999999999</v>
      </c>
      <c r="K124" t="s">
        <v>858</v>
      </c>
      <c r="L124" t="s">
        <v>745</v>
      </c>
      <c r="M124">
        <v>17.207999999999998</v>
      </c>
      <c r="N124">
        <v>14.984999999999999</v>
      </c>
      <c r="O124">
        <v>18.007999999999999</v>
      </c>
      <c r="P124">
        <v>17.253</v>
      </c>
      <c r="Q124">
        <v>18.587</v>
      </c>
    </row>
    <row r="125" spans="1:17" x14ac:dyDescent="0.2">
      <c r="A125">
        <v>-248</v>
      </c>
      <c r="B125">
        <v>339.49</v>
      </c>
      <c r="C125">
        <v>1.135</v>
      </c>
      <c r="D125">
        <v>1.0549999999999999</v>
      </c>
      <c r="E125">
        <v>1.0629999999999999</v>
      </c>
      <c r="F125">
        <v>1.0620000000000001</v>
      </c>
      <c r="G125">
        <v>1.3620000000000001</v>
      </c>
      <c r="K125" t="s">
        <v>859</v>
      </c>
      <c r="L125" t="s">
        <v>745</v>
      </c>
      <c r="M125">
        <v>2.5950000000000002</v>
      </c>
      <c r="N125">
        <v>1.978</v>
      </c>
      <c r="O125">
        <v>2.3460000000000001</v>
      </c>
      <c r="P125">
        <v>2.2210000000000001</v>
      </c>
      <c r="Q125">
        <v>2.266</v>
      </c>
    </row>
    <row r="126" spans="1:17" x14ac:dyDescent="0.2">
      <c r="A126">
        <v>-247</v>
      </c>
      <c r="B126">
        <v>342.32</v>
      </c>
      <c r="C126">
        <v>1.1299999999999999</v>
      </c>
      <c r="D126">
        <v>1.056</v>
      </c>
      <c r="E126">
        <v>1.0649999999999999</v>
      </c>
      <c r="F126">
        <v>1.0620000000000001</v>
      </c>
      <c r="G126">
        <v>1.3360000000000001</v>
      </c>
      <c r="K126" t="s">
        <v>860</v>
      </c>
      <c r="L126" t="s">
        <v>745</v>
      </c>
      <c r="M126">
        <v>27.2</v>
      </c>
      <c r="N126">
        <v>20.8</v>
      </c>
      <c r="O126">
        <v>27.2</v>
      </c>
      <c r="P126">
        <v>24.396999999999998</v>
      </c>
      <c r="Q126">
        <v>25.6</v>
      </c>
    </row>
    <row r="127" spans="1:17" x14ac:dyDescent="0.2">
      <c r="A127">
        <v>-246</v>
      </c>
      <c r="B127">
        <v>345.12</v>
      </c>
      <c r="C127">
        <v>1.123</v>
      </c>
      <c r="D127">
        <v>1.056</v>
      </c>
      <c r="E127">
        <v>1.0640000000000001</v>
      </c>
      <c r="F127">
        <v>1.0620000000000001</v>
      </c>
      <c r="G127">
        <v>1.3109999999999999</v>
      </c>
      <c r="K127" t="s">
        <v>861</v>
      </c>
      <c r="L127" t="s">
        <v>745</v>
      </c>
      <c r="M127">
        <v>10.199999999999999</v>
      </c>
      <c r="N127">
        <v>10.199999999999999</v>
      </c>
      <c r="O127">
        <v>12.6</v>
      </c>
      <c r="P127">
        <v>11.397</v>
      </c>
      <c r="Q127">
        <v>14</v>
      </c>
    </row>
    <row r="128" spans="1:17" x14ac:dyDescent="0.2">
      <c r="A128">
        <v>-245</v>
      </c>
      <c r="B128">
        <v>347.89</v>
      </c>
      <c r="C128">
        <v>1.121</v>
      </c>
      <c r="D128">
        <v>1.0580000000000001</v>
      </c>
      <c r="E128">
        <v>1.0649999999999999</v>
      </c>
      <c r="F128">
        <v>1.0620000000000001</v>
      </c>
      <c r="G128">
        <v>1.3</v>
      </c>
      <c r="K128" t="s">
        <v>862</v>
      </c>
      <c r="L128" t="s">
        <v>742</v>
      </c>
      <c r="M128">
        <v>15.077</v>
      </c>
      <c r="N128">
        <v>13.202999999999999</v>
      </c>
      <c r="O128">
        <v>13.026</v>
      </c>
      <c r="P128">
        <v>12.87</v>
      </c>
      <c r="Q128">
        <v>12.191000000000001</v>
      </c>
    </row>
    <row r="129" spans="1:17" x14ac:dyDescent="0.2">
      <c r="A129">
        <v>-244</v>
      </c>
      <c r="B129">
        <v>350.61</v>
      </c>
      <c r="C129">
        <v>1.121</v>
      </c>
      <c r="D129">
        <v>1.0569999999999999</v>
      </c>
      <c r="E129">
        <v>1.0649999999999999</v>
      </c>
      <c r="F129">
        <v>1.0640000000000001</v>
      </c>
      <c r="G129">
        <v>1.298</v>
      </c>
      <c r="K129" t="s">
        <v>863</v>
      </c>
      <c r="L129" t="s">
        <v>742</v>
      </c>
      <c r="M129">
        <v>59.273000000000003</v>
      </c>
      <c r="N129">
        <v>68.069000000000003</v>
      </c>
      <c r="O129">
        <v>69.968999999999994</v>
      </c>
      <c r="P129">
        <v>66.057000000000002</v>
      </c>
      <c r="Q129">
        <v>75.319000000000003</v>
      </c>
    </row>
    <row r="130" spans="1:17" x14ac:dyDescent="0.2">
      <c r="A130">
        <v>-243</v>
      </c>
      <c r="B130">
        <v>353.3</v>
      </c>
      <c r="C130">
        <v>1.1240000000000001</v>
      </c>
      <c r="D130">
        <v>1.0609999999999999</v>
      </c>
      <c r="E130">
        <v>1.0629999999999999</v>
      </c>
      <c r="F130">
        <v>1.0649999999999999</v>
      </c>
      <c r="G130">
        <v>1.3069999999999999</v>
      </c>
      <c r="K130" t="s">
        <v>864</v>
      </c>
      <c r="L130" t="s">
        <v>745</v>
      </c>
      <c r="M130">
        <v>42.35</v>
      </c>
      <c r="N130">
        <v>40.6</v>
      </c>
      <c r="O130">
        <v>44.6</v>
      </c>
      <c r="P130">
        <v>40.6</v>
      </c>
      <c r="Q130">
        <v>43.6</v>
      </c>
    </row>
    <row r="131" spans="1:17" x14ac:dyDescent="0.2">
      <c r="A131">
        <v>-242</v>
      </c>
      <c r="B131">
        <v>355.95</v>
      </c>
      <c r="C131">
        <v>1.1240000000000001</v>
      </c>
      <c r="D131">
        <v>1.0589999999999999</v>
      </c>
      <c r="E131">
        <v>1.0649999999999999</v>
      </c>
      <c r="F131">
        <v>1.0629999999999999</v>
      </c>
      <c r="G131">
        <v>1.31</v>
      </c>
      <c r="K131" t="s">
        <v>865</v>
      </c>
      <c r="L131" t="s">
        <v>745</v>
      </c>
      <c r="M131">
        <v>41.234000000000002</v>
      </c>
      <c r="N131">
        <v>39.232999999999997</v>
      </c>
      <c r="O131">
        <v>43.412999999999997</v>
      </c>
      <c r="P131">
        <v>39.722999999999999</v>
      </c>
      <c r="Q131">
        <v>42.567</v>
      </c>
    </row>
    <row r="132" spans="1:17" x14ac:dyDescent="0.2">
      <c r="A132">
        <v>-241</v>
      </c>
      <c r="B132">
        <v>358.56</v>
      </c>
      <c r="C132">
        <v>1.127</v>
      </c>
      <c r="D132">
        <v>1.0620000000000001</v>
      </c>
      <c r="E132">
        <v>1.0649999999999999</v>
      </c>
      <c r="F132">
        <v>1.0649999999999999</v>
      </c>
      <c r="G132">
        <v>1.3160000000000001</v>
      </c>
      <c r="K132" t="s">
        <v>866</v>
      </c>
      <c r="L132" t="s">
        <v>745</v>
      </c>
      <c r="M132">
        <v>3.645</v>
      </c>
      <c r="N132">
        <v>2.9929999999999999</v>
      </c>
      <c r="O132">
        <v>4.0209999999999999</v>
      </c>
      <c r="P132">
        <v>2.6379999999999999</v>
      </c>
      <c r="Q132">
        <v>2.8879999999999999</v>
      </c>
    </row>
    <row r="133" spans="1:17" x14ac:dyDescent="0.2">
      <c r="A133">
        <v>-240</v>
      </c>
      <c r="B133">
        <v>361.13</v>
      </c>
      <c r="C133">
        <v>1.131</v>
      </c>
      <c r="D133">
        <v>1.0609999999999999</v>
      </c>
      <c r="E133">
        <v>1.0649999999999999</v>
      </c>
      <c r="F133">
        <v>1.069</v>
      </c>
      <c r="G133">
        <v>1.329</v>
      </c>
      <c r="K133" t="s">
        <v>867</v>
      </c>
      <c r="L133" t="s">
        <v>745</v>
      </c>
      <c r="M133">
        <v>55.6</v>
      </c>
      <c r="N133">
        <v>46.6</v>
      </c>
      <c r="O133">
        <v>55.6</v>
      </c>
      <c r="P133">
        <v>47.6</v>
      </c>
      <c r="Q133">
        <v>49.6</v>
      </c>
    </row>
    <row r="134" spans="1:17" x14ac:dyDescent="0.2">
      <c r="A134">
        <v>-239</v>
      </c>
      <c r="B134">
        <v>363.66</v>
      </c>
      <c r="C134">
        <v>1.133</v>
      </c>
      <c r="D134">
        <v>1.0609999999999999</v>
      </c>
      <c r="E134">
        <v>1.0620000000000001</v>
      </c>
      <c r="F134">
        <v>1.0649999999999999</v>
      </c>
      <c r="G134">
        <v>1.3460000000000001</v>
      </c>
      <c r="K134" t="s">
        <v>868</v>
      </c>
      <c r="L134" t="s">
        <v>745</v>
      </c>
      <c r="M134">
        <v>32.6</v>
      </c>
      <c r="N134">
        <v>32.6</v>
      </c>
      <c r="O134">
        <v>34.6</v>
      </c>
      <c r="P134">
        <v>33.6</v>
      </c>
      <c r="Q134">
        <v>36.6</v>
      </c>
    </row>
    <row r="135" spans="1:17" x14ac:dyDescent="0.2">
      <c r="A135">
        <v>-238</v>
      </c>
      <c r="B135">
        <v>366.16</v>
      </c>
      <c r="C135">
        <v>1.141</v>
      </c>
      <c r="D135">
        <v>1.0649999999999999</v>
      </c>
      <c r="E135">
        <v>1.0629999999999999</v>
      </c>
      <c r="F135">
        <v>1.07</v>
      </c>
      <c r="G135">
        <v>1.3640000000000001</v>
      </c>
      <c r="K135" t="s">
        <v>869</v>
      </c>
      <c r="L135" t="s">
        <v>742</v>
      </c>
      <c r="M135">
        <v>8.8390000000000004</v>
      </c>
      <c r="N135">
        <v>7.6280000000000001</v>
      </c>
      <c r="O135">
        <v>9.2609999999999992</v>
      </c>
      <c r="P135">
        <v>6.64</v>
      </c>
      <c r="Q135">
        <v>6.7839999999999998</v>
      </c>
    </row>
    <row r="136" spans="1:17" x14ac:dyDescent="0.2">
      <c r="A136">
        <v>-237</v>
      </c>
      <c r="B136">
        <v>368.61</v>
      </c>
      <c r="C136">
        <v>1.1439999999999999</v>
      </c>
      <c r="D136">
        <v>1.0620000000000001</v>
      </c>
      <c r="E136">
        <v>1.0629999999999999</v>
      </c>
      <c r="F136">
        <v>1.0680000000000001</v>
      </c>
      <c r="G136">
        <v>1.381</v>
      </c>
      <c r="K136" t="s">
        <v>870</v>
      </c>
      <c r="L136" t="s">
        <v>742</v>
      </c>
      <c r="M136">
        <v>79.061000000000007</v>
      </c>
      <c r="N136">
        <v>83.093000000000004</v>
      </c>
      <c r="O136">
        <v>79.698999999999998</v>
      </c>
      <c r="P136">
        <v>84.584999999999994</v>
      </c>
      <c r="Q136">
        <v>85.983000000000004</v>
      </c>
    </row>
    <row r="137" spans="1:17" x14ac:dyDescent="0.2">
      <c r="A137">
        <v>-236</v>
      </c>
      <c r="B137">
        <v>371.02</v>
      </c>
      <c r="C137">
        <v>1.147</v>
      </c>
      <c r="D137">
        <v>1.0649999999999999</v>
      </c>
      <c r="E137">
        <v>1.0609999999999999</v>
      </c>
      <c r="F137">
        <v>1.0680000000000001</v>
      </c>
      <c r="G137">
        <v>1.3939999999999999</v>
      </c>
      <c r="K137" t="s">
        <v>871</v>
      </c>
      <c r="L137" t="s">
        <v>745</v>
      </c>
      <c r="M137">
        <v>180</v>
      </c>
      <c r="N137">
        <v>180</v>
      </c>
      <c r="O137">
        <v>180</v>
      </c>
      <c r="P137">
        <v>180</v>
      </c>
      <c r="Q137">
        <v>180</v>
      </c>
    </row>
    <row r="138" spans="1:17" x14ac:dyDescent="0.2">
      <c r="A138">
        <v>-235</v>
      </c>
      <c r="B138">
        <v>373.39</v>
      </c>
      <c r="C138">
        <v>1.151</v>
      </c>
      <c r="D138">
        <v>1.0649999999999999</v>
      </c>
      <c r="E138">
        <v>1.0649999999999999</v>
      </c>
      <c r="F138">
        <v>1.071</v>
      </c>
      <c r="G138">
        <v>1.4019999999999999</v>
      </c>
      <c r="K138" t="s">
        <v>872</v>
      </c>
      <c r="L138" t="s">
        <v>745</v>
      </c>
      <c r="M138">
        <v>180</v>
      </c>
      <c r="N138">
        <v>180</v>
      </c>
      <c r="O138">
        <v>180</v>
      </c>
      <c r="P138">
        <v>180</v>
      </c>
      <c r="Q138">
        <v>180</v>
      </c>
    </row>
    <row r="139" spans="1:17" x14ac:dyDescent="0.2">
      <c r="A139">
        <v>-234</v>
      </c>
      <c r="B139">
        <v>375.72</v>
      </c>
      <c r="C139">
        <v>1.149</v>
      </c>
      <c r="D139">
        <v>1.0649999999999999</v>
      </c>
      <c r="E139">
        <v>1.06</v>
      </c>
      <c r="F139">
        <v>1.07</v>
      </c>
      <c r="G139">
        <v>1.4019999999999999</v>
      </c>
      <c r="K139" t="s">
        <v>873</v>
      </c>
      <c r="L139" t="s">
        <v>745</v>
      </c>
      <c r="M139">
        <v>180</v>
      </c>
      <c r="N139">
        <v>180</v>
      </c>
      <c r="O139">
        <v>180</v>
      </c>
      <c r="P139">
        <v>180</v>
      </c>
      <c r="Q139">
        <v>180</v>
      </c>
    </row>
    <row r="140" spans="1:17" x14ac:dyDescent="0.2">
      <c r="A140">
        <v>-233</v>
      </c>
      <c r="B140">
        <v>378.01</v>
      </c>
      <c r="C140">
        <v>1.151</v>
      </c>
      <c r="D140">
        <v>1.0669999999999999</v>
      </c>
      <c r="E140">
        <v>1.0629999999999999</v>
      </c>
      <c r="F140">
        <v>1.0740000000000001</v>
      </c>
      <c r="G140">
        <v>1.399</v>
      </c>
      <c r="K140" t="s">
        <v>874</v>
      </c>
      <c r="L140" t="s">
        <v>745</v>
      </c>
      <c r="M140">
        <v>180</v>
      </c>
      <c r="N140">
        <v>180</v>
      </c>
      <c r="O140">
        <v>180</v>
      </c>
      <c r="P140">
        <v>180</v>
      </c>
      <c r="Q140">
        <v>180</v>
      </c>
    </row>
    <row r="141" spans="1:17" x14ac:dyDescent="0.2">
      <c r="A141">
        <v>-232</v>
      </c>
      <c r="B141">
        <v>380.26</v>
      </c>
      <c r="C141">
        <v>1.1499999999999999</v>
      </c>
      <c r="D141">
        <v>1.0660000000000001</v>
      </c>
      <c r="E141">
        <v>1.0640000000000001</v>
      </c>
      <c r="F141">
        <v>1.075</v>
      </c>
      <c r="G141">
        <v>1.397</v>
      </c>
      <c r="K141" t="s">
        <v>875</v>
      </c>
      <c r="L141" t="s">
        <v>745</v>
      </c>
      <c r="M141">
        <v>180</v>
      </c>
      <c r="N141">
        <v>180</v>
      </c>
      <c r="O141">
        <v>180</v>
      </c>
      <c r="P141">
        <v>180</v>
      </c>
      <c r="Q141">
        <v>180</v>
      </c>
    </row>
    <row r="142" spans="1:17" x14ac:dyDescent="0.2">
      <c r="A142">
        <v>-231</v>
      </c>
      <c r="B142">
        <v>382.47</v>
      </c>
      <c r="C142">
        <v>1.1499999999999999</v>
      </c>
      <c r="D142">
        <v>1.0649999999999999</v>
      </c>
      <c r="E142">
        <v>1.0620000000000001</v>
      </c>
      <c r="F142">
        <v>1.075</v>
      </c>
      <c r="G142">
        <v>1.397</v>
      </c>
      <c r="K142" t="s">
        <v>876</v>
      </c>
      <c r="L142" t="s">
        <v>742</v>
      </c>
      <c r="M142">
        <v>0</v>
      </c>
      <c r="N142">
        <v>0</v>
      </c>
      <c r="O142">
        <v>0</v>
      </c>
      <c r="P142">
        <v>0</v>
      </c>
      <c r="Q142">
        <v>0</v>
      </c>
    </row>
    <row r="143" spans="1:17" x14ac:dyDescent="0.2">
      <c r="A143">
        <v>-230</v>
      </c>
      <c r="B143">
        <v>384.63</v>
      </c>
      <c r="C143">
        <v>1.1519999999999999</v>
      </c>
      <c r="D143">
        <v>1.0669999999999999</v>
      </c>
      <c r="E143">
        <v>1.0640000000000001</v>
      </c>
      <c r="F143">
        <v>1.079</v>
      </c>
      <c r="G143">
        <v>1.4</v>
      </c>
      <c r="K143" t="s">
        <v>877</v>
      </c>
      <c r="L143" t="s">
        <v>742</v>
      </c>
      <c r="M143">
        <v>0</v>
      </c>
      <c r="N143">
        <v>0</v>
      </c>
      <c r="O143">
        <v>0</v>
      </c>
      <c r="P143">
        <v>0</v>
      </c>
      <c r="Q143">
        <v>0</v>
      </c>
    </row>
    <row r="144" spans="1:17" x14ac:dyDescent="0.2">
      <c r="A144">
        <v>-229</v>
      </c>
      <c r="B144">
        <v>386.76</v>
      </c>
      <c r="C144">
        <v>1.151</v>
      </c>
      <c r="D144">
        <v>1.0680000000000001</v>
      </c>
      <c r="E144">
        <v>1.0629999999999999</v>
      </c>
      <c r="F144">
        <v>1.0760000000000001</v>
      </c>
      <c r="G144">
        <v>1.3979999999999999</v>
      </c>
      <c r="K144" t="s">
        <v>878</v>
      </c>
      <c r="L144" t="s">
        <v>745</v>
      </c>
      <c r="M144">
        <v>180</v>
      </c>
      <c r="N144">
        <v>180</v>
      </c>
      <c r="O144">
        <v>180</v>
      </c>
      <c r="P144">
        <v>180</v>
      </c>
      <c r="Q144">
        <v>180</v>
      </c>
    </row>
    <row r="145" spans="1:17" x14ac:dyDescent="0.2">
      <c r="A145">
        <v>-228</v>
      </c>
      <c r="B145">
        <v>388.84</v>
      </c>
      <c r="C145">
        <v>1.1499999999999999</v>
      </c>
      <c r="D145">
        <v>1.069</v>
      </c>
      <c r="E145">
        <v>1.0640000000000001</v>
      </c>
      <c r="F145">
        <v>1.0780000000000001</v>
      </c>
      <c r="G145">
        <v>1.39</v>
      </c>
      <c r="K145" t="s">
        <v>879</v>
      </c>
      <c r="L145" t="s">
        <v>745</v>
      </c>
      <c r="M145">
        <v>180</v>
      </c>
      <c r="N145">
        <v>180</v>
      </c>
      <c r="O145">
        <v>180</v>
      </c>
      <c r="P145">
        <v>180</v>
      </c>
      <c r="Q145">
        <v>180</v>
      </c>
    </row>
    <row r="146" spans="1:17" x14ac:dyDescent="0.2">
      <c r="A146">
        <v>-227</v>
      </c>
      <c r="B146">
        <v>390.88</v>
      </c>
      <c r="C146">
        <v>1.145</v>
      </c>
      <c r="D146">
        <v>1.0669999999999999</v>
      </c>
      <c r="E146">
        <v>1.0640000000000001</v>
      </c>
      <c r="F146">
        <v>1.0780000000000001</v>
      </c>
      <c r="G146">
        <v>1.373</v>
      </c>
      <c r="K146" t="s">
        <v>880</v>
      </c>
      <c r="L146" t="s">
        <v>745</v>
      </c>
      <c r="M146">
        <v>180</v>
      </c>
      <c r="N146">
        <v>180</v>
      </c>
      <c r="O146">
        <v>180</v>
      </c>
      <c r="P146">
        <v>180</v>
      </c>
      <c r="Q146">
        <v>180</v>
      </c>
    </row>
    <row r="147" spans="1:17" x14ac:dyDescent="0.2">
      <c r="A147">
        <v>-226</v>
      </c>
      <c r="B147">
        <v>392.87</v>
      </c>
      <c r="C147">
        <v>1.1439999999999999</v>
      </c>
      <c r="D147">
        <v>1.069</v>
      </c>
      <c r="E147">
        <v>1.0620000000000001</v>
      </c>
      <c r="F147">
        <v>1.075</v>
      </c>
      <c r="G147">
        <v>1.37</v>
      </c>
      <c r="K147" t="s">
        <v>881</v>
      </c>
      <c r="L147" t="s">
        <v>745</v>
      </c>
      <c r="M147">
        <v>180</v>
      </c>
      <c r="N147">
        <v>180</v>
      </c>
      <c r="O147">
        <v>180</v>
      </c>
      <c r="P147">
        <v>180</v>
      </c>
      <c r="Q147">
        <v>180</v>
      </c>
    </row>
    <row r="148" spans="1:17" x14ac:dyDescent="0.2">
      <c r="A148">
        <v>-225</v>
      </c>
      <c r="B148">
        <v>394.83</v>
      </c>
      <c r="C148">
        <v>1.147</v>
      </c>
      <c r="D148">
        <v>1.0680000000000001</v>
      </c>
      <c r="E148">
        <v>1.0640000000000001</v>
      </c>
      <c r="F148">
        <v>1.08</v>
      </c>
      <c r="G148">
        <v>1.3759999999999999</v>
      </c>
      <c r="K148" t="s">
        <v>882</v>
      </c>
      <c r="L148" t="s">
        <v>745</v>
      </c>
      <c r="M148">
        <v>180</v>
      </c>
      <c r="N148">
        <v>180</v>
      </c>
      <c r="O148">
        <v>180</v>
      </c>
      <c r="P148">
        <v>180</v>
      </c>
      <c r="Q148">
        <v>180</v>
      </c>
    </row>
    <row r="149" spans="1:17" x14ac:dyDescent="0.2">
      <c r="A149">
        <v>-224</v>
      </c>
      <c r="B149">
        <v>396.74</v>
      </c>
      <c r="C149">
        <v>1.149</v>
      </c>
      <c r="D149">
        <v>1.069</v>
      </c>
      <c r="E149">
        <v>1.0629999999999999</v>
      </c>
      <c r="F149">
        <v>1.0780000000000001</v>
      </c>
      <c r="G149">
        <v>1.387</v>
      </c>
      <c r="K149" t="s">
        <v>883</v>
      </c>
      <c r="L149" t="s">
        <v>742</v>
      </c>
      <c r="M149">
        <v>0</v>
      </c>
      <c r="N149">
        <v>0</v>
      </c>
      <c r="O149">
        <v>0</v>
      </c>
      <c r="P149">
        <v>0</v>
      </c>
      <c r="Q149">
        <v>0</v>
      </c>
    </row>
    <row r="150" spans="1:17" x14ac:dyDescent="0.2">
      <c r="A150">
        <v>-223</v>
      </c>
      <c r="B150">
        <v>398.61</v>
      </c>
      <c r="C150">
        <v>1.1519999999999999</v>
      </c>
      <c r="D150">
        <v>1.069</v>
      </c>
      <c r="E150">
        <v>1.0640000000000001</v>
      </c>
      <c r="F150">
        <v>1.079</v>
      </c>
      <c r="G150">
        <v>1.3959999999999999</v>
      </c>
      <c r="K150" t="s">
        <v>884</v>
      </c>
      <c r="L150" t="s">
        <v>742</v>
      </c>
      <c r="M150">
        <v>0</v>
      </c>
      <c r="N150">
        <v>0</v>
      </c>
      <c r="O150">
        <v>0</v>
      </c>
      <c r="P150">
        <v>0</v>
      </c>
      <c r="Q150">
        <v>0</v>
      </c>
    </row>
    <row r="151" spans="1:17" x14ac:dyDescent="0.2">
      <c r="A151">
        <v>-222</v>
      </c>
      <c r="B151">
        <v>400.43</v>
      </c>
      <c r="C151">
        <v>1.153</v>
      </c>
      <c r="D151">
        <v>1.0680000000000001</v>
      </c>
      <c r="E151">
        <v>1.0640000000000001</v>
      </c>
      <c r="F151">
        <v>1.0780000000000001</v>
      </c>
      <c r="G151">
        <v>1.4019999999999999</v>
      </c>
      <c r="K151" t="s">
        <v>885</v>
      </c>
      <c r="L151" t="s">
        <v>745</v>
      </c>
      <c r="M151">
        <v>180</v>
      </c>
      <c r="N151">
        <v>180</v>
      </c>
      <c r="O151">
        <v>180</v>
      </c>
      <c r="P151">
        <v>180</v>
      </c>
      <c r="Q151">
        <v>180</v>
      </c>
    </row>
    <row r="152" spans="1:17" x14ac:dyDescent="0.2">
      <c r="A152">
        <v>-221</v>
      </c>
      <c r="B152">
        <v>402.22</v>
      </c>
      <c r="C152">
        <v>1.155</v>
      </c>
      <c r="D152">
        <v>1.071</v>
      </c>
      <c r="E152">
        <v>1.0620000000000001</v>
      </c>
      <c r="F152">
        <v>1.077</v>
      </c>
      <c r="G152">
        <v>1.409</v>
      </c>
      <c r="K152" t="s">
        <v>886</v>
      </c>
      <c r="L152" t="s">
        <v>745</v>
      </c>
      <c r="M152">
        <v>180</v>
      </c>
      <c r="N152">
        <v>180</v>
      </c>
      <c r="O152">
        <v>180</v>
      </c>
      <c r="P152">
        <v>180</v>
      </c>
      <c r="Q152">
        <v>180</v>
      </c>
    </row>
    <row r="153" spans="1:17" x14ac:dyDescent="0.2">
      <c r="A153">
        <v>-220</v>
      </c>
      <c r="B153">
        <v>403.96</v>
      </c>
      <c r="C153">
        <v>1.157</v>
      </c>
      <c r="D153">
        <v>1.069</v>
      </c>
      <c r="E153">
        <v>1.0649999999999999</v>
      </c>
      <c r="F153">
        <v>1.08</v>
      </c>
      <c r="G153">
        <v>1.4159999999999999</v>
      </c>
      <c r="K153" t="s">
        <v>887</v>
      </c>
      <c r="L153" t="s">
        <v>745</v>
      </c>
      <c r="M153">
        <v>180</v>
      </c>
      <c r="N153">
        <v>180</v>
      </c>
      <c r="O153">
        <v>180</v>
      </c>
      <c r="P153">
        <v>180</v>
      </c>
      <c r="Q153">
        <v>180</v>
      </c>
    </row>
    <row r="154" spans="1:17" x14ac:dyDescent="0.2">
      <c r="A154">
        <v>-219</v>
      </c>
      <c r="B154">
        <v>405.66</v>
      </c>
      <c r="C154">
        <v>1.1579999999999999</v>
      </c>
      <c r="D154">
        <v>1.073</v>
      </c>
      <c r="E154">
        <v>1.0629999999999999</v>
      </c>
      <c r="F154">
        <v>1.077</v>
      </c>
      <c r="G154">
        <v>1.4179999999999999</v>
      </c>
      <c r="K154" t="s">
        <v>888</v>
      </c>
      <c r="L154" t="s">
        <v>745</v>
      </c>
      <c r="M154">
        <v>180</v>
      </c>
      <c r="N154">
        <v>180</v>
      </c>
      <c r="O154">
        <v>180</v>
      </c>
      <c r="P154">
        <v>180</v>
      </c>
      <c r="Q154">
        <v>180</v>
      </c>
    </row>
    <row r="155" spans="1:17" x14ac:dyDescent="0.2">
      <c r="A155">
        <v>-218</v>
      </c>
      <c r="B155">
        <v>407.31</v>
      </c>
      <c r="C155">
        <v>1.1619999999999999</v>
      </c>
      <c r="D155">
        <v>1.071</v>
      </c>
      <c r="E155">
        <v>1.0649999999999999</v>
      </c>
      <c r="F155">
        <v>1.083</v>
      </c>
      <c r="G155">
        <v>1.4279999999999999</v>
      </c>
      <c r="K155" t="s">
        <v>889</v>
      </c>
      <c r="L155" t="s">
        <v>745</v>
      </c>
      <c r="M155">
        <v>180</v>
      </c>
      <c r="N155">
        <v>180</v>
      </c>
      <c r="O155">
        <v>180</v>
      </c>
      <c r="P155">
        <v>180</v>
      </c>
      <c r="Q155">
        <v>180</v>
      </c>
    </row>
    <row r="156" spans="1:17" x14ac:dyDescent="0.2">
      <c r="A156">
        <v>-217</v>
      </c>
      <c r="B156">
        <v>408.92</v>
      </c>
      <c r="C156">
        <v>1.163</v>
      </c>
      <c r="D156">
        <v>1.0720000000000001</v>
      </c>
      <c r="E156">
        <v>1.0649999999999999</v>
      </c>
      <c r="F156">
        <v>1.0820000000000001</v>
      </c>
      <c r="G156">
        <v>1.4319999999999999</v>
      </c>
      <c r="K156" t="s">
        <v>890</v>
      </c>
      <c r="L156" t="s">
        <v>742</v>
      </c>
      <c r="M156">
        <v>0</v>
      </c>
      <c r="N156">
        <v>0</v>
      </c>
      <c r="O156">
        <v>0</v>
      </c>
      <c r="P156">
        <v>0</v>
      </c>
      <c r="Q156">
        <v>0</v>
      </c>
    </row>
    <row r="157" spans="1:17" x14ac:dyDescent="0.2">
      <c r="A157">
        <v>-216</v>
      </c>
      <c r="B157">
        <v>410.49</v>
      </c>
      <c r="C157">
        <v>1.1639999999999999</v>
      </c>
      <c r="D157">
        <v>1.0720000000000001</v>
      </c>
      <c r="E157">
        <v>1.0640000000000001</v>
      </c>
      <c r="F157">
        <v>1.081</v>
      </c>
      <c r="G157">
        <v>1.44</v>
      </c>
      <c r="K157" t="s">
        <v>891</v>
      </c>
      <c r="L157" t="s">
        <v>742</v>
      </c>
      <c r="M157">
        <v>0</v>
      </c>
      <c r="N157">
        <v>0</v>
      </c>
      <c r="O157">
        <v>0</v>
      </c>
      <c r="P157">
        <v>0</v>
      </c>
      <c r="Q157">
        <v>0</v>
      </c>
    </row>
    <row r="158" spans="1:17" x14ac:dyDescent="0.2">
      <c r="A158">
        <v>-215</v>
      </c>
      <c r="B158">
        <v>412.02</v>
      </c>
      <c r="C158">
        <v>1.17</v>
      </c>
      <c r="D158">
        <v>1.073</v>
      </c>
      <c r="E158">
        <v>1.0669999999999999</v>
      </c>
      <c r="F158">
        <v>1.087</v>
      </c>
      <c r="G158">
        <v>1.4530000000000001</v>
      </c>
      <c r="K158" t="s">
        <v>892</v>
      </c>
      <c r="L158" t="s">
        <v>745</v>
      </c>
      <c r="M158">
        <v>180</v>
      </c>
      <c r="N158">
        <v>180</v>
      </c>
      <c r="O158">
        <v>180</v>
      </c>
      <c r="P158">
        <v>180</v>
      </c>
      <c r="Q158">
        <v>180</v>
      </c>
    </row>
    <row r="159" spans="1:17" x14ac:dyDescent="0.2">
      <c r="A159">
        <v>-214</v>
      </c>
      <c r="B159">
        <v>413.5</v>
      </c>
      <c r="C159">
        <v>1.1719999999999999</v>
      </c>
      <c r="D159">
        <v>1.075</v>
      </c>
      <c r="E159">
        <v>1.0649999999999999</v>
      </c>
      <c r="F159">
        <v>1.08</v>
      </c>
      <c r="G159">
        <v>1.4670000000000001</v>
      </c>
      <c r="K159" t="s">
        <v>893</v>
      </c>
      <c r="L159" t="s">
        <v>745</v>
      </c>
      <c r="M159">
        <v>180</v>
      </c>
      <c r="N159">
        <v>180</v>
      </c>
      <c r="O159">
        <v>180</v>
      </c>
      <c r="P159">
        <v>180</v>
      </c>
      <c r="Q159">
        <v>180</v>
      </c>
    </row>
    <row r="160" spans="1:17" x14ac:dyDescent="0.2">
      <c r="A160">
        <v>-213</v>
      </c>
      <c r="B160">
        <v>414.94</v>
      </c>
      <c r="C160">
        <v>1.1779999999999999</v>
      </c>
      <c r="D160">
        <v>1.0760000000000001</v>
      </c>
      <c r="E160">
        <v>1.0660000000000001</v>
      </c>
      <c r="F160">
        <v>1.085</v>
      </c>
      <c r="G160">
        <v>1.4850000000000001</v>
      </c>
      <c r="K160" t="s">
        <v>894</v>
      </c>
      <c r="L160" t="s">
        <v>745</v>
      </c>
      <c r="M160">
        <v>180</v>
      </c>
      <c r="N160">
        <v>180</v>
      </c>
      <c r="O160">
        <v>180</v>
      </c>
      <c r="P160">
        <v>180</v>
      </c>
      <c r="Q160">
        <v>180</v>
      </c>
    </row>
    <row r="161" spans="1:17" x14ac:dyDescent="0.2">
      <c r="A161">
        <v>-212</v>
      </c>
      <c r="B161">
        <v>416.33</v>
      </c>
      <c r="C161">
        <v>1.1850000000000001</v>
      </c>
      <c r="D161">
        <v>1.079</v>
      </c>
      <c r="E161">
        <v>1.069</v>
      </c>
      <c r="F161">
        <v>1.0860000000000001</v>
      </c>
      <c r="G161">
        <v>1.5049999999999999</v>
      </c>
      <c r="K161" t="s">
        <v>895</v>
      </c>
      <c r="L161" t="s">
        <v>745</v>
      </c>
      <c r="M161">
        <v>180</v>
      </c>
      <c r="N161">
        <v>180</v>
      </c>
      <c r="O161">
        <v>180</v>
      </c>
      <c r="P161">
        <v>180</v>
      </c>
      <c r="Q161">
        <v>180</v>
      </c>
    </row>
    <row r="162" spans="1:17" x14ac:dyDescent="0.2">
      <c r="A162">
        <v>-211</v>
      </c>
      <c r="B162">
        <v>417.69</v>
      </c>
      <c r="C162">
        <v>1.1879999999999999</v>
      </c>
      <c r="D162">
        <v>1.08</v>
      </c>
      <c r="E162">
        <v>1.069</v>
      </c>
      <c r="F162">
        <v>1.0860000000000001</v>
      </c>
      <c r="G162">
        <v>1.5149999999999999</v>
      </c>
      <c r="K162" t="s">
        <v>896</v>
      </c>
      <c r="L162" t="s">
        <v>745</v>
      </c>
      <c r="M162">
        <v>180</v>
      </c>
      <c r="N162">
        <v>180</v>
      </c>
      <c r="O162">
        <v>180</v>
      </c>
      <c r="P162">
        <v>180</v>
      </c>
      <c r="Q162">
        <v>180</v>
      </c>
    </row>
    <row r="163" spans="1:17" x14ac:dyDescent="0.2">
      <c r="A163">
        <v>-210</v>
      </c>
      <c r="B163">
        <v>419</v>
      </c>
      <c r="C163">
        <v>1.1910000000000001</v>
      </c>
      <c r="D163">
        <v>1.081</v>
      </c>
      <c r="E163">
        <v>1.071</v>
      </c>
      <c r="F163">
        <v>1.089</v>
      </c>
      <c r="G163">
        <v>1.5229999999999999</v>
      </c>
      <c r="K163" t="s">
        <v>897</v>
      </c>
      <c r="L163" t="s">
        <v>742</v>
      </c>
      <c r="M163">
        <v>0</v>
      </c>
      <c r="N163">
        <v>0</v>
      </c>
      <c r="O163">
        <v>0</v>
      </c>
      <c r="P163">
        <v>0</v>
      </c>
      <c r="Q163">
        <v>0</v>
      </c>
    </row>
    <row r="164" spans="1:17" x14ac:dyDescent="0.2">
      <c r="A164">
        <v>-209</v>
      </c>
      <c r="B164">
        <v>420.26</v>
      </c>
      <c r="C164">
        <v>1.1930000000000001</v>
      </c>
      <c r="D164">
        <v>1.0840000000000001</v>
      </c>
      <c r="E164">
        <v>1.073</v>
      </c>
      <c r="F164">
        <v>1.0900000000000001</v>
      </c>
      <c r="G164">
        <v>1.5229999999999999</v>
      </c>
      <c r="K164" t="s">
        <v>898</v>
      </c>
      <c r="L164" t="s">
        <v>742</v>
      </c>
      <c r="M164">
        <v>0</v>
      </c>
      <c r="N164">
        <v>0</v>
      </c>
      <c r="O164">
        <v>0</v>
      </c>
      <c r="P164">
        <v>0</v>
      </c>
      <c r="Q164">
        <v>0</v>
      </c>
    </row>
    <row r="165" spans="1:17" x14ac:dyDescent="0.2">
      <c r="A165">
        <v>-208</v>
      </c>
      <c r="B165">
        <v>421.49</v>
      </c>
      <c r="C165">
        <v>1.194</v>
      </c>
      <c r="D165">
        <v>1.087</v>
      </c>
      <c r="E165">
        <v>1.0740000000000001</v>
      </c>
      <c r="F165">
        <v>1.093</v>
      </c>
      <c r="G165">
        <v>1.524</v>
      </c>
      <c r="K165" t="s">
        <v>899</v>
      </c>
      <c r="L165" t="s">
        <v>745</v>
      </c>
      <c r="M165">
        <v>20.14</v>
      </c>
      <c r="N165">
        <v>19.84</v>
      </c>
      <c r="O165">
        <v>20.61</v>
      </c>
      <c r="P165">
        <v>20.295000000000002</v>
      </c>
      <c r="Q165">
        <v>19.815000000000001</v>
      </c>
    </row>
    <row r="166" spans="1:17" x14ac:dyDescent="0.2">
      <c r="A166">
        <v>-207</v>
      </c>
      <c r="B166">
        <v>422.67</v>
      </c>
      <c r="C166">
        <v>1.196</v>
      </c>
      <c r="D166">
        <v>1.0860000000000001</v>
      </c>
      <c r="E166">
        <v>1.0760000000000001</v>
      </c>
      <c r="F166">
        <v>1.0940000000000001</v>
      </c>
      <c r="G166">
        <v>1.5269999999999999</v>
      </c>
      <c r="K166" t="s">
        <v>900</v>
      </c>
      <c r="L166" t="s">
        <v>745</v>
      </c>
      <c r="M166">
        <v>19.620999999999999</v>
      </c>
      <c r="N166">
        <v>19.251000000000001</v>
      </c>
      <c r="O166">
        <v>19.998999999999999</v>
      </c>
      <c r="P166">
        <v>19.747</v>
      </c>
      <c r="Q166">
        <v>19.486999999999998</v>
      </c>
    </row>
    <row r="167" spans="1:17" x14ac:dyDescent="0.2">
      <c r="A167">
        <v>-206</v>
      </c>
      <c r="B167">
        <v>423.8</v>
      </c>
      <c r="C167">
        <v>1.1950000000000001</v>
      </c>
      <c r="D167">
        <v>1.0880000000000001</v>
      </c>
      <c r="E167">
        <v>1.073</v>
      </c>
      <c r="F167">
        <v>1.0940000000000001</v>
      </c>
      <c r="G167">
        <v>1.5249999999999999</v>
      </c>
      <c r="K167" t="s">
        <v>901</v>
      </c>
      <c r="L167" t="s">
        <v>745</v>
      </c>
      <c r="M167">
        <v>1.6950000000000001</v>
      </c>
      <c r="N167">
        <v>1.7010000000000001</v>
      </c>
      <c r="O167">
        <v>1.871</v>
      </c>
      <c r="P167">
        <v>1.6240000000000001</v>
      </c>
      <c r="Q167">
        <v>1.4750000000000001</v>
      </c>
    </row>
    <row r="168" spans="1:17" x14ac:dyDescent="0.2">
      <c r="A168">
        <v>-205</v>
      </c>
      <c r="B168">
        <v>424.9</v>
      </c>
      <c r="C168">
        <v>1.1970000000000001</v>
      </c>
      <c r="D168">
        <v>1.0900000000000001</v>
      </c>
      <c r="E168">
        <v>1.077</v>
      </c>
      <c r="F168">
        <v>1.0980000000000001</v>
      </c>
      <c r="G168">
        <v>1.522</v>
      </c>
      <c r="K168" t="s">
        <v>902</v>
      </c>
      <c r="L168" t="s">
        <v>745</v>
      </c>
      <c r="M168">
        <v>27.1</v>
      </c>
      <c r="N168">
        <v>24.54</v>
      </c>
      <c r="O168">
        <v>27.1</v>
      </c>
      <c r="P168">
        <v>25.06</v>
      </c>
      <c r="Q168">
        <v>24.155000000000001</v>
      </c>
    </row>
    <row r="169" spans="1:17" x14ac:dyDescent="0.2">
      <c r="A169">
        <v>-204</v>
      </c>
      <c r="B169">
        <v>425.95</v>
      </c>
      <c r="C169">
        <v>1.1950000000000001</v>
      </c>
      <c r="D169">
        <v>1.091</v>
      </c>
      <c r="E169">
        <v>1.0780000000000001</v>
      </c>
      <c r="F169">
        <v>1.097</v>
      </c>
      <c r="G169">
        <v>1.514</v>
      </c>
      <c r="K169" t="s">
        <v>903</v>
      </c>
      <c r="L169" t="s">
        <v>745</v>
      </c>
      <c r="M169">
        <v>15.205</v>
      </c>
      <c r="N169">
        <v>15.205</v>
      </c>
      <c r="O169">
        <v>15.315</v>
      </c>
      <c r="P169">
        <v>15.895</v>
      </c>
      <c r="Q169">
        <v>16.03</v>
      </c>
    </row>
    <row r="170" spans="1:17" x14ac:dyDescent="0.2">
      <c r="A170">
        <v>-203</v>
      </c>
      <c r="B170">
        <v>426.96</v>
      </c>
      <c r="C170">
        <v>1.1970000000000001</v>
      </c>
      <c r="D170">
        <v>1.093</v>
      </c>
      <c r="E170">
        <v>1.079</v>
      </c>
      <c r="F170">
        <v>1.101</v>
      </c>
      <c r="G170">
        <v>1.5149999999999999</v>
      </c>
      <c r="K170" t="s">
        <v>904</v>
      </c>
      <c r="L170" t="s">
        <v>742</v>
      </c>
      <c r="M170">
        <v>8.6379999999999999</v>
      </c>
      <c r="N170">
        <v>8.8339999999999996</v>
      </c>
      <c r="O170">
        <v>9.3569999999999993</v>
      </c>
      <c r="P170">
        <v>8.2219999999999995</v>
      </c>
      <c r="Q170">
        <v>7.57</v>
      </c>
    </row>
    <row r="171" spans="1:17" x14ac:dyDescent="0.2">
      <c r="A171">
        <v>-202</v>
      </c>
      <c r="B171">
        <v>427.92</v>
      </c>
      <c r="C171">
        <v>1.2</v>
      </c>
      <c r="D171">
        <v>1.097</v>
      </c>
      <c r="E171">
        <v>1.0820000000000001</v>
      </c>
      <c r="F171">
        <v>1.103</v>
      </c>
      <c r="G171">
        <v>1.516</v>
      </c>
      <c r="K171" t="s">
        <v>905</v>
      </c>
      <c r="L171" t="s">
        <v>742</v>
      </c>
      <c r="M171">
        <v>77.494</v>
      </c>
      <c r="N171">
        <v>78.981999999999999</v>
      </c>
      <c r="O171">
        <v>76.58</v>
      </c>
      <c r="P171">
        <v>80.494</v>
      </c>
      <c r="Q171">
        <v>82.260999999999996</v>
      </c>
    </row>
    <row r="172" spans="1:17" x14ac:dyDescent="0.2">
      <c r="A172">
        <v>-201</v>
      </c>
      <c r="B172">
        <v>428.84</v>
      </c>
      <c r="C172">
        <v>1.2</v>
      </c>
      <c r="D172">
        <v>1.097</v>
      </c>
      <c r="E172">
        <v>1.0820000000000001</v>
      </c>
      <c r="F172">
        <v>1.103</v>
      </c>
      <c r="G172">
        <v>1.5169999999999999</v>
      </c>
      <c r="K172" t="s">
        <v>906</v>
      </c>
      <c r="L172" t="s">
        <v>745</v>
      </c>
      <c r="M172">
        <v>18.324000000000002</v>
      </c>
      <c r="N172">
        <v>18.11</v>
      </c>
      <c r="O172">
        <v>18.82</v>
      </c>
      <c r="P172">
        <v>18.48</v>
      </c>
      <c r="Q172">
        <v>17.885000000000002</v>
      </c>
    </row>
    <row r="173" spans="1:17" x14ac:dyDescent="0.2">
      <c r="A173">
        <v>-200</v>
      </c>
      <c r="B173">
        <v>429.72</v>
      </c>
      <c r="C173">
        <v>1.2010000000000001</v>
      </c>
      <c r="D173">
        <v>1.1000000000000001</v>
      </c>
      <c r="E173">
        <v>1.085</v>
      </c>
      <c r="F173">
        <v>1.1080000000000001</v>
      </c>
      <c r="G173">
        <v>1.512</v>
      </c>
      <c r="K173" t="s">
        <v>907</v>
      </c>
      <c r="L173" t="s">
        <v>745</v>
      </c>
      <c r="M173">
        <v>17.803999999999998</v>
      </c>
      <c r="N173">
        <v>17.539000000000001</v>
      </c>
      <c r="O173">
        <v>18.218</v>
      </c>
      <c r="P173">
        <v>17.922000000000001</v>
      </c>
      <c r="Q173">
        <v>17.536999999999999</v>
      </c>
    </row>
    <row r="174" spans="1:17" x14ac:dyDescent="0.2">
      <c r="A174">
        <v>-199</v>
      </c>
      <c r="B174">
        <v>430.55</v>
      </c>
      <c r="C174">
        <v>1.1990000000000001</v>
      </c>
      <c r="D174">
        <v>1.1000000000000001</v>
      </c>
      <c r="E174">
        <v>1.085</v>
      </c>
      <c r="F174">
        <v>1.107</v>
      </c>
      <c r="G174">
        <v>1.502</v>
      </c>
      <c r="K174" t="s">
        <v>908</v>
      </c>
      <c r="L174" t="s">
        <v>745</v>
      </c>
      <c r="M174">
        <v>1.579</v>
      </c>
      <c r="N174">
        <v>1.589</v>
      </c>
      <c r="O174">
        <v>1.7569999999999999</v>
      </c>
      <c r="P174">
        <v>1.504</v>
      </c>
      <c r="Q174">
        <v>1.337</v>
      </c>
    </row>
    <row r="175" spans="1:17" x14ac:dyDescent="0.2">
      <c r="A175">
        <v>-198</v>
      </c>
      <c r="B175">
        <v>431.35</v>
      </c>
      <c r="C175">
        <v>1.2</v>
      </c>
      <c r="D175">
        <v>1.103</v>
      </c>
      <c r="E175">
        <v>1.0880000000000001</v>
      </c>
      <c r="F175">
        <v>1.1080000000000001</v>
      </c>
      <c r="G175">
        <v>1.5</v>
      </c>
      <c r="K175" t="s">
        <v>909</v>
      </c>
      <c r="L175" t="s">
        <v>745</v>
      </c>
      <c r="M175">
        <v>24.78</v>
      </c>
      <c r="N175">
        <v>22.64</v>
      </c>
      <c r="O175">
        <v>24.78</v>
      </c>
      <c r="P175">
        <v>22.85</v>
      </c>
      <c r="Q175">
        <v>22.184999999999999</v>
      </c>
    </row>
    <row r="176" spans="1:17" x14ac:dyDescent="0.2">
      <c r="A176">
        <v>-197</v>
      </c>
      <c r="B176">
        <v>432.1</v>
      </c>
      <c r="C176">
        <v>1.2030000000000001</v>
      </c>
      <c r="D176">
        <v>1.1040000000000001</v>
      </c>
      <c r="E176">
        <v>1.087</v>
      </c>
      <c r="F176">
        <v>1.1120000000000001</v>
      </c>
      <c r="G176">
        <v>1.508</v>
      </c>
      <c r="K176" t="s">
        <v>910</v>
      </c>
      <c r="L176" t="s">
        <v>745</v>
      </c>
      <c r="M176">
        <v>13.725</v>
      </c>
      <c r="N176">
        <v>13.725</v>
      </c>
      <c r="O176">
        <v>13.81</v>
      </c>
      <c r="P176">
        <v>14.42</v>
      </c>
      <c r="Q176">
        <v>14.41</v>
      </c>
    </row>
    <row r="177" spans="1:17" x14ac:dyDescent="0.2">
      <c r="A177">
        <v>-196</v>
      </c>
      <c r="B177">
        <v>432.8</v>
      </c>
      <c r="C177">
        <v>1.2050000000000001</v>
      </c>
      <c r="D177">
        <v>1.1060000000000001</v>
      </c>
      <c r="E177">
        <v>1.0900000000000001</v>
      </c>
      <c r="F177">
        <v>1.1120000000000001</v>
      </c>
      <c r="G177">
        <v>1.5129999999999999</v>
      </c>
      <c r="K177" t="s">
        <v>911</v>
      </c>
      <c r="L177" t="s">
        <v>742</v>
      </c>
      <c r="M177">
        <v>8.8659999999999997</v>
      </c>
      <c r="N177">
        <v>9.0630000000000006</v>
      </c>
      <c r="O177">
        <v>9.6470000000000002</v>
      </c>
      <c r="P177">
        <v>8.3919999999999995</v>
      </c>
      <c r="Q177">
        <v>7.6230000000000002</v>
      </c>
    </row>
    <row r="178" spans="1:17" x14ac:dyDescent="0.2">
      <c r="A178">
        <v>-195</v>
      </c>
      <c r="B178">
        <v>433.47</v>
      </c>
      <c r="C178">
        <v>1.2070000000000001</v>
      </c>
      <c r="D178">
        <v>1.1100000000000001</v>
      </c>
      <c r="E178">
        <v>1.091</v>
      </c>
      <c r="F178">
        <v>1.1140000000000001</v>
      </c>
      <c r="G178">
        <v>1.514</v>
      </c>
      <c r="K178" t="s">
        <v>912</v>
      </c>
      <c r="L178" t="s">
        <v>742</v>
      </c>
      <c r="M178">
        <v>77.09</v>
      </c>
      <c r="N178">
        <v>78.256</v>
      </c>
      <c r="O178">
        <v>75.805000000000007</v>
      </c>
      <c r="P178">
        <v>80.459000000000003</v>
      </c>
      <c r="Q178">
        <v>82.168000000000006</v>
      </c>
    </row>
    <row r="179" spans="1:17" x14ac:dyDescent="0.2">
      <c r="A179">
        <v>-194</v>
      </c>
      <c r="B179">
        <v>434.09</v>
      </c>
      <c r="C179">
        <v>1.208</v>
      </c>
      <c r="D179">
        <v>1.111</v>
      </c>
      <c r="E179">
        <v>1.091</v>
      </c>
      <c r="F179">
        <v>1.1160000000000001</v>
      </c>
      <c r="G179">
        <v>1.512</v>
      </c>
      <c r="K179" t="s">
        <v>913</v>
      </c>
      <c r="L179" t="s">
        <v>745</v>
      </c>
      <c r="M179">
        <v>16.34</v>
      </c>
      <c r="N179">
        <v>16.204000000000001</v>
      </c>
      <c r="O179">
        <v>16.847999999999999</v>
      </c>
      <c r="P179">
        <v>16.436</v>
      </c>
      <c r="Q179">
        <v>15.872</v>
      </c>
    </row>
    <row r="180" spans="1:17" x14ac:dyDescent="0.2">
      <c r="A180">
        <v>-193</v>
      </c>
      <c r="B180">
        <v>434.66</v>
      </c>
      <c r="C180">
        <v>1.2110000000000001</v>
      </c>
      <c r="D180">
        <v>1.1100000000000001</v>
      </c>
      <c r="E180">
        <v>1.095</v>
      </c>
      <c r="F180">
        <v>1.1160000000000001</v>
      </c>
      <c r="G180">
        <v>1.5209999999999999</v>
      </c>
      <c r="K180" t="s">
        <v>914</v>
      </c>
      <c r="L180" t="s">
        <v>745</v>
      </c>
      <c r="M180">
        <v>15.855</v>
      </c>
      <c r="N180">
        <v>15.659000000000001</v>
      </c>
      <c r="O180">
        <v>16.283999999999999</v>
      </c>
      <c r="P180">
        <v>15.91</v>
      </c>
      <c r="Q180">
        <v>15.569000000000001</v>
      </c>
    </row>
    <row r="181" spans="1:17" x14ac:dyDescent="0.2">
      <c r="A181">
        <v>-192</v>
      </c>
      <c r="B181">
        <v>435.2</v>
      </c>
      <c r="C181">
        <v>1.216</v>
      </c>
      <c r="D181">
        <v>1.1140000000000001</v>
      </c>
      <c r="E181">
        <v>1.0960000000000001</v>
      </c>
      <c r="F181">
        <v>1.119</v>
      </c>
      <c r="G181">
        <v>1.534</v>
      </c>
      <c r="K181" t="s">
        <v>915</v>
      </c>
      <c r="L181" t="s">
        <v>745</v>
      </c>
      <c r="M181">
        <v>1.4550000000000001</v>
      </c>
      <c r="N181">
        <v>1.4750000000000001</v>
      </c>
      <c r="O181">
        <v>1.6339999999999999</v>
      </c>
      <c r="P181">
        <v>1.3660000000000001</v>
      </c>
      <c r="Q181">
        <v>1.2130000000000001</v>
      </c>
    </row>
    <row r="182" spans="1:17" x14ac:dyDescent="0.2">
      <c r="A182">
        <v>-191</v>
      </c>
      <c r="B182">
        <v>435.69</v>
      </c>
      <c r="C182">
        <v>1.218</v>
      </c>
      <c r="D182">
        <v>1.115</v>
      </c>
      <c r="E182">
        <v>1.0960000000000001</v>
      </c>
      <c r="F182">
        <v>1.121</v>
      </c>
      <c r="G182">
        <v>1.542</v>
      </c>
      <c r="K182" t="s">
        <v>916</v>
      </c>
      <c r="L182" t="s">
        <v>745</v>
      </c>
      <c r="M182">
        <v>22.26</v>
      </c>
      <c r="N182">
        <v>20.312000000000001</v>
      </c>
      <c r="O182">
        <v>22.26</v>
      </c>
      <c r="P182">
        <v>20.431999999999999</v>
      </c>
      <c r="Q182">
        <v>20.027999999999999</v>
      </c>
    </row>
    <row r="183" spans="1:17" x14ac:dyDescent="0.2">
      <c r="A183">
        <v>-190</v>
      </c>
      <c r="B183">
        <v>436.14</v>
      </c>
      <c r="C183">
        <v>1.222</v>
      </c>
      <c r="D183">
        <v>1.117</v>
      </c>
      <c r="E183">
        <v>1.0980000000000001</v>
      </c>
      <c r="F183">
        <v>1.121</v>
      </c>
      <c r="G183">
        <v>1.5529999999999999</v>
      </c>
      <c r="K183" t="s">
        <v>917</v>
      </c>
      <c r="L183" t="s">
        <v>745</v>
      </c>
      <c r="M183">
        <v>12.172000000000001</v>
      </c>
      <c r="N183">
        <v>12.172000000000001</v>
      </c>
      <c r="O183">
        <v>12.295999999999999</v>
      </c>
      <c r="P183">
        <v>12.763999999999999</v>
      </c>
      <c r="Q183">
        <v>12.728</v>
      </c>
    </row>
    <row r="184" spans="1:17" x14ac:dyDescent="0.2">
      <c r="A184">
        <v>-189</v>
      </c>
      <c r="B184">
        <v>436.54</v>
      </c>
      <c r="C184">
        <v>1.2250000000000001</v>
      </c>
      <c r="D184">
        <v>1.121</v>
      </c>
      <c r="E184">
        <v>1.097</v>
      </c>
      <c r="F184">
        <v>1.1259999999999999</v>
      </c>
      <c r="G184">
        <v>1.5549999999999999</v>
      </c>
      <c r="K184" t="s">
        <v>918</v>
      </c>
      <c r="L184" t="s">
        <v>742</v>
      </c>
      <c r="M184">
        <v>9.1790000000000003</v>
      </c>
      <c r="N184">
        <v>9.42</v>
      </c>
      <c r="O184">
        <v>10.035</v>
      </c>
      <c r="P184">
        <v>8.5890000000000004</v>
      </c>
      <c r="Q184">
        <v>7.7919999999999998</v>
      </c>
    </row>
    <row r="185" spans="1:17" x14ac:dyDescent="0.2">
      <c r="A185">
        <v>-188</v>
      </c>
      <c r="B185">
        <v>436.91</v>
      </c>
      <c r="C185">
        <v>1.226</v>
      </c>
      <c r="D185">
        <v>1.121</v>
      </c>
      <c r="E185">
        <v>1.101</v>
      </c>
      <c r="F185">
        <v>1.127</v>
      </c>
      <c r="G185">
        <v>1.5569999999999999</v>
      </c>
      <c r="K185" t="s">
        <v>919</v>
      </c>
      <c r="L185" t="s">
        <v>742</v>
      </c>
      <c r="M185">
        <v>76.769000000000005</v>
      </c>
      <c r="N185">
        <v>77.728999999999999</v>
      </c>
      <c r="O185">
        <v>75.510999999999996</v>
      </c>
      <c r="P185">
        <v>80.227999999999994</v>
      </c>
      <c r="Q185">
        <v>81.753</v>
      </c>
    </row>
    <row r="186" spans="1:17" x14ac:dyDescent="0.2">
      <c r="A186">
        <v>-187</v>
      </c>
      <c r="B186">
        <v>437.23</v>
      </c>
      <c r="C186">
        <v>1.23</v>
      </c>
      <c r="D186">
        <v>1.125</v>
      </c>
      <c r="E186">
        <v>1.103</v>
      </c>
      <c r="F186">
        <v>1.125</v>
      </c>
      <c r="G186">
        <v>1.5660000000000001</v>
      </c>
      <c r="K186" t="s">
        <v>920</v>
      </c>
      <c r="L186" t="s">
        <v>711</v>
      </c>
      <c r="M186">
        <v>0</v>
      </c>
      <c r="N186">
        <v>0</v>
      </c>
      <c r="O186">
        <v>0</v>
      </c>
      <c r="P186">
        <v>0</v>
      </c>
      <c r="Q186">
        <v>0</v>
      </c>
    </row>
    <row r="187" spans="1:17" x14ac:dyDescent="0.2">
      <c r="A187">
        <v>-186</v>
      </c>
      <c r="B187">
        <v>437.51</v>
      </c>
      <c r="C187">
        <v>1.23</v>
      </c>
      <c r="D187">
        <v>1.1240000000000001</v>
      </c>
      <c r="E187">
        <v>1.1020000000000001</v>
      </c>
      <c r="F187">
        <v>1.125</v>
      </c>
      <c r="G187">
        <v>1.571</v>
      </c>
      <c r="K187" t="s">
        <v>921</v>
      </c>
      <c r="L187" t="s">
        <v>711</v>
      </c>
      <c r="M187">
        <v>0</v>
      </c>
      <c r="N187">
        <v>0</v>
      </c>
      <c r="O187">
        <v>0</v>
      </c>
      <c r="P187">
        <v>0</v>
      </c>
      <c r="Q187">
        <v>0</v>
      </c>
    </row>
    <row r="188" spans="1:17" x14ac:dyDescent="0.2">
      <c r="A188">
        <v>-185</v>
      </c>
      <c r="B188">
        <v>437.74</v>
      </c>
      <c r="C188">
        <v>1.2310000000000001</v>
      </c>
      <c r="D188">
        <v>1.121</v>
      </c>
      <c r="E188">
        <v>1.105</v>
      </c>
      <c r="F188">
        <v>1.125</v>
      </c>
      <c r="G188">
        <v>1.5740000000000001</v>
      </c>
      <c r="K188" t="s">
        <v>922</v>
      </c>
      <c r="L188" t="s">
        <v>711</v>
      </c>
      <c r="M188">
        <v>0</v>
      </c>
      <c r="N188">
        <v>0</v>
      </c>
      <c r="O188">
        <v>0</v>
      </c>
      <c r="P188">
        <v>0</v>
      </c>
      <c r="Q188">
        <v>0</v>
      </c>
    </row>
    <row r="189" spans="1:17" x14ac:dyDescent="0.2">
      <c r="A189">
        <v>-184</v>
      </c>
      <c r="B189">
        <v>437.93</v>
      </c>
      <c r="C189">
        <v>1.232</v>
      </c>
      <c r="D189">
        <v>1.125</v>
      </c>
      <c r="E189">
        <v>1.101</v>
      </c>
      <c r="F189">
        <v>1.127</v>
      </c>
      <c r="G189">
        <v>1.5740000000000001</v>
      </c>
      <c r="K189" t="s">
        <v>923</v>
      </c>
      <c r="L189" t="s">
        <v>711</v>
      </c>
      <c r="M189">
        <v>0</v>
      </c>
      <c r="N189">
        <v>0</v>
      </c>
      <c r="O189">
        <v>0</v>
      </c>
      <c r="P189">
        <v>0</v>
      </c>
      <c r="Q189">
        <v>0</v>
      </c>
    </row>
    <row r="190" spans="1:17" x14ac:dyDescent="0.2">
      <c r="A190">
        <v>-183</v>
      </c>
      <c r="B190">
        <v>438.08</v>
      </c>
      <c r="C190">
        <v>1.2330000000000001</v>
      </c>
      <c r="D190">
        <v>1.1259999999999999</v>
      </c>
      <c r="E190">
        <v>1.103</v>
      </c>
      <c r="F190">
        <v>1.1279999999999999</v>
      </c>
      <c r="G190">
        <v>1.575</v>
      </c>
      <c r="K190" t="s">
        <v>924</v>
      </c>
      <c r="L190" t="s">
        <v>711</v>
      </c>
      <c r="M190">
        <v>0</v>
      </c>
      <c r="N190">
        <v>0</v>
      </c>
      <c r="O190">
        <v>0</v>
      </c>
      <c r="P190">
        <v>0</v>
      </c>
      <c r="Q190">
        <v>0</v>
      </c>
    </row>
    <row r="191" spans="1:17" x14ac:dyDescent="0.2">
      <c r="A191">
        <v>-182</v>
      </c>
      <c r="B191">
        <v>438.19</v>
      </c>
      <c r="C191">
        <v>1.236</v>
      </c>
      <c r="D191">
        <v>1.1279999999999999</v>
      </c>
      <c r="E191">
        <v>1.103</v>
      </c>
      <c r="F191">
        <v>1.1299999999999999</v>
      </c>
      <c r="G191">
        <v>1.5840000000000001</v>
      </c>
      <c r="K191" t="s">
        <v>925</v>
      </c>
      <c r="L191" t="s">
        <v>742</v>
      </c>
      <c r="M191">
        <v>0</v>
      </c>
      <c r="N191">
        <v>0</v>
      </c>
      <c r="O191">
        <v>0</v>
      </c>
      <c r="P191">
        <v>0</v>
      </c>
      <c r="Q191">
        <v>0</v>
      </c>
    </row>
    <row r="192" spans="1:17" x14ac:dyDescent="0.2">
      <c r="A192">
        <v>-181</v>
      </c>
      <c r="B192">
        <v>438.25</v>
      </c>
      <c r="C192">
        <v>1.238</v>
      </c>
      <c r="D192">
        <v>1.131</v>
      </c>
      <c r="E192">
        <v>1.1080000000000001</v>
      </c>
      <c r="F192">
        <v>1.1339999999999999</v>
      </c>
      <c r="G192">
        <v>1.577</v>
      </c>
      <c r="K192" t="s">
        <v>926</v>
      </c>
      <c r="L192" t="s">
        <v>742</v>
      </c>
      <c r="M192">
        <v>0</v>
      </c>
      <c r="N192">
        <v>0</v>
      </c>
      <c r="O192">
        <v>0</v>
      </c>
      <c r="P192">
        <v>0</v>
      </c>
      <c r="Q192">
        <v>0</v>
      </c>
    </row>
    <row r="193" spans="1:17" x14ac:dyDescent="0.2">
      <c r="A193">
        <v>-180</v>
      </c>
      <c r="B193">
        <v>438.28</v>
      </c>
      <c r="C193">
        <v>1.24</v>
      </c>
      <c r="D193">
        <v>1.135</v>
      </c>
      <c r="E193">
        <v>1.1120000000000001</v>
      </c>
      <c r="F193">
        <v>1.1379999999999999</v>
      </c>
      <c r="G193">
        <v>1.577</v>
      </c>
      <c r="K193" t="s">
        <v>927</v>
      </c>
      <c r="L193" t="s">
        <v>928</v>
      </c>
      <c r="M193">
        <v>1.3</v>
      </c>
      <c r="N193">
        <v>1.3129999999999999</v>
      </c>
      <c r="O193">
        <v>1.3149999999999999</v>
      </c>
      <c r="P193">
        <v>1.3069999999999999</v>
      </c>
      <c r="Q193">
        <v>1.2629999999999999</v>
      </c>
    </row>
    <row r="194" spans="1:17" x14ac:dyDescent="0.2">
      <c r="A194">
        <v>-179</v>
      </c>
      <c r="B194">
        <v>438.25</v>
      </c>
      <c r="C194">
        <v>1.2350000000000001</v>
      </c>
      <c r="D194">
        <v>1.1339999999999999</v>
      </c>
      <c r="E194">
        <v>1.107</v>
      </c>
      <c r="F194">
        <v>1.1379999999999999</v>
      </c>
      <c r="G194">
        <v>1.5609999999999999</v>
      </c>
      <c r="K194" t="s">
        <v>929</v>
      </c>
      <c r="L194" t="s">
        <v>928</v>
      </c>
      <c r="M194">
        <v>1.3</v>
      </c>
      <c r="N194">
        <v>1.3129999999999999</v>
      </c>
      <c r="O194">
        <v>1.3149999999999999</v>
      </c>
      <c r="P194">
        <v>1.3069999999999999</v>
      </c>
      <c r="Q194">
        <v>1.264</v>
      </c>
    </row>
    <row r="195" spans="1:17" x14ac:dyDescent="0.2">
      <c r="A195">
        <v>-178</v>
      </c>
      <c r="B195">
        <v>438.19</v>
      </c>
      <c r="C195">
        <v>1.2390000000000001</v>
      </c>
      <c r="D195">
        <v>1.135</v>
      </c>
      <c r="E195">
        <v>1.111</v>
      </c>
      <c r="F195">
        <v>1.141</v>
      </c>
      <c r="G195">
        <v>1.5680000000000001</v>
      </c>
      <c r="K195" t="s">
        <v>930</v>
      </c>
      <c r="L195" t="s">
        <v>928</v>
      </c>
      <c r="M195">
        <v>2.1999999999999999E-2</v>
      </c>
      <c r="N195">
        <v>5.0000000000000001E-3</v>
      </c>
      <c r="O195">
        <v>6.0000000000000001E-3</v>
      </c>
      <c r="P195">
        <v>5.0000000000000001E-3</v>
      </c>
      <c r="Q195">
        <v>1.2999999999999999E-2</v>
      </c>
    </row>
    <row r="196" spans="1:17" x14ac:dyDescent="0.2">
      <c r="A196">
        <v>-177</v>
      </c>
      <c r="B196">
        <v>438.08</v>
      </c>
      <c r="C196">
        <v>1.2470000000000001</v>
      </c>
      <c r="D196">
        <v>1.1379999999999999</v>
      </c>
      <c r="E196">
        <v>1.115</v>
      </c>
      <c r="F196">
        <v>1.1419999999999999</v>
      </c>
      <c r="G196">
        <v>1.591</v>
      </c>
      <c r="K196" t="s">
        <v>931</v>
      </c>
      <c r="L196" t="s">
        <v>928</v>
      </c>
      <c r="M196">
        <v>1.3320000000000001</v>
      </c>
      <c r="N196">
        <v>1.329</v>
      </c>
      <c r="O196">
        <v>1.3320000000000001</v>
      </c>
      <c r="P196">
        <v>1.32</v>
      </c>
      <c r="Q196">
        <v>1.304</v>
      </c>
    </row>
    <row r="197" spans="1:17" x14ac:dyDescent="0.2">
      <c r="A197">
        <v>-176</v>
      </c>
      <c r="B197">
        <v>437.93</v>
      </c>
      <c r="C197">
        <v>1.2470000000000001</v>
      </c>
      <c r="D197">
        <v>1.139</v>
      </c>
      <c r="E197">
        <v>1.115</v>
      </c>
      <c r="F197">
        <v>1.145</v>
      </c>
      <c r="G197">
        <v>1.5880000000000001</v>
      </c>
      <c r="K197" t="s">
        <v>932</v>
      </c>
      <c r="L197" t="s">
        <v>928</v>
      </c>
      <c r="M197">
        <v>1.2230000000000001</v>
      </c>
      <c r="N197">
        <v>1.298</v>
      </c>
      <c r="O197">
        <v>1.2969999999999999</v>
      </c>
      <c r="P197">
        <v>1.294</v>
      </c>
      <c r="Q197">
        <v>1.2230000000000001</v>
      </c>
    </row>
    <row r="198" spans="1:17" x14ac:dyDescent="0.2">
      <c r="A198">
        <v>-175</v>
      </c>
      <c r="B198">
        <v>437.74</v>
      </c>
      <c r="C198">
        <v>1.2390000000000001</v>
      </c>
      <c r="D198">
        <v>1.143</v>
      </c>
      <c r="E198">
        <v>1.1180000000000001</v>
      </c>
      <c r="F198">
        <v>1.1459999999999999</v>
      </c>
      <c r="G198">
        <v>1.55</v>
      </c>
      <c r="K198" t="s">
        <v>933</v>
      </c>
      <c r="L198" t="s">
        <v>742</v>
      </c>
      <c r="M198">
        <v>1.7290000000000001</v>
      </c>
      <c r="N198">
        <v>0.41399999999999998</v>
      </c>
      <c r="O198">
        <v>0.42</v>
      </c>
      <c r="P198">
        <v>0.40699999999999997</v>
      </c>
      <c r="Q198">
        <v>0.995</v>
      </c>
    </row>
    <row r="199" spans="1:17" x14ac:dyDescent="0.2">
      <c r="A199">
        <v>-174</v>
      </c>
      <c r="B199">
        <v>437.51</v>
      </c>
      <c r="C199">
        <v>1.236</v>
      </c>
      <c r="D199">
        <v>1.1419999999999999</v>
      </c>
      <c r="E199">
        <v>1.1200000000000001</v>
      </c>
      <c r="F199">
        <v>1.143</v>
      </c>
      <c r="G199">
        <v>1.5369999999999999</v>
      </c>
      <c r="K199" t="s">
        <v>934</v>
      </c>
      <c r="L199" t="s">
        <v>742</v>
      </c>
      <c r="M199">
        <v>94.093999999999994</v>
      </c>
      <c r="N199">
        <v>98.846000000000004</v>
      </c>
      <c r="O199">
        <v>98.631</v>
      </c>
      <c r="P199">
        <v>98.988</v>
      </c>
      <c r="Q199">
        <v>96.78</v>
      </c>
    </row>
    <row r="200" spans="1:17" x14ac:dyDescent="0.2">
      <c r="A200">
        <v>-173</v>
      </c>
      <c r="B200">
        <v>437.23</v>
      </c>
      <c r="C200">
        <v>1.2350000000000001</v>
      </c>
      <c r="D200">
        <v>1.1439999999999999</v>
      </c>
      <c r="E200">
        <v>1.119</v>
      </c>
      <c r="F200">
        <v>1.143</v>
      </c>
      <c r="G200">
        <v>1.5349999999999999</v>
      </c>
      <c r="K200" t="s">
        <v>935</v>
      </c>
      <c r="L200" t="s">
        <v>928</v>
      </c>
      <c r="M200">
        <v>1.3180000000000001</v>
      </c>
      <c r="N200">
        <v>1.335</v>
      </c>
      <c r="O200">
        <v>1.2909999999999999</v>
      </c>
      <c r="P200">
        <v>1.359</v>
      </c>
      <c r="Q200">
        <v>1.2869999999999999</v>
      </c>
    </row>
    <row r="201" spans="1:17" x14ac:dyDescent="0.2">
      <c r="A201">
        <v>-172</v>
      </c>
      <c r="B201">
        <v>436.91</v>
      </c>
      <c r="C201">
        <v>1.2390000000000001</v>
      </c>
      <c r="D201">
        <v>1.149</v>
      </c>
      <c r="E201">
        <v>1.1220000000000001</v>
      </c>
      <c r="F201">
        <v>1.145</v>
      </c>
      <c r="G201">
        <v>1.538</v>
      </c>
      <c r="K201" t="s">
        <v>936</v>
      </c>
      <c r="L201" t="s">
        <v>928</v>
      </c>
      <c r="M201">
        <v>1.319</v>
      </c>
      <c r="N201">
        <v>1.335</v>
      </c>
      <c r="O201">
        <v>1.2909999999999999</v>
      </c>
      <c r="P201">
        <v>1.36</v>
      </c>
      <c r="Q201">
        <v>1.2889999999999999</v>
      </c>
    </row>
    <row r="202" spans="1:17" x14ac:dyDescent="0.2">
      <c r="A202">
        <v>-171</v>
      </c>
      <c r="B202">
        <v>436.54</v>
      </c>
      <c r="C202">
        <v>1.2390000000000001</v>
      </c>
      <c r="D202">
        <v>1.151</v>
      </c>
      <c r="E202">
        <v>1.123</v>
      </c>
      <c r="F202">
        <v>1.143</v>
      </c>
      <c r="G202">
        <v>1.54</v>
      </c>
      <c r="K202" t="s">
        <v>937</v>
      </c>
      <c r="L202" t="s">
        <v>928</v>
      </c>
      <c r="M202">
        <v>3.3000000000000002E-2</v>
      </c>
      <c r="N202">
        <v>8.9999999999999993E-3</v>
      </c>
      <c r="O202">
        <v>1.6E-2</v>
      </c>
      <c r="P202">
        <v>1.2E-2</v>
      </c>
      <c r="Q202">
        <v>1.2999999999999999E-2</v>
      </c>
    </row>
    <row r="203" spans="1:17" x14ac:dyDescent="0.2">
      <c r="A203">
        <v>-170</v>
      </c>
      <c r="B203">
        <v>436.14</v>
      </c>
      <c r="C203">
        <v>1.2390000000000001</v>
      </c>
      <c r="D203">
        <v>1.155</v>
      </c>
      <c r="E203">
        <v>1.121</v>
      </c>
      <c r="F203">
        <v>1.1439999999999999</v>
      </c>
      <c r="G203">
        <v>1.536</v>
      </c>
      <c r="K203" t="s">
        <v>938</v>
      </c>
      <c r="L203" t="s">
        <v>928</v>
      </c>
      <c r="M203">
        <v>1.41</v>
      </c>
      <c r="N203">
        <v>1.359</v>
      </c>
      <c r="O203">
        <v>1.3340000000000001</v>
      </c>
      <c r="P203">
        <v>1.41</v>
      </c>
      <c r="Q203">
        <v>1.319</v>
      </c>
    </row>
    <row r="204" spans="1:17" x14ac:dyDescent="0.2">
      <c r="A204">
        <v>-169</v>
      </c>
      <c r="B204">
        <v>435.69</v>
      </c>
      <c r="C204">
        <v>1.242</v>
      </c>
      <c r="D204">
        <v>1.157</v>
      </c>
      <c r="E204">
        <v>1.127</v>
      </c>
      <c r="F204">
        <v>1.1439999999999999</v>
      </c>
      <c r="G204">
        <v>1.538</v>
      </c>
      <c r="K204" t="s">
        <v>939</v>
      </c>
      <c r="L204" t="s">
        <v>928</v>
      </c>
      <c r="M204">
        <v>1.252</v>
      </c>
      <c r="N204">
        <v>1.3080000000000001</v>
      </c>
      <c r="O204">
        <v>1.2669999999999999</v>
      </c>
      <c r="P204">
        <v>1.3320000000000001</v>
      </c>
      <c r="Q204">
        <v>1.252</v>
      </c>
    </row>
    <row r="205" spans="1:17" x14ac:dyDescent="0.2">
      <c r="A205">
        <v>-168</v>
      </c>
      <c r="B205">
        <v>435.2</v>
      </c>
      <c r="C205">
        <v>1.2410000000000001</v>
      </c>
      <c r="D205">
        <v>1.161</v>
      </c>
      <c r="E205">
        <v>1.125</v>
      </c>
      <c r="F205">
        <v>1.143</v>
      </c>
      <c r="G205">
        <v>1.5349999999999999</v>
      </c>
      <c r="K205" t="s">
        <v>940</v>
      </c>
      <c r="L205" t="s">
        <v>742</v>
      </c>
      <c r="M205">
        <v>2.4769999999999999</v>
      </c>
      <c r="N205">
        <v>0.64300000000000002</v>
      </c>
      <c r="O205">
        <v>1.252</v>
      </c>
      <c r="P205">
        <v>0.86</v>
      </c>
      <c r="Q205">
        <v>0.999</v>
      </c>
    </row>
    <row r="206" spans="1:17" x14ac:dyDescent="0.2">
      <c r="A206">
        <v>-167</v>
      </c>
      <c r="B206">
        <v>434.66</v>
      </c>
      <c r="C206">
        <v>1.2410000000000001</v>
      </c>
      <c r="D206">
        <v>1.163</v>
      </c>
      <c r="E206">
        <v>1.127</v>
      </c>
      <c r="F206">
        <v>1.143</v>
      </c>
      <c r="G206">
        <v>1.532</v>
      </c>
      <c r="K206" t="s">
        <v>941</v>
      </c>
      <c r="L206" t="s">
        <v>742</v>
      </c>
      <c r="M206">
        <v>94.948999999999998</v>
      </c>
      <c r="N206">
        <v>98.001000000000005</v>
      </c>
      <c r="O206">
        <v>98.159000000000006</v>
      </c>
      <c r="P206">
        <v>97.933000000000007</v>
      </c>
      <c r="Q206">
        <v>97.153999999999996</v>
      </c>
    </row>
    <row r="207" spans="1:17" x14ac:dyDescent="0.2">
      <c r="A207">
        <v>-166</v>
      </c>
      <c r="B207">
        <v>434.09</v>
      </c>
      <c r="C207">
        <v>1.2470000000000001</v>
      </c>
      <c r="D207">
        <v>1.165</v>
      </c>
      <c r="E207">
        <v>1.133</v>
      </c>
      <c r="F207">
        <v>1.1399999999999999</v>
      </c>
      <c r="G207">
        <v>1.5489999999999999</v>
      </c>
      <c r="K207" t="s">
        <v>942</v>
      </c>
      <c r="L207" t="s">
        <v>736</v>
      </c>
      <c r="M207">
        <v>1.262</v>
      </c>
      <c r="N207">
        <v>1.2070000000000001</v>
      </c>
      <c r="O207">
        <v>1.165</v>
      </c>
      <c r="P207">
        <v>1.1839999999999999</v>
      </c>
      <c r="Q207">
        <v>1.4910000000000001</v>
      </c>
    </row>
    <row r="208" spans="1:17" x14ac:dyDescent="0.2">
      <c r="A208">
        <v>-165</v>
      </c>
      <c r="B208">
        <v>433.47</v>
      </c>
      <c r="C208">
        <v>1.244</v>
      </c>
      <c r="D208">
        <v>1.167</v>
      </c>
      <c r="E208">
        <v>1.127</v>
      </c>
      <c r="F208">
        <v>1.1419999999999999</v>
      </c>
      <c r="G208">
        <v>1.54</v>
      </c>
      <c r="K208" t="s">
        <v>943</v>
      </c>
      <c r="L208" t="s">
        <v>736</v>
      </c>
      <c r="M208">
        <v>1.262</v>
      </c>
      <c r="N208">
        <v>1.2070000000000001</v>
      </c>
      <c r="O208">
        <v>1.165</v>
      </c>
      <c r="P208">
        <v>1.1839999999999999</v>
      </c>
      <c r="Q208">
        <v>1.4910000000000001</v>
      </c>
    </row>
    <row r="209" spans="1:17" x14ac:dyDescent="0.2">
      <c r="A209">
        <v>-164</v>
      </c>
      <c r="B209">
        <v>432.8</v>
      </c>
      <c r="C209">
        <v>1.2390000000000001</v>
      </c>
      <c r="D209">
        <v>1.171</v>
      </c>
      <c r="E209">
        <v>1.1319999999999999</v>
      </c>
      <c r="F209">
        <v>1.143</v>
      </c>
      <c r="G209">
        <v>1.5109999999999999</v>
      </c>
      <c r="K209" t="s">
        <v>944</v>
      </c>
      <c r="L209" t="s">
        <v>736</v>
      </c>
      <c r="M209">
        <v>0.13500000000000001</v>
      </c>
      <c r="N209">
        <v>1.4E-2</v>
      </c>
      <c r="O209">
        <v>1.4999999999999999E-2</v>
      </c>
      <c r="P209">
        <v>1.4E-2</v>
      </c>
      <c r="Q209">
        <v>4.3999999999999997E-2</v>
      </c>
    </row>
    <row r="210" spans="1:17" x14ac:dyDescent="0.2">
      <c r="A210">
        <v>-163</v>
      </c>
      <c r="B210">
        <v>432.1</v>
      </c>
      <c r="C210">
        <v>1.238</v>
      </c>
      <c r="D210">
        <v>1.1739999999999999</v>
      </c>
      <c r="E210">
        <v>1.131</v>
      </c>
      <c r="F210">
        <v>1.143</v>
      </c>
      <c r="G210">
        <v>1.5029999999999999</v>
      </c>
      <c r="K210" t="s">
        <v>945</v>
      </c>
      <c r="L210" t="s">
        <v>736</v>
      </c>
      <c r="M210">
        <v>1.635</v>
      </c>
      <c r="N210">
        <v>1.244</v>
      </c>
      <c r="O210">
        <v>1.2030000000000001</v>
      </c>
      <c r="P210">
        <v>1.2330000000000001</v>
      </c>
      <c r="Q210">
        <v>1.635</v>
      </c>
    </row>
    <row r="211" spans="1:17" x14ac:dyDescent="0.2">
      <c r="A211">
        <v>-162</v>
      </c>
      <c r="B211">
        <v>431.35</v>
      </c>
      <c r="C211">
        <v>1.2390000000000001</v>
      </c>
      <c r="D211">
        <v>1.1779999999999999</v>
      </c>
      <c r="E211">
        <v>1.129</v>
      </c>
      <c r="F211">
        <v>1.147</v>
      </c>
      <c r="G211">
        <v>1.5009999999999999</v>
      </c>
      <c r="K211" t="s">
        <v>946</v>
      </c>
      <c r="L211" t="s">
        <v>736</v>
      </c>
      <c r="M211">
        <v>1.125</v>
      </c>
      <c r="N211">
        <v>1.173</v>
      </c>
      <c r="O211">
        <v>1.125</v>
      </c>
      <c r="P211">
        <v>1.147</v>
      </c>
      <c r="Q211">
        <v>1.37</v>
      </c>
    </row>
    <row r="212" spans="1:17" x14ac:dyDescent="0.2">
      <c r="A212">
        <v>-161</v>
      </c>
      <c r="B212">
        <v>430.55</v>
      </c>
      <c r="C212">
        <v>1.2390000000000001</v>
      </c>
      <c r="D212">
        <v>1.1779999999999999</v>
      </c>
      <c r="E212">
        <v>1.137</v>
      </c>
      <c r="F212">
        <v>1.147</v>
      </c>
      <c r="G212">
        <v>1.492</v>
      </c>
      <c r="K212" t="s">
        <v>947</v>
      </c>
      <c r="L212" t="s">
        <v>742</v>
      </c>
      <c r="M212">
        <v>10.731999999999999</v>
      </c>
      <c r="N212">
        <v>1.1339999999999999</v>
      </c>
      <c r="O212">
        <v>1.3120000000000001</v>
      </c>
      <c r="P212">
        <v>1.222</v>
      </c>
      <c r="Q212">
        <v>2.956</v>
      </c>
    </row>
    <row r="213" spans="1:17" x14ac:dyDescent="0.2">
      <c r="A213">
        <v>-160</v>
      </c>
      <c r="B213">
        <v>429.72</v>
      </c>
      <c r="C213">
        <v>1.2390000000000001</v>
      </c>
      <c r="D213">
        <v>1.1850000000000001</v>
      </c>
      <c r="E213">
        <v>1.1319999999999999</v>
      </c>
      <c r="F213">
        <v>1.149</v>
      </c>
      <c r="G213">
        <v>1.4890000000000001</v>
      </c>
      <c r="K213" t="s">
        <v>948</v>
      </c>
      <c r="L213" t="s">
        <v>742</v>
      </c>
      <c r="M213">
        <v>89.143000000000001</v>
      </c>
      <c r="N213">
        <v>97.156999999999996</v>
      </c>
      <c r="O213">
        <v>96.536000000000001</v>
      </c>
      <c r="P213">
        <v>96.838999999999999</v>
      </c>
      <c r="Q213">
        <v>91.89</v>
      </c>
    </row>
    <row r="214" spans="1:17" x14ac:dyDescent="0.2">
      <c r="A214">
        <v>-159</v>
      </c>
      <c r="B214">
        <v>428.84</v>
      </c>
      <c r="C214">
        <v>1.2410000000000001</v>
      </c>
      <c r="D214">
        <v>1.1870000000000001</v>
      </c>
      <c r="E214">
        <v>1.1359999999999999</v>
      </c>
      <c r="F214">
        <v>1.1499999999999999</v>
      </c>
      <c r="G214">
        <v>1.49</v>
      </c>
      <c r="K214" t="s">
        <v>949</v>
      </c>
      <c r="L214" t="s">
        <v>736</v>
      </c>
      <c r="M214">
        <v>0.61399999999999999</v>
      </c>
      <c r="N214">
        <v>0.52800000000000002</v>
      </c>
      <c r="O214">
        <v>0.56399999999999995</v>
      </c>
      <c r="P214">
        <v>0.59</v>
      </c>
      <c r="Q214">
        <v>0.77600000000000002</v>
      </c>
    </row>
    <row r="215" spans="1:17" x14ac:dyDescent="0.2">
      <c r="A215">
        <v>-158</v>
      </c>
      <c r="B215">
        <v>427.92</v>
      </c>
      <c r="C215">
        <v>1.2430000000000001</v>
      </c>
      <c r="D215">
        <v>1.1870000000000001</v>
      </c>
      <c r="E215">
        <v>1.1419999999999999</v>
      </c>
      <c r="F215">
        <v>1.1519999999999999</v>
      </c>
      <c r="G215">
        <v>1.4890000000000001</v>
      </c>
      <c r="K215" t="s">
        <v>950</v>
      </c>
      <c r="L215" t="s">
        <v>736</v>
      </c>
      <c r="M215">
        <v>0.63100000000000001</v>
      </c>
      <c r="N215">
        <v>0.52200000000000002</v>
      </c>
      <c r="O215">
        <v>0.56799999999999995</v>
      </c>
      <c r="P215">
        <v>0.54100000000000004</v>
      </c>
      <c r="Q215">
        <v>0.89600000000000002</v>
      </c>
    </row>
    <row r="216" spans="1:17" x14ac:dyDescent="0.2">
      <c r="A216">
        <v>-157</v>
      </c>
      <c r="B216">
        <v>426.96</v>
      </c>
      <c r="C216">
        <v>1.2450000000000001</v>
      </c>
      <c r="D216">
        <v>1.19</v>
      </c>
      <c r="E216">
        <v>1.1379999999999999</v>
      </c>
      <c r="F216">
        <v>1.1559999999999999</v>
      </c>
      <c r="G216">
        <v>1.494</v>
      </c>
      <c r="K216" t="s">
        <v>951</v>
      </c>
      <c r="L216" t="s">
        <v>736</v>
      </c>
      <c r="M216">
        <v>0.156</v>
      </c>
      <c r="N216">
        <v>2.1000000000000001E-2</v>
      </c>
      <c r="O216">
        <v>1.7999999999999999E-2</v>
      </c>
      <c r="P216">
        <v>1.7000000000000001E-2</v>
      </c>
      <c r="Q216">
        <v>4.1000000000000002E-2</v>
      </c>
    </row>
    <row r="217" spans="1:17" x14ac:dyDescent="0.2">
      <c r="A217">
        <v>-156</v>
      </c>
      <c r="B217">
        <v>425.95</v>
      </c>
      <c r="C217">
        <v>1.2509999999999999</v>
      </c>
      <c r="D217">
        <v>1.1950000000000001</v>
      </c>
      <c r="E217">
        <v>1.147</v>
      </c>
      <c r="F217">
        <v>1.1619999999999999</v>
      </c>
      <c r="G217">
        <v>1.5</v>
      </c>
      <c r="K217" t="s">
        <v>952</v>
      </c>
      <c r="L217" t="s">
        <v>736</v>
      </c>
      <c r="M217">
        <v>1.0289999999999999</v>
      </c>
      <c r="N217">
        <v>0.57399999999999995</v>
      </c>
      <c r="O217">
        <v>0.61599999999999999</v>
      </c>
      <c r="P217">
        <v>0.58399999999999996</v>
      </c>
      <c r="Q217">
        <v>1.0289999999999999</v>
      </c>
    </row>
    <row r="218" spans="1:17" x14ac:dyDescent="0.2">
      <c r="A218">
        <v>-155</v>
      </c>
      <c r="B218">
        <v>424.9</v>
      </c>
      <c r="C218">
        <v>1.2549999999999999</v>
      </c>
      <c r="D218">
        <v>1.196</v>
      </c>
      <c r="E218">
        <v>1.149</v>
      </c>
      <c r="F218">
        <v>1.1659999999999999</v>
      </c>
      <c r="G218">
        <v>1.5109999999999999</v>
      </c>
      <c r="K218" t="s">
        <v>953</v>
      </c>
      <c r="L218" t="s">
        <v>736</v>
      </c>
      <c r="M218">
        <v>0.46400000000000002</v>
      </c>
      <c r="N218">
        <v>0.46400000000000002</v>
      </c>
      <c r="O218">
        <v>0.51900000000000002</v>
      </c>
      <c r="P218">
        <v>0.49</v>
      </c>
      <c r="Q218">
        <v>0.78600000000000003</v>
      </c>
    </row>
    <row r="219" spans="1:17" x14ac:dyDescent="0.2">
      <c r="A219">
        <v>-154</v>
      </c>
      <c r="B219">
        <v>423.8</v>
      </c>
      <c r="C219">
        <v>1.26</v>
      </c>
      <c r="D219">
        <v>1.2</v>
      </c>
      <c r="E219">
        <v>1.1499999999999999</v>
      </c>
      <c r="F219">
        <v>1.169</v>
      </c>
      <c r="G219">
        <v>1.52</v>
      </c>
      <c r="K219" t="s">
        <v>954</v>
      </c>
      <c r="L219" t="s">
        <v>742</v>
      </c>
      <c r="M219">
        <v>24.657</v>
      </c>
      <c r="N219">
        <v>4.0279999999999996</v>
      </c>
      <c r="O219">
        <v>3.1789999999999998</v>
      </c>
      <c r="P219">
        <v>3.093</v>
      </c>
      <c r="Q219">
        <v>4.5910000000000002</v>
      </c>
    </row>
    <row r="220" spans="1:17" x14ac:dyDescent="0.2">
      <c r="A220">
        <v>-153</v>
      </c>
      <c r="B220">
        <v>422.67</v>
      </c>
      <c r="C220">
        <v>1.2609999999999999</v>
      </c>
      <c r="D220">
        <v>1.202</v>
      </c>
      <c r="E220">
        <v>1.1599999999999999</v>
      </c>
      <c r="F220">
        <v>1.1719999999999999</v>
      </c>
      <c r="G220">
        <v>1.5089999999999999</v>
      </c>
      <c r="K220" t="s">
        <v>955</v>
      </c>
      <c r="L220" t="s">
        <v>742</v>
      </c>
      <c r="M220">
        <v>73.48</v>
      </c>
      <c r="N220">
        <v>88.921000000000006</v>
      </c>
      <c r="O220">
        <v>91.448999999999998</v>
      </c>
      <c r="P220">
        <v>90.608000000000004</v>
      </c>
      <c r="Q220">
        <v>87.751000000000005</v>
      </c>
    </row>
    <row r="221" spans="1:17" x14ac:dyDescent="0.2">
      <c r="A221">
        <v>-152</v>
      </c>
      <c r="B221">
        <v>421.49</v>
      </c>
      <c r="C221">
        <v>1.2589999999999999</v>
      </c>
      <c r="D221">
        <v>1.2070000000000001</v>
      </c>
      <c r="E221">
        <v>1.157</v>
      </c>
      <c r="F221">
        <v>1.177</v>
      </c>
      <c r="G221">
        <v>1.494</v>
      </c>
      <c r="K221" t="s">
        <v>956</v>
      </c>
      <c r="L221" t="s">
        <v>745</v>
      </c>
      <c r="M221">
        <v>180</v>
      </c>
      <c r="N221">
        <v>180</v>
      </c>
      <c r="O221">
        <v>180</v>
      </c>
      <c r="P221">
        <v>180</v>
      </c>
      <c r="Q221">
        <v>180</v>
      </c>
    </row>
    <row r="222" spans="1:17" x14ac:dyDescent="0.2">
      <c r="A222">
        <v>-151</v>
      </c>
      <c r="B222">
        <v>420.26</v>
      </c>
      <c r="C222">
        <v>1.2569999999999999</v>
      </c>
      <c r="D222">
        <v>1.2070000000000001</v>
      </c>
      <c r="E222">
        <v>1.1619999999999999</v>
      </c>
      <c r="F222">
        <v>1.181</v>
      </c>
      <c r="G222">
        <v>1.478</v>
      </c>
      <c r="K222" t="s">
        <v>957</v>
      </c>
      <c r="L222" t="s">
        <v>745</v>
      </c>
      <c r="M222">
        <v>180</v>
      </c>
      <c r="N222">
        <v>180</v>
      </c>
      <c r="O222">
        <v>180</v>
      </c>
      <c r="P222">
        <v>180</v>
      </c>
      <c r="Q222">
        <v>180</v>
      </c>
    </row>
    <row r="223" spans="1:17" x14ac:dyDescent="0.2">
      <c r="A223">
        <v>-150</v>
      </c>
      <c r="B223">
        <v>419</v>
      </c>
      <c r="C223">
        <v>1.2589999999999999</v>
      </c>
      <c r="D223">
        <v>1.208</v>
      </c>
      <c r="E223">
        <v>1.17</v>
      </c>
      <c r="F223">
        <v>1.1850000000000001</v>
      </c>
      <c r="G223">
        <v>1.472</v>
      </c>
      <c r="K223" t="s">
        <v>958</v>
      </c>
      <c r="L223" t="s">
        <v>745</v>
      </c>
      <c r="M223">
        <v>180</v>
      </c>
      <c r="N223">
        <v>180</v>
      </c>
      <c r="O223">
        <v>180</v>
      </c>
      <c r="P223">
        <v>180</v>
      </c>
      <c r="Q223">
        <v>180</v>
      </c>
    </row>
    <row r="224" spans="1:17" x14ac:dyDescent="0.2">
      <c r="A224">
        <v>-149</v>
      </c>
      <c r="B224">
        <v>417.69</v>
      </c>
      <c r="C224">
        <v>1.26</v>
      </c>
      <c r="D224">
        <v>1.208</v>
      </c>
      <c r="E224">
        <v>1.1679999999999999</v>
      </c>
      <c r="F224">
        <v>1.19</v>
      </c>
      <c r="G224">
        <v>1.476</v>
      </c>
      <c r="K224" t="s">
        <v>959</v>
      </c>
      <c r="L224" t="s">
        <v>745</v>
      </c>
      <c r="M224">
        <v>180</v>
      </c>
      <c r="N224">
        <v>180</v>
      </c>
      <c r="O224">
        <v>180</v>
      </c>
      <c r="P224">
        <v>180</v>
      </c>
      <c r="Q224">
        <v>180</v>
      </c>
    </row>
    <row r="225" spans="1:17" x14ac:dyDescent="0.2">
      <c r="A225">
        <v>-148</v>
      </c>
      <c r="B225">
        <v>416.33</v>
      </c>
      <c r="C225">
        <v>1.266</v>
      </c>
      <c r="D225">
        <v>1.212</v>
      </c>
      <c r="E225">
        <v>1.1739999999999999</v>
      </c>
      <c r="F225">
        <v>1.194</v>
      </c>
      <c r="G225">
        <v>1.4830000000000001</v>
      </c>
      <c r="K225" t="s">
        <v>960</v>
      </c>
      <c r="L225" t="s">
        <v>745</v>
      </c>
      <c r="M225">
        <v>180</v>
      </c>
      <c r="N225">
        <v>180</v>
      </c>
      <c r="O225">
        <v>180</v>
      </c>
      <c r="P225">
        <v>180</v>
      </c>
      <c r="Q225">
        <v>180</v>
      </c>
    </row>
    <row r="226" spans="1:17" x14ac:dyDescent="0.2">
      <c r="A226">
        <v>-147</v>
      </c>
      <c r="B226">
        <v>414.94</v>
      </c>
      <c r="C226">
        <v>1.2689999999999999</v>
      </c>
      <c r="D226">
        <v>1.212</v>
      </c>
      <c r="E226">
        <v>1.175</v>
      </c>
      <c r="F226">
        <v>1.1970000000000001</v>
      </c>
      <c r="G226">
        <v>1.492</v>
      </c>
      <c r="K226" t="s">
        <v>961</v>
      </c>
      <c r="L226" t="s">
        <v>742</v>
      </c>
      <c r="M226">
        <v>0</v>
      </c>
      <c r="N226">
        <v>0</v>
      </c>
      <c r="O226">
        <v>0</v>
      </c>
      <c r="P226">
        <v>0</v>
      </c>
      <c r="Q226">
        <v>0</v>
      </c>
    </row>
    <row r="227" spans="1:17" x14ac:dyDescent="0.2">
      <c r="A227">
        <v>-146</v>
      </c>
      <c r="B227">
        <v>413.5</v>
      </c>
      <c r="C227">
        <v>1.2729999999999999</v>
      </c>
      <c r="D227">
        <v>1.218</v>
      </c>
      <c r="E227">
        <v>1.1819999999999999</v>
      </c>
      <c r="F227">
        <v>1.2050000000000001</v>
      </c>
      <c r="G227">
        <v>1.4890000000000001</v>
      </c>
      <c r="K227" t="s">
        <v>962</v>
      </c>
      <c r="L227" t="s">
        <v>742</v>
      </c>
      <c r="M227">
        <v>0</v>
      </c>
      <c r="N227">
        <v>0</v>
      </c>
      <c r="O227">
        <v>0</v>
      </c>
      <c r="P227">
        <v>0</v>
      </c>
      <c r="Q227">
        <v>0</v>
      </c>
    </row>
    <row r="228" spans="1:17" x14ac:dyDescent="0.2">
      <c r="A228">
        <v>-145</v>
      </c>
      <c r="B228">
        <v>412.02</v>
      </c>
      <c r="C228">
        <v>1.274</v>
      </c>
      <c r="D228">
        <v>1.2210000000000001</v>
      </c>
      <c r="E228">
        <v>1.1859999999999999</v>
      </c>
      <c r="F228">
        <v>1.21</v>
      </c>
      <c r="G228">
        <v>1.4770000000000001</v>
      </c>
      <c r="K228" t="s">
        <v>963</v>
      </c>
      <c r="L228" t="s">
        <v>736</v>
      </c>
      <c r="M228">
        <v>0</v>
      </c>
      <c r="N228">
        <v>0</v>
      </c>
      <c r="O228">
        <v>0</v>
      </c>
      <c r="P228">
        <v>0</v>
      </c>
      <c r="Q228">
        <v>0</v>
      </c>
    </row>
    <row r="229" spans="1:17" x14ac:dyDescent="0.2">
      <c r="A229">
        <v>-144</v>
      </c>
      <c r="B229">
        <v>410.49</v>
      </c>
      <c r="C229">
        <v>1.276</v>
      </c>
      <c r="D229">
        <v>1.226</v>
      </c>
      <c r="E229">
        <v>1.1879999999999999</v>
      </c>
      <c r="F229">
        <v>1.216</v>
      </c>
      <c r="G229">
        <v>1.4750000000000001</v>
      </c>
      <c r="K229" t="s">
        <v>964</v>
      </c>
      <c r="L229" t="s">
        <v>736</v>
      </c>
      <c r="M229">
        <v>3.2000000000000001E-2</v>
      </c>
      <c r="N229">
        <v>3.3000000000000002E-2</v>
      </c>
      <c r="O229">
        <v>0.02</v>
      </c>
      <c r="P229">
        <v>4.7E-2</v>
      </c>
      <c r="Q229">
        <v>2.5999999999999999E-2</v>
      </c>
    </row>
    <row r="230" spans="1:17" x14ac:dyDescent="0.2">
      <c r="A230">
        <v>-143</v>
      </c>
      <c r="B230">
        <v>408.92</v>
      </c>
      <c r="C230">
        <v>1.28</v>
      </c>
      <c r="D230">
        <v>1.23</v>
      </c>
      <c r="E230">
        <v>1.196</v>
      </c>
      <c r="F230">
        <v>1.2210000000000001</v>
      </c>
      <c r="G230">
        <v>1.472</v>
      </c>
      <c r="K230" t="s">
        <v>965</v>
      </c>
      <c r="L230" t="s">
        <v>736</v>
      </c>
      <c r="M230">
        <v>0.13900000000000001</v>
      </c>
      <c r="N230">
        <v>0.153</v>
      </c>
      <c r="O230">
        <v>9.5000000000000001E-2</v>
      </c>
      <c r="P230">
        <v>0.183</v>
      </c>
      <c r="Q230">
        <v>0.108</v>
      </c>
    </row>
    <row r="231" spans="1:17" x14ac:dyDescent="0.2">
      <c r="A231">
        <v>-142</v>
      </c>
      <c r="B231">
        <v>407.31</v>
      </c>
      <c r="C231">
        <v>1.284</v>
      </c>
      <c r="D231">
        <v>1.236</v>
      </c>
      <c r="E231">
        <v>1.2010000000000001</v>
      </c>
      <c r="F231">
        <v>1.228</v>
      </c>
      <c r="G231">
        <v>1.472</v>
      </c>
      <c r="K231" t="s">
        <v>966</v>
      </c>
      <c r="L231" t="s">
        <v>736</v>
      </c>
      <c r="M231">
        <v>1.532</v>
      </c>
      <c r="N231">
        <v>1.3120000000000001</v>
      </c>
      <c r="O231">
        <v>1.1160000000000001</v>
      </c>
      <c r="P231">
        <v>1.532</v>
      </c>
      <c r="Q231">
        <v>0.752</v>
      </c>
    </row>
    <row r="232" spans="1:17" x14ac:dyDescent="0.2">
      <c r="A232">
        <v>-141</v>
      </c>
      <c r="B232">
        <v>405.66</v>
      </c>
      <c r="C232">
        <v>1.29</v>
      </c>
      <c r="D232">
        <v>1.2410000000000001</v>
      </c>
      <c r="E232">
        <v>1.204</v>
      </c>
      <c r="F232">
        <v>1.2350000000000001</v>
      </c>
      <c r="G232">
        <v>1.482</v>
      </c>
      <c r="K232" t="s">
        <v>967</v>
      </c>
      <c r="L232" t="s">
        <v>736</v>
      </c>
      <c r="M232">
        <v>0</v>
      </c>
      <c r="N232">
        <v>0</v>
      </c>
      <c r="O232">
        <v>0</v>
      </c>
      <c r="P232">
        <v>0</v>
      </c>
      <c r="Q232">
        <v>0</v>
      </c>
    </row>
    <row r="233" spans="1:17" x14ac:dyDescent="0.2">
      <c r="A233">
        <v>-140</v>
      </c>
      <c r="B233">
        <v>403.96</v>
      </c>
      <c r="C233">
        <v>1.294</v>
      </c>
      <c r="D233">
        <v>1.248</v>
      </c>
      <c r="E233">
        <v>1.2170000000000001</v>
      </c>
      <c r="F233">
        <v>1.242</v>
      </c>
      <c r="G233">
        <v>1.47</v>
      </c>
      <c r="K233" t="s">
        <v>968</v>
      </c>
      <c r="L233" t="s">
        <v>742</v>
      </c>
      <c r="M233">
        <v>99.99</v>
      </c>
      <c r="N233">
        <v>99.99</v>
      </c>
      <c r="O233">
        <v>99.99</v>
      </c>
      <c r="P233">
        <v>99.99</v>
      </c>
      <c r="Q233">
        <v>99.99</v>
      </c>
    </row>
    <row r="234" spans="1:17" x14ac:dyDescent="0.2">
      <c r="A234">
        <v>-139</v>
      </c>
      <c r="B234">
        <v>402.22</v>
      </c>
      <c r="C234">
        <v>1.2909999999999999</v>
      </c>
      <c r="D234">
        <v>1.256</v>
      </c>
      <c r="E234">
        <v>1.2190000000000001</v>
      </c>
      <c r="F234">
        <v>1.246</v>
      </c>
      <c r="G234">
        <v>1.444</v>
      </c>
      <c r="K234" t="s">
        <v>969</v>
      </c>
      <c r="L234" t="s">
        <v>742</v>
      </c>
      <c r="M234">
        <v>0</v>
      </c>
      <c r="N234">
        <v>0</v>
      </c>
      <c r="O234">
        <v>0</v>
      </c>
      <c r="P234">
        <v>0</v>
      </c>
      <c r="Q234">
        <v>0</v>
      </c>
    </row>
    <row r="235" spans="1:17" x14ac:dyDescent="0.2">
      <c r="A235">
        <v>-138</v>
      </c>
      <c r="B235">
        <v>400.43</v>
      </c>
      <c r="C235">
        <v>1.298</v>
      </c>
      <c r="D235">
        <v>1.262</v>
      </c>
      <c r="E235">
        <v>1.2270000000000001</v>
      </c>
      <c r="F235">
        <v>1.2529999999999999</v>
      </c>
      <c r="G235">
        <v>1.4490000000000001</v>
      </c>
      <c r="K235" t="s">
        <v>970</v>
      </c>
      <c r="L235" t="s">
        <v>745</v>
      </c>
      <c r="M235">
        <v>0</v>
      </c>
      <c r="N235">
        <v>0</v>
      </c>
      <c r="O235">
        <v>0</v>
      </c>
      <c r="P235">
        <v>0</v>
      </c>
      <c r="Q235">
        <v>0</v>
      </c>
    </row>
    <row r="236" spans="1:17" x14ac:dyDescent="0.2">
      <c r="A236">
        <v>-137</v>
      </c>
      <c r="B236">
        <v>398.61</v>
      </c>
      <c r="C236">
        <v>1.306</v>
      </c>
      <c r="D236">
        <v>1.266</v>
      </c>
      <c r="E236">
        <v>1.2370000000000001</v>
      </c>
      <c r="F236">
        <v>1.2629999999999999</v>
      </c>
      <c r="G236">
        <v>1.4570000000000001</v>
      </c>
      <c r="K236" t="s">
        <v>971</v>
      </c>
      <c r="L236" t="s">
        <v>745</v>
      </c>
      <c r="M236">
        <v>22.026</v>
      </c>
      <c r="N236">
        <v>20.45</v>
      </c>
      <c r="O236">
        <v>22.454000000000001</v>
      </c>
      <c r="P236">
        <v>22.02</v>
      </c>
      <c r="Q236">
        <v>23.178999999999998</v>
      </c>
    </row>
    <row r="237" spans="1:17" x14ac:dyDescent="0.2">
      <c r="A237">
        <v>-136</v>
      </c>
      <c r="B237">
        <v>396.74</v>
      </c>
      <c r="C237">
        <v>1.3140000000000001</v>
      </c>
      <c r="D237">
        <v>1.2749999999999999</v>
      </c>
      <c r="E237">
        <v>1.24</v>
      </c>
      <c r="F237">
        <v>1.2669999999999999</v>
      </c>
      <c r="G237">
        <v>1.472</v>
      </c>
      <c r="K237" t="s">
        <v>972</v>
      </c>
      <c r="L237" t="s">
        <v>745</v>
      </c>
      <c r="M237">
        <v>2.903</v>
      </c>
      <c r="N237">
        <v>2.6440000000000001</v>
      </c>
      <c r="O237">
        <v>2.9980000000000002</v>
      </c>
      <c r="P237">
        <v>2.5579999999999998</v>
      </c>
      <c r="Q237">
        <v>2.6970000000000001</v>
      </c>
    </row>
    <row r="238" spans="1:17" x14ac:dyDescent="0.2">
      <c r="A238">
        <v>-135</v>
      </c>
      <c r="B238">
        <v>394.83</v>
      </c>
      <c r="C238">
        <v>1.3220000000000001</v>
      </c>
      <c r="D238">
        <v>1.282</v>
      </c>
      <c r="E238">
        <v>1.2509999999999999</v>
      </c>
      <c r="F238">
        <v>1.2769999999999999</v>
      </c>
      <c r="G238">
        <v>1.478</v>
      </c>
      <c r="K238" t="s">
        <v>973</v>
      </c>
      <c r="L238" t="s">
        <v>745</v>
      </c>
      <c r="M238">
        <v>31.2</v>
      </c>
      <c r="N238">
        <v>27.2</v>
      </c>
      <c r="O238">
        <v>30.6</v>
      </c>
      <c r="P238">
        <v>29</v>
      </c>
      <c r="Q238">
        <v>31.2</v>
      </c>
    </row>
    <row r="239" spans="1:17" x14ac:dyDescent="0.2">
      <c r="A239">
        <v>-134</v>
      </c>
      <c r="B239">
        <v>392.87</v>
      </c>
      <c r="C239">
        <v>1.331</v>
      </c>
      <c r="D239">
        <v>1.2889999999999999</v>
      </c>
      <c r="E239">
        <v>1.2569999999999999</v>
      </c>
      <c r="F239">
        <v>1.2849999999999999</v>
      </c>
      <c r="G239">
        <v>1.494</v>
      </c>
      <c r="K239" t="s">
        <v>974</v>
      </c>
      <c r="L239" t="s">
        <v>745</v>
      </c>
      <c r="M239">
        <v>6.6</v>
      </c>
      <c r="N239">
        <v>12.397</v>
      </c>
      <c r="O239">
        <v>6.6</v>
      </c>
      <c r="P239">
        <v>16.8</v>
      </c>
      <c r="Q239">
        <v>8.6</v>
      </c>
    </row>
    <row r="240" spans="1:17" x14ac:dyDescent="0.2">
      <c r="A240">
        <v>-133</v>
      </c>
      <c r="B240">
        <v>390.88</v>
      </c>
      <c r="C240">
        <v>1.343</v>
      </c>
      <c r="D240">
        <v>1.2969999999999999</v>
      </c>
      <c r="E240">
        <v>1.266</v>
      </c>
      <c r="F240">
        <v>1.2949999999999999</v>
      </c>
      <c r="G240">
        <v>1.514</v>
      </c>
      <c r="K240" t="s">
        <v>975</v>
      </c>
      <c r="L240" t="s">
        <v>742</v>
      </c>
      <c r="M240">
        <v>13.182</v>
      </c>
      <c r="N240">
        <v>12.929</v>
      </c>
      <c r="O240">
        <v>13.352</v>
      </c>
      <c r="P240">
        <v>11.616</v>
      </c>
      <c r="Q240">
        <v>11.634</v>
      </c>
    </row>
    <row r="241" spans="1:17" x14ac:dyDescent="0.2">
      <c r="A241">
        <v>-132</v>
      </c>
      <c r="B241">
        <v>388.84</v>
      </c>
      <c r="C241">
        <v>1.351</v>
      </c>
      <c r="D241">
        <v>1.3029999999999999</v>
      </c>
      <c r="E241">
        <v>1.2749999999999999</v>
      </c>
      <c r="F241">
        <v>1.3029999999999999</v>
      </c>
      <c r="G241">
        <v>1.5229999999999999</v>
      </c>
      <c r="K241" t="s">
        <v>976</v>
      </c>
      <c r="L241" t="s">
        <v>742</v>
      </c>
      <c r="M241">
        <v>29.965</v>
      </c>
      <c r="N241">
        <v>60.619</v>
      </c>
      <c r="O241">
        <v>29.393000000000001</v>
      </c>
      <c r="P241">
        <v>76.295000000000002</v>
      </c>
      <c r="Q241">
        <v>37.101999999999997</v>
      </c>
    </row>
    <row r="242" spans="1:17" x14ac:dyDescent="0.2">
      <c r="A242">
        <v>-131</v>
      </c>
      <c r="B242">
        <v>386.76</v>
      </c>
      <c r="C242">
        <v>1.355</v>
      </c>
      <c r="D242">
        <v>1.3129999999999999</v>
      </c>
      <c r="E242">
        <v>1.2809999999999999</v>
      </c>
      <c r="F242">
        <v>1.3140000000000001</v>
      </c>
      <c r="G242">
        <v>1.5109999999999999</v>
      </c>
      <c r="K242" t="s">
        <v>977</v>
      </c>
      <c r="L242" t="s">
        <v>736</v>
      </c>
      <c r="M242">
        <v>0</v>
      </c>
      <c r="N242">
        <v>12.108000000000001</v>
      </c>
      <c r="O242">
        <v>12.065</v>
      </c>
      <c r="P242">
        <v>11.762</v>
      </c>
      <c r="Q242">
        <v>12.045</v>
      </c>
    </row>
    <row r="243" spans="1:17" x14ac:dyDescent="0.2">
      <c r="A243">
        <v>-130</v>
      </c>
      <c r="B243">
        <v>384.63</v>
      </c>
      <c r="C243">
        <v>1.353</v>
      </c>
      <c r="D243">
        <v>1.32</v>
      </c>
      <c r="E243">
        <v>1.2909999999999999</v>
      </c>
      <c r="F243">
        <v>1.321</v>
      </c>
      <c r="G243">
        <v>1.48</v>
      </c>
      <c r="K243" t="s">
        <v>978</v>
      </c>
      <c r="L243" t="s">
        <v>736</v>
      </c>
      <c r="M243">
        <v>0</v>
      </c>
      <c r="N243">
        <v>-6.0999999999999999E-2</v>
      </c>
      <c r="O243">
        <v>-0.16700000000000001</v>
      </c>
      <c r="P243">
        <v>-4.7E-2</v>
      </c>
      <c r="Q243">
        <v>-0.18099999999999999</v>
      </c>
    </row>
    <row r="244" spans="1:17" x14ac:dyDescent="0.2">
      <c r="A244">
        <v>-129</v>
      </c>
      <c r="B244">
        <v>382.47</v>
      </c>
      <c r="C244">
        <v>1.3620000000000001</v>
      </c>
      <c r="D244">
        <v>1.333</v>
      </c>
      <c r="E244">
        <v>1.298</v>
      </c>
      <c r="F244">
        <v>1.3340000000000001</v>
      </c>
      <c r="G244">
        <v>1.4830000000000001</v>
      </c>
      <c r="K244" t="s">
        <v>979</v>
      </c>
      <c r="L244" t="s">
        <v>736</v>
      </c>
      <c r="M244">
        <v>0</v>
      </c>
      <c r="N244">
        <v>1E-3</v>
      </c>
      <c r="O244">
        <v>2E-3</v>
      </c>
      <c r="P244">
        <v>0</v>
      </c>
      <c r="Q244">
        <v>-6.0000000000000001E-3</v>
      </c>
    </row>
    <row r="245" spans="1:17" x14ac:dyDescent="0.2">
      <c r="A245">
        <v>-128</v>
      </c>
      <c r="B245">
        <v>380.26</v>
      </c>
      <c r="C245">
        <v>1.3680000000000001</v>
      </c>
      <c r="D245">
        <v>1.339</v>
      </c>
      <c r="E245">
        <v>1.3080000000000001</v>
      </c>
      <c r="F245">
        <v>1.34</v>
      </c>
      <c r="G245">
        <v>1.486</v>
      </c>
      <c r="K245" t="s">
        <v>980</v>
      </c>
      <c r="L245" t="s">
        <v>736</v>
      </c>
      <c r="M245">
        <v>0</v>
      </c>
      <c r="N245">
        <v>2.9000000000000001E-2</v>
      </c>
      <c r="O245">
        <v>3.2000000000000001E-2</v>
      </c>
      <c r="P245">
        <v>2.7E-2</v>
      </c>
      <c r="Q245">
        <v>5.6000000000000001E-2</v>
      </c>
    </row>
    <row r="246" spans="1:17" x14ac:dyDescent="0.2">
      <c r="A246">
        <v>-127</v>
      </c>
      <c r="B246">
        <v>378.01</v>
      </c>
      <c r="C246">
        <v>1.3740000000000001</v>
      </c>
      <c r="D246">
        <v>1.3480000000000001</v>
      </c>
      <c r="E246">
        <v>1.32</v>
      </c>
      <c r="F246">
        <v>1.3520000000000001</v>
      </c>
      <c r="G246">
        <v>1.4770000000000001</v>
      </c>
      <c r="K246" t="s">
        <v>981</v>
      </c>
      <c r="L246" t="s">
        <v>736</v>
      </c>
      <c r="M246">
        <v>65.141999999999996</v>
      </c>
      <c r="N246">
        <v>68.938999999999993</v>
      </c>
      <c r="O246">
        <v>62.755000000000003</v>
      </c>
      <c r="P246">
        <v>66.718999999999994</v>
      </c>
      <c r="Q246">
        <v>62.152999999999999</v>
      </c>
    </row>
    <row r="247" spans="1:17" x14ac:dyDescent="0.2">
      <c r="A247">
        <v>-126</v>
      </c>
      <c r="B247">
        <v>375.72</v>
      </c>
      <c r="C247">
        <v>1.379</v>
      </c>
      <c r="D247">
        <v>1.355</v>
      </c>
      <c r="E247">
        <v>1.331</v>
      </c>
      <c r="F247">
        <v>1.363</v>
      </c>
      <c r="G247">
        <v>1.466</v>
      </c>
      <c r="K247" t="s">
        <v>982</v>
      </c>
      <c r="L247" t="s">
        <v>792</v>
      </c>
      <c r="M247">
        <v>3.4630000000000001</v>
      </c>
      <c r="N247">
        <v>3.9140000000000001</v>
      </c>
      <c r="O247">
        <v>3.226</v>
      </c>
      <c r="P247">
        <v>3.5409999999999999</v>
      </c>
      <c r="Q247">
        <v>3.17</v>
      </c>
    </row>
    <row r="248" spans="1:17" x14ac:dyDescent="0.2">
      <c r="A248">
        <v>-125</v>
      </c>
      <c r="B248">
        <v>373.39</v>
      </c>
      <c r="C248">
        <v>1.381</v>
      </c>
      <c r="D248">
        <v>1.3620000000000001</v>
      </c>
      <c r="E248">
        <v>1.3460000000000001</v>
      </c>
      <c r="F248">
        <v>1.375</v>
      </c>
      <c r="G248">
        <v>1.4419999999999999</v>
      </c>
      <c r="K248" t="s">
        <v>983</v>
      </c>
      <c r="L248" t="s">
        <v>742</v>
      </c>
      <c r="M248">
        <v>0</v>
      </c>
      <c r="N248">
        <v>0</v>
      </c>
      <c r="O248">
        <v>0</v>
      </c>
      <c r="P248">
        <v>0</v>
      </c>
      <c r="Q248">
        <v>0</v>
      </c>
    </row>
    <row r="249" spans="1:17" x14ac:dyDescent="0.2">
      <c r="A249">
        <v>-124</v>
      </c>
      <c r="B249">
        <v>371.02</v>
      </c>
      <c r="C249">
        <v>1.389</v>
      </c>
      <c r="D249">
        <v>1.3759999999999999</v>
      </c>
      <c r="E249">
        <v>1.353</v>
      </c>
      <c r="F249">
        <v>1.39</v>
      </c>
      <c r="G249">
        <v>1.4370000000000001</v>
      </c>
      <c r="K249" t="s">
        <v>984</v>
      </c>
      <c r="L249" t="s">
        <v>742</v>
      </c>
      <c r="M249">
        <v>49.167000000000002</v>
      </c>
      <c r="N249">
        <v>42.332999999999998</v>
      </c>
      <c r="O249">
        <v>49.332999999999998</v>
      </c>
      <c r="P249">
        <v>54.332999999999998</v>
      </c>
      <c r="Q249">
        <v>50.667000000000002</v>
      </c>
    </row>
    <row r="250" spans="1:17" x14ac:dyDescent="0.2">
      <c r="A250">
        <v>-123</v>
      </c>
      <c r="B250">
        <v>368.61</v>
      </c>
      <c r="C250">
        <v>1.3959999999999999</v>
      </c>
      <c r="D250">
        <v>1.385</v>
      </c>
      <c r="E250">
        <v>1.373</v>
      </c>
      <c r="F250">
        <v>1.399</v>
      </c>
      <c r="G250">
        <v>1.4259999999999999</v>
      </c>
      <c r="K250" t="s">
        <v>985</v>
      </c>
      <c r="L250" t="s">
        <v>742</v>
      </c>
      <c r="M250">
        <v>0</v>
      </c>
      <c r="N250">
        <v>0</v>
      </c>
      <c r="O250">
        <v>0</v>
      </c>
      <c r="P250">
        <v>0</v>
      </c>
      <c r="Q250">
        <v>0</v>
      </c>
    </row>
    <row r="251" spans="1:17" x14ac:dyDescent="0.2">
      <c r="A251">
        <v>-122</v>
      </c>
      <c r="B251">
        <v>366.16</v>
      </c>
      <c r="C251">
        <v>1.4059999999999999</v>
      </c>
      <c r="D251">
        <v>1.397</v>
      </c>
      <c r="E251">
        <v>1.3859999999999999</v>
      </c>
      <c r="F251">
        <v>1.4119999999999999</v>
      </c>
      <c r="G251">
        <v>1.4279999999999999</v>
      </c>
      <c r="K251" t="s">
        <v>986</v>
      </c>
      <c r="L251" t="s">
        <v>742</v>
      </c>
      <c r="M251">
        <v>0</v>
      </c>
      <c r="N251">
        <v>0</v>
      </c>
      <c r="O251">
        <v>0</v>
      </c>
      <c r="P251">
        <v>0</v>
      </c>
      <c r="Q251">
        <v>0</v>
      </c>
    </row>
    <row r="252" spans="1:17" x14ac:dyDescent="0.2">
      <c r="A252">
        <v>-121</v>
      </c>
      <c r="B252">
        <v>363.66</v>
      </c>
      <c r="C252">
        <v>1.413</v>
      </c>
      <c r="D252">
        <v>1.41</v>
      </c>
      <c r="E252">
        <v>1.395</v>
      </c>
      <c r="F252">
        <v>1.419</v>
      </c>
      <c r="G252">
        <v>1.427</v>
      </c>
      <c r="K252" t="s">
        <v>987</v>
      </c>
      <c r="L252" t="s">
        <v>928</v>
      </c>
      <c r="M252">
        <v>123.45</v>
      </c>
      <c r="N252">
        <v>123.45</v>
      </c>
      <c r="O252">
        <v>123.45</v>
      </c>
      <c r="P252">
        <v>123.45</v>
      </c>
      <c r="Q252">
        <v>123.45</v>
      </c>
    </row>
    <row r="253" spans="1:17" x14ac:dyDescent="0.2">
      <c r="A253">
        <v>-120</v>
      </c>
      <c r="B253">
        <v>361.13</v>
      </c>
      <c r="C253">
        <v>1.425</v>
      </c>
      <c r="D253">
        <v>1.4219999999999999</v>
      </c>
      <c r="E253">
        <v>1.41</v>
      </c>
      <c r="F253">
        <v>1.4319999999999999</v>
      </c>
      <c r="G253">
        <v>1.4350000000000001</v>
      </c>
    </row>
    <row r="254" spans="1:17" x14ac:dyDescent="0.2">
      <c r="A254">
        <v>-119</v>
      </c>
      <c r="B254">
        <v>358.56</v>
      </c>
      <c r="C254">
        <v>1.44</v>
      </c>
      <c r="D254">
        <v>1.4370000000000001</v>
      </c>
      <c r="E254">
        <v>1.4259999999999999</v>
      </c>
      <c r="F254">
        <v>1.4510000000000001</v>
      </c>
      <c r="G254">
        <v>1.4490000000000001</v>
      </c>
    </row>
    <row r="255" spans="1:17" x14ac:dyDescent="0.2">
      <c r="A255">
        <v>-118</v>
      </c>
      <c r="B255">
        <v>355.95</v>
      </c>
      <c r="C255">
        <v>1.4570000000000001</v>
      </c>
      <c r="D255">
        <v>1.45</v>
      </c>
      <c r="E255">
        <v>1.4410000000000001</v>
      </c>
      <c r="F255">
        <v>1.46</v>
      </c>
      <c r="G255">
        <v>1.4770000000000001</v>
      </c>
    </row>
    <row r="256" spans="1:17" x14ac:dyDescent="0.2">
      <c r="A256">
        <v>-117</v>
      </c>
      <c r="B256">
        <v>353.3</v>
      </c>
      <c r="C256">
        <v>1.474</v>
      </c>
      <c r="D256">
        <v>1.4630000000000001</v>
      </c>
      <c r="E256">
        <v>1.4550000000000001</v>
      </c>
      <c r="F256">
        <v>1.478</v>
      </c>
      <c r="G256">
        <v>1.5</v>
      </c>
    </row>
    <row r="257" spans="1:7" x14ac:dyDescent="0.2">
      <c r="A257">
        <v>-116</v>
      </c>
      <c r="B257">
        <v>350.61</v>
      </c>
      <c r="C257">
        <v>1.4870000000000001</v>
      </c>
      <c r="D257">
        <v>1.48</v>
      </c>
      <c r="E257">
        <v>1.4670000000000001</v>
      </c>
      <c r="F257">
        <v>1.4930000000000001</v>
      </c>
      <c r="G257">
        <v>1.5089999999999999</v>
      </c>
    </row>
    <row r="258" spans="1:7" x14ac:dyDescent="0.2">
      <c r="A258">
        <v>-115</v>
      </c>
      <c r="B258">
        <v>347.89</v>
      </c>
      <c r="C258">
        <v>1.5009999999999999</v>
      </c>
      <c r="D258">
        <v>1.494</v>
      </c>
      <c r="E258">
        <v>1.486</v>
      </c>
      <c r="F258">
        <v>1.51</v>
      </c>
      <c r="G258">
        <v>1.5149999999999999</v>
      </c>
    </row>
    <row r="259" spans="1:7" x14ac:dyDescent="0.2">
      <c r="A259">
        <v>-114</v>
      </c>
      <c r="B259">
        <v>345.12</v>
      </c>
      <c r="C259">
        <v>1.514</v>
      </c>
      <c r="D259">
        <v>1.512</v>
      </c>
      <c r="E259">
        <v>1.4970000000000001</v>
      </c>
      <c r="F259">
        <v>1.528</v>
      </c>
      <c r="G259">
        <v>1.52</v>
      </c>
    </row>
    <row r="260" spans="1:7" x14ac:dyDescent="0.2">
      <c r="A260">
        <v>-113</v>
      </c>
      <c r="B260">
        <v>342.32</v>
      </c>
      <c r="C260">
        <v>1.5269999999999999</v>
      </c>
      <c r="D260">
        <v>1.5269999999999999</v>
      </c>
      <c r="E260">
        <v>1.514</v>
      </c>
      <c r="F260">
        <v>1.5409999999999999</v>
      </c>
      <c r="G260">
        <v>1.5269999999999999</v>
      </c>
    </row>
    <row r="261" spans="1:7" x14ac:dyDescent="0.2">
      <c r="A261">
        <v>-112</v>
      </c>
      <c r="B261">
        <v>339.49</v>
      </c>
      <c r="C261">
        <v>1.544</v>
      </c>
      <c r="D261">
        <v>1.544</v>
      </c>
      <c r="E261">
        <v>1.532</v>
      </c>
      <c r="F261">
        <v>1.5640000000000001</v>
      </c>
      <c r="G261">
        <v>1.538</v>
      </c>
    </row>
    <row r="262" spans="1:7" x14ac:dyDescent="0.2">
      <c r="A262">
        <v>-111</v>
      </c>
      <c r="B262">
        <v>336.61</v>
      </c>
      <c r="C262">
        <v>1.56</v>
      </c>
      <c r="D262">
        <v>1.5589999999999999</v>
      </c>
      <c r="E262">
        <v>1.546</v>
      </c>
      <c r="F262">
        <v>1.579</v>
      </c>
      <c r="G262">
        <v>1.5569999999999999</v>
      </c>
    </row>
    <row r="263" spans="1:7" x14ac:dyDescent="0.2">
      <c r="A263">
        <v>-110</v>
      </c>
      <c r="B263">
        <v>333.71</v>
      </c>
      <c r="C263">
        <v>1.58</v>
      </c>
      <c r="D263">
        <v>1.577</v>
      </c>
      <c r="E263">
        <v>1.5649999999999999</v>
      </c>
      <c r="F263">
        <v>1.5980000000000001</v>
      </c>
      <c r="G263">
        <v>1.581</v>
      </c>
    </row>
    <row r="264" spans="1:7" x14ac:dyDescent="0.2">
      <c r="A264">
        <v>-109</v>
      </c>
      <c r="B264">
        <v>330.76</v>
      </c>
      <c r="C264">
        <v>1.6020000000000001</v>
      </c>
      <c r="D264">
        <v>1.597</v>
      </c>
      <c r="E264">
        <v>1.583</v>
      </c>
      <c r="F264">
        <v>1.619</v>
      </c>
      <c r="G264">
        <v>1.609</v>
      </c>
    </row>
    <row r="265" spans="1:7" x14ac:dyDescent="0.2">
      <c r="A265">
        <v>-108</v>
      </c>
      <c r="B265">
        <v>327.79</v>
      </c>
      <c r="C265">
        <v>1.623</v>
      </c>
      <c r="D265">
        <v>1.6160000000000001</v>
      </c>
      <c r="E265">
        <v>1.6020000000000001</v>
      </c>
      <c r="F265">
        <v>1.637</v>
      </c>
      <c r="G265">
        <v>1.6379999999999999</v>
      </c>
    </row>
    <row r="266" spans="1:7" x14ac:dyDescent="0.2">
      <c r="A266">
        <v>-107</v>
      </c>
      <c r="B266">
        <v>324.77</v>
      </c>
      <c r="C266">
        <v>1.6419999999999999</v>
      </c>
      <c r="D266">
        <v>1.6359999999999999</v>
      </c>
      <c r="E266">
        <v>1.621</v>
      </c>
      <c r="F266">
        <v>1.657</v>
      </c>
      <c r="G266">
        <v>1.6559999999999999</v>
      </c>
    </row>
    <row r="267" spans="1:7" x14ac:dyDescent="0.2">
      <c r="A267">
        <v>-106</v>
      </c>
      <c r="B267">
        <v>321.73</v>
      </c>
      <c r="C267">
        <v>1.6619999999999999</v>
      </c>
      <c r="D267">
        <v>1.6579999999999999</v>
      </c>
      <c r="E267">
        <v>1.64</v>
      </c>
      <c r="F267">
        <v>1.679</v>
      </c>
      <c r="G267">
        <v>1.673</v>
      </c>
    </row>
    <row r="268" spans="1:7" x14ac:dyDescent="0.2">
      <c r="A268">
        <v>-105</v>
      </c>
      <c r="B268">
        <v>318.64999999999998</v>
      </c>
      <c r="C268">
        <v>1.6870000000000001</v>
      </c>
      <c r="D268">
        <v>1.677</v>
      </c>
      <c r="E268">
        <v>1.663</v>
      </c>
      <c r="F268">
        <v>1.702</v>
      </c>
      <c r="G268">
        <v>1.706</v>
      </c>
    </row>
    <row r="269" spans="1:7" x14ac:dyDescent="0.2">
      <c r="A269">
        <v>-104</v>
      </c>
      <c r="B269">
        <v>315.54000000000002</v>
      </c>
      <c r="C269">
        <v>1.7150000000000001</v>
      </c>
      <c r="D269">
        <v>1.7010000000000001</v>
      </c>
      <c r="E269">
        <v>1.6819999999999999</v>
      </c>
      <c r="F269">
        <v>1.7230000000000001</v>
      </c>
      <c r="G269">
        <v>1.7549999999999999</v>
      </c>
    </row>
    <row r="270" spans="1:7" x14ac:dyDescent="0.2">
      <c r="A270">
        <v>-103</v>
      </c>
      <c r="B270">
        <v>312.39999999999998</v>
      </c>
      <c r="C270">
        <v>1.7450000000000001</v>
      </c>
      <c r="D270">
        <v>1.7230000000000001</v>
      </c>
      <c r="E270">
        <v>1.706</v>
      </c>
      <c r="F270">
        <v>1.7430000000000001</v>
      </c>
      <c r="G270">
        <v>1.81</v>
      </c>
    </row>
    <row r="271" spans="1:7" x14ac:dyDescent="0.2">
      <c r="A271">
        <v>-102</v>
      </c>
      <c r="B271">
        <v>309.23</v>
      </c>
      <c r="C271">
        <v>1.7749999999999999</v>
      </c>
      <c r="D271">
        <v>1.7450000000000001</v>
      </c>
      <c r="E271">
        <v>1.728</v>
      </c>
      <c r="F271">
        <v>1.7669999999999999</v>
      </c>
      <c r="G271">
        <v>1.8620000000000001</v>
      </c>
    </row>
    <row r="272" spans="1:7" x14ac:dyDescent="0.2">
      <c r="A272">
        <v>-101</v>
      </c>
      <c r="B272">
        <v>306.02999999999997</v>
      </c>
      <c r="C272">
        <v>1.8049999999999999</v>
      </c>
      <c r="D272">
        <v>1.77</v>
      </c>
      <c r="E272">
        <v>1.752</v>
      </c>
      <c r="F272">
        <v>1.7909999999999999</v>
      </c>
      <c r="G272">
        <v>1.9079999999999999</v>
      </c>
    </row>
    <row r="273" spans="1:7" x14ac:dyDescent="0.2">
      <c r="A273">
        <v>-100</v>
      </c>
      <c r="B273">
        <v>302.8</v>
      </c>
      <c r="C273">
        <v>1.8360000000000001</v>
      </c>
      <c r="D273">
        <v>1.7929999999999999</v>
      </c>
      <c r="E273">
        <v>1.778</v>
      </c>
      <c r="F273">
        <v>1.8160000000000001</v>
      </c>
      <c r="G273">
        <v>1.956</v>
      </c>
    </row>
    <row r="274" spans="1:7" x14ac:dyDescent="0.2">
      <c r="A274">
        <v>-99</v>
      </c>
      <c r="B274">
        <v>299.54000000000002</v>
      </c>
      <c r="C274">
        <v>1.865</v>
      </c>
      <c r="D274">
        <v>1.819</v>
      </c>
      <c r="E274">
        <v>1.8</v>
      </c>
      <c r="F274">
        <v>1.843</v>
      </c>
      <c r="G274">
        <v>1.9970000000000001</v>
      </c>
    </row>
    <row r="275" spans="1:7" x14ac:dyDescent="0.2">
      <c r="A275">
        <v>-98</v>
      </c>
      <c r="B275">
        <v>296.26</v>
      </c>
      <c r="C275">
        <v>1.8939999999999999</v>
      </c>
      <c r="D275">
        <v>1.845</v>
      </c>
      <c r="E275">
        <v>1.829</v>
      </c>
      <c r="F275">
        <v>1.869</v>
      </c>
      <c r="G275">
        <v>2.032</v>
      </c>
    </row>
    <row r="276" spans="1:7" x14ac:dyDescent="0.2">
      <c r="A276">
        <v>-97</v>
      </c>
      <c r="B276">
        <v>292.95</v>
      </c>
      <c r="C276">
        <v>1.9219999999999999</v>
      </c>
      <c r="D276">
        <v>1.8720000000000001</v>
      </c>
      <c r="E276">
        <v>1.8560000000000001</v>
      </c>
      <c r="F276">
        <v>1.897</v>
      </c>
      <c r="G276">
        <v>2.0630000000000002</v>
      </c>
    </row>
    <row r="277" spans="1:7" x14ac:dyDescent="0.2">
      <c r="A277">
        <v>-96</v>
      </c>
      <c r="B277">
        <v>289.61</v>
      </c>
      <c r="C277">
        <v>1.9510000000000001</v>
      </c>
      <c r="D277">
        <v>1.901</v>
      </c>
      <c r="E277">
        <v>1.885</v>
      </c>
      <c r="F277">
        <v>1.9259999999999999</v>
      </c>
      <c r="G277">
        <v>2.0910000000000002</v>
      </c>
    </row>
    <row r="278" spans="1:7" x14ac:dyDescent="0.2">
      <c r="A278">
        <v>-95</v>
      </c>
      <c r="B278">
        <v>286.24</v>
      </c>
      <c r="C278">
        <v>1.9810000000000001</v>
      </c>
      <c r="D278">
        <v>1.929</v>
      </c>
      <c r="E278">
        <v>1.915</v>
      </c>
      <c r="F278">
        <v>1.956</v>
      </c>
      <c r="G278">
        <v>2.1230000000000002</v>
      </c>
    </row>
    <row r="279" spans="1:7" x14ac:dyDescent="0.2">
      <c r="A279">
        <v>-94</v>
      </c>
      <c r="B279">
        <v>282.86</v>
      </c>
      <c r="C279">
        <v>2.0099999999999998</v>
      </c>
      <c r="D279">
        <v>1.96</v>
      </c>
      <c r="E279">
        <v>1.9430000000000001</v>
      </c>
      <c r="F279">
        <v>1.9890000000000001</v>
      </c>
      <c r="G279">
        <v>2.15</v>
      </c>
    </row>
    <row r="280" spans="1:7" x14ac:dyDescent="0.2">
      <c r="A280">
        <v>-93</v>
      </c>
      <c r="B280">
        <v>279.45</v>
      </c>
      <c r="C280">
        <v>2.0419999999999998</v>
      </c>
      <c r="D280">
        <v>1.992</v>
      </c>
      <c r="E280">
        <v>1.974</v>
      </c>
      <c r="F280">
        <v>2.0190000000000001</v>
      </c>
      <c r="G280">
        <v>2.1829999999999998</v>
      </c>
    </row>
    <row r="281" spans="1:7" x14ac:dyDescent="0.2">
      <c r="A281">
        <v>-92</v>
      </c>
      <c r="B281">
        <v>276.02</v>
      </c>
      <c r="C281">
        <v>2.077</v>
      </c>
      <c r="D281">
        <v>2.024</v>
      </c>
      <c r="E281">
        <v>2.0070000000000001</v>
      </c>
      <c r="F281">
        <v>2.056</v>
      </c>
      <c r="G281">
        <v>2.2189999999999999</v>
      </c>
    </row>
    <row r="282" spans="1:7" x14ac:dyDescent="0.2">
      <c r="A282">
        <v>-91</v>
      </c>
      <c r="B282">
        <v>272.57</v>
      </c>
      <c r="C282">
        <v>2.1110000000000002</v>
      </c>
      <c r="D282">
        <v>2.0590000000000002</v>
      </c>
      <c r="E282">
        <v>2.0379999999999998</v>
      </c>
      <c r="F282">
        <v>2.0880000000000001</v>
      </c>
      <c r="G282">
        <v>2.2570000000000001</v>
      </c>
    </row>
    <row r="283" spans="1:7" x14ac:dyDescent="0.2">
      <c r="A283">
        <v>-90</v>
      </c>
      <c r="B283">
        <v>269.08999999999997</v>
      </c>
      <c r="C283">
        <v>2.1480000000000001</v>
      </c>
      <c r="D283">
        <v>2.093</v>
      </c>
      <c r="E283">
        <v>2.0739999999999998</v>
      </c>
      <c r="F283">
        <v>2.1259999999999999</v>
      </c>
      <c r="G283">
        <v>2.2999999999999998</v>
      </c>
    </row>
    <row r="284" spans="1:7" x14ac:dyDescent="0.2">
      <c r="A284">
        <v>-89</v>
      </c>
      <c r="B284">
        <v>265.60000000000002</v>
      </c>
      <c r="C284">
        <v>2.1869999999999998</v>
      </c>
      <c r="D284">
        <v>2.129</v>
      </c>
      <c r="E284">
        <v>2.1110000000000002</v>
      </c>
      <c r="F284">
        <v>2.1629999999999998</v>
      </c>
      <c r="G284">
        <v>2.347</v>
      </c>
    </row>
    <row r="285" spans="1:7" x14ac:dyDescent="0.2">
      <c r="A285">
        <v>-88</v>
      </c>
      <c r="B285">
        <v>262.08999999999997</v>
      </c>
      <c r="C285">
        <v>2.226</v>
      </c>
      <c r="D285">
        <v>2.1669999999999998</v>
      </c>
      <c r="E285">
        <v>2.149</v>
      </c>
      <c r="F285">
        <v>2.2010000000000001</v>
      </c>
      <c r="G285">
        <v>2.3889999999999998</v>
      </c>
    </row>
    <row r="286" spans="1:7" x14ac:dyDescent="0.2">
      <c r="A286">
        <v>-87</v>
      </c>
      <c r="B286">
        <v>258.57</v>
      </c>
      <c r="C286">
        <v>2.266</v>
      </c>
      <c r="D286">
        <v>2.2080000000000002</v>
      </c>
      <c r="E286">
        <v>2.19</v>
      </c>
      <c r="F286">
        <v>2.242</v>
      </c>
      <c r="G286">
        <v>2.423</v>
      </c>
    </row>
    <row r="287" spans="1:7" x14ac:dyDescent="0.2">
      <c r="A287">
        <v>-86</v>
      </c>
      <c r="B287">
        <v>255.03</v>
      </c>
      <c r="C287">
        <v>2.3039999999999998</v>
      </c>
      <c r="D287">
        <v>2.2469999999999999</v>
      </c>
      <c r="E287">
        <v>2.2330000000000001</v>
      </c>
      <c r="F287">
        <v>2.2810000000000001</v>
      </c>
      <c r="G287">
        <v>2.4569999999999999</v>
      </c>
    </row>
    <row r="288" spans="1:7" x14ac:dyDescent="0.2">
      <c r="A288">
        <v>-85</v>
      </c>
      <c r="B288">
        <v>251.47</v>
      </c>
      <c r="C288">
        <v>2.3450000000000002</v>
      </c>
      <c r="D288">
        <v>2.2879999999999998</v>
      </c>
      <c r="E288">
        <v>2.274</v>
      </c>
      <c r="F288">
        <v>2.3250000000000002</v>
      </c>
      <c r="G288">
        <v>2.4940000000000002</v>
      </c>
    </row>
    <row r="289" spans="1:7" x14ac:dyDescent="0.2">
      <c r="A289">
        <v>-84</v>
      </c>
      <c r="B289">
        <v>247.9</v>
      </c>
      <c r="C289">
        <v>2.3879999999999999</v>
      </c>
      <c r="D289">
        <v>2.3319999999999999</v>
      </c>
      <c r="E289">
        <v>2.3180000000000001</v>
      </c>
      <c r="F289">
        <v>2.37</v>
      </c>
      <c r="G289">
        <v>2.532</v>
      </c>
    </row>
    <row r="290" spans="1:7" x14ac:dyDescent="0.2">
      <c r="A290">
        <v>-83</v>
      </c>
      <c r="B290">
        <v>244.32</v>
      </c>
      <c r="C290">
        <v>2.4340000000000002</v>
      </c>
      <c r="D290">
        <v>2.379</v>
      </c>
      <c r="E290">
        <v>2.3660000000000001</v>
      </c>
      <c r="F290">
        <v>2.415</v>
      </c>
      <c r="G290">
        <v>2.5750000000000002</v>
      </c>
    </row>
    <row r="291" spans="1:7" x14ac:dyDescent="0.2">
      <c r="A291">
        <v>-82</v>
      </c>
      <c r="B291">
        <v>240.73</v>
      </c>
      <c r="C291">
        <v>2.4830000000000001</v>
      </c>
      <c r="D291">
        <v>2.427</v>
      </c>
      <c r="E291">
        <v>2.4119999999999999</v>
      </c>
      <c r="F291">
        <v>2.4670000000000001</v>
      </c>
      <c r="G291">
        <v>2.625</v>
      </c>
    </row>
    <row r="292" spans="1:7" x14ac:dyDescent="0.2">
      <c r="A292">
        <v>-81</v>
      </c>
      <c r="B292">
        <v>237.12</v>
      </c>
      <c r="C292">
        <v>2.5339999999999998</v>
      </c>
      <c r="D292">
        <v>2.4750000000000001</v>
      </c>
      <c r="E292">
        <v>2.464</v>
      </c>
      <c r="F292">
        <v>2.516</v>
      </c>
      <c r="G292">
        <v>2.6819999999999999</v>
      </c>
    </row>
    <row r="293" spans="1:7" x14ac:dyDescent="0.2">
      <c r="A293">
        <v>-80</v>
      </c>
      <c r="B293">
        <v>233.51</v>
      </c>
      <c r="C293">
        <v>2.589</v>
      </c>
      <c r="D293">
        <v>2.5289999999999999</v>
      </c>
      <c r="E293">
        <v>2.5129999999999999</v>
      </c>
      <c r="F293">
        <v>2.5680000000000001</v>
      </c>
      <c r="G293">
        <v>2.746</v>
      </c>
    </row>
    <row r="294" spans="1:7" x14ac:dyDescent="0.2">
      <c r="A294">
        <v>-79</v>
      </c>
      <c r="B294">
        <v>229.9</v>
      </c>
      <c r="C294">
        <v>2.6440000000000001</v>
      </c>
      <c r="D294">
        <v>2.5840000000000001</v>
      </c>
      <c r="E294">
        <v>2.5630000000000002</v>
      </c>
      <c r="F294">
        <v>2.62</v>
      </c>
      <c r="G294">
        <v>2.8079999999999998</v>
      </c>
    </row>
    <row r="295" spans="1:7" x14ac:dyDescent="0.2">
      <c r="A295">
        <v>-78</v>
      </c>
      <c r="B295">
        <v>226.27</v>
      </c>
      <c r="C295">
        <v>2.698</v>
      </c>
      <c r="D295">
        <v>2.6349999999999998</v>
      </c>
      <c r="E295">
        <v>2.6160000000000001</v>
      </c>
      <c r="F295">
        <v>2.6720000000000002</v>
      </c>
      <c r="G295">
        <v>2.87</v>
      </c>
    </row>
    <row r="296" spans="1:7" x14ac:dyDescent="0.2">
      <c r="A296">
        <v>-77</v>
      </c>
      <c r="B296">
        <v>222.65</v>
      </c>
      <c r="C296">
        <v>2.7559999999999998</v>
      </c>
      <c r="D296">
        <v>2.6930000000000001</v>
      </c>
      <c r="E296">
        <v>2.6709999999999998</v>
      </c>
      <c r="F296">
        <v>2.7309999999999999</v>
      </c>
      <c r="G296">
        <v>2.9279999999999999</v>
      </c>
    </row>
    <row r="297" spans="1:7" x14ac:dyDescent="0.2">
      <c r="A297">
        <v>-76</v>
      </c>
      <c r="B297">
        <v>219.02</v>
      </c>
      <c r="C297">
        <v>2.8159999999999998</v>
      </c>
      <c r="D297">
        <v>2.7509999999999999</v>
      </c>
      <c r="E297">
        <v>2.7309999999999999</v>
      </c>
      <c r="F297">
        <v>2.7890000000000001</v>
      </c>
      <c r="G297">
        <v>2.9910000000000001</v>
      </c>
    </row>
    <row r="298" spans="1:7" x14ac:dyDescent="0.2">
      <c r="A298">
        <v>-75</v>
      </c>
      <c r="B298">
        <v>215.38</v>
      </c>
      <c r="C298">
        <v>2.8769999999999998</v>
      </c>
      <c r="D298">
        <v>2.8130000000000002</v>
      </c>
      <c r="E298">
        <v>2.7890000000000001</v>
      </c>
      <c r="F298">
        <v>2.851</v>
      </c>
      <c r="G298">
        <v>3.056</v>
      </c>
    </row>
    <row r="299" spans="1:7" x14ac:dyDescent="0.2">
      <c r="A299">
        <v>-74</v>
      </c>
      <c r="B299">
        <v>211.75</v>
      </c>
      <c r="C299">
        <v>2.94</v>
      </c>
      <c r="D299">
        <v>2.8740000000000001</v>
      </c>
      <c r="E299">
        <v>2.8540000000000001</v>
      </c>
      <c r="F299">
        <v>2.9159999999999999</v>
      </c>
      <c r="G299">
        <v>3.1160000000000001</v>
      </c>
    </row>
    <row r="300" spans="1:7" x14ac:dyDescent="0.2">
      <c r="A300">
        <v>-73</v>
      </c>
      <c r="B300">
        <v>208.12</v>
      </c>
      <c r="C300">
        <v>3.0049999999999999</v>
      </c>
      <c r="D300">
        <v>2.9409999999999998</v>
      </c>
      <c r="E300">
        <v>2.9180000000000001</v>
      </c>
      <c r="F300">
        <v>2.9820000000000002</v>
      </c>
      <c r="G300">
        <v>3.1789999999999998</v>
      </c>
    </row>
    <row r="301" spans="1:7" x14ac:dyDescent="0.2">
      <c r="A301">
        <v>-72</v>
      </c>
      <c r="B301">
        <v>204.49</v>
      </c>
      <c r="C301">
        <v>3.0739999999999998</v>
      </c>
      <c r="D301">
        <v>3.0129999999999999</v>
      </c>
      <c r="E301">
        <v>2.984</v>
      </c>
      <c r="F301">
        <v>3.0529999999999999</v>
      </c>
      <c r="G301">
        <v>3.2480000000000002</v>
      </c>
    </row>
    <row r="302" spans="1:7" x14ac:dyDescent="0.2">
      <c r="A302">
        <v>-71</v>
      </c>
      <c r="B302">
        <v>200.86</v>
      </c>
      <c r="C302">
        <v>3.1459999999999999</v>
      </c>
      <c r="D302">
        <v>3.0819999999999999</v>
      </c>
      <c r="E302">
        <v>3.0569999999999999</v>
      </c>
      <c r="F302">
        <v>3.125</v>
      </c>
      <c r="G302">
        <v>3.319</v>
      </c>
    </row>
    <row r="303" spans="1:7" x14ac:dyDescent="0.2">
      <c r="A303">
        <v>-70</v>
      </c>
      <c r="B303">
        <v>197.24</v>
      </c>
      <c r="C303">
        <v>3.2210000000000001</v>
      </c>
      <c r="D303">
        <v>3.1579999999999999</v>
      </c>
      <c r="E303">
        <v>3.129</v>
      </c>
      <c r="F303">
        <v>3.202</v>
      </c>
      <c r="G303">
        <v>3.3969999999999998</v>
      </c>
    </row>
    <row r="304" spans="1:7" x14ac:dyDescent="0.2">
      <c r="A304">
        <v>-69</v>
      </c>
      <c r="B304">
        <v>193.62</v>
      </c>
      <c r="C304">
        <v>3.2970000000000002</v>
      </c>
      <c r="D304">
        <v>3.2330000000000001</v>
      </c>
      <c r="E304">
        <v>3.2050000000000001</v>
      </c>
      <c r="F304">
        <v>3.2810000000000001</v>
      </c>
      <c r="G304">
        <v>3.4689999999999999</v>
      </c>
    </row>
    <row r="305" spans="1:7" x14ac:dyDescent="0.2">
      <c r="A305">
        <v>-68</v>
      </c>
      <c r="B305">
        <v>190.02</v>
      </c>
      <c r="C305">
        <v>3.3780000000000001</v>
      </c>
      <c r="D305">
        <v>3.3170000000000002</v>
      </c>
      <c r="E305">
        <v>3.2869999999999999</v>
      </c>
      <c r="F305">
        <v>3.3639999999999999</v>
      </c>
      <c r="G305">
        <v>3.5449999999999999</v>
      </c>
    </row>
    <row r="306" spans="1:7" x14ac:dyDescent="0.2">
      <c r="A306">
        <v>-67</v>
      </c>
      <c r="B306">
        <v>186.42</v>
      </c>
      <c r="C306">
        <v>3.4620000000000002</v>
      </c>
      <c r="D306">
        <v>3.403</v>
      </c>
      <c r="E306">
        <v>3.37</v>
      </c>
      <c r="F306">
        <v>3.45</v>
      </c>
      <c r="G306">
        <v>3.6259999999999999</v>
      </c>
    </row>
    <row r="307" spans="1:7" x14ac:dyDescent="0.2">
      <c r="A307">
        <v>-66</v>
      </c>
      <c r="B307">
        <v>182.83</v>
      </c>
      <c r="C307">
        <v>3.55</v>
      </c>
      <c r="D307">
        <v>3.492</v>
      </c>
      <c r="E307">
        <v>3.4590000000000001</v>
      </c>
      <c r="F307">
        <v>3.5390000000000001</v>
      </c>
      <c r="G307">
        <v>3.7109999999999999</v>
      </c>
    </row>
    <row r="308" spans="1:7" x14ac:dyDescent="0.2">
      <c r="A308">
        <v>-65</v>
      </c>
      <c r="B308">
        <v>179.26</v>
      </c>
      <c r="C308">
        <v>3.64</v>
      </c>
      <c r="D308">
        <v>3.58</v>
      </c>
      <c r="E308">
        <v>3.5459999999999998</v>
      </c>
      <c r="F308">
        <v>3.6309999999999998</v>
      </c>
      <c r="G308">
        <v>3.8039999999999998</v>
      </c>
    </row>
    <row r="309" spans="1:7" x14ac:dyDescent="0.2">
      <c r="A309">
        <v>-64</v>
      </c>
      <c r="B309">
        <v>175.7</v>
      </c>
      <c r="C309">
        <v>3.7360000000000002</v>
      </c>
      <c r="D309">
        <v>3.6789999999999998</v>
      </c>
      <c r="E309">
        <v>3.6389999999999998</v>
      </c>
      <c r="F309">
        <v>3.726</v>
      </c>
      <c r="G309">
        <v>3.9020000000000001</v>
      </c>
    </row>
    <row r="310" spans="1:7" x14ac:dyDescent="0.2">
      <c r="A310">
        <v>-63</v>
      </c>
      <c r="B310">
        <v>172.16</v>
      </c>
      <c r="C310">
        <v>3.8359999999999999</v>
      </c>
      <c r="D310">
        <v>3.7789999999999999</v>
      </c>
      <c r="E310">
        <v>3.7389999999999999</v>
      </c>
      <c r="F310">
        <v>3.8290000000000002</v>
      </c>
      <c r="G310">
        <v>3.9980000000000002</v>
      </c>
    </row>
    <row r="311" spans="1:7" x14ac:dyDescent="0.2">
      <c r="A311">
        <v>-62</v>
      </c>
      <c r="B311">
        <v>168.63</v>
      </c>
      <c r="C311">
        <v>3.9409999999999998</v>
      </c>
      <c r="D311">
        <v>3.8820000000000001</v>
      </c>
      <c r="E311">
        <v>3.843</v>
      </c>
      <c r="F311">
        <v>3.9369999999999998</v>
      </c>
      <c r="G311">
        <v>4.101</v>
      </c>
    </row>
    <row r="312" spans="1:7" x14ac:dyDescent="0.2">
      <c r="A312">
        <v>-61</v>
      </c>
      <c r="B312">
        <v>165.12</v>
      </c>
      <c r="C312">
        <v>4.0490000000000004</v>
      </c>
      <c r="D312">
        <v>3.992</v>
      </c>
      <c r="E312">
        <v>3.9550000000000001</v>
      </c>
      <c r="F312">
        <v>4.0449999999999999</v>
      </c>
      <c r="G312">
        <v>4.2039999999999997</v>
      </c>
    </row>
    <row r="313" spans="1:7" x14ac:dyDescent="0.2">
      <c r="A313">
        <v>-60</v>
      </c>
      <c r="B313">
        <v>161.63</v>
      </c>
      <c r="C313">
        <v>4.165</v>
      </c>
      <c r="D313">
        <v>4.1070000000000002</v>
      </c>
      <c r="E313">
        <v>4.07</v>
      </c>
      <c r="F313">
        <v>4.165</v>
      </c>
      <c r="G313">
        <v>4.319</v>
      </c>
    </row>
    <row r="314" spans="1:7" x14ac:dyDescent="0.2">
      <c r="A314">
        <v>-59</v>
      </c>
      <c r="B314">
        <v>158.16</v>
      </c>
      <c r="C314">
        <v>4.2859999999999996</v>
      </c>
      <c r="D314">
        <v>4.2290000000000001</v>
      </c>
      <c r="E314">
        <v>4.1900000000000004</v>
      </c>
      <c r="F314">
        <v>4.2859999999999996</v>
      </c>
      <c r="G314">
        <v>4.4390000000000001</v>
      </c>
    </row>
    <row r="315" spans="1:7" x14ac:dyDescent="0.2">
      <c r="A315">
        <v>-58</v>
      </c>
      <c r="B315">
        <v>154.72</v>
      </c>
      <c r="C315">
        <v>4.4119999999999999</v>
      </c>
      <c r="D315">
        <v>4.3559999999999999</v>
      </c>
      <c r="E315">
        <v>4.3159999999999998</v>
      </c>
      <c r="F315">
        <v>4.4059999999999997</v>
      </c>
      <c r="G315">
        <v>4.569</v>
      </c>
    </row>
    <row r="316" spans="1:7" x14ac:dyDescent="0.2">
      <c r="A316">
        <v>-57</v>
      </c>
      <c r="B316">
        <v>151.30000000000001</v>
      </c>
      <c r="C316">
        <v>4.5419999999999998</v>
      </c>
      <c r="D316">
        <v>4.4800000000000004</v>
      </c>
      <c r="E316">
        <v>4.4400000000000004</v>
      </c>
      <c r="F316">
        <v>4.5369999999999999</v>
      </c>
      <c r="G316">
        <v>4.71</v>
      </c>
    </row>
    <row r="317" spans="1:7" x14ac:dyDescent="0.2">
      <c r="A317">
        <v>-56</v>
      </c>
      <c r="B317">
        <v>147.9</v>
      </c>
      <c r="C317">
        <v>4.6779999999999999</v>
      </c>
      <c r="D317">
        <v>4.6109999999999998</v>
      </c>
      <c r="E317">
        <v>4.5759999999999996</v>
      </c>
      <c r="F317">
        <v>4.67</v>
      </c>
      <c r="G317">
        <v>4.8540000000000001</v>
      </c>
    </row>
    <row r="318" spans="1:7" x14ac:dyDescent="0.2">
      <c r="A318">
        <v>-55</v>
      </c>
      <c r="B318">
        <v>144.53</v>
      </c>
      <c r="C318">
        <v>4.8209999999999997</v>
      </c>
      <c r="D318">
        <v>4.7539999999999996</v>
      </c>
      <c r="E318">
        <v>4.7140000000000004</v>
      </c>
      <c r="F318">
        <v>4.8099999999999996</v>
      </c>
      <c r="G318">
        <v>5.0049999999999999</v>
      </c>
    </row>
    <row r="319" spans="1:7" x14ac:dyDescent="0.2">
      <c r="A319">
        <v>-54</v>
      </c>
      <c r="B319">
        <v>141.19</v>
      </c>
      <c r="C319">
        <v>4.968</v>
      </c>
      <c r="D319">
        <v>4.899</v>
      </c>
      <c r="E319">
        <v>4.8620000000000001</v>
      </c>
      <c r="F319">
        <v>4.9560000000000004</v>
      </c>
      <c r="G319">
        <v>5.1539999999999999</v>
      </c>
    </row>
    <row r="320" spans="1:7" x14ac:dyDescent="0.2">
      <c r="A320">
        <v>-53</v>
      </c>
      <c r="B320">
        <v>137.88999999999999</v>
      </c>
      <c r="C320">
        <v>5.125</v>
      </c>
      <c r="D320">
        <v>5.0549999999999997</v>
      </c>
      <c r="E320">
        <v>5.016</v>
      </c>
      <c r="F320">
        <v>5.1109999999999998</v>
      </c>
      <c r="G320">
        <v>5.3179999999999996</v>
      </c>
    </row>
    <row r="321" spans="1:7" x14ac:dyDescent="0.2">
      <c r="A321">
        <v>-52</v>
      </c>
      <c r="B321">
        <v>134.61000000000001</v>
      </c>
      <c r="C321">
        <v>5.2869999999999999</v>
      </c>
      <c r="D321">
        <v>5.2140000000000004</v>
      </c>
      <c r="E321">
        <v>5.1769999999999996</v>
      </c>
      <c r="F321">
        <v>5.2709999999999999</v>
      </c>
      <c r="G321">
        <v>5.4859999999999998</v>
      </c>
    </row>
    <row r="322" spans="1:7" x14ac:dyDescent="0.2">
      <c r="A322">
        <v>-51</v>
      </c>
      <c r="B322">
        <v>131.37</v>
      </c>
      <c r="C322">
        <v>5.4569999999999999</v>
      </c>
      <c r="D322">
        <v>5.3810000000000002</v>
      </c>
      <c r="E322">
        <v>5.3449999999999998</v>
      </c>
      <c r="F322">
        <v>5.44</v>
      </c>
      <c r="G322">
        <v>5.6619999999999999</v>
      </c>
    </row>
    <row r="323" spans="1:7" x14ac:dyDescent="0.2">
      <c r="A323">
        <v>-50</v>
      </c>
      <c r="B323">
        <v>128.16</v>
      </c>
      <c r="C323">
        <v>5.6360000000000001</v>
      </c>
      <c r="D323">
        <v>5.5590000000000002</v>
      </c>
      <c r="E323">
        <v>5.52</v>
      </c>
      <c r="F323">
        <v>5.6180000000000003</v>
      </c>
      <c r="G323">
        <v>5.8479999999999999</v>
      </c>
    </row>
    <row r="324" spans="1:7" x14ac:dyDescent="0.2">
      <c r="A324">
        <v>-49</v>
      </c>
      <c r="B324">
        <v>124.99</v>
      </c>
      <c r="C324">
        <v>5.8220000000000001</v>
      </c>
      <c r="D324">
        <v>5.7389999999999999</v>
      </c>
      <c r="E324">
        <v>5.7130000000000001</v>
      </c>
      <c r="F324">
        <v>5.8049999999999997</v>
      </c>
      <c r="G324">
        <v>6.032</v>
      </c>
    </row>
    <row r="325" spans="1:7" x14ac:dyDescent="0.2">
      <c r="A325">
        <v>-48</v>
      </c>
      <c r="B325">
        <v>121.85</v>
      </c>
      <c r="C325">
        <v>6.0229999999999997</v>
      </c>
      <c r="D325">
        <v>5.9420000000000002</v>
      </c>
      <c r="E325">
        <v>5.9109999999999996</v>
      </c>
      <c r="F325">
        <v>6.008</v>
      </c>
      <c r="G325">
        <v>6.2329999999999997</v>
      </c>
    </row>
    <row r="326" spans="1:7" x14ac:dyDescent="0.2">
      <c r="A326">
        <v>-47</v>
      </c>
      <c r="B326">
        <v>118.76</v>
      </c>
      <c r="C326">
        <v>6.226</v>
      </c>
      <c r="D326">
        <v>6.1429999999999998</v>
      </c>
      <c r="E326">
        <v>6.1109999999999998</v>
      </c>
      <c r="F326">
        <v>6.2089999999999996</v>
      </c>
      <c r="G326">
        <v>6.4420000000000002</v>
      </c>
    </row>
    <row r="327" spans="1:7" x14ac:dyDescent="0.2">
      <c r="A327">
        <v>-46</v>
      </c>
      <c r="B327">
        <v>115.7</v>
      </c>
      <c r="C327">
        <v>6.44</v>
      </c>
      <c r="D327">
        <v>6.3520000000000003</v>
      </c>
      <c r="E327">
        <v>6.3239999999999998</v>
      </c>
      <c r="F327">
        <v>6.4219999999999997</v>
      </c>
      <c r="G327">
        <v>6.6619999999999999</v>
      </c>
    </row>
    <row r="328" spans="1:7" x14ac:dyDescent="0.2">
      <c r="A328">
        <v>-45</v>
      </c>
      <c r="B328">
        <v>112.69</v>
      </c>
      <c r="C328">
        <v>6.6639999999999997</v>
      </c>
      <c r="D328">
        <v>6.5780000000000003</v>
      </c>
      <c r="E328">
        <v>6.5460000000000003</v>
      </c>
      <c r="F328">
        <v>6.6459999999999999</v>
      </c>
      <c r="G328">
        <v>6.8879999999999999</v>
      </c>
    </row>
    <row r="329" spans="1:7" x14ac:dyDescent="0.2">
      <c r="A329">
        <v>-44</v>
      </c>
      <c r="B329">
        <v>109.72</v>
      </c>
      <c r="C329">
        <v>6.899</v>
      </c>
      <c r="D329">
        <v>6.8090000000000002</v>
      </c>
      <c r="E329">
        <v>6.7809999999999997</v>
      </c>
      <c r="F329">
        <v>6.8840000000000003</v>
      </c>
      <c r="G329">
        <v>7.12</v>
      </c>
    </row>
    <row r="330" spans="1:7" x14ac:dyDescent="0.2">
      <c r="A330">
        <v>-43</v>
      </c>
      <c r="B330">
        <v>106.8</v>
      </c>
      <c r="C330">
        <v>7.1420000000000003</v>
      </c>
      <c r="D330">
        <v>7.0570000000000004</v>
      </c>
      <c r="E330">
        <v>7.0190000000000001</v>
      </c>
      <c r="F330">
        <v>7.1260000000000003</v>
      </c>
      <c r="G330">
        <v>7.3680000000000003</v>
      </c>
    </row>
    <row r="331" spans="1:7" x14ac:dyDescent="0.2">
      <c r="A331">
        <v>-42</v>
      </c>
      <c r="B331">
        <v>103.92</v>
      </c>
      <c r="C331">
        <v>7.4</v>
      </c>
      <c r="D331">
        <v>7.3120000000000003</v>
      </c>
      <c r="E331">
        <v>7.274</v>
      </c>
      <c r="F331">
        <v>7.3860000000000001</v>
      </c>
      <c r="G331">
        <v>7.6289999999999996</v>
      </c>
    </row>
    <row r="332" spans="1:7" x14ac:dyDescent="0.2">
      <c r="A332">
        <v>-41</v>
      </c>
      <c r="B332">
        <v>101.09</v>
      </c>
      <c r="C332">
        <v>7.6719999999999997</v>
      </c>
      <c r="D332">
        <v>7.5819999999999999</v>
      </c>
      <c r="E332">
        <v>7.5490000000000004</v>
      </c>
      <c r="F332">
        <v>7.66</v>
      </c>
      <c r="G332">
        <v>7.8979999999999997</v>
      </c>
    </row>
    <row r="333" spans="1:7" x14ac:dyDescent="0.2">
      <c r="A333">
        <v>-40</v>
      </c>
      <c r="B333">
        <v>98.3</v>
      </c>
      <c r="C333">
        <v>7.9550000000000001</v>
      </c>
      <c r="D333">
        <v>7.8719999999999999</v>
      </c>
      <c r="E333">
        <v>7.8280000000000003</v>
      </c>
      <c r="F333">
        <v>7.94</v>
      </c>
      <c r="G333">
        <v>8.1809999999999992</v>
      </c>
    </row>
    <row r="334" spans="1:7" x14ac:dyDescent="0.2">
      <c r="A334">
        <v>-39</v>
      </c>
      <c r="B334">
        <v>95.57</v>
      </c>
      <c r="C334">
        <v>8.2469999999999999</v>
      </c>
      <c r="D334">
        <v>8.1590000000000007</v>
      </c>
      <c r="E334">
        <v>8.1210000000000004</v>
      </c>
      <c r="F334">
        <v>8.2330000000000005</v>
      </c>
      <c r="G334">
        <v>8.4760000000000009</v>
      </c>
    </row>
    <row r="335" spans="1:7" x14ac:dyDescent="0.2">
      <c r="A335">
        <v>-38</v>
      </c>
      <c r="B335">
        <v>92.89</v>
      </c>
      <c r="C335">
        <v>8.5540000000000003</v>
      </c>
      <c r="D335">
        <v>8.468</v>
      </c>
      <c r="E335">
        <v>8.4269999999999996</v>
      </c>
      <c r="F335">
        <v>8.5399999999999991</v>
      </c>
      <c r="G335">
        <v>8.7799999999999994</v>
      </c>
    </row>
    <row r="336" spans="1:7" x14ac:dyDescent="0.2">
      <c r="A336">
        <v>-37</v>
      </c>
      <c r="B336">
        <v>90.26</v>
      </c>
      <c r="C336">
        <v>8.8719999999999999</v>
      </c>
      <c r="D336">
        <v>8.7899999999999991</v>
      </c>
      <c r="E336">
        <v>8.7460000000000004</v>
      </c>
      <c r="F336">
        <v>8.8610000000000007</v>
      </c>
      <c r="G336">
        <v>9.0909999999999993</v>
      </c>
    </row>
    <row r="337" spans="1:7" x14ac:dyDescent="0.2">
      <c r="A337">
        <v>-36</v>
      </c>
      <c r="B337">
        <v>87.69</v>
      </c>
      <c r="C337">
        <v>9.2040000000000006</v>
      </c>
      <c r="D337">
        <v>9.1199999999999992</v>
      </c>
      <c r="E337">
        <v>9.08</v>
      </c>
      <c r="F337">
        <v>9.1989999999999998</v>
      </c>
      <c r="G337">
        <v>9.4179999999999993</v>
      </c>
    </row>
    <row r="338" spans="1:7" x14ac:dyDescent="0.2">
      <c r="A338">
        <v>-35</v>
      </c>
      <c r="B338">
        <v>85.17</v>
      </c>
      <c r="C338">
        <v>9.56</v>
      </c>
      <c r="D338">
        <v>9.4789999999999992</v>
      </c>
      <c r="E338">
        <v>9.4369999999999994</v>
      </c>
      <c r="F338">
        <v>9.5530000000000008</v>
      </c>
      <c r="G338">
        <v>9.77</v>
      </c>
    </row>
    <row r="339" spans="1:7" x14ac:dyDescent="0.2">
      <c r="A339">
        <v>-34</v>
      </c>
      <c r="B339">
        <v>82.71</v>
      </c>
      <c r="C339">
        <v>9.923</v>
      </c>
      <c r="D339">
        <v>9.8390000000000004</v>
      </c>
      <c r="E339">
        <v>9.8019999999999996</v>
      </c>
      <c r="F339">
        <v>9.9149999999999991</v>
      </c>
      <c r="G339">
        <v>10.134</v>
      </c>
    </row>
    <row r="340" spans="1:7" x14ac:dyDescent="0.2">
      <c r="A340">
        <v>-33</v>
      </c>
      <c r="B340">
        <v>80.31</v>
      </c>
      <c r="C340">
        <v>10.3</v>
      </c>
      <c r="D340">
        <v>10.218999999999999</v>
      </c>
      <c r="E340">
        <v>10.183</v>
      </c>
      <c r="F340">
        <v>10.294</v>
      </c>
      <c r="G340">
        <v>10.506</v>
      </c>
    </row>
    <row r="341" spans="1:7" x14ac:dyDescent="0.2">
      <c r="A341">
        <v>-32</v>
      </c>
      <c r="B341">
        <v>77.959999999999994</v>
      </c>
      <c r="C341">
        <v>10.696</v>
      </c>
      <c r="D341">
        <v>10.615</v>
      </c>
      <c r="E341">
        <v>10.58</v>
      </c>
      <c r="F341">
        <v>10.689</v>
      </c>
      <c r="G341">
        <v>10.901999999999999</v>
      </c>
    </row>
    <row r="342" spans="1:7" x14ac:dyDescent="0.2">
      <c r="A342">
        <v>-31</v>
      </c>
      <c r="B342">
        <v>75.67</v>
      </c>
      <c r="C342">
        <v>11.113</v>
      </c>
      <c r="D342">
        <v>11.028</v>
      </c>
      <c r="E342">
        <v>10.997</v>
      </c>
      <c r="F342">
        <v>11.108000000000001</v>
      </c>
      <c r="G342">
        <v>11.317</v>
      </c>
    </row>
    <row r="343" spans="1:7" x14ac:dyDescent="0.2">
      <c r="A343">
        <v>-30</v>
      </c>
      <c r="B343">
        <v>73.45</v>
      </c>
      <c r="C343">
        <v>11.548999999999999</v>
      </c>
      <c r="D343">
        <v>11.467000000000001</v>
      </c>
      <c r="E343">
        <v>11.43</v>
      </c>
      <c r="F343">
        <v>11.541</v>
      </c>
      <c r="G343">
        <v>11.757999999999999</v>
      </c>
    </row>
    <row r="344" spans="1:7" x14ac:dyDescent="0.2">
      <c r="A344">
        <v>-29</v>
      </c>
      <c r="B344">
        <v>71.290000000000006</v>
      </c>
      <c r="C344">
        <v>11.994999999999999</v>
      </c>
      <c r="D344">
        <v>11.912000000000001</v>
      </c>
      <c r="E344">
        <v>11.877000000000001</v>
      </c>
      <c r="F344">
        <v>11.988</v>
      </c>
      <c r="G344">
        <v>12.205</v>
      </c>
    </row>
    <row r="345" spans="1:7" x14ac:dyDescent="0.2">
      <c r="A345">
        <v>-28</v>
      </c>
      <c r="B345">
        <v>69.19</v>
      </c>
      <c r="C345">
        <v>12.456</v>
      </c>
      <c r="D345">
        <v>12.374000000000001</v>
      </c>
      <c r="E345">
        <v>12.337</v>
      </c>
      <c r="F345">
        <v>12.452</v>
      </c>
      <c r="G345">
        <v>12.662000000000001</v>
      </c>
    </row>
    <row r="346" spans="1:7" x14ac:dyDescent="0.2">
      <c r="A346">
        <v>-27</v>
      </c>
      <c r="B346">
        <v>67.150000000000006</v>
      </c>
      <c r="C346">
        <v>12.94</v>
      </c>
      <c r="D346">
        <v>12.855</v>
      </c>
      <c r="E346">
        <v>12.83</v>
      </c>
      <c r="F346">
        <v>12.936999999999999</v>
      </c>
      <c r="G346">
        <v>13.138</v>
      </c>
    </row>
    <row r="347" spans="1:7" x14ac:dyDescent="0.2">
      <c r="A347">
        <v>-26</v>
      </c>
      <c r="B347">
        <v>65.180000000000007</v>
      </c>
      <c r="C347">
        <v>13.439</v>
      </c>
      <c r="D347">
        <v>13.35</v>
      </c>
      <c r="E347">
        <v>13.327</v>
      </c>
      <c r="F347">
        <v>13.436</v>
      </c>
      <c r="G347">
        <v>13.643000000000001</v>
      </c>
    </row>
    <row r="348" spans="1:7" x14ac:dyDescent="0.2">
      <c r="A348">
        <v>-25</v>
      </c>
      <c r="B348">
        <v>63.28</v>
      </c>
      <c r="C348">
        <v>13.956</v>
      </c>
      <c r="D348">
        <v>13.871</v>
      </c>
      <c r="E348">
        <v>13.842000000000001</v>
      </c>
      <c r="F348">
        <v>13.956</v>
      </c>
      <c r="G348">
        <v>14.156000000000001</v>
      </c>
    </row>
    <row r="349" spans="1:7" x14ac:dyDescent="0.2">
      <c r="A349">
        <v>-24</v>
      </c>
      <c r="B349">
        <v>61.44</v>
      </c>
      <c r="C349">
        <v>14.487</v>
      </c>
      <c r="D349">
        <v>14.398</v>
      </c>
      <c r="E349">
        <v>14.375</v>
      </c>
      <c r="F349">
        <v>14.487</v>
      </c>
      <c r="G349">
        <v>14.69</v>
      </c>
    </row>
    <row r="350" spans="1:7" x14ac:dyDescent="0.2">
      <c r="A350">
        <v>-23</v>
      </c>
      <c r="B350">
        <v>59.67</v>
      </c>
      <c r="C350">
        <v>15.04</v>
      </c>
      <c r="D350">
        <v>14.95</v>
      </c>
      <c r="E350">
        <v>14.923</v>
      </c>
      <c r="F350">
        <v>15.041</v>
      </c>
      <c r="G350">
        <v>15.247</v>
      </c>
    </row>
    <row r="351" spans="1:7" x14ac:dyDescent="0.2">
      <c r="A351">
        <v>-22</v>
      </c>
      <c r="B351">
        <v>57.97</v>
      </c>
      <c r="C351">
        <v>15.6</v>
      </c>
      <c r="D351">
        <v>15.510999999999999</v>
      </c>
      <c r="E351">
        <v>15.484</v>
      </c>
      <c r="F351">
        <v>15.6</v>
      </c>
      <c r="G351">
        <v>15.807</v>
      </c>
    </row>
    <row r="352" spans="1:7" x14ac:dyDescent="0.2">
      <c r="A352">
        <v>-21</v>
      </c>
      <c r="B352">
        <v>56.34</v>
      </c>
      <c r="C352">
        <v>16.170000000000002</v>
      </c>
      <c r="D352">
        <v>16.076000000000001</v>
      </c>
      <c r="E352">
        <v>16.061</v>
      </c>
      <c r="F352">
        <v>16.178999999999998</v>
      </c>
      <c r="G352">
        <v>16.364000000000001</v>
      </c>
    </row>
    <row r="353" spans="1:7" x14ac:dyDescent="0.2">
      <c r="A353">
        <v>-20</v>
      </c>
      <c r="B353">
        <v>54.78</v>
      </c>
      <c r="C353">
        <v>16.763000000000002</v>
      </c>
      <c r="D353">
        <v>16.664999999999999</v>
      </c>
      <c r="E353">
        <v>16.649999999999999</v>
      </c>
      <c r="F353">
        <v>16.77</v>
      </c>
      <c r="G353">
        <v>16.966000000000001</v>
      </c>
    </row>
    <row r="354" spans="1:7" x14ac:dyDescent="0.2">
      <c r="A354">
        <v>-19</v>
      </c>
      <c r="B354">
        <v>53.29</v>
      </c>
      <c r="C354">
        <v>17.356000000000002</v>
      </c>
      <c r="D354">
        <v>17.254999999999999</v>
      </c>
      <c r="E354">
        <v>17.239000000000001</v>
      </c>
      <c r="F354">
        <v>17.363</v>
      </c>
      <c r="G354">
        <v>17.568000000000001</v>
      </c>
    </row>
    <row r="355" spans="1:7" x14ac:dyDescent="0.2">
      <c r="A355">
        <v>-18</v>
      </c>
      <c r="B355">
        <v>51.87</v>
      </c>
      <c r="C355">
        <v>17.954000000000001</v>
      </c>
      <c r="D355">
        <v>17.852</v>
      </c>
      <c r="E355">
        <v>17.841000000000001</v>
      </c>
      <c r="F355">
        <v>17.972000000000001</v>
      </c>
      <c r="G355">
        <v>18.149000000000001</v>
      </c>
    </row>
    <row r="356" spans="1:7" x14ac:dyDescent="0.2">
      <c r="A356">
        <v>-17</v>
      </c>
      <c r="B356">
        <v>50.53</v>
      </c>
      <c r="C356">
        <v>18.559000000000001</v>
      </c>
      <c r="D356">
        <v>18.463000000000001</v>
      </c>
      <c r="E356">
        <v>18.448</v>
      </c>
      <c r="F356">
        <v>18.579999999999998</v>
      </c>
      <c r="G356">
        <v>18.745000000000001</v>
      </c>
    </row>
    <row r="357" spans="1:7" x14ac:dyDescent="0.2">
      <c r="A357">
        <v>-16</v>
      </c>
      <c r="B357">
        <v>49.26</v>
      </c>
      <c r="C357">
        <v>19.155000000000001</v>
      </c>
      <c r="D357">
        <v>19.055</v>
      </c>
      <c r="E357">
        <v>19.048999999999999</v>
      </c>
      <c r="F357">
        <v>19.178000000000001</v>
      </c>
      <c r="G357">
        <v>19.337</v>
      </c>
    </row>
    <row r="358" spans="1:7" x14ac:dyDescent="0.2">
      <c r="A358">
        <v>-15</v>
      </c>
      <c r="B358">
        <v>48.06</v>
      </c>
      <c r="C358">
        <v>19.753</v>
      </c>
      <c r="D358">
        <v>19.649999999999999</v>
      </c>
      <c r="E358">
        <v>19.652999999999999</v>
      </c>
      <c r="F358">
        <v>19.782</v>
      </c>
      <c r="G358">
        <v>19.925999999999998</v>
      </c>
    </row>
    <row r="359" spans="1:7" x14ac:dyDescent="0.2">
      <c r="A359">
        <v>-14</v>
      </c>
      <c r="B359">
        <v>46.93</v>
      </c>
      <c r="C359">
        <v>20.341999999999999</v>
      </c>
      <c r="D359">
        <v>20.239999999999998</v>
      </c>
      <c r="E359">
        <v>20.244</v>
      </c>
      <c r="F359">
        <v>20.37</v>
      </c>
      <c r="G359">
        <v>20.513999999999999</v>
      </c>
    </row>
    <row r="360" spans="1:7" x14ac:dyDescent="0.2">
      <c r="A360">
        <v>-13</v>
      </c>
      <c r="B360">
        <v>45.89</v>
      </c>
      <c r="C360">
        <v>20.916</v>
      </c>
      <c r="D360">
        <v>20.81</v>
      </c>
      <c r="E360">
        <v>20.815999999999999</v>
      </c>
      <c r="F360">
        <v>20.943999999999999</v>
      </c>
      <c r="G360">
        <v>21.091000000000001</v>
      </c>
    </row>
    <row r="361" spans="1:7" x14ac:dyDescent="0.2">
      <c r="A361">
        <v>-12</v>
      </c>
      <c r="B361">
        <v>44.91</v>
      </c>
      <c r="C361">
        <v>21.468</v>
      </c>
      <c r="D361">
        <v>21.367000000000001</v>
      </c>
      <c r="E361">
        <v>21.38</v>
      </c>
      <c r="F361">
        <v>21.5</v>
      </c>
      <c r="G361">
        <v>21.623999999999999</v>
      </c>
    </row>
    <row r="362" spans="1:7" x14ac:dyDescent="0.2">
      <c r="A362">
        <v>-11</v>
      </c>
      <c r="B362">
        <v>44.02</v>
      </c>
      <c r="C362">
        <v>22.001999999999999</v>
      </c>
      <c r="D362">
        <v>21.902999999999999</v>
      </c>
      <c r="E362">
        <v>21.914999999999999</v>
      </c>
      <c r="F362">
        <v>22.033000000000001</v>
      </c>
      <c r="G362">
        <v>22.158999999999999</v>
      </c>
    </row>
    <row r="363" spans="1:7" x14ac:dyDescent="0.2">
      <c r="A363">
        <v>-10</v>
      </c>
      <c r="B363">
        <v>43.2</v>
      </c>
      <c r="C363">
        <v>22.510999999999999</v>
      </c>
      <c r="D363">
        <v>22.407</v>
      </c>
      <c r="E363">
        <v>22.425000000000001</v>
      </c>
      <c r="F363">
        <v>22.539000000000001</v>
      </c>
      <c r="G363">
        <v>22.673999999999999</v>
      </c>
    </row>
    <row r="364" spans="1:7" x14ac:dyDescent="0.2">
      <c r="A364">
        <v>-9</v>
      </c>
      <c r="B364">
        <v>42.45</v>
      </c>
      <c r="C364">
        <v>22.984999999999999</v>
      </c>
      <c r="D364">
        <v>22.88</v>
      </c>
      <c r="E364">
        <v>22.905000000000001</v>
      </c>
      <c r="F364">
        <v>23.013000000000002</v>
      </c>
      <c r="G364">
        <v>23.140999999999998</v>
      </c>
    </row>
    <row r="365" spans="1:7" x14ac:dyDescent="0.2">
      <c r="A365">
        <v>-8</v>
      </c>
      <c r="B365">
        <v>41.79</v>
      </c>
      <c r="C365">
        <v>23.420999999999999</v>
      </c>
      <c r="D365">
        <v>23.315999999999999</v>
      </c>
      <c r="E365">
        <v>23.344999999999999</v>
      </c>
      <c r="F365">
        <v>23.449000000000002</v>
      </c>
      <c r="G365">
        <v>23.574000000000002</v>
      </c>
    </row>
    <row r="366" spans="1:7" x14ac:dyDescent="0.2">
      <c r="A366">
        <v>-7</v>
      </c>
      <c r="B366">
        <v>41.2</v>
      </c>
      <c r="C366">
        <v>23.815999999999999</v>
      </c>
      <c r="D366">
        <v>23.706</v>
      </c>
      <c r="E366">
        <v>23.745000000000001</v>
      </c>
      <c r="F366">
        <v>23.838000000000001</v>
      </c>
      <c r="G366">
        <v>23.974</v>
      </c>
    </row>
    <row r="367" spans="1:7" x14ac:dyDescent="0.2">
      <c r="A367">
        <v>-6</v>
      </c>
      <c r="B367">
        <v>40.69</v>
      </c>
      <c r="C367">
        <v>24.163</v>
      </c>
      <c r="D367">
        <v>24.056999999999999</v>
      </c>
      <c r="E367">
        <v>24.087</v>
      </c>
      <c r="F367">
        <v>24.184000000000001</v>
      </c>
      <c r="G367">
        <v>24.321999999999999</v>
      </c>
    </row>
    <row r="368" spans="1:7" x14ac:dyDescent="0.2">
      <c r="A368">
        <v>-5</v>
      </c>
      <c r="B368">
        <v>40.26</v>
      </c>
      <c r="C368">
        <v>24.457999999999998</v>
      </c>
      <c r="D368">
        <v>24.359000000000002</v>
      </c>
      <c r="E368">
        <v>24.381</v>
      </c>
      <c r="F368">
        <v>24.486999999999998</v>
      </c>
      <c r="G368">
        <v>24.606999999999999</v>
      </c>
    </row>
    <row r="369" spans="1:7" x14ac:dyDescent="0.2">
      <c r="A369">
        <v>-4</v>
      </c>
      <c r="B369">
        <v>39.9</v>
      </c>
      <c r="C369">
        <v>24.721</v>
      </c>
      <c r="D369">
        <v>24.634</v>
      </c>
      <c r="E369">
        <v>24.635999999999999</v>
      </c>
      <c r="F369">
        <v>24.757000000000001</v>
      </c>
      <c r="G369">
        <v>24.856000000000002</v>
      </c>
    </row>
    <row r="370" spans="1:7" x14ac:dyDescent="0.2">
      <c r="A370">
        <v>-3</v>
      </c>
      <c r="B370">
        <v>39.630000000000003</v>
      </c>
      <c r="C370">
        <v>24.948</v>
      </c>
      <c r="D370">
        <v>24.899000000000001</v>
      </c>
      <c r="E370">
        <v>24.827000000000002</v>
      </c>
      <c r="F370">
        <v>25.004000000000001</v>
      </c>
      <c r="G370">
        <v>25.064</v>
      </c>
    </row>
    <row r="371" spans="1:7" x14ac:dyDescent="0.2">
      <c r="A371">
        <v>-2</v>
      </c>
      <c r="B371">
        <v>39.43</v>
      </c>
      <c r="C371">
        <v>25.155999999999999</v>
      </c>
      <c r="D371">
        <v>25.177</v>
      </c>
      <c r="E371">
        <v>24.992999999999999</v>
      </c>
      <c r="F371">
        <v>25.244</v>
      </c>
      <c r="G371">
        <v>25.212</v>
      </c>
    </row>
    <row r="372" spans="1:7" x14ac:dyDescent="0.2">
      <c r="A372">
        <v>-1</v>
      </c>
      <c r="B372">
        <v>39.31</v>
      </c>
      <c r="C372">
        <v>25.361999999999998</v>
      </c>
      <c r="D372">
        <v>25.481000000000002</v>
      </c>
      <c r="E372">
        <v>25.13</v>
      </c>
      <c r="F372">
        <v>25.498000000000001</v>
      </c>
      <c r="G372">
        <v>25.34</v>
      </c>
    </row>
    <row r="373" spans="1:7" x14ac:dyDescent="0.2">
      <c r="A373">
        <v>0</v>
      </c>
      <c r="B373">
        <v>39.270000000000003</v>
      </c>
      <c r="C373">
        <v>25.602</v>
      </c>
      <c r="D373">
        <v>25.861000000000001</v>
      </c>
      <c r="E373">
        <v>25.274000000000001</v>
      </c>
      <c r="F373">
        <v>25.809000000000001</v>
      </c>
      <c r="G373">
        <v>25.463000000000001</v>
      </c>
    </row>
    <row r="374" spans="1:7" x14ac:dyDescent="0.2">
      <c r="A374">
        <v>1</v>
      </c>
      <c r="B374">
        <v>39.31</v>
      </c>
      <c r="C374">
        <v>25.908000000000001</v>
      </c>
      <c r="D374">
        <v>26.369</v>
      </c>
      <c r="E374">
        <v>25.452999999999999</v>
      </c>
      <c r="F374">
        <v>26.219000000000001</v>
      </c>
      <c r="G374">
        <v>25.591000000000001</v>
      </c>
    </row>
    <row r="375" spans="1:7" x14ac:dyDescent="0.2">
      <c r="A375">
        <v>2</v>
      </c>
      <c r="B375">
        <v>39.43</v>
      </c>
      <c r="C375">
        <v>26.305</v>
      </c>
      <c r="D375">
        <v>27.016999999999999</v>
      </c>
      <c r="E375">
        <v>25.687999999999999</v>
      </c>
      <c r="F375">
        <v>26.736000000000001</v>
      </c>
      <c r="G375">
        <v>25.78</v>
      </c>
    </row>
    <row r="376" spans="1:7" x14ac:dyDescent="0.2">
      <c r="A376">
        <v>3</v>
      </c>
      <c r="B376">
        <v>39.630000000000003</v>
      </c>
      <c r="C376">
        <v>26.835999999999999</v>
      </c>
      <c r="D376">
        <v>27.867000000000001</v>
      </c>
      <c r="E376">
        <v>26</v>
      </c>
      <c r="F376">
        <v>27.408999999999999</v>
      </c>
      <c r="G376">
        <v>26.065999999999999</v>
      </c>
    </row>
    <row r="377" spans="1:7" x14ac:dyDescent="0.2">
      <c r="A377">
        <v>4</v>
      </c>
      <c r="B377">
        <v>39.9</v>
      </c>
      <c r="C377">
        <v>27.538</v>
      </c>
      <c r="D377">
        <v>28.975999999999999</v>
      </c>
      <c r="E377">
        <v>26.462</v>
      </c>
      <c r="F377">
        <v>28.286999999999999</v>
      </c>
      <c r="G377">
        <v>26.427</v>
      </c>
    </row>
    <row r="378" spans="1:7" x14ac:dyDescent="0.2">
      <c r="A378">
        <v>5</v>
      </c>
      <c r="B378">
        <v>40.26</v>
      </c>
      <c r="C378">
        <v>28.425999999999998</v>
      </c>
      <c r="D378">
        <v>30.353999999999999</v>
      </c>
      <c r="E378">
        <v>27.085000000000001</v>
      </c>
      <c r="F378">
        <v>29.373000000000001</v>
      </c>
      <c r="G378">
        <v>26.895</v>
      </c>
    </row>
    <row r="379" spans="1:7" x14ac:dyDescent="0.2">
      <c r="A379">
        <v>6</v>
      </c>
      <c r="B379">
        <v>40.69</v>
      </c>
      <c r="C379">
        <v>29.548999999999999</v>
      </c>
      <c r="D379">
        <v>32.01</v>
      </c>
      <c r="E379">
        <v>27.916</v>
      </c>
      <c r="F379">
        <v>30.677</v>
      </c>
      <c r="G379">
        <v>27.594000000000001</v>
      </c>
    </row>
    <row r="380" spans="1:7" x14ac:dyDescent="0.2">
      <c r="A380">
        <v>7</v>
      </c>
      <c r="B380">
        <v>41.2</v>
      </c>
      <c r="C380">
        <v>30.911999999999999</v>
      </c>
      <c r="D380">
        <v>33.936</v>
      </c>
      <c r="E380">
        <v>28.977</v>
      </c>
      <c r="F380">
        <v>32.200000000000003</v>
      </c>
      <c r="G380">
        <v>28.535</v>
      </c>
    </row>
    <row r="381" spans="1:7" x14ac:dyDescent="0.2">
      <c r="A381">
        <v>8</v>
      </c>
      <c r="B381">
        <v>41.79</v>
      </c>
      <c r="C381">
        <v>32.499000000000002</v>
      </c>
      <c r="D381">
        <v>36.082999999999998</v>
      </c>
      <c r="E381">
        <v>30.271000000000001</v>
      </c>
      <c r="F381">
        <v>33.923999999999999</v>
      </c>
      <c r="G381">
        <v>29.716999999999999</v>
      </c>
    </row>
    <row r="382" spans="1:7" x14ac:dyDescent="0.2">
      <c r="A382">
        <v>9</v>
      </c>
      <c r="B382">
        <v>42.45</v>
      </c>
      <c r="C382">
        <v>34.308999999999997</v>
      </c>
      <c r="D382">
        <v>38.442999999999998</v>
      </c>
      <c r="E382">
        <v>31.788</v>
      </c>
      <c r="F382">
        <v>35.828000000000003</v>
      </c>
      <c r="G382">
        <v>31.175999999999998</v>
      </c>
    </row>
    <row r="383" spans="1:7" x14ac:dyDescent="0.2">
      <c r="A383">
        <v>10</v>
      </c>
      <c r="B383">
        <v>43.2</v>
      </c>
      <c r="C383">
        <v>36.31</v>
      </c>
      <c r="D383">
        <v>40.975999999999999</v>
      </c>
      <c r="E383">
        <v>33.506999999999998</v>
      </c>
      <c r="F383">
        <v>37.884</v>
      </c>
      <c r="G383">
        <v>32.872999999999998</v>
      </c>
    </row>
    <row r="384" spans="1:7" x14ac:dyDescent="0.2">
      <c r="A384">
        <v>11</v>
      </c>
      <c r="B384">
        <v>44.02</v>
      </c>
      <c r="C384">
        <v>38.463999999999999</v>
      </c>
      <c r="D384">
        <v>43.639000000000003</v>
      </c>
      <c r="E384">
        <v>35.386000000000003</v>
      </c>
      <c r="F384">
        <v>40.067999999999998</v>
      </c>
      <c r="G384">
        <v>34.762999999999998</v>
      </c>
    </row>
    <row r="385" spans="1:7" x14ac:dyDescent="0.2">
      <c r="A385">
        <v>12</v>
      </c>
      <c r="B385">
        <v>44.91</v>
      </c>
      <c r="C385">
        <v>40.741</v>
      </c>
      <c r="D385">
        <v>46.389000000000003</v>
      </c>
      <c r="E385">
        <v>37.399000000000001</v>
      </c>
      <c r="F385">
        <v>42.369</v>
      </c>
      <c r="G385">
        <v>36.807000000000002</v>
      </c>
    </row>
    <row r="386" spans="1:7" x14ac:dyDescent="0.2">
      <c r="A386">
        <v>13</v>
      </c>
      <c r="B386">
        <v>45.89</v>
      </c>
      <c r="C386">
        <v>43.088000000000001</v>
      </c>
      <c r="D386">
        <v>49.137</v>
      </c>
      <c r="E386">
        <v>39.503</v>
      </c>
      <c r="F386">
        <v>44.738</v>
      </c>
      <c r="G386">
        <v>38.973999999999997</v>
      </c>
    </row>
    <row r="387" spans="1:7" x14ac:dyDescent="0.2">
      <c r="A387">
        <v>14</v>
      </c>
      <c r="B387">
        <v>46.93</v>
      </c>
      <c r="C387">
        <v>45.454999999999998</v>
      </c>
      <c r="D387">
        <v>51.787999999999997</v>
      </c>
      <c r="E387">
        <v>41.673000000000002</v>
      </c>
      <c r="F387">
        <v>47.122999999999998</v>
      </c>
      <c r="G387">
        <v>41.234999999999999</v>
      </c>
    </row>
    <row r="388" spans="1:7" x14ac:dyDescent="0.2">
      <c r="A388">
        <v>15</v>
      </c>
      <c r="B388">
        <v>48.06</v>
      </c>
      <c r="C388">
        <v>47.767000000000003</v>
      </c>
      <c r="D388">
        <v>54.220999999999997</v>
      </c>
      <c r="E388">
        <v>43.847000000000001</v>
      </c>
      <c r="F388">
        <v>49.460999999999999</v>
      </c>
      <c r="G388">
        <v>43.536999999999999</v>
      </c>
    </row>
    <row r="389" spans="1:7" x14ac:dyDescent="0.2">
      <c r="A389">
        <v>16</v>
      </c>
      <c r="B389">
        <v>49.26</v>
      </c>
      <c r="C389">
        <v>49.93</v>
      </c>
      <c r="D389">
        <v>56.290999999999997</v>
      </c>
      <c r="E389">
        <v>45.968000000000004</v>
      </c>
      <c r="F389">
        <v>51.655999999999999</v>
      </c>
      <c r="G389">
        <v>45.805</v>
      </c>
    </row>
    <row r="390" spans="1:7" x14ac:dyDescent="0.2">
      <c r="A390">
        <v>17</v>
      </c>
      <c r="B390">
        <v>50.53</v>
      </c>
      <c r="C390">
        <v>51.887999999999998</v>
      </c>
      <c r="D390">
        <v>57.944000000000003</v>
      </c>
      <c r="E390">
        <v>47.968000000000004</v>
      </c>
      <c r="F390">
        <v>53.646999999999998</v>
      </c>
      <c r="G390">
        <v>47.991</v>
      </c>
    </row>
    <row r="391" spans="1:7" x14ac:dyDescent="0.2">
      <c r="A391">
        <v>18</v>
      </c>
      <c r="B391">
        <v>51.87</v>
      </c>
      <c r="C391">
        <v>53.573999999999998</v>
      </c>
      <c r="D391">
        <v>59.16</v>
      </c>
      <c r="E391">
        <v>49.758000000000003</v>
      </c>
      <c r="F391">
        <v>55.366</v>
      </c>
      <c r="G391">
        <v>50.014000000000003</v>
      </c>
    </row>
    <row r="392" spans="1:7" x14ac:dyDescent="0.2">
      <c r="A392">
        <v>19</v>
      </c>
      <c r="B392">
        <v>53.29</v>
      </c>
      <c r="C392">
        <v>54.920999999999999</v>
      </c>
      <c r="D392">
        <v>59.947000000000003</v>
      </c>
      <c r="E392">
        <v>51.265999999999998</v>
      </c>
      <c r="F392">
        <v>56.704000000000001</v>
      </c>
      <c r="G392">
        <v>51.765999999999998</v>
      </c>
    </row>
    <row r="393" spans="1:7" x14ac:dyDescent="0.2">
      <c r="A393">
        <v>20</v>
      </c>
      <c r="B393">
        <v>54.78</v>
      </c>
      <c r="C393">
        <v>55.889000000000003</v>
      </c>
      <c r="D393">
        <v>60.276000000000003</v>
      </c>
      <c r="E393">
        <v>52.476999999999997</v>
      </c>
      <c r="F393">
        <v>57.627000000000002</v>
      </c>
      <c r="G393">
        <v>53.179000000000002</v>
      </c>
    </row>
    <row r="394" spans="1:7" x14ac:dyDescent="0.2">
      <c r="A394">
        <v>21</v>
      </c>
      <c r="B394">
        <v>56.34</v>
      </c>
      <c r="C394">
        <v>56.47</v>
      </c>
      <c r="D394">
        <v>60.13</v>
      </c>
      <c r="E394">
        <v>53.362000000000002</v>
      </c>
      <c r="F394">
        <v>58.143999999999998</v>
      </c>
      <c r="G394">
        <v>54.243000000000002</v>
      </c>
    </row>
    <row r="395" spans="1:7" x14ac:dyDescent="0.2">
      <c r="A395">
        <v>22</v>
      </c>
      <c r="B395">
        <v>57.97</v>
      </c>
      <c r="C395">
        <v>56.625</v>
      </c>
      <c r="D395">
        <v>59.536999999999999</v>
      </c>
      <c r="E395">
        <v>53.866999999999997</v>
      </c>
      <c r="F395">
        <v>58.19</v>
      </c>
      <c r="G395">
        <v>54.905999999999999</v>
      </c>
    </row>
    <row r="396" spans="1:7" x14ac:dyDescent="0.2">
      <c r="A396">
        <v>23</v>
      </c>
      <c r="B396">
        <v>59.67</v>
      </c>
      <c r="C396">
        <v>56.372999999999998</v>
      </c>
      <c r="D396">
        <v>58.59</v>
      </c>
      <c r="E396">
        <v>53.948999999999998</v>
      </c>
      <c r="F396">
        <v>57.728000000000002</v>
      </c>
      <c r="G396">
        <v>55.223999999999997</v>
      </c>
    </row>
    <row r="397" spans="1:7" x14ac:dyDescent="0.2">
      <c r="A397">
        <v>24</v>
      </c>
      <c r="B397">
        <v>61.44</v>
      </c>
      <c r="C397">
        <v>55.765000000000001</v>
      </c>
      <c r="D397">
        <v>57.366999999999997</v>
      </c>
      <c r="E397">
        <v>53.643999999999998</v>
      </c>
      <c r="F397">
        <v>56.932000000000002</v>
      </c>
      <c r="G397">
        <v>55.119</v>
      </c>
    </row>
    <row r="398" spans="1:7" x14ac:dyDescent="0.2">
      <c r="A398">
        <v>25</v>
      </c>
      <c r="B398">
        <v>63.28</v>
      </c>
      <c r="C398">
        <v>54.801000000000002</v>
      </c>
      <c r="D398">
        <v>55.893999999999998</v>
      </c>
      <c r="E398">
        <v>52.978000000000002</v>
      </c>
      <c r="F398">
        <v>55.749000000000002</v>
      </c>
      <c r="G398">
        <v>54.582999999999998</v>
      </c>
    </row>
    <row r="399" spans="1:7" x14ac:dyDescent="0.2">
      <c r="A399">
        <v>26</v>
      </c>
      <c r="B399">
        <v>65.180000000000007</v>
      </c>
      <c r="C399">
        <v>53.595999999999997</v>
      </c>
      <c r="D399">
        <v>54.256999999999998</v>
      </c>
      <c r="E399">
        <v>52.076000000000001</v>
      </c>
      <c r="F399">
        <v>54.363</v>
      </c>
      <c r="G399">
        <v>53.689</v>
      </c>
    </row>
    <row r="400" spans="1:7" x14ac:dyDescent="0.2">
      <c r="A400">
        <v>27</v>
      </c>
      <c r="B400">
        <v>67.150000000000006</v>
      </c>
      <c r="C400">
        <v>52.177</v>
      </c>
      <c r="D400">
        <v>52.518999999999998</v>
      </c>
      <c r="E400">
        <v>50.936999999999998</v>
      </c>
      <c r="F400">
        <v>52.752000000000002</v>
      </c>
      <c r="G400">
        <v>52.497999999999998</v>
      </c>
    </row>
    <row r="401" spans="1:7" x14ac:dyDescent="0.2">
      <c r="A401">
        <v>28</v>
      </c>
      <c r="B401">
        <v>69.19</v>
      </c>
      <c r="C401">
        <v>50.63</v>
      </c>
      <c r="D401">
        <v>50.74</v>
      </c>
      <c r="E401">
        <v>49.633000000000003</v>
      </c>
      <c r="F401">
        <v>51.042000000000002</v>
      </c>
      <c r="G401">
        <v>51.104999999999997</v>
      </c>
    </row>
    <row r="402" spans="1:7" x14ac:dyDescent="0.2">
      <c r="A402">
        <v>29</v>
      </c>
      <c r="B402">
        <v>71.290000000000006</v>
      </c>
      <c r="C402">
        <v>49.011000000000003</v>
      </c>
      <c r="D402">
        <v>48.960999999999999</v>
      </c>
      <c r="E402">
        <v>48.228000000000002</v>
      </c>
      <c r="F402">
        <v>49.262</v>
      </c>
      <c r="G402">
        <v>49.591000000000001</v>
      </c>
    </row>
    <row r="403" spans="1:7" x14ac:dyDescent="0.2">
      <c r="A403">
        <v>30</v>
      </c>
      <c r="B403">
        <v>73.45</v>
      </c>
      <c r="C403">
        <v>47.353999999999999</v>
      </c>
      <c r="D403">
        <v>47.194000000000003</v>
      </c>
      <c r="E403">
        <v>46.728000000000002</v>
      </c>
      <c r="F403">
        <v>47.466000000000001</v>
      </c>
      <c r="G403">
        <v>48.029000000000003</v>
      </c>
    </row>
    <row r="404" spans="1:7" x14ac:dyDescent="0.2">
      <c r="A404">
        <v>31</v>
      </c>
      <c r="B404">
        <v>75.67</v>
      </c>
      <c r="C404">
        <v>45.697000000000003</v>
      </c>
      <c r="D404">
        <v>45.46</v>
      </c>
      <c r="E404">
        <v>45.219000000000001</v>
      </c>
      <c r="F404">
        <v>45.698</v>
      </c>
      <c r="G404">
        <v>46.411000000000001</v>
      </c>
    </row>
    <row r="405" spans="1:7" x14ac:dyDescent="0.2">
      <c r="A405">
        <v>32</v>
      </c>
      <c r="B405">
        <v>77.959999999999994</v>
      </c>
      <c r="C405">
        <v>44.063000000000002</v>
      </c>
      <c r="D405">
        <v>43.779000000000003</v>
      </c>
      <c r="E405">
        <v>43.686</v>
      </c>
      <c r="F405">
        <v>43.965000000000003</v>
      </c>
      <c r="G405">
        <v>44.822000000000003</v>
      </c>
    </row>
    <row r="406" spans="1:7" x14ac:dyDescent="0.2">
      <c r="A406">
        <v>33</v>
      </c>
      <c r="B406">
        <v>80.31</v>
      </c>
      <c r="C406">
        <v>42.457999999999998</v>
      </c>
      <c r="D406">
        <v>42.149000000000001</v>
      </c>
      <c r="E406">
        <v>42.177</v>
      </c>
      <c r="F406">
        <v>42.274999999999999</v>
      </c>
      <c r="G406">
        <v>43.232999999999997</v>
      </c>
    </row>
    <row r="407" spans="1:7" x14ac:dyDescent="0.2">
      <c r="A407">
        <v>34</v>
      </c>
      <c r="B407">
        <v>82.71</v>
      </c>
      <c r="C407">
        <v>40.902999999999999</v>
      </c>
      <c r="D407">
        <v>40.579000000000001</v>
      </c>
      <c r="E407">
        <v>40.701000000000001</v>
      </c>
      <c r="F407">
        <v>40.664000000000001</v>
      </c>
      <c r="G407">
        <v>41.667999999999999</v>
      </c>
    </row>
    <row r="408" spans="1:7" x14ac:dyDescent="0.2">
      <c r="A408">
        <v>35</v>
      </c>
      <c r="B408">
        <v>85.17</v>
      </c>
      <c r="C408">
        <v>39.396999999999998</v>
      </c>
      <c r="D408">
        <v>39.07</v>
      </c>
      <c r="E408">
        <v>39.252000000000002</v>
      </c>
      <c r="F408">
        <v>39.106000000000002</v>
      </c>
      <c r="G408">
        <v>40.158000000000001</v>
      </c>
    </row>
    <row r="409" spans="1:7" x14ac:dyDescent="0.2">
      <c r="A409">
        <v>36</v>
      </c>
      <c r="B409">
        <v>87.69</v>
      </c>
      <c r="C409">
        <v>37.945</v>
      </c>
      <c r="D409">
        <v>37.616999999999997</v>
      </c>
      <c r="E409">
        <v>37.863</v>
      </c>
      <c r="F409">
        <v>37.616999999999997</v>
      </c>
      <c r="G409">
        <v>38.680999999999997</v>
      </c>
    </row>
    <row r="410" spans="1:7" x14ac:dyDescent="0.2">
      <c r="A410">
        <v>37</v>
      </c>
      <c r="B410">
        <v>90.26</v>
      </c>
      <c r="C410">
        <v>36.552</v>
      </c>
      <c r="D410">
        <v>36.228000000000002</v>
      </c>
      <c r="E410">
        <v>36.509</v>
      </c>
      <c r="F410">
        <v>36.192999999999998</v>
      </c>
      <c r="G410">
        <v>37.28</v>
      </c>
    </row>
    <row r="411" spans="1:7" x14ac:dyDescent="0.2">
      <c r="A411">
        <v>38</v>
      </c>
      <c r="B411">
        <v>92.89</v>
      </c>
      <c r="C411">
        <v>35.216999999999999</v>
      </c>
      <c r="D411">
        <v>34.896000000000001</v>
      </c>
      <c r="E411">
        <v>35.21</v>
      </c>
      <c r="F411">
        <v>34.838999999999999</v>
      </c>
      <c r="G411">
        <v>35.923999999999999</v>
      </c>
    </row>
    <row r="412" spans="1:7" x14ac:dyDescent="0.2">
      <c r="A412">
        <v>39</v>
      </c>
      <c r="B412">
        <v>95.57</v>
      </c>
      <c r="C412">
        <v>33.942</v>
      </c>
      <c r="D412">
        <v>33.625</v>
      </c>
      <c r="E412">
        <v>33.976999999999997</v>
      </c>
      <c r="F412">
        <v>33.543999999999997</v>
      </c>
      <c r="G412">
        <v>34.622</v>
      </c>
    </row>
    <row r="413" spans="1:7" x14ac:dyDescent="0.2">
      <c r="A413">
        <v>40</v>
      </c>
      <c r="B413">
        <v>98.3</v>
      </c>
      <c r="C413">
        <v>32.720999999999997</v>
      </c>
      <c r="D413">
        <v>32.412999999999997</v>
      </c>
      <c r="E413">
        <v>32.777999999999999</v>
      </c>
      <c r="F413">
        <v>32.308999999999997</v>
      </c>
      <c r="G413">
        <v>33.383000000000003</v>
      </c>
    </row>
    <row r="414" spans="1:7" x14ac:dyDescent="0.2">
      <c r="A414">
        <v>41</v>
      </c>
      <c r="B414">
        <v>101.09</v>
      </c>
      <c r="C414">
        <v>31.550999999999998</v>
      </c>
      <c r="D414">
        <v>31.248999999999999</v>
      </c>
      <c r="E414">
        <v>31.638999999999999</v>
      </c>
      <c r="F414">
        <v>31.14</v>
      </c>
      <c r="G414">
        <v>32.177999999999997</v>
      </c>
    </row>
    <row r="415" spans="1:7" x14ac:dyDescent="0.2">
      <c r="A415">
        <v>42</v>
      </c>
      <c r="B415">
        <v>103.92</v>
      </c>
      <c r="C415">
        <v>30.439</v>
      </c>
      <c r="D415">
        <v>30.137</v>
      </c>
      <c r="E415">
        <v>30.56</v>
      </c>
      <c r="F415">
        <v>30.024999999999999</v>
      </c>
      <c r="G415">
        <v>31.033999999999999</v>
      </c>
    </row>
    <row r="416" spans="1:7" x14ac:dyDescent="0.2">
      <c r="A416">
        <v>43</v>
      </c>
      <c r="B416">
        <v>106.8</v>
      </c>
      <c r="C416">
        <v>29.378</v>
      </c>
      <c r="D416">
        <v>29.081</v>
      </c>
      <c r="E416">
        <v>29.510999999999999</v>
      </c>
      <c r="F416">
        <v>28.963999999999999</v>
      </c>
      <c r="G416">
        <v>29.956</v>
      </c>
    </row>
    <row r="417" spans="1:7" x14ac:dyDescent="0.2">
      <c r="A417">
        <v>44</v>
      </c>
      <c r="B417">
        <v>109.72</v>
      </c>
      <c r="C417">
        <v>28.367000000000001</v>
      </c>
      <c r="D417">
        <v>28.068999999999999</v>
      </c>
      <c r="E417">
        <v>28.524000000000001</v>
      </c>
      <c r="F417">
        <v>27.951000000000001</v>
      </c>
      <c r="G417">
        <v>28.925999999999998</v>
      </c>
    </row>
    <row r="418" spans="1:7" x14ac:dyDescent="0.2">
      <c r="A418">
        <v>45</v>
      </c>
      <c r="B418">
        <v>112.69</v>
      </c>
      <c r="C418">
        <v>27.404</v>
      </c>
      <c r="D418">
        <v>27.103999999999999</v>
      </c>
      <c r="E418">
        <v>27.579000000000001</v>
      </c>
      <c r="F418">
        <v>26.981000000000002</v>
      </c>
      <c r="G418">
        <v>27.951000000000001</v>
      </c>
    </row>
    <row r="419" spans="1:7" x14ac:dyDescent="0.2">
      <c r="A419">
        <v>46</v>
      </c>
      <c r="B419">
        <v>115.7</v>
      </c>
      <c r="C419">
        <v>26.483000000000001</v>
      </c>
      <c r="D419">
        <v>26.184000000000001</v>
      </c>
      <c r="E419">
        <v>26.675999999999998</v>
      </c>
      <c r="F419">
        <v>26.056999999999999</v>
      </c>
      <c r="G419">
        <v>27.015999999999998</v>
      </c>
    </row>
    <row r="420" spans="1:7" x14ac:dyDescent="0.2">
      <c r="A420">
        <v>47</v>
      </c>
      <c r="B420">
        <v>118.76</v>
      </c>
      <c r="C420">
        <v>25.6</v>
      </c>
      <c r="D420">
        <v>25.302</v>
      </c>
      <c r="E420">
        <v>25.803999999999998</v>
      </c>
      <c r="F420">
        <v>25.175999999999998</v>
      </c>
      <c r="G420">
        <v>26.119</v>
      </c>
    </row>
    <row r="421" spans="1:7" x14ac:dyDescent="0.2">
      <c r="A421">
        <v>48</v>
      </c>
      <c r="B421">
        <v>121.85</v>
      </c>
      <c r="C421">
        <v>24.759</v>
      </c>
      <c r="D421">
        <v>24.463000000000001</v>
      </c>
      <c r="E421">
        <v>24.981999999999999</v>
      </c>
      <c r="F421">
        <v>24.335999999999999</v>
      </c>
      <c r="G421">
        <v>25.254999999999999</v>
      </c>
    </row>
    <row r="422" spans="1:7" x14ac:dyDescent="0.2">
      <c r="A422">
        <v>49</v>
      </c>
      <c r="B422">
        <v>124.99</v>
      </c>
      <c r="C422">
        <v>23.95</v>
      </c>
      <c r="D422">
        <v>23.66</v>
      </c>
      <c r="E422">
        <v>24.190999999999999</v>
      </c>
      <c r="F422">
        <v>23.527999999999999</v>
      </c>
      <c r="G422">
        <v>24.42</v>
      </c>
    </row>
    <row r="423" spans="1:7" x14ac:dyDescent="0.2">
      <c r="A423">
        <v>50</v>
      </c>
      <c r="B423">
        <v>128.16</v>
      </c>
      <c r="C423">
        <v>23.173999999999999</v>
      </c>
      <c r="D423">
        <v>22.888000000000002</v>
      </c>
      <c r="E423">
        <v>23.434000000000001</v>
      </c>
      <c r="F423">
        <v>22.756</v>
      </c>
      <c r="G423">
        <v>23.617999999999999</v>
      </c>
    </row>
    <row r="424" spans="1:7" x14ac:dyDescent="0.2">
      <c r="A424">
        <v>51</v>
      </c>
      <c r="B424">
        <v>131.37</v>
      </c>
      <c r="C424">
        <v>22.431999999999999</v>
      </c>
      <c r="D424">
        <v>22.158000000000001</v>
      </c>
      <c r="E424">
        <v>22.707999999999998</v>
      </c>
      <c r="F424">
        <v>22.013000000000002</v>
      </c>
      <c r="G424">
        <v>22.847000000000001</v>
      </c>
    </row>
    <row r="425" spans="1:7" x14ac:dyDescent="0.2">
      <c r="A425">
        <v>52</v>
      </c>
      <c r="B425">
        <v>134.61000000000001</v>
      </c>
      <c r="C425">
        <v>21.72</v>
      </c>
      <c r="D425">
        <v>21.456</v>
      </c>
      <c r="E425">
        <v>22.013000000000002</v>
      </c>
      <c r="F425">
        <v>21.305</v>
      </c>
      <c r="G425">
        <v>22.108000000000001</v>
      </c>
    </row>
    <row r="426" spans="1:7" x14ac:dyDescent="0.2">
      <c r="A426">
        <v>53</v>
      </c>
      <c r="B426">
        <v>137.88999999999999</v>
      </c>
      <c r="C426">
        <v>21.044</v>
      </c>
      <c r="D426">
        <v>20.786999999999999</v>
      </c>
      <c r="E426">
        <v>21.353000000000002</v>
      </c>
      <c r="F426">
        <v>20.632999999999999</v>
      </c>
      <c r="G426">
        <v>21.402999999999999</v>
      </c>
    </row>
    <row r="427" spans="1:7" x14ac:dyDescent="0.2">
      <c r="A427">
        <v>54</v>
      </c>
      <c r="B427">
        <v>141.19</v>
      </c>
      <c r="C427">
        <v>20.388999999999999</v>
      </c>
      <c r="D427">
        <v>20.143000000000001</v>
      </c>
      <c r="E427">
        <v>20.718</v>
      </c>
      <c r="F427">
        <v>19.981000000000002</v>
      </c>
      <c r="G427">
        <v>20.715</v>
      </c>
    </row>
    <row r="428" spans="1:7" x14ac:dyDescent="0.2">
      <c r="A428">
        <v>55</v>
      </c>
      <c r="B428">
        <v>144.53</v>
      </c>
      <c r="C428">
        <v>19.759</v>
      </c>
      <c r="D428">
        <v>19.529</v>
      </c>
      <c r="E428">
        <v>20.103999999999999</v>
      </c>
      <c r="F428">
        <v>19.353999999999999</v>
      </c>
      <c r="G428">
        <v>20.047999999999998</v>
      </c>
    </row>
    <row r="429" spans="1:7" x14ac:dyDescent="0.2">
      <c r="A429">
        <v>56</v>
      </c>
      <c r="B429">
        <v>147.9</v>
      </c>
      <c r="C429">
        <v>19.161000000000001</v>
      </c>
      <c r="D429">
        <v>18.946999999999999</v>
      </c>
      <c r="E429">
        <v>19.521000000000001</v>
      </c>
      <c r="F429">
        <v>18.760000000000002</v>
      </c>
      <c r="G429">
        <v>19.414999999999999</v>
      </c>
    </row>
    <row r="430" spans="1:7" x14ac:dyDescent="0.2">
      <c r="A430">
        <v>57</v>
      </c>
      <c r="B430">
        <v>151.30000000000001</v>
      </c>
      <c r="C430">
        <v>18.587</v>
      </c>
      <c r="D430">
        <v>18.384</v>
      </c>
      <c r="E430">
        <v>18.959</v>
      </c>
      <c r="F430">
        <v>18.187000000000001</v>
      </c>
      <c r="G430">
        <v>18.818000000000001</v>
      </c>
    </row>
    <row r="431" spans="1:7" x14ac:dyDescent="0.2">
      <c r="A431">
        <v>58</v>
      </c>
      <c r="B431">
        <v>154.72</v>
      </c>
      <c r="C431">
        <v>18.042999999999999</v>
      </c>
      <c r="D431">
        <v>17.841000000000001</v>
      </c>
      <c r="E431">
        <v>18.425000000000001</v>
      </c>
      <c r="F431">
        <v>17.638999999999999</v>
      </c>
      <c r="G431">
        <v>18.266999999999999</v>
      </c>
    </row>
    <row r="432" spans="1:7" x14ac:dyDescent="0.2">
      <c r="A432">
        <v>59</v>
      </c>
      <c r="B432">
        <v>158.16</v>
      </c>
      <c r="C432">
        <v>17.524999999999999</v>
      </c>
      <c r="D432">
        <v>17.321999999999999</v>
      </c>
      <c r="E432">
        <v>17.908999999999999</v>
      </c>
      <c r="F432">
        <v>17.11</v>
      </c>
      <c r="G432">
        <v>17.760000000000002</v>
      </c>
    </row>
    <row r="433" spans="1:7" x14ac:dyDescent="0.2">
      <c r="A433">
        <v>60</v>
      </c>
      <c r="B433">
        <v>161.63</v>
      </c>
      <c r="C433">
        <v>17.029</v>
      </c>
      <c r="D433">
        <v>16.829000000000001</v>
      </c>
      <c r="E433">
        <v>17.408000000000001</v>
      </c>
      <c r="F433">
        <v>16.61</v>
      </c>
      <c r="G433">
        <v>17.268000000000001</v>
      </c>
    </row>
    <row r="434" spans="1:7" x14ac:dyDescent="0.2">
      <c r="A434">
        <v>61</v>
      </c>
      <c r="B434">
        <v>165.12</v>
      </c>
      <c r="C434">
        <v>16.556999999999999</v>
      </c>
      <c r="D434">
        <v>16.36</v>
      </c>
      <c r="E434">
        <v>16.939</v>
      </c>
      <c r="F434">
        <v>16.126999999999999</v>
      </c>
      <c r="G434">
        <v>16.802</v>
      </c>
    </row>
    <row r="435" spans="1:7" x14ac:dyDescent="0.2">
      <c r="A435">
        <v>62</v>
      </c>
      <c r="B435">
        <v>168.63</v>
      </c>
      <c r="C435">
        <v>16.105</v>
      </c>
      <c r="D435">
        <v>15.906000000000001</v>
      </c>
      <c r="E435">
        <v>16.486000000000001</v>
      </c>
      <c r="F435">
        <v>15.669</v>
      </c>
      <c r="G435">
        <v>16.36</v>
      </c>
    </row>
    <row r="436" spans="1:7" x14ac:dyDescent="0.2">
      <c r="A436">
        <v>63</v>
      </c>
      <c r="B436">
        <v>172.16</v>
      </c>
      <c r="C436">
        <v>15.67</v>
      </c>
      <c r="D436">
        <v>15.474</v>
      </c>
      <c r="E436">
        <v>16.05</v>
      </c>
      <c r="F436">
        <v>15.231999999999999</v>
      </c>
      <c r="G436">
        <v>15.923999999999999</v>
      </c>
    </row>
    <row r="437" spans="1:7" x14ac:dyDescent="0.2">
      <c r="A437">
        <v>64</v>
      </c>
      <c r="B437">
        <v>175.7</v>
      </c>
      <c r="C437">
        <v>15.25</v>
      </c>
      <c r="D437">
        <v>15.058999999999999</v>
      </c>
      <c r="E437">
        <v>15.634</v>
      </c>
      <c r="F437">
        <v>14.813000000000001</v>
      </c>
      <c r="G437">
        <v>15.493</v>
      </c>
    </row>
    <row r="438" spans="1:7" x14ac:dyDescent="0.2">
      <c r="A438">
        <v>65</v>
      </c>
      <c r="B438">
        <v>179.26</v>
      </c>
      <c r="C438">
        <v>14.849</v>
      </c>
      <c r="D438">
        <v>14.657999999999999</v>
      </c>
      <c r="E438">
        <v>15.234999999999999</v>
      </c>
      <c r="F438">
        <v>14.413</v>
      </c>
      <c r="G438">
        <v>15.087999999999999</v>
      </c>
    </row>
    <row r="439" spans="1:7" x14ac:dyDescent="0.2">
      <c r="A439">
        <v>66</v>
      </c>
      <c r="B439">
        <v>182.83</v>
      </c>
      <c r="C439">
        <v>14.467000000000001</v>
      </c>
      <c r="D439">
        <v>14.276</v>
      </c>
      <c r="E439">
        <v>14.853</v>
      </c>
      <c r="F439">
        <v>14.029</v>
      </c>
      <c r="G439">
        <v>14.711</v>
      </c>
    </row>
    <row r="440" spans="1:7" x14ac:dyDescent="0.2">
      <c r="A440">
        <v>67</v>
      </c>
      <c r="B440">
        <v>186.42</v>
      </c>
      <c r="C440">
        <v>14.1</v>
      </c>
      <c r="D440">
        <v>13.907999999999999</v>
      </c>
      <c r="E440">
        <v>14.484999999999999</v>
      </c>
      <c r="F440">
        <v>13.662000000000001</v>
      </c>
      <c r="G440">
        <v>14.343999999999999</v>
      </c>
    </row>
    <row r="441" spans="1:7" x14ac:dyDescent="0.2">
      <c r="A441">
        <v>68</v>
      </c>
      <c r="B441">
        <v>190.02</v>
      </c>
      <c r="C441">
        <v>13.747999999999999</v>
      </c>
      <c r="D441">
        <v>13.558</v>
      </c>
      <c r="E441">
        <v>14.132</v>
      </c>
      <c r="F441">
        <v>13.311</v>
      </c>
      <c r="G441">
        <v>13.988</v>
      </c>
    </row>
    <row r="442" spans="1:7" x14ac:dyDescent="0.2">
      <c r="A442">
        <v>69</v>
      </c>
      <c r="B442">
        <v>193.62</v>
      </c>
      <c r="C442">
        <v>13.406000000000001</v>
      </c>
      <c r="D442">
        <v>13.217000000000001</v>
      </c>
      <c r="E442">
        <v>13.79</v>
      </c>
      <c r="F442">
        <v>12.973000000000001</v>
      </c>
      <c r="G442">
        <v>13.641999999999999</v>
      </c>
    </row>
    <row r="443" spans="1:7" x14ac:dyDescent="0.2">
      <c r="A443">
        <v>70</v>
      </c>
      <c r="B443">
        <v>197.24</v>
      </c>
      <c r="C443">
        <v>13.085000000000001</v>
      </c>
      <c r="D443">
        <v>12.895</v>
      </c>
      <c r="E443">
        <v>13.471</v>
      </c>
      <c r="F443">
        <v>12.651</v>
      </c>
      <c r="G443">
        <v>13.321999999999999</v>
      </c>
    </row>
    <row r="444" spans="1:7" x14ac:dyDescent="0.2">
      <c r="A444">
        <v>71</v>
      </c>
      <c r="B444">
        <v>200.86</v>
      </c>
      <c r="C444">
        <v>12.773999999999999</v>
      </c>
      <c r="D444">
        <v>12.583</v>
      </c>
      <c r="E444">
        <v>13.159000000000001</v>
      </c>
      <c r="F444">
        <v>12.339</v>
      </c>
      <c r="G444">
        <v>13.013</v>
      </c>
    </row>
    <row r="445" spans="1:7" x14ac:dyDescent="0.2">
      <c r="A445">
        <v>72</v>
      </c>
      <c r="B445">
        <v>204.49</v>
      </c>
      <c r="C445">
        <v>12.475</v>
      </c>
      <c r="D445">
        <v>12.281000000000001</v>
      </c>
      <c r="E445">
        <v>12.856</v>
      </c>
      <c r="F445">
        <v>12.047000000000001</v>
      </c>
      <c r="G445">
        <v>12.714</v>
      </c>
    </row>
    <row r="446" spans="1:7" x14ac:dyDescent="0.2">
      <c r="A446">
        <v>73</v>
      </c>
      <c r="B446">
        <v>208.12</v>
      </c>
      <c r="C446">
        <v>12.194000000000001</v>
      </c>
      <c r="D446">
        <v>11.997999999999999</v>
      </c>
      <c r="E446">
        <v>12.569000000000001</v>
      </c>
      <c r="F446">
        <v>11.76</v>
      </c>
      <c r="G446">
        <v>12.45</v>
      </c>
    </row>
    <row r="447" spans="1:7" x14ac:dyDescent="0.2">
      <c r="A447">
        <v>74</v>
      </c>
      <c r="B447">
        <v>211.75</v>
      </c>
      <c r="C447">
        <v>11.923</v>
      </c>
      <c r="D447">
        <v>11.722</v>
      </c>
      <c r="E447">
        <v>12.288</v>
      </c>
      <c r="F447">
        <v>11.487</v>
      </c>
      <c r="G447">
        <v>12.194000000000001</v>
      </c>
    </row>
    <row r="448" spans="1:7" x14ac:dyDescent="0.2">
      <c r="A448">
        <v>75</v>
      </c>
      <c r="B448">
        <v>215.38</v>
      </c>
      <c r="C448">
        <v>11.66</v>
      </c>
      <c r="D448">
        <v>11.458</v>
      </c>
      <c r="E448">
        <v>12.019</v>
      </c>
      <c r="F448">
        <v>11.223000000000001</v>
      </c>
      <c r="G448">
        <v>11.94</v>
      </c>
    </row>
    <row r="449" spans="1:7" x14ac:dyDescent="0.2">
      <c r="A449">
        <v>76</v>
      </c>
      <c r="B449">
        <v>219.02</v>
      </c>
      <c r="C449">
        <v>11.409000000000001</v>
      </c>
      <c r="D449">
        <v>11.2</v>
      </c>
      <c r="E449">
        <v>11.766</v>
      </c>
      <c r="F449">
        <v>10.967000000000001</v>
      </c>
      <c r="G449">
        <v>11.702999999999999</v>
      </c>
    </row>
    <row r="450" spans="1:7" x14ac:dyDescent="0.2">
      <c r="A450">
        <v>77</v>
      </c>
      <c r="B450">
        <v>222.65</v>
      </c>
      <c r="C450">
        <v>11.167999999999999</v>
      </c>
      <c r="D450">
        <v>10.955</v>
      </c>
      <c r="E450">
        <v>11.516</v>
      </c>
      <c r="F450">
        <v>10.722</v>
      </c>
      <c r="G450">
        <v>11.478</v>
      </c>
    </row>
    <row r="451" spans="1:7" x14ac:dyDescent="0.2">
      <c r="A451">
        <v>78</v>
      </c>
      <c r="B451">
        <v>226.27</v>
      </c>
      <c r="C451">
        <v>10.936999999999999</v>
      </c>
      <c r="D451">
        <v>10.715999999999999</v>
      </c>
      <c r="E451">
        <v>11.278</v>
      </c>
      <c r="F451">
        <v>10.487</v>
      </c>
      <c r="G451">
        <v>11.266</v>
      </c>
    </row>
    <row r="452" spans="1:7" x14ac:dyDescent="0.2">
      <c r="A452">
        <v>79</v>
      </c>
      <c r="B452">
        <v>229.9</v>
      </c>
      <c r="C452">
        <v>10.711</v>
      </c>
      <c r="D452">
        <v>10.488</v>
      </c>
      <c r="E452">
        <v>11.048</v>
      </c>
      <c r="F452">
        <v>10.260999999999999</v>
      </c>
      <c r="G452">
        <v>11.048999999999999</v>
      </c>
    </row>
    <row r="453" spans="1:7" x14ac:dyDescent="0.2">
      <c r="A453">
        <v>80</v>
      </c>
      <c r="B453">
        <v>233.51</v>
      </c>
      <c r="C453">
        <v>10.493</v>
      </c>
      <c r="D453">
        <v>10.266999999999999</v>
      </c>
      <c r="E453">
        <v>10.821</v>
      </c>
      <c r="F453">
        <v>10.042</v>
      </c>
      <c r="G453">
        <v>10.84</v>
      </c>
    </row>
    <row r="454" spans="1:7" x14ac:dyDescent="0.2">
      <c r="A454">
        <v>81</v>
      </c>
      <c r="B454">
        <v>237.12</v>
      </c>
      <c r="C454">
        <v>10.285</v>
      </c>
      <c r="D454">
        <v>10.057</v>
      </c>
      <c r="E454">
        <v>10.606</v>
      </c>
      <c r="F454">
        <v>9.8309999999999995</v>
      </c>
      <c r="G454">
        <v>10.644</v>
      </c>
    </row>
    <row r="455" spans="1:7" x14ac:dyDescent="0.2">
      <c r="A455">
        <v>82</v>
      </c>
      <c r="B455">
        <v>240.73</v>
      </c>
      <c r="C455">
        <v>10.082000000000001</v>
      </c>
      <c r="D455">
        <v>9.8510000000000009</v>
      </c>
      <c r="E455">
        <v>10.396000000000001</v>
      </c>
      <c r="F455">
        <v>9.6300000000000008</v>
      </c>
      <c r="G455">
        <v>10.451000000000001</v>
      </c>
    </row>
    <row r="456" spans="1:7" x14ac:dyDescent="0.2">
      <c r="A456">
        <v>83</v>
      </c>
      <c r="B456">
        <v>244.32</v>
      </c>
      <c r="C456">
        <v>9.8889999999999993</v>
      </c>
      <c r="D456">
        <v>9.6590000000000007</v>
      </c>
      <c r="E456">
        <v>10.201000000000001</v>
      </c>
      <c r="F456">
        <v>9.4320000000000004</v>
      </c>
      <c r="G456">
        <v>10.263</v>
      </c>
    </row>
    <row r="457" spans="1:7" x14ac:dyDescent="0.2">
      <c r="A457">
        <v>84</v>
      </c>
      <c r="B457">
        <v>247.9</v>
      </c>
      <c r="C457">
        <v>9.6999999999999993</v>
      </c>
      <c r="D457">
        <v>9.4689999999999994</v>
      </c>
      <c r="E457">
        <v>10.007999999999999</v>
      </c>
      <c r="F457">
        <v>9.2430000000000003</v>
      </c>
      <c r="G457">
        <v>10.081</v>
      </c>
    </row>
    <row r="458" spans="1:7" x14ac:dyDescent="0.2">
      <c r="A458">
        <v>85</v>
      </c>
      <c r="B458">
        <v>251.47</v>
      </c>
      <c r="C458">
        <v>9.5180000000000007</v>
      </c>
      <c r="D458">
        <v>9.2829999999999995</v>
      </c>
      <c r="E458">
        <v>9.82</v>
      </c>
      <c r="F458">
        <v>9.06</v>
      </c>
      <c r="G458">
        <v>9.9090000000000007</v>
      </c>
    </row>
    <row r="459" spans="1:7" x14ac:dyDescent="0.2">
      <c r="A459">
        <v>86</v>
      </c>
      <c r="B459">
        <v>255.03</v>
      </c>
      <c r="C459">
        <v>9.3439999999999994</v>
      </c>
      <c r="D459">
        <v>9.1110000000000007</v>
      </c>
      <c r="E459">
        <v>9.6430000000000007</v>
      </c>
      <c r="F459">
        <v>8.8840000000000003</v>
      </c>
      <c r="G459">
        <v>9.7379999999999995</v>
      </c>
    </row>
    <row r="460" spans="1:7" x14ac:dyDescent="0.2">
      <c r="A460">
        <v>87</v>
      </c>
      <c r="B460">
        <v>258.57</v>
      </c>
      <c r="C460">
        <v>9.1739999999999995</v>
      </c>
      <c r="D460">
        <v>8.94</v>
      </c>
      <c r="E460">
        <v>9.4649999999999999</v>
      </c>
      <c r="F460">
        <v>8.718</v>
      </c>
      <c r="G460">
        <v>9.5749999999999993</v>
      </c>
    </row>
    <row r="461" spans="1:7" x14ac:dyDescent="0.2">
      <c r="A461">
        <v>88</v>
      </c>
      <c r="B461">
        <v>262.08999999999997</v>
      </c>
      <c r="C461">
        <v>9.0139999999999993</v>
      </c>
      <c r="D461">
        <v>8.7799999999999994</v>
      </c>
      <c r="E461">
        <v>9.3019999999999996</v>
      </c>
      <c r="F461">
        <v>8.5570000000000004</v>
      </c>
      <c r="G461">
        <v>9.4179999999999993</v>
      </c>
    </row>
    <row r="462" spans="1:7" x14ac:dyDescent="0.2">
      <c r="A462">
        <v>89</v>
      </c>
      <c r="B462">
        <v>265.60000000000002</v>
      </c>
      <c r="C462">
        <v>8.8559999999999999</v>
      </c>
      <c r="D462">
        <v>8.6219999999999999</v>
      </c>
      <c r="E462">
        <v>9.1379999999999999</v>
      </c>
      <c r="F462">
        <v>8.4019999999999992</v>
      </c>
      <c r="G462">
        <v>9.2620000000000005</v>
      </c>
    </row>
    <row r="463" spans="1:7" x14ac:dyDescent="0.2">
      <c r="A463">
        <v>90</v>
      </c>
      <c r="B463">
        <v>269.08999999999997</v>
      </c>
      <c r="C463">
        <v>8.7029999999999994</v>
      </c>
      <c r="D463">
        <v>8.4730000000000008</v>
      </c>
      <c r="E463">
        <v>8.9789999999999992</v>
      </c>
      <c r="F463">
        <v>8.2479999999999993</v>
      </c>
      <c r="G463">
        <v>9.1110000000000007</v>
      </c>
    </row>
    <row r="464" spans="1:7" x14ac:dyDescent="0.2">
      <c r="A464">
        <v>91</v>
      </c>
      <c r="B464">
        <v>272.57</v>
      </c>
      <c r="C464">
        <v>8.5579999999999998</v>
      </c>
      <c r="D464">
        <v>8.3279999999999994</v>
      </c>
      <c r="E464">
        <v>8.8320000000000007</v>
      </c>
      <c r="F464">
        <v>8.1069999999999993</v>
      </c>
      <c r="G464">
        <v>8.9649999999999999</v>
      </c>
    </row>
    <row r="465" spans="1:7" x14ac:dyDescent="0.2">
      <c r="A465">
        <v>92</v>
      </c>
      <c r="B465">
        <v>276.02</v>
      </c>
      <c r="C465">
        <v>8.4160000000000004</v>
      </c>
      <c r="D465">
        <v>8.1869999999999994</v>
      </c>
      <c r="E465">
        <v>8.6880000000000006</v>
      </c>
      <c r="F465">
        <v>7.968</v>
      </c>
      <c r="G465">
        <v>8.8219999999999992</v>
      </c>
    </row>
    <row r="466" spans="1:7" x14ac:dyDescent="0.2">
      <c r="A466">
        <v>93</v>
      </c>
      <c r="B466">
        <v>279.45</v>
      </c>
      <c r="C466">
        <v>8.2810000000000006</v>
      </c>
      <c r="D466">
        <v>8.0540000000000003</v>
      </c>
      <c r="E466">
        <v>8.5510000000000002</v>
      </c>
      <c r="F466">
        <v>7.835</v>
      </c>
      <c r="G466">
        <v>8.6829999999999998</v>
      </c>
    </row>
    <row r="467" spans="1:7" x14ac:dyDescent="0.2">
      <c r="A467">
        <v>94</v>
      </c>
      <c r="B467">
        <v>282.86</v>
      </c>
      <c r="C467">
        <v>8.1479999999999997</v>
      </c>
      <c r="D467">
        <v>7.9210000000000003</v>
      </c>
      <c r="E467">
        <v>8.4179999999999993</v>
      </c>
      <c r="F467">
        <v>7.7050000000000001</v>
      </c>
      <c r="G467">
        <v>8.5470000000000006</v>
      </c>
    </row>
    <row r="468" spans="1:7" x14ac:dyDescent="0.2">
      <c r="A468">
        <v>95</v>
      </c>
      <c r="B468">
        <v>286.24</v>
      </c>
      <c r="C468">
        <v>8.0210000000000008</v>
      </c>
      <c r="D468">
        <v>7.7930000000000001</v>
      </c>
      <c r="E468">
        <v>8.2899999999999991</v>
      </c>
      <c r="F468">
        <v>7.58</v>
      </c>
      <c r="G468">
        <v>8.4190000000000005</v>
      </c>
    </row>
    <row r="469" spans="1:7" x14ac:dyDescent="0.2">
      <c r="A469">
        <v>96</v>
      </c>
      <c r="B469">
        <v>289.61</v>
      </c>
      <c r="C469">
        <v>7.8970000000000002</v>
      </c>
      <c r="D469">
        <v>7.6710000000000003</v>
      </c>
      <c r="E469">
        <v>8.1649999999999991</v>
      </c>
      <c r="F469">
        <v>7.4589999999999996</v>
      </c>
      <c r="G469">
        <v>8.2929999999999993</v>
      </c>
    </row>
    <row r="470" spans="1:7" x14ac:dyDescent="0.2">
      <c r="A470">
        <v>97</v>
      </c>
      <c r="B470">
        <v>292.95</v>
      </c>
      <c r="C470">
        <v>7.78</v>
      </c>
      <c r="D470">
        <v>7.5510000000000002</v>
      </c>
      <c r="E470">
        <v>8.0489999999999995</v>
      </c>
      <c r="F470">
        <v>7.3449999999999998</v>
      </c>
      <c r="G470">
        <v>8.1760000000000002</v>
      </c>
    </row>
    <row r="471" spans="1:7" x14ac:dyDescent="0.2">
      <c r="A471">
        <v>98</v>
      </c>
      <c r="B471">
        <v>296.26</v>
      </c>
      <c r="C471">
        <v>7.665</v>
      </c>
      <c r="D471">
        <v>7.4359999999999999</v>
      </c>
      <c r="E471">
        <v>7.9329999999999998</v>
      </c>
      <c r="F471">
        <v>7.2329999999999997</v>
      </c>
      <c r="G471">
        <v>8.0579999999999998</v>
      </c>
    </row>
    <row r="472" spans="1:7" x14ac:dyDescent="0.2">
      <c r="A472">
        <v>99</v>
      </c>
      <c r="B472">
        <v>299.54000000000002</v>
      </c>
      <c r="C472">
        <v>7.5519999999999996</v>
      </c>
      <c r="D472">
        <v>7.3239999999999998</v>
      </c>
      <c r="E472">
        <v>7.8179999999999996</v>
      </c>
      <c r="F472">
        <v>7.1219999999999999</v>
      </c>
      <c r="G472">
        <v>7.9459999999999997</v>
      </c>
    </row>
    <row r="473" spans="1:7" x14ac:dyDescent="0.2">
      <c r="A473">
        <v>100</v>
      </c>
      <c r="B473">
        <v>302.8</v>
      </c>
      <c r="C473">
        <v>7.4470000000000001</v>
      </c>
      <c r="D473">
        <v>7.2169999999999996</v>
      </c>
      <c r="E473">
        <v>7.71</v>
      </c>
      <c r="F473">
        <v>7.02</v>
      </c>
      <c r="G473">
        <v>7.84</v>
      </c>
    </row>
    <row r="474" spans="1:7" x14ac:dyDescent="0.2">
      <c r="A474">
        <v>101</v>
      </c>
      <c r="B474">
        <v>306.02999999999997</v>
      </c>
      <c r="C474">
        <v>7.3449999999999998</v>
      </c>
      <c r="D474">
        <v>7.1150000000000002</v>
      </c>
      <c r="E474">
        <v>7.6050000000000004</v>
      </c>
      <c r="F474">
        <v>6.9180000000000001</v>
      </c>
      <c r="G474">
        <v>7.742</v>
      </c>
    </row>
    <row r="475" spans="1:7" x14ac:dyDescent="0.2">
      <c r="A475">
        <v>102</v>
      </c>
      <c r="B475">
        <v>309.23</v>
      </c>
      <c r="C475">
        <v>7.2460000000000004</v>
      </c>
      <c r="D475">
        <v>7.0140000000000002</v>
      </c>
      <c r="E475">
        <v>7.5030000000000001</v>
      </c>
      <c r="F475">
        <v>6.8230000000000004</v>
      </c>
      <c r="G475">
        <v>7.6449999999999996</v>
      </c>
    </row>
    <row r="476" spans="1:7" x14ac:dyDescent="0.2">
      <c r="A476">
        <v>103</v>
      </c>
      <c r="B476">
        <v>312.39999999999998</v>
      </c>
      <c r="C476">
        <v>7.149</v>
      </c>
      <c r="D476">
        <v>6.9180000000000001</v>
      </c>
      <c r="E476">
        <v>7.4029999999999996</v>
      </c>
      <c r="F476">
        <v>6.7229999999999999</v>
      </c>
      <c r="G476">
        <v>7.5529999999999999</v>
      </c>
    </row>
    <row r="477" spans="1:7" x14ac:dyDescent="0.2">
      <c r="A477">
        <v>104</v>
      </c>
      <c r="B477">
        <v>315.54000000000002</v>
      </c>
      <c r="C477">
        <v>7.0579999999999998</v>
      </c>
      <c r="D477">
        <v>6.8230000000000004</v>
      </c>
      <c r="E477">
        <v>7.3070000000000004</v>
      </c>
      <c r="F477">
        <v>6.6349999999999998</v>
      </c>
      <c r="G477">
        <v>7.4649999999999999</v>
      </c>
    </row>
    <row r="478" spans="1:7" x14ac:dyDescent="0.2">
      <c r="A478">
        <v>105</v>
      </c>
      <c r="B478">
        <v>318.64999999999998</v>
      </c>
      <c r="C478">
        <v>6.97</v>
      </c>
      <c r="D478">
        <v>6.7359999999999998</v>
      </c>
      <c r="E478">
        <v>7.2149999999999999</v>
      </c>
      <c r="F478">
        <v>6.548</v>
      </c>
      <c r="G478">
        <v>7.3819999999999997</v>
      </c>
    </row>
    <row r="479" spans="1:7" x14ac:dyDescent="0.2">
      <c r="A479">
        <v>106</v>
      </c>
      <c r="B479">
        <v>321.73</v>
      </c>
      <c r="C479">
        <v>6.883</v>
      </c>
      <c r="D479">
        <v>6.6459999999999999</v>
      </c>
      <c r="E479">
        <v>7.1219999999999999</v>
      </c>
      <c r="F479">
        <v>6.46</v>
      </c>
      <c r="G479">
        <v>7.3029999999999999</v>
      </c>
    </row>
    <row r="480" spans="1:7" x14ac:dyDescent="0.2">
      <c r="A480">
        <v>107</v>
      </c>
      <c r="B480">
        <v>324.77</v>
      </c>
      <c r="C480">
        <v>6.7990000000000004</v>
      </c>
      <c r="D480">
        <v>6.5609999999999999</v>
      </c>
      <c r="E480">
        <v>7.0330000000000004</v>
      </c>
      <c r="F480">
        <v>6.3789999999999996</v>
      </c>
      <c r="G480">
        <v>7.2249999999999996</v>
      </c>
    </row>
    <row r="481" spans="1:7" x14ac:dyDescent="0.2">
      <c r="A481">
        <v>108</v>
      </c>
      <c r="B481">
        <v>327.79</v>
      </c>
      <c r="C481">
        <v>6.7160000000000002</v>
      </c>
      <c r="D481">
        <v>6.48</v>
      </c>
      <c r="E481">
        <v>6.9509999999999996</v>
      </c>
      <c r="F481">
        <v>6.298</v>
      </c>
      <c r="G481">
        <v>7.1360000000000001</v>
      </c>
    </row>
    <row r="482" spans="1:7" x14ac:dyDescent="0.2">
      <c r="A482">
        <v>109</v>
      </c>
      <c r="B482">
        <v>330.76</v>
      </c>
      <c r="C482">
        <v>6.6340000000000003</v>
      </c>
      <c r="D482">
        <v>6.3970000000000002</v>
      </c>
      <c r="E482">
        <v>6.8659999999999997</v>
      </c>
      <c r="F482">
        <v>6.2220000000000004</v>
      </c>
      <c r="G482">
        <v>7.05</v>
      </c>
    </row>
    <row r="483" spans="1:7" x14ac:dyDescent="0.2">
      <c r="A483">
        <v>110</v>
      </c>
      <c r="B483">
        <v>333.71</v>
      </c>
      <c r="C483">
        <v>6.5549999999999997</v>
      </c>
      <c r="D483">
        <v>6.3250000000000002</v>
      </c>
      <c r="E483">
        <v>6.7910000000000004</v>
      </c>
      <c r="F483">
        <v>6.1449999999999996</v>
      </c>
      <c r="G483">
        <v>6.96</v>
      </c>
    </row>
    <row r="484" spans="1:7" x14ac:dyDescent="0.2">
      <c r="A484">
        <v>111</v>
      </c>
      <c r="B484">
        <v>336.61</v>
      </c>
      <c r="C484">
        <v>6.4770000000000003</v>
      </c>
      <c r="D484">
        <v>6.25</v>
      </c>
      <c r="E484">
        <v>6.71</v>
      </c>
      <c r="F484">
        <v>6.0730000000000004</v>
      </c>
      <c r="G484">
        <v>6.875</v>
      </c>
    </row>
    <row r="485" spans="1:7" x14ac:dyDescent="0.2">
      <c r="A485">
        <v>112</v>
      </c>
      <c r="B485">
        <v>339.49</v>
      </c>
      <c r="C485">
        <v>6.4039999999999999</v>
      </c>
      <c r="D485">
        <v>6.1790000000000003</v>
      </c>
      <c r="E485">
        <v>6.6360000000000001</v>
      </c>
      <c r="F485">
        <v>6.0019999999999998</v>
      </c>
      <c r="G485">
        <v>6.798</v>
      </c>
    </row>
    <row r="486" spans="1:7" x14ac:dyDescent="0.2">
      <c r="A486">
        <v>113</v>
      </c>
      <c r="B486">
        <v>342.32</v>
      </c>
      <c r="C486">
        <v>6.3319999999999999</v>
      </c>
      <c r="D486">
        <v>6.11</v>
      </c>
      <c r="E486">
        <v>6.5640000000000001</v>
      </c>
      <c r="F486">
        <v>5.9349999999999996</v>
      </c>
      <c r="G486">
        <v>6.72</v>
      </c>
    </row>
    <row r="487" spans="1:7" x14ac:dyDescent="0.2">
      <c r="A487">
        <v>114</v>
      </c>
      <c r="B487">
        <v>345.12</v>
      </c>
      <c r="C487">
        <v>6.2629999999999999</v>
      </c>
      <c r="D487">
        <v>6.0410000000000004</v>
      </c>
      <c r="E487">
        <v>6.4950000000000001</v>
      </c>
      <c r="F487">
        <v>5.867</v>
      </c>
      <c r="G487">
        <v>6.65</v>
      </c>
    </row>
    <row r="488" spans="1:7" x14ac:dyDescent="0.2">
      <c r="A488">
        <v>115</v>
      </c>
      <c r="B488">
        <v>347.89</v>
      </c>
      <c r="C488">
        <v>6.1950000000000003</v>
      </c>
      <c r="D488">
        <v>5.9740000000000002</v>
      </c>
      <c r="E488">
        <v>6.4260000000000002</v>
      </c>
      <c r="F488">
        <v>5.806</v>
      </c>
      <c r="G488">
        <v>6.5759999999999996</v>
      </c>
    </row>
    <row r="489" spans="1:7" x14ac:dyDescent="0.2">
      <c r="A489">
        <v>116</v>
      </c>
      <c r="B489">
        <v>350.61</v>
      </c>
      <c r="C489">
        <v>6.1319999999999997</v>
      </c>
      <c r="D489">
        <v>5.9130000000000003</v>
      </c>
      <c r="E489">
        <v>6.36</v>
      </c>
      <c r="F489">
        <v>5.7430000000000003</v>
      </c>
      <c r="G489">
        <v>6.5119999999999996</v>
      </c>
    </row>
    <row r="490" spans="1:7" x14ac:dyDescent="0.2">
      <c r="A490">
        <v>117</v>
      </c>
      <c r="B490">
        <v>353.3</v>
      </c>
      <c r="C490">
        <v>6.0720000000000001</v>
      </c>
      <c r="D490">
        <v>5.85</v>
      </c>
      <c r="E490">
        <v>6.2949999999999999</v>
      </c>
      <c r="F490">
        <v>5.6829999999999998</v>
      </c>
      <c r="G490">
        <v>6.46</v>
      </c>
    </row>
    <row r="491" spans="1:7" x14ac:dyDescent="0.2">
      <c r="A491">
        <v>118</v>
      </c>
      <c r="B491">
        <v>355.95</v>
      </c>
      <c r="C491">
        <v>6.0170000000000003</v>
      </c>
      <c r="D491">
        <v>5.7930000000000001</v>
      </c>
      <c r="E491">
        <v>6.2359999999999998</v>
      </c>
      <c r="F491">
        <v>5.6269999999999998</v>
      </c>
      <c r="G491">
        <v>6.41</v>
      </c>
    </row>
    <row r="492" spans="1:7" x14ac:dyDescent="0.2">
      <c r="A492">
        <v>119</v>
      </c>
      <c r="B492">
        <v>358.56</v>
      </c>
      <c r="C492">
        <v>5.9610000000000003</v>
      </c>
      <c r="D492">
        <v>5.734</v>
      </c>
      <c r="E492">
        <v>6.1740000000000004</v>
      </c>
      <c r="F492">
        <v>5.5709999999999997</v>
      </c>
      <c r="G492">
        <v>6.3639999999999999</v>
      </c>
    </row>
    <row r="493" spans="1:7" x14ac:dyDescent="0.2">
      <c r="A493">
        <v>120</v>
      </c>
      <c r="B493">
        <v>361.13</v>
      </c>
      <c r="C493">
        <v>5.907</v>
      </c>
      <c r="D493">
        <v>5.6779999999999999</v>
      </c>
      <c r="E493">
        <v>6.1210000000000004</v>
      </c>
      <c r="F493">
        <v>5.5190000000000001</v>
      </c>
      <c r="G493">
        <v>6.3090000000000002</v>
      </c>
    </row>
    <row r="494" spans="1:7" x14ac:dyDescent="0.2">
      <c r="A494">
        <v>121</v>
      </c>
      <c r="B494">
        <v>363.66</v>
      </c>
      <c r="C494">
        <v>5.851</v>
      </c>
      <c r="D494">
        <v>5.6219999999999999</v>
      </c>
      <c r="E494">
        <v>6.0609999999999999</v>
      </c>
      <c r="F494">
        <v>5.4660000000000002</v>
      </c>
      <c r="G494">
        <v>6.2549999999999999</v>
      </c>
    </row>
    <row r="495" spans="1:7" x14ac:dyDescent="0.2">
      <c r="A495">
        <v>122</v>
      </c>
      <c r="B495">
        <v>366.16</v>
      </c>
      <c r="C495">
        <v>5.8</v>
      </c>
      <c r="D495">
        <v>5.5730000000000004</v>
      </c>
      <c r="E495">
        <v>6.01</v>
      </c>
      <c r="F495">
        <v>5.4169999999999998</v>
      </c>
      <c r="G495">
        <v>6.1989999999999998</v>
      </c>
    </row>
    <row r="496" spans="1:7" x14ac:dyDescent="0.2">
      <c r="A496">
        <v>123</v>
      </c>
      <c r="B496">
        <v>368.61</v>
      </c>
      <c r="C496">
        <v>5.7480000000000002</v>
      </c>
      <c r="D496">
        <v>5.5250000000000004</v>
      </c>
      <c r="E496">
        <v>5.9580000000000002</v>
      </c>
      <c r="F496">
        <v>5.3680000000000003</v>
      </c>
      <c r="G496">
        <v>6.1379999999999999</v>
      </c>
    </row>
    <row r="497" spans="1:7" x14ac:dyDescent="0.2">
      <c r="A497">
        <v>124</v>
      </c>
      <c r="B497">
        <v>371.02</v>
      </c>
      <c r="C497">
        <v>5.6970000000000001</v>
      </c>
      <c r="D497">
        <v>5.4779999999999998</v>
      </c>
      <c r="E497">
        <v>5.9050000000000002</v>
      </c>
      <c r="F497">
        <v>5.32</v>
      </c>
      <c r="G497">
        <v>6.0860000000000003</v>
      </c>
    </row>
    <row r="498" spans="1:7" x14ac:dyDescent="0.2">
      <c r="A498">
        <v>125</v>
      </c>
      <c r="B498">
        <v>373.39</v>
      </c>
      <c r="C498">
        <v>5.6509999999999998</v>
      </c>
      <c r="D498">
        <v>5.431</v>
      </c>
      <c r="E498">
        <v>5.8570000000000002</v>
      </c>
      <c r="F498">
        <v>5.2789999999999999</v>
      </c>
      <c r="G498">
        <v>6.0359999999999996</v>
      </c>
    </row>
    <row r="499" spans="1:7" x14ac:dyDescent="0.2">
      <c r="A499">
        <v>126</v>
      </c>
      <c r="B499">
        <v>375.72</v>
      </c>
      <c r="C499">
        <v>5.6029999999999998</v>
      </c>
      <c r="D499">
        <v>5.3860000000000001</v>
      </c>
      <c r="E499">
        <v>5.806</v>
      </c>
      <c r="F499">
        <v>5.234</v>
      </c>
      <c r="G499">
        <v>5.9870000000000001</v>
      </c>
    </row>
    <row r="500" spans="1:7" x14ac:dyDescent="0.2">
      <c r="A500">
        <v>127</v>
      </c>
      <c r="B500">
        <v>378.01</v>
      </c>
      <c r="C500">
        <v>5.5590000000000002</v>
      </c>
      <c r="D500">
        <v>5.3410000000000002</v>
      </c>
      <c r="E500">
        <v>5.76</v>
      </c>
      <c r="F500">
        <v>5.1929999999999996</v>
      </c>
      <c r="G500">
        <v>5.9420000000000002</v>
      </c>
    </row>
    <row r="501" spans="1:7" x14ac:dyDescent="0.2">
      <c r="A501">
        <v>128</v>
      </c>
      <c r="B501">
        <v>380.26</v>
      </c>
      <c r="C501">
        <v>5.5170000000000003</v>
      </c>
      <c r="D501">
        <v>5.3</v>
      </c>
      <c r="E501">
        <v>5.7160000000000002</v>
      </c>
      <c r="F501">
        <v>5.1529999999999996</v>
      </c>
      <c r="G501">
        <v>5.8979999999999997</v>
      </c>
    </row>
    <row r="502" spans="1:7" x14ac:dyDescent="0.2">
      <c r="A502">
        <v>129</v>
      </c>
      <c r="B502">
        <v>382.47</v>
      </c>
      <c r="C502">
        <v>5.476</v>
      </c>
      <c r="D502">
        <v>5.258</v>
      </c>
      <c r="E502">
        <v>5.6719999999999997</v>
      </c>
      <c r="F502">
        <v>5.1150000000000002</v>
      </c>
      <c r="G502">
        <v>5.8609999999999998</v>
      </c>
    </row>
    <row r="503" spans="1:7" x14ac:dyDescent="0.2">
      <c r="A503">
        <v>130</v>
      </c>
      <c r="B503">
        <v>384.63</v>
      </c>
      <c r="C503">
        <v>5.4370000000000003</v>
      </c>
      <c r="D503">
        <v>5.2220000000000004</v>
      </c>
      <c r="E503">
        <v>5.6310000000000002</v>
      </c>
      <c r="F503">
        <v>5.077</v>
      </c>
      <c r="G503">
        <v>5.8170000000000002</v>
      </c>
    </row>
    <row r="504" spans="1:7" x14ac:dyDescent="0.2">
      <c r="A504">
        <v>131</v>
      </c>
      <c r="B504">
        <v>386.76</v>
      </c>
      <c r="C504">
        <v>5.399</v>
      </c>
      <c r="D504">
        <v>5.18</v>
      </c>
      <c r="E504">
        <v>5.5880000000000001</v>
      </c>
      <c r="F504">
        <v>5.04</v>
      </c>
      <c r="G504">
        <v>5.7880000000000003</v>
      </c>
    </row>
    <row r="505" spans="1:7" x14ac:dyDescent="0.2">
      <c r="A505">
        <v>132</v>
      </c>
      <c r="B505">
        <v>388.84</v>
      </c>
      <c r="C505">
        <v>5.3620000000000001</v>
      </c>
      <c r="D505">
        <v>5.1449999999999996</v>
      </c>
      <c r="E505">
        <v>5.548</v>
      </c>
      <c r="F505">
        <v>5.0039999999999996</v>
      </c>
      <c r="G505">
        <v>5.7489999999999997</v>
      </c>
    </row>
    <row r="506" spans="1:7" x14ac:dyDescent="0.2">
      <c r="A506">
        <v>133</v>
      </c>
      <c r="B506">
        <v>390.88</v>
      </c>
      <c r="C506">
        <v>5.3239999999999998</v>
      </c>
      <c r="D506">
        <v>5.1079999999999997</v>
      </c>
      <c r="E506">
        <v>5.5110000000000001</v>
      </c>
      <c r="F506">
        <v>4.97</v>
      </c>
      <c r="G506">
        <v>5.7069999999999999</v>
      </c>
    </row>
    <row r="507" spans="1:7" x14ac:dyDescent="0.2">
      <c r="A507">
        <v>134</v>
      </c>
      <c r="B507">
        <v>392.87</v>
      </c>
      <c r="C507">
        <v>5.2919999999999998</v>
      </c>
      <c r="D507">
        <v>5.0739999999999998</v>
      </c>
      <c r="E507">
        <v>5.4740000000000002</v>
      </c>
      <c r="F507">
        <v>4.9370000000000003</v>
      </c>
      <c r="G507">
        <v>5.6820000000000004</v>
      </c>
    </row>
    <row r="508" spans="1:7" x14ac:dyDescent="0.2">
      <c r="A508">
        <v>135</v>
      </c>
      <c r="B508">
        <v>394.83</v>
      </c>
      <c r="C508">
        <v>5.2610000000000001</v>
      </c>
      <c r="D508">
        <v>5.04</v>
      </c>
      <c r="E508">
        <v>5.44</v>
      </c>
      <c r="F508">
        <v>4.9050000000000002</v>
      </c>
      <c r="G508">
        <v>5.66</v>
      </c>
    </row>
    <row r="509" spans="1:7" x14ac:dyDescent="0.2">
      <c r="A509">
        <v>136</v>
      </c>
      <c r="B509">
        <v>396.74</v>
      </c>
      <c r="C509">
        <v>5.2320000000000002</v>
      </c>
      <c r="D509">
        <v>5.0110000000000001</v>
      </c>
      <c r="E509">
        <v>5.4009999999999998</v>
      </c>
      <c r="F509">
        <v>4.8719999999999999</v>
      </c>
      <c r="G509">
        <v>5.6420000000000003</v>
      </c>
    </row>
    <row r="510" spans="1:7" x14ac:dyDescent="0.2">
      <c r="A510">
        <v>137</v>
      </c>
      <c r="B510">
        <v>398.61</v>
      </c>
      <c r="C510">
        <v>5.2050000000000001</v>
      </c>
      <c r="D510">
        <v>4.9800000000000004</v>
      </c>
      <c r="E510">
        <v>5.3719999999999999</v>
      </c>
      <c r="F510">
        <v>4.843</v>
      </c>
      <c r="G510">
        <v>5.6239999999999997</v>
      </c>
    </row>
    <row r="511" spans="1:7" x14ac:dyDescent="0.2">
      <c r="A511">
        <v>138</v>
      </c>
      <c r="B511">
        <v>400.43</v>
      </c>
      <c r="C511">
        <v>5.1749999999999998</v>
      </c>
      <c r="D511">
        <v>4.9459999999999997</v>
      </c>
      <c r="E511">
        <v>5.3380000000000001</v>
      </c>
      <c r="F511">
        <v>4.8159999999999998</v>
      </c>
      <c r="G511">
        <v>5.601</v>
      </c>
    </row>
    <row r="512" spans="1:7" x14ac:dyDescent="0.2">
      <c r="A512">
        <v>139</v>
      </c>
      <c r="B512">
        <v>402.22</v>
      </c>
      <c r="C512">
        <v>5.15</v>
      </c>
      <c r="D512">
        <v>4.9210000000000003</v>
      </c>
      <c r="E512">
        <v>5.31</v>
      </c>
      <c r="F512">
        <v>4.7869999999999999</v>
      </c>
      <c r="G512">
        <v>5.5810000000000004</v>
      </c>
    </row>
    <row r="513" spans="1:7" x14ac:dyDescent="0.2">
      <c r="A513">
        <v>140</v>
      </c>
      <c r="B513">
        <v>403.96</v>
      </c>
      <c r="C513">
        <v>5.1269999999999998</v>
      </c>
      <c r="D513">
        <v>4.8899999999999997</v>
      </c>
      <c r="E513">
        <v>5.2809999999999997</v>
      </c>
      <c r="F513">
        <v>4.7649999999999997</v>
      </c>
      <c r="G513">
        <v>5.5730000000000004</v>
      </c>
    </row>
    <row r="514" spans="1:7" x14ac:dyDescent="0.2">
      <c r="A514">
        <v>141</v>
      </c>
      <c r="B514">
        <v>405.66</v>
      </c>
      <c r="C514">
        <v>5.1070000000000002</v>
      </c>
      <c r="D514">
        <v>4.8620000000000001</v>
      </c>
      <c r="E514">
        <v>5.2519999999999998</v>
      </c>
      <c r="F514">
        <v>4.7380000000000004</v>
      </c>
      <c r="G514">
        <v>5.5739999999999998</v>
      </c>
    </row>
    <row r="515" spans="1:7" x14ac:dyDescent="0.2">
      <c r="A515">
        <v>142</v>
      </c>
      <c r="B515">
        <v>407.31</v>
      </c>
      <c r="C515">
        <v>5.0860000000000003</v>
      </c>
      <c r="D515">
        <v>4.8390000000000004</v>
      </c>
      <c r="E515">
        <v>5.2249999999999996</v>
      </c>
      <c r="F515">
        <v>4.7130000000000001</v>
      </c>
      <c r="G515">
        <v>5.5670000000000002</v>
      </c>
    </row>
    <row r="516" spans="1:7" x14ac:dyDescent="0.2">
      <c r="A516">
        <v>143</v>
      </c>
      <c r="B516">
        <v>408.92</v>
      </c>
      <c r="C516">
        <v>5.0650000000000004</v>
      </c>
      <c r="D516">
        <v>4.8140000000000001</v>
      </c>
      <c r="E516">
        <v>5.2</v>
      </c>
      <c r="F516">
        <v>4.6909999999999998</v>
      </c>
      <c r="G516">
        <v>5.556</v>
      </c>
    </row>
    <row r="517" spans="1:7" x14ac:dyDescent="0.2">
      <c r="A517">
        <v>144</v>
      </c>
      <c r="B517">
        <v>410.49</v>
      </c>
      <c r="C517">
        <v>5.0410000000000004</v>
      </c>
      <c r="D517">
        <v>4.79</v>
      </c>
      <c r="E517">
        <v>5.17</v>
      </c>
      <c r="F517">
        <v>4.6660000000000004</v>
      </c>
      <c r="G517">
        <v>5.5369999999999999</v>
      </c>
    </row>
    <row r="518" spans="1:7" x14ac:dyDescent="0.2">
      <c r="A518">
        <v>145</v>
      </c>
      <c r="B518">
        <v>412.02</v>
      </c>
      <c r="C518">
        <v>5.0199999999999996</v>
      </c>
      <c r="D518">
        <v>4.766</v>
      </c>
      <c r="E518">
        <v>5.149</v>
      </c>
      <c r="F518">
        <v>4.6470000000000002</v>
      </c>
      <c r="G518">
        <v>5.5190000000000001</v>
      </c>
    </row>
    <row r="519" spans="1:7" x14ac:dyDescent="0.2">
      <c r="A519">
        <v>146</v>
      </c>
      <c r="B519">
        <v>413.5</v>
      </c>
      <c r="C519">
        <v>5.0010000000000003</v>
      </c>
      <c r="D519">
        <v>4.7430000000000003</v>
      </c>
      <c r="E519">
        <v>5.12</v>
      </c>
      <c r="F519">
        <v>4.6230000000000002</v>
      </c>
      <c r="G519">
        <v>5.5190000000000001</v>
      </c>
    </row>
    <row r="520" spans="1:7" x14ac:dyDescent="0.2">
      <c r="A520">
        <v>147</v>
      </c>
      <c r="B520">
        <v>414.94</v>
      </c>
      <c r="C520">
        <v>4.9870000000000001</v>
      </c>
      <c r="D520">
        <v>4.7210000000000001</v>
      </c>
      <c r="E520">
        <v>5.0999999999999996</v>
      </c>
      <c r="F520">
        <v>4.6029999999999998</v>
      </c>
      <c r="G520">
        <v>5.5220000000000002</v>
      </c>
    </row>
    <row r="521" spans="1:7" x14ac:dyDescent="0.2">
      <c r="A521">
        <v>148</v>
      </c>
      <c r="B521">
        <v>416.33</v>
      </c>
      <c r="C521">
        <v>4.9660000000000002</v>
      </c>
      <c r="D521">
        <v>4.6980000000000004</v>
      </c>
      <c r="E521">
        <v>5.0780000000000003</v>
      </c>
      <c r="F521">
        <v>4.585</v>
      </c>
      <c r="G521">
        <v>5.5019999999999998</v>
      </c>
    </row>
    <row r="522" spans="1:7" x14ac:dyDescent="0.2">
      <c r="A522">
        <v>149</v>
      </c>
      <c r="B522">
        <v>417.69</v>
      </c>
      <c r="C522">
        <v>4.9409999999999998</v>
      </c>
      <c r="D522">
        <v>4.6769999999999996</v>
      </c>
      <c r="E522">
        <v>5.0549999999999997</v>
      </c>
      <c r="F522">
        <v>4.5659999999999998</v>
      </c>
      <c r="G522">
        <v>5.4649999999999999</v>
      </c>
    </row>
    <row r="523" spans="1:7" x14ac:dyDescent="0.2">
      <c r="A523">
        <v>150</v>
      </c>
      <c r="B523">
        <v>419</v>
      </c>
      <c r="C523">
        <v>4.9210000000000003</v>
      </c>
      <c r="D523">
        <v>4.66</v>
      </c>
      <c r="E523">
        <v>5.0410000000000004</v>
      </c>
      <c r="F523">
        <v>4.548</v>
      </c>
      <c r="G523">
        <v>5.4370000000000003</v>
      </c>
    </row>
    <row r="524" spans="1:7" x14ac:dyDescent="0.2">
      <c r="A524">
        <v>151</v>
      </c>
      <c r="B524">
        <v>420.26</v>
      </c>
      <c r="C524">
        <v>4.9050000000000002</v>
      </c>
      <c r="D524">
        <v>4.641</v>
      </c>
      <c r="E524">
        <v>5.0179999999999998</v>
      </c>
      <c r="F524">
        <v>4.53</v>
      </c>
      <c r="G524">
        <v>5.4329999999999998</v>
      </c>
    </row>
    <row r="525" spans="1:7" x14ac:dyDescent="0.2">
      <c r="A525">
        <v>152</v>
      </c>
      <c r="B525">
        <v>421.49</v>
      </c>
      <c r="C525">
        <v>4.8890000000000002</v>
      </c>
      <c r="D525">
        <v>4.6210000000000004</v>
      </c>
      <c r="E525">
        <v>4.9969999999999999</v>
      </c>
      <c r="F525">
        <v>4.5119999999999996</v>
      </c>
      <c r="G525">
        <v>5.4260000000000002</v>
      </c>
    </row>
    <row r="526" spans="1:7" x14ac:dyDescent="0.2">
      <c r="A526">
        <v>153</v>
      </c>
      <c r="B526">
        <v>422.67</v>
      </c>
      <c r="C526">
        <v>4.8689999999999998</v>
      </c>
      <c r="D526">
        <v>4.601</v>
      </c>
      <c r="E526">
        <v>4.9779999999999998</v>
      </c>
      <c r="F526">
        <v>4.4960000000000004</v>
      </c>
      <c r="G526">
        <v>5.4039999999999999</v>
      </c>
    </row>
    <row r="527" spans="1:7" x14ac:dyDescent="0.2">
      <c r="A527">
        <v>154</v>
      </c>
      <c r="B527">
        <v>423.8</v>
      </c>
      <c r="C527">
        <v>4.8490000000000002</v>
      </c>
      <c r="D527">
        <v>4.58</v>
      </c>
      <c r="E527">
        <v>4.9589999999999996</v>
      </c>
      <c r="F527">
        <v>4.4740000000000002</v>
      </c>
      <c r="G527">
        <v>5.3819999999999997</v>
      </c>
    </row>
    <row r="528" spans="1:7" x14ac:dyDescent="0.2">
      <c r="A528">
        <v>155</v>
      </c>
      <c r="B528">
        <v>424.9</v>
      </c>
      <c r="C528">
        <v>4.83</v>
      </c>
      <c r="D528">
        <v>4.5670000000000002</v>
      </c>
      <c r="E528">
        <v>4.9429999999999996</v>
      </c>
      <c r="F528">
        <v>4.4619999999999997</v>
      </c>
      <c r="G528">
        <v>5.3490000000000002</v>
      </c>
    </row>
    <row r="529" spans="1:7" x14ac:dyDescent="0.2">
      <c r="A529">
        <v>156</v>
      </c>
      <c r="B529">
        <v>425.95</v>
      </c>
      <c r="C529">
        <v>4.8090000000000002</v>
      </c>
      <c r="D529">
        <v>4.5460000000000003</v>
      </c>
      <c r="E529">
        <v>4.9210000000000003</v>
      </c>
      <c r="F529">
        <v>4.4459999999999997</v>
      </c>
      <c r="G529">
        <v>5.3220000000000001</v>
      </c>
    </row>
    <row r="530" spans="1:7" x14ac:dyDescent="0.2">
      <c r="A530">
        <v>157</v>
      </c>
      <c r="B530">
        <v>426.96</v>
      </c>
      <c r="C530">
        <v>4.79</v>
      </c>
      <c r="D530">
        <v>4.5279999999999996</v>
      </c>
      <c r="E530">
        <v>4.9009999999999998</v>
      </c>
      <c r="F530">
        <v>4.431</v>
      </c>
      <c r="G530">
        <v>5.3019999999999996</v>
      </c>
    </row>
    <row r="531" spans="1:7" x14ac:dyDescent="0.2">
      <c r="A531">
        <v>158</v>
      </c>
      <c r="B531">
        <v>427.92</v>
      </c>
      <c r="C531">
        <v>4.774</v>
      </c>
      <c r="D531">
        <v>4.5090000000000003</v>
      </c>
      <c r="E531">
        <v>4.8810000000000002</v>
      </c>
      <c r="F531">
        <v>4.415</v>
      </c>
      <c r="G531">
        <v>5.29</v>
      </c>
    </row>
    <row r="532" spans="1:7" x14ac:dyDescent="0.2">
      <c r="A532">
        <v>159</v>
      </c>
      <c r="B532">
        <v>428.84</v>
      </c>
      <c r="C532">
        <v>4.7569999999999997</v>
      </c>
      <c r="D532">
        <v>4.49</v>
      </c>
      <c r="E532">
        <v>4.8550000000000004</v>
      </c>
      <c r="F532">
        <v>4.4000000000000004</v>
      </c>
      <c r="G532">
        <v>5.2839999999999998</v>
      </c>
    </row>
    <row r="533" spans="1:7" x14ac:dyDescent="0.2">
      <c r="A533">
        <v>160</v>
      </c>
      <c r="B533">
        <v>429.72</v>
      </c>
      <c r="C533">
        <v>4.742</v>
      </c>
      <c r="D533">
        <v>4.4710000000000001</v>
      </c>
      <c r="E533">
        <v>4.835</v>
      </c>
      <c r="F533">
        <v>4.3860000000000001</v>
      </c>
      <c r="G533">
        <v>5.274</v>
      </c>
    </row>
    <row r="534" spans="1:7" x14ac:dyDescent="0.2">
      <c r="A534">
        <v>161</v>
      </c>
      <c r="B534">
        <v>430.55</v>
      </c>
      <c r="C534">
        <v>4.7160000000000002</v>
      </c>
      <c r="D534">
        <v>4.4489999999999998</v>
      </c>
      <c r="E534">
        <v>4.8079999999999998</v>
      </c>
      <c r="F534">
        <v>4.3680000000000003</v>
      </c>
      <c r="G534">
        <v>5.242</v>
      </c>
    </row>
    <row r="535" spans="1:7" x14ac:dyDescent="0.2">
      <c r="A535">
        <v>162</v>
      </c>
      <c r="B535">
        <v>431.35</v>
      </c>
      <c r="C535">
        <v>4.6900000000000004</v>
      </c>
      <c r="D535">
        <v>4.4249999999999998</v>
      </c>
      <c r="E535">
        <v>4.782</v>
      </c>
      <c r="F535">
        <v>4.3479999999999999</v>
      </c>
      <c r="G535">
        <v>5.2039999999999997</v>
      </c>
    </row>
    <row r="536" spans="1:7" x14ac:dyDescent="0.2">
      <c r="A536">
        <v>163</v>
      </c>
      <c r="B536">
        <v>432.1</v>
      </c>
      <c r="C536">
        <v>4.6669999999999998</v>
      </c>
      <c r="D536">
        <v>4.4020000000000001</v>
      </c>
      <c r="E536">
        <v>4.758</v>
      </c>
      <c r="F536">
        <v>4.3310000000000004</v>
      </c>
      <c r="G536">
        <v>5.1779999999999999</v>
      </c>
    </row>
    <row r="537" spans="1:7" x14ac:dyDescent="0.2">
      <c r="A537">
        <v>164</v>
      </c>
      <c r="B537">
        <v>432.8</v>
      </c>
      <c r="C537">
        <v>4.6429999999999998</v>
      </c>
      <c r="D537">
        <v>4.37</v>
      </c>
      <c r="E537">
        <v>4.7279999999999998</v>
      </c>
      <c r="F537">
        <v>4.3070000000000004</v>
      </c>
      <c r="G537">
        <v>5.165</v>
      </c>
    </row>
    <row r="538" spans="1:7" x14ac:dyDescent="0.2">
      <c r="A538">
        <v>165</v>
      </c>
      <c r="B538">
        <v>433.47</v>
      </c>
      <c r="C538">
        <v>4.62</v>
      </c>
      <c r="D538">
        <v>4.3470000000000004</v>
      </c>
      <c r="E538">
        <v>4.7</v>
      </c>
      <c r="F538">
        <v>4.2830000000000004</v>
      </c>
      <c r="G538">
        <v>5.1509999999999998</v>
      </c>
    </row>
    <row r="539" spans="1:7" x14ac:dyDescent="0.2">
      <c r="A539">
        <v>166</v>
      </c>
      <c r="B539">
        <v>434.09</v>
      </c>
      <c r="C539">
        <v>4.5880000000000001</v>
      </c>
      <c r="D539">
        <v>4.3140000000000001</v>
      </c>
      <c r="E539">
        <v>4.67</v>
      </c>
      <c r="F539">
        <v>4.258</v>
      </c>
      <c r="G539">
        <v>5.1109999999999998</v>
      </c>
    </row>
    <row r="540" spans="1:7" x14ac:dyDescent="0.2">
      <c r="A540">
        <v>167</v>
      </c>
      <c r="B540">
        <v>434.66</v>
      </c>
      <c r="C540">
        <v>4.55</v>
      </c>
      <c r="D540">
        <v>4.282</v>
      </c>
      <c r="E540">
        <v>4.6349999999999998</v>
      </c>
      <c r="F540">
        <v>4.2300000000000004</v>
      </c>
      <c r="G540">
        <v>5.0529999999999999</v>
      </c>
    </row>
    <row r="541" spans="1:7" x14ac:dyDescent="0.2">
      <c r="A541">
        <v>168</v>
      </c>
      <c r="B541">
        <v>435.2</v>
      </c>
      <c r="C541">
        <v>4.51</v>
      </c>
      <c r="D541">
        <v>4.2469999999999999</v>
      </c>
      <c r="E541">
        <v>4.5999999999999996</v>
      </c>
      <c r="F541">
        <v>4.1980000000000004</v>
      </c>
      <c r="G541">
        <v>4.9969999999999999</v>
      </c>
    </row>
    <row r="542" spans="1:7" x14ac:dyDescent="0.2">
      <c r="A542">
        <v>169</v>
      </c>
      <c r="B542">
        <v>435.69</v>
      </c>
      <c r="C542">
        <v>4.4669999999999996</v>
      </c>
      <c r="D542">
        <v>4.2050000000000001</v>
      </c>
      <c r="E542">
        <v>4.5590000000000002</v>
      </c>
      <c r="F542">
        <v>4.1639999999999997</v>
      </c>
      <c r="G542">
        <v>4.9379999999999997</v>
      </c>
    </row>
    <row r="543" spans="1:7" x14ac:dyDescent="0.2">
      <c r="A543">
        <v>170</v>
      </c>
      <c r="B543">
        <v>436.14</v>
      </c>
      <c r="C543">
        <v>4.4260000000000002</v>
      </c>
      <c r="D543">
        <v>4.1680000000000001</v>
      </c>
      <c r="E543">
        <v>4.5179999999999998</v>
      </c>
      <c r="F543">
        <v>4.1230000000000002</v>
      </c>
      <c r="G543">
        <v>4.8949999999999996</v>
      </c>
    </row>
    <row r="544" spans="1:7" x14ac:dyDescent="0.2">
      <c r="A544">
        <v>171</v>
      </c>
      <c r="B544">
        <v>436.54</v>
      </c>
      <c r="C544">
        <v>4.3840000000000003</v>
      </c>
      <c r="D544">
        <v>4.1239999999999997</v>
      </c>
      <c r="E544">
        <v>4.4790000000000001</v>
      </c>
      <c r="F544">
        <v>4.08</v>
      </c>
      <c r="G544">
        <v>4.8540000000000001</v>
      </c>
    </row>
    <row r="545" spans="1:7" x14ac:dyDescent="0.2">
      <c r="A545">
        <v>172</v>
      </c>
      <c r="B545">
        <v>436.91</v>
      </c>
      <c r="C545">
        <v>4.335</v>
      </c>
      <c r="D545">
        <v>4.0730000000000004</v>
      </c>
      <c r="E545">
        <v>4.4290000000000003</v>
      </c>
      <c r="F545">
        <v>4.0359999999999996</v>
      </c>
      <c r="G545">
        <v>4.8040000000000003</v>
      </c>
    </row>
    <row r="546" spans="1:7" x14ac:dyDescent="0.2">
      <c r="A546">
        <v>173</v>
      </c>
      <c r="B546">
        <v>437.23</v>
      </c>
      <c r="C546">
        <v>4.2809999999999997</v>
      </c>
      <c r="D546">
        <v>4.0179999999999998</v>
      </c>
      <c r="E546">
        <v>4.375</v>
      </c>
      <c r="F546">
        <v>3.9849999999999999</v>
      </c>
      <c r="G546">
        <v>4.7450000000000001</v>
      </c>
    </row>
    <row r="547" spans="1:7" x14ac:dyDescent="0.2">
      <c r="A547">
        <v>174</v>
      </c>
      <c r="B547">
        <v>437.51</v>
      </c>
      <c r="C547">
        <v>4.2190000000000003</v>
      </c>
      <c r="D547">
        <v>3.9609999999999999</v>
      </c>
      <c r="E547">
        <v>4.3170000000000002</v>
      </c>
      <c r="F547">
        <v>3.9329999999999998</v>
      </c>
      <c r="G547">
        <v>4.665</v>
      </c>
    </row>
    <row r="548" spans="1:7" x14ac:dyDescent="0.2">
      <c r="A548">
        <v>175</v>
      </c>
      <c r="B548">
        <v>437.74</v>
      </c>
      <c r="C548">
        <v>4.157</v>
      </c>
      <c r="D548">
        <v>3.9060000000000001</v>
      </c>
      <c r="E548">
        <v>4.258</v>
      </c>
      <c r="F548">
        <v>3.8769999999999998</v>
      </c>
      <c r="G548">
        <v>4.5860000000000003</v>
      </c>
    </row>
    <row r="549" spans="1:7" x14ac:dyDescent="0.2">
      <c r="A549">
        <v>176</v>
      </c>
      <c r="B549">
        <v>437.93</v>
      </c>
      <c r="C549">
        <v>4.0960000000000001</v>
      </c>
      <c r="D549">
        <v>3.8479999999999999</v>
      </c>
      <c r="E549">
        <v>4.1989999999999998</v>
      </c>
      <c r="F549">
        <v>3.8109999999999999</v>
      </c>
      <c r="G549">
        <v>4.5250000000000004</v>
      </c>
    </row>
    <row r="550" spans="1:7" x14ac:dyDescent="0.2">
      <c r="A550">
        <v>177</v>
      </c>
      <c r="B550">
        <v>438.08</v>
      </c>
      <c r="C550">
        <v>4.0330000000000004</v>
      </c>
      <c r="D550">
        <v>3.78</v>
      </c>
      <c r="E550">
        <v>4.1349999999999998</v>
      </c>
      <c r="F550">
        <v>3.7480000000000002</v>
      </c>
      <c r="G550">
        <v>4.4710000000000001</v>
      </c>
    </row>
    <row r="551" spans="1:7" x14ac:dyDescent="0.2">
      <c r="A551">
        <v>178</v>
      </c>
      <c r="B551">
        <v>438.19</v>
      </c>
      <c r="C551">
        <v>3.968</v>
      </c>
      <c r="D551">
        <v>3.714</v>
      </c>
      <c r="E551">
        <v>4.069</v>
      </c>
      <c r="F551">
        <v>3.68</v>
      </c>
      <c r="G551">
        <v>4.4080000000000004</v>
      </c>
    </row>
    <row r="552" spans="1:7" x14ac:dyDescent="0.2">
      <c r="A552">
        <v>179</v>
      </c>
      <c r="B552">
        <v>438.25</v>
      </c>
      <c r="C552">
        <v>3.8969999999999998</v>
      </c>
      <c r="D552">
        <v>3.6429999999999998</v>
      </c>
      <c r="E552">
        <v>4.0030000000000001</v>
      </c>
      <c r="F552">
        <v>3.6110000000000002</v>
      </c>
      <c r="G552">
        <v>4.3310000000000004</v>
      </c>
    </row>
    <row r="553" spans="1:7" x14ac:dyDescent="0.2">
      <c r="A553">
        <v>180</v>
      </c>
      <c r="B553">
        <v>438.28</v>
      </c>
      <c r="C553">
        <v>3.823</v>
      </c>
      <c r="D553">
        <v>3.5710000000000002</v>
      </c>
      <c r="E553">
        <v>3.931</v>
      </c>
      <c r="F553">
        <v>3.5409999999999999</v>
      </c>
      <c r="G553">
        <v>4.2480000000000002</v>
      </c>
    </row>
    <row r="554" spans="1:7" x14ac:dyDescent="0.2">
      <c r="A554">
        <v>181</v>
      </c>
      <c r="B554">
        <v>438.25</v>
      </c>
      <c r="C554">
        <v>3.7410000000000001</v>
      </c>
      <c r="D554">
        <v>3.492</v>
      </c>
      <c r="E554">
        <v>3.8490000000000002</v>
      </c>
      <c r="F554">
        <v>3.4609999999999999</v>
      </c>
      <c r="G554">
        <v>4.1619999999999999</v>
      </c>
    </row>
    <row r="555" spans="1:7" x14ac:dyDescent="0.2">
      <c r="A555">
        <v>182</v>
      </c>
      <c r="B555">
        <v>438.19</v>
      </c>
      <c r="C555">
        <v>3.6640000000000001</v>
      </c>
      <c r="D555">
        <v>3.4119999999999999</v>
      </c>
      <c r="E555">
        <v>3.7730000000000001</v>
      </c>
      <c r="F555">
        <v>3.383</v>
      </c>
      <c r="G555">
        <v>4.0880000000000001</v>
      </c>
    </row>
    <row r="556" spans="1:7" x14ac:dyDescent="0.2">
      <c r="A556">
        <v>183</v>
      </c>
      <c r="B556">
        <v>438.08</v>
      </c>
      <c r="C556">
        <v>3.589</v>
      </c>
      <c r="D556">
        <v>3.335</v>
      </c>
      <c r="E556">
        <v>3.6909999999999998</v>
      </c>
      <c r="F556">
        <v>3.3039999999999998</v>
      </c>
      <c r="G556">
        <v>4.0279999999999996</v>
      </c>
    </row>
    <row r="557" spans="1:7" x14ac:dyDescent="0.2">
      <c r="A557">
        <v>184</v>
      </c>
      <c r="B557">
        <v>437.93</v>
      </c>
      <c r="C557">
        <v>3.51</v>
      </c>
      <c r="D557">
        <v>3.2469999999999999</v>
      </c>
      <c r="E557">
        <v>3.6070000000000002</v>
      </c>
      <c r="F557">
        <v>3.2130000000000001</v>
      </c>
      <c r="G557">
        <v>3.972</v>
      </c>
    </row>
    <row r="558" spans="1:7" x14ac:dyDescent="0.2">
      <c r="A558">
        <v>185</v>
      </c>
      <c r="B558">
        <v>437.74</v>
      </c>
      <c r="C558">
        <v>3.4209999999999998</v>
      </c>
      <c r="D558">
        <v>3.1629999999999998</v>
      </c>
      <c r="E558">
        <v>3.52</v>
      </c>
      <c r="F558">
        <v>3.133</v>
      </c>
      <c r="G558">
        <v>3.867</v>
      </c>
    </row>
    <row r="559" spans="1:7" x14ac:dyDescent="0.2">
      <c r="A559">
        <v>186</v>
      </c>
      <c r="B559">
        <v>437.51</v>
      </c>
      <c r="C559">
        <v>3.3220000000000001</v>
      </c>
      <c r="D559">
        <v>3.0710000000000002</v>
      </c>
      <c r="E559">
        <v>3.427</v>
      </c>
      <c r="F559">
        <v>3.0449999999999999</v>
      </c>
      <c r="G559">
        <v>3.7440000000000002</v>
      </c>
    </row>
    <row r="560" spans="1:7" x14ac:dyDescent="0.2">
      <c r="A560">
        <v>187</v>
      </c>
      <c r="B560">
        <v>437.23</v>
      </c>
      <c r="C560">
        <v>3.2330000000000001</v>
      </c>
      <c r="D560">
        <v>2.9780000000000002</v>
      </c>
      <c r="E560">
        <v>3.335</v>
      </c>
      <c r="F560">
        <v>2.9510000000000001</v>
      </c>
      <c r="G560">
        <v>3.6669999999999998</v>
      </c>
    </row>
    <row r="561" spans="1:7" x14ac:dyDescent="0.2">
      <c r="A561">
        <v>188</v>
      </c>
      <c r="B561">
        <v>436.91</v>
      </c>
      <c r="C561">
        <v>3.1459999999999999</v>
      </c>
      <c r="D561">
        <v>2.89</v>
      </c>
      <c r="E561">
        <v>3.2440000000000002</v>
      </c>
      <c r="F561">
        <v>2.8650000000000002</v>
      </c>
      <c r="G561">
        <v>3.5859999999999999</v>
      </c>
    </row>
    <row r="562" spans="1:7" x14ac:dyDescent="0.2">
      <c r="A562">
        <v>189</v>
      </c>
      <c r="B562">
        <v>436.54</v>
      </c>
      <c r="C562">
        <v>3.056</v>
      </c>
      <c r="D562">
        <v>2.798</v>
      </c>
      <c r="E562">
        <v>3.1469999999999998</v>
      </c>
      <c r="F562">
        <v>2.7709999999999999</v>
      </c>
      <c r="G562">
        <v>3.508</v>
      </c>
    </row>
    <row r="563" spans="1:7" x14ac:dyDescent="0.2">
      <c r="A563">
        <v>190</v>
      </c>
      <c r="B563">
        <v>436.14</v>
      </c>
      <c r="C563">
        <v>2.97</v>
      </c>
      <c r="D563">
        <v>2.702</v>
      </c>
      <c r="E563">
        <v>3.0489999999999999</v>
      </c>
      <c r="F563">
        <v>2.6739999999999999</v>
      </c>
      <c r="G563">
        <v>3.456</v>
      </c>
    </row>
    <row r="564" spans="1:7" x14ac:dyDescent="0.2">
      <c r="A564">
        <v>191</v>
      </c>
      <c r="B564">
        <v>435.69</v>
      </c>
      <c r="C564">
        <v>2.8759999999999999</v>
      </c>
      <c r="D564">
        <v>2.609</v>
      </c>
      <c r="E564">
        <v>2.952</v>
      </c>
      <c r="F564">
        <v>2.5859999999999999</v>
      </c>
      <c r="G564">
        <v>3.3559999999999999</v>
      </c>
    </row>
    <row r="565" spans="1:7" x14ac:dyDescent="0.2">
      <c r="A565">
        <v>192</v>
      </c>
      <c r="B565">
        <v>435.2</v>
      </c>
      <c r="C565">
        <v>2.7749999999999999</v>
      </c>
      <c r="D565">
        <v>2.516</v>
      </c>
      <c r="E565">
        <v>2.855</v>
      </c>
      <c r="F565">
        <v>2.4889999999999999</v>
      </c>
      <c r="G565">
        <v>3.2429999999999999</v>
      </c>
    </row>
    <row r="566" spans="1:7" x14ac:dyDescent="0.2">
      <c r="A566">
        <v>193</v>
      </c>
      <c r="B566">
        <v>434.66</v>
      </c>
      <c r="C566">
        <v>2.6840000000000002</v>
      </c>
      <c r="D566">
        <v>2.419</v>
      </c>
      <c r="E566">
        <v>2.758</v>
      </c>
      <c r="F566">
        <v>2.3969999999999998</v>
      </c>
      <c r="G566">
        <v>3.1619999999999999</v>
      </c>
    </row>
    <row r="567" spans="1:7" x14ac:dyDescent="0.2">
      <c r="A567">
        <v>194</v>
      </c>
      <c r="B567">
        <v>434.09</v>
      </c>
      <c r="C567">
        <v>2.5950000000000002</v>
      </c>
      <c r="D567">
        <v>2.3260000000000001</v>
      </c>
      <c r="E567">
        <v>2.6619999999999999</v>
      </c>
      <c r="F567">
        <v>2.3050000000000002</v>
      </c>
      <c r="G567">
        <v>3.09</v>
      </c>
    </row>
    <row r="568" spans="1:7" x14ac:dyDescent="0.2">
      <c r="A568">
        <v>195</v>
      </c>
      <c r="B568">
        <v>433.47</v>
      </c>
      <c r="C568">
        <v>2.504</v>
      </c>
      <c r="D568">
        <v>2.2330000000000001</v>
      </c>
      <c r="E568">
        <v>2.569</v>
      </c>
      <c r="F568">
        <v>2.2080000000000002</v>
      </c>
      <c r="G568">
        <v>3.0070000000000001</v>
      </c>
    </row>
    <row r="569" spans="1:7" x14ac:dyDescent="0.2">
      <c r="A569">
        <v>196</v>
      </c>
      <c r="B569">
        <v>432.8</v>
      </c>
      <c r="C569">
        <v>2.4119999999999999</v>
      </c>
      <c r="D569">
        <v>2.14</v>
      </c>
      <c r="E569">
        <v>2.4769999999999999</v>
      </c>
      <c r="F569">
        <v>2.1219999999999999</v>
      </c>
      <c r="G569">
        <v>2.91</v>
      </c>
    </row>
    <row r="570" spans="1:7" x14ac:dyDescent="0.2">
      <c r="A570">
        <v>197</v>
      </c>
      <c r="B570">
        <v>432.1</v>
      </c>
      <c r="C570">
        <v>2.3199999999999998</v>
      </c>
      <c r="D570">
        <v>2.0539999999999998</v>
      </c>
      <c r="E570">
        <v>2.3839999999999999</v>
      </c>
      <c r="F570">
        <v>2.0289999999999999</v>
      </c>
      <c r="G570">
        <v>2.8119999999999998</v>
      </c>
    </row>
    <row r="571" spans="1:7" x14ac:dyDescent="0.2">
      <c r="A571">
        <v>198</v>
      </c>
      <c r="B571">
        <v>431.35</v>
      </c>
      <c r="C571">
        <v>2.23</v>
      </c>
      <c r="D571">
        <v>1.9670000000000001</v>
      </c>
      <c r="E571">
        <v>2.2970000000000002</v>
      </c>
      <c r="F571">
        <v>1.94</v>
      </c>
      <c r="G571">
        <v>2.7170000000000001</v>
      </c>
    </row>
    <row r="572" spans="1:7" x14ac:dyDescent="0.2">
      <c r="A572">
        <v>199</v>
      </c>
      <c r="B572">
        <v>430.55</v>
      </c>
      <c r="C572">
        <v>2.1389999999999998</v>
      </c>
      <c r="D572">
        <v>1.88</v>
      </c>
      <c r="E572">
        <v>2.2090000000000001</v>
      </c>
      <c r="F572">
        <v>1.861</v>
      </c>
      <c r="G572">
        <v>2.6070000000000002</v>
      </c>
    </row>
    <row r="573" spans="1:7" x14ac:dyDescent="0.2">
      <c r="A573">
        <v>200</v>
      </c>
      <c r="B573">
        <v>429.72</v>
      </c>
      <c r="C573">
        <v>2.048</v>
      </c>
      <c r="D573">
        <v>1.8</v>
      </c>
      <c r="E573">
        <v>2.1240000000000001</v>
      </c>
      <c r="F573">
        <v>1.772</v>
      </c>
      <c r="G573">
        <v>2.496</v>
      </c>
    </row>
    <row r="574" spans="1:7" x14ac:dyDescent="0.2">
      <c r="A574">
        <v>201</v>
      </c>
      <c r="B574">
        <v>428.84</v>
      </c>
      <c r="C574">
        <v>1.9670000000000001</v>
      </c>
      <c r="D574">
        <v>1.72</v>
      </c>
      <c r="E574">
        <v>2.0369999999999999</v>
      </c>
      <c r="F574">
        <v>1.696</v>
      </c>
      <c r="G574">
        <v>2.4129999999999998</v>
      </c>
    </row>
    <row r="575" spans="1:7" x14ac:dyDescent="0.2">
      <c r="A575">
        <v>202</v>
      </c>
      <c r="B575">
        <v>427.92</v>
      </c>
      <c r="C575">
        <v>1.887</v>
      </c>
      <c r="D575">
        <v>1.643</v>
      </c>
      <c r="E575">
        <v>1.9550000000000001</v>
      </c>
      <c r="F575">
        <v>1.621</v>
      </c>
      <c r="G575">
        <v>2.331</v>
      </c>
    </row>
    <row r="576" spans="1:7" x14ac:dyDescent="0.2">
      <c r="A576">
        <v>203</v>
      </c>
      <c r="B576">
        <v>426.96</v>
      </c>
      <c r="C576">
        <v>1.806</v>
      </c>
      <c r="D576">
        <v>1.5680000000000001</v>
      </c>
      <c r="E576">
        <v>1.8720000000000001</v>
      </c>
      <c r="F576">
        <v>1.544</v>
      </c>
      <c r="G576">
        <v>2.238</v>
      </c>
    </row>
    <row r="577" spans="1:7" x14ac:dyDescent="0.2">
      <c r="A577">
        <v>204</v>
      </c>
      <c r="B577">
        <v>425.95</v>
      </c>
      <c r="C577">
        <v>1.7310000000000001</v>
      </c>
      <c r="D577">
        <v>1.5009999999999999</v>
      </c>
      <c r="E577">
        <v>1.794</v>
      </c>
      <c r="F577">
        <v>1.478</v>
      </c>
      <c r="G577">
        <v>2.1509999999999998</v>
      </c>
    </row>
    <row r="578" spans="1:7" x14ac:dyDescent="0.2">
      <c r="A578">
        <v>205</v>
      </c>
      <c r="B578">
        <v>424.9</v>
      </c>
      <c r="C578">
        <v>1.661</v>
      </c>
      <c r="D578">
        <v>1.4319999999999999</v>
      </c>
      <c r="E578">
        <v>1.7190000000000001</v>
      </c>
      <c r="F578">
        <v>1.409</v>
      </c>
      <c r="G578">
        <v>2.0859999999999999</v>
      </c>
    </row>
    <row r="579" spans="1:7" x14ac:dyDescent="0.2">
      <c r="A579">
        <v>206</v>
      </c>
      <c r="B579">
        <v>423.8</v>
      </c>
      <c r="C579">
        <v>1.597</v>
      </c>
      <c r="D579">
        <v>1.3660000000000001</v>
      </c>
      <c r="E579">
        <v>1.6479999999999999</v>
      </c>
      <c r="F579">
        <v>1.3420000000000001</v>
      </c>
      <c r="G579">
        <v>2.0329999999999999</v>
      </c>
    </row>
    <row r="580" spans="1:7" x14ac:dyDescent="0.2">
      <c r="A580">
        <v>207</v>
      </c>
      <c r="B580">
        <v>422.67</v>
      </c>
      <c r="C580">
        <v>1.538</v>
      </c>
      <c r="D580">
        <v>1.306</v>
      </c>
      <c r="E580">
        <v>1.581</v>
      </c>
      <c r="F580">
        <v>1.288</v>
      </c>
      <c r="G580">
        <v>1.976</v>
      </c>
    </row>
    <row r="581" spans="1:7" x14ac:dyDescent="0.2">
      <c r="A581">
        <v>208</v>
      </c>
      <c r="B581">
        <v>421.49</v>
      </c>
      <c r="C581">
        <v>1.4810000000000001</v>
      </c>
      <c r="D581">
        <v>1.2509999999999999</v>
      </c>
      <c r="E581">
        <v>1.5209999999999999</v>
      </c>
      <c r="F581">
        <v>1.2250000000000001</v>
      </c>
      <c r="G581">
        <v>1.9279999999999999</v>
      </c>
    </row>
    <row r="582" spans="1:7" x14ac:dyDescent="0.2">
      <c r="A582">
        <v>209</v>
      </c>
      <c r="B582">
        <v>420.26</v>
      </c>
      <c r="C582">
        <v>1.431</v>
      </c>
      <c r="D582">
        <v>1.1950000000000001</v>
      </c>
      <c r="E582">
        <v>1.4630000000000001</v>
      </c>
      <c r="F582">
        <v>1.1759999999999999</v>
      </c>
      <c r="G582">
        <v>1.8879999999999999</v>
      </c>
    </row>
    <row r="583" spans="1:7" x14ac:dyDescent="0.2">
      <c r="A583">
        <v>210</v>
      </c>
      <c r="B583">
        <v>419</v>
      </c>
      <c r="C583">
        <v>1.38</v>
      </c>
      <c r="D583">
        <v>1.147</v>
      </c>
      <c r="E583">
        <v>1.4079999999999999</v>
      </c>
      <c r="F583">
        <v>1.1299999999999999</v>
      </c>
      <c r="G583">
        <v>1.833</v>
      </c>
    </row>
    <row r="584" spans="1:7" x14ac:dyDescent="0.2">
      <c r="A584">
        <v>211</v>
      </c>
      <c r="B584">
        <v>417.69</v>
      </c>
      <c r="C584">
        <v>1.329</v>
      </c>
      <c r="D584">
        <v>1.099</v>
      </c>
      <c r="E584">
        <v>1.36</v>
      </c>
      <c r="F584">
        <v>1.0820000000000001</v>
      </c>
      <c r="G584">
        <v>1.7769999999999999</v>
      </c>
    </row>
    <row r="585" spans="1:7" x14ac:dyDescent="0.2">
      <c r="A585">
        <v>212</v>
      </c>
      <c r="B585">
        <v>416.33</v>
      </c>
      <c r="C585">
        <v>1.29</v>
      </c>
      <c r="D585">
        <v>1.0580000000000001</v>
      </c>
      <c r="E585">
        <v>1.3140000000000001</v>
      </c>
      <c r="F585">
        <v>1.044</v>
      </c>
      <c r="G585">
        <v>1.7430000000000001</v>
      </c>
    </row>
    <row r="586" spans="1:7" x14ac:dyDescent="0.2">
      <c r="A586">
        <v>213</v>
      </c>
      <c r="B586">
        <v>414.94</v>
      </c>
      <c r="C586">
        <v>1.248</v>
      </c>
      <c r="D586">
        <v>1.016</v>
      </c>
      <c r="E586">
        <v>1.27</v>
      </c>
      <c r="F586">
        <v>1.008</v>
      </c>
      <c r="G586">
        <v>1.6970000000000001</v>
      </c>
    </row>
    <row r="587" spans="1:7" x14ac:dyDescent="0.2">
      <c r="A587">
        <v>214</v>
      </c>
      <c r="B587">
        <v>413.5</v>
      </c>
      <c r="C587">
        <v>1.2050000000000001</v>
      </c>
      <c r="D587">
        <v>0.98099999999999998</v>
      </c>
      <c r="E587">
        <v>1.2310000000000001</v>
      </c>
      <c r="F587">
        <v>0.97599999999999998</v>
      </c>
      <c r="G587">
        <v>1.633</v>
      </c>
    </row>
    <row r="588" spans="1:7" x14ac:dyDescent="0.2">
      <c r="A588">
        <v>215</v>
      </c>
      <c r="B588">
        <v>412.02</v>
      </c>
      <c r="C588">
        <v>1.17</v>
      </c>
      <c r="D588">
        <v>0.94899999999999995</v>
      </c>
      <c r="E588">
        <v>1.198</v>
      </c>
      <c r="F588">
        <v>0.95299999999999996</v>
      </c>
      <c r="G588">
        <v>1.579</v>
      </c>
    </row>
    <row r="589" spans="1:7" x14ac:dyDescent="0.2">
      <c r="A589">
        <v>216</v>
      </c>
      <c r="B589">
        <v>410.49</v>
      </c>
      <c r="C589">
        <v>1.1379999999999999</v>
      </c>
      <c r="D589">
        <v>0.92500000000000004</v>
      </c>
      <c r="E589">
        <v>1.1679999999999999</v>
      </c>
      <c r="F589">
        <v>0.92400000000000004</v>
      </c>
      <c r="G589">
        <v>1.536</v>
      </c>
    </row>
    <row r="590" spans="1:7" x14ac:dyDescent="0.2">
      <c r="A590">
        <v>217</v>
      </c>
      <c r="B590">
        <v>408.92</v>
      </c>
      <c r="C590">
        <v>1.1100000000000001</v>
      </c>
      <c r="D590">
        <v>0.89800000000000002</v>
      </c>
      <c r="E590">
        <v>1.141</v>
      </c>
      <c r="F590">
        <v>0.90600000000000003</v>
      </c>
      <c r="G590">
        <v>1.4930000000000001</v>
      </c>
    </row>
    <row r="591" spans="1:7" x14ac:dyDescent="0.2">
      <c r="A591">
        <v>218</v>
      </c>
      <c r="B591">
        <v>407.31</v>
      </c>
      <c r="C591">
        <v>1.0860000000000001</v>
      </c>
      <c r="D591">
        <v>0.876</v>
      </c>
      <c r="E591">
        <v>1.117</v>
      </c>
      <c r="F591">
        <v>0.88900000000000001</v>
      </c>
      <c r="G591">
        <v>1.464</v>
      </c>
    </row>
    <row r="592" spans="1:7" x14ac:dyDescent="0.2">
      <c r="A592">
        <v>219</v>
      </c>
      <c r="B592">
        <v>405.66</v>
      </c>
      <c r="C592">
        <v>1.069</v>
      </c>
      <c r="D592">
        <v>0.86099999999999999</v>
      </c>
      <c r="E592">
        <v>1.095</v>
      </c>
      <c r="F592">
        <v>0.871</v>
      </c>
      <c r="G592">
        <v>1.4470000000000001</v>
      </c>
    </row>
    <row r="593" spans="1:7" x14ac:dyDescent="0.2">
      <c r="A593">
        <v>220</v>
      </c>
      <c r="B593">
        <v>403.96</v>
      </c>
      <c r="C593">
        <v>1.0569999999999999</v>
      </c>
      <c r="D593">
        <v>0.84499999999999997</v>
      </c>
      <c r="E593">
        <v>1.079</v>
      </c>
      <c r="F593">
        <v>0.86799999999999999</v>
      </c>
      <c r="G593">
        <v>1.4370000000000001</v>
      </c>
    </row>
    <row r="594" spans="1:7" x14ac:dyDescent="0.2">
      <c r="A594">
        <v>221</v>
      </c>
      <c r="B594">
        <v>402.22</v>
      </c>
      <c r="C594">
        <v>1.0449999999999999</v>
      </c>
      <c r="D594">
        <v>0.83499999999999996</v>
      </c>
      <c r="E594">
        <v>1.0649999999999999</v>
      </c>
      <c r="F594">
        <v>0.85199999999999998</v>
      </c>
      <c r="G594">
        <v>1.43</v>
      </c>
    </row>
    <row r="595" spans="1:7" x14ac:dyDescent="0.2">
      <c r="A595">
        <v>222</v>
      </c>
      <c r="B595">
        <v>400.43</v>
      </c>
      <c r="C595">
        <v>1.0369999999999999</v>
      </c>
      <c r="D595">
        <v>0.82699999999999996</v>
      </c>
      <c r="E595">
        <v>1.054</v>
      </c>
      <c r="F595">
        <v>0.84799999999999998</v>
      </c>
      <c r="G595">
        <v>1.4179999999999999</v>
      </c>
    </row>
    <row r="596" spans="1:7" x14ac:dyDescent="0.2">
      <c r="A596">
        <v>223</v>
      </c>
      <c r="B596">
        <v>398.61</v>
      </c>
      <c r="C596">
        <v>1.0269999999999999</v>
      </c>
      <c r="D596">
        <v>0.82099999999999995</v>
      </c>
      <c r="E596">
        <v>1.044</v>
      </c>
      <c r="F596">
        <v>0.84499999999999997</v>
      </c>
      <c r="G596">
        <v>1.3979999999999999</v>
      </c>
    </row>
    <row r="597" spans="1:7" x14ac:dyDescent="0.2">
      <c r="A597">
        <v>224</v>
      </c>
      <c r="B597">
        <v>396.74</v>
      </c>
      <c r="C597">
        <v>1.018</v>
      </c>
      <c r="D597">
        <v>0.81699999999999995</v>
      </c>
      <c r="E597">
        <v>1.038</v>
      </c>
      <c r="F597">
        <v>0.84</v>
      </c>
      <c r="G597">
        <v>1.3779999999999999</v>
      </c>
    </row>
    <row r="598" spans="1:7" x14ac:dyDescent="0.2">
      <c r="A598">
        <v>225</v>
      </c>
      <c r="B598">
        <v>394.83</v>
      </c>
      <c r="C598">
        <v>1.0129999999999999</v>
      </c>
      <c r="D598">
        <v>0.81299999999999994</v>
      </c>
      <c r="E598">
        <v>1.034</v>
      </c>
      <c r="F598">
        <v>0.84499999999999997</v>
      </c>
      <c r="G598">
        <v>1.361</v>
      </c>
    </row>
    <row r="599" spans="1:7" x14ac:dyDescent="0.2">
      <c r="A599">
        <v>226</v>
      </c>
      <c r="B599">
        <v>392.87</v>
      </c>
      <c r="C599">
        <v>1.012</v>
      </c>
      <c r="D599">
        <v>0.81200000000000006</v>
      </c>
      <c r="E599">
        <v>1.032</v>
      </c>
      <c r="F599">
        <v>0.84299999999999997</v>
      </c>
      <c r="G599">
        <v>1.3620000000000001</v>
      </c>
    </row>
    <row r="600" spans="1:7" x14ac:dyDescent="0.2">
      <c r="A600">
        <v>227</v>
      </c>
      <c r="B600">
        <v>390.88</v>
      </c>
      <c r="C600">
        <v>1.012</v>
      </c>
      <c r="D600">
        <v>0.81100000000000005</v>
      </c>
      <c r="E600">
        <v>1.0289999999999999</v>
      </c>
      <c r="F600">
        <v>0.84499999999999997</v>
      </c>
      <c r="G600">
        <v>1.3620000000000001</v>
      </c>
    </row>
    <row r="601" spans="1:7" x14ac:dyDescent="0.2">
      <c r="A601">
        <v>228</v>
      </c>
      <c r="B601">
        <v>388.84</v>
      </c>
      <c r="C601">
        <v>1.0149999999999999</v>
      </c>
      <c r="D601">
        <v>0.81499999999999995</v>
      </c>
      <c r="E601">
        <v>1.032</v>
      </c>
      <c r="F601">
        <v>0.84799999999999998</v>
      </c>
      <c r="G601">
        <v>1.3640000000000001</v>
      </c>
    </row>
    <row r="602" spans="1:7" x14ac:dyDescent="0.2">
      <c r="A602">
        <v>229</v>
      </c>
      <c r="B602">
        <v>386.76</v>
      </c>
      <c r="C602">
        <v>1.0149999999999999</v>
      </c>
      <c r="D602">
        <v>0.81299999999999994</v>
      </c>
      <c r="E602">
        <v>1.0289999999999999</v>
      </c>
      <c r="F602">
        <v>0.84899999999999998</v>
      </c>
      <c r="G602">
        <v>1.3680000000000001</v>
      </c>
    </row>
    <row r="603" spans="1:7" x14ac:dyDescent="0.2">
      <c r="A603">
        <v>230</v>
      </c>
      <c r="B603">
        <v>384.63</v>
      </c>
      <c r="C603">
        <v>1.0149999999999999</v>
      </c>
      <c r="D603">
        <v>0.81599999999999995</v>
      </c>
      <c r="E603">
        <v>1.032</v>
      </c>
      <c r="F603">
        <v>0.85499999999999998</v>
      </c>
      <c r="G603">
        <v>1.357</v>
      </c>
    </row>
    <row r="604" spans="1:7" x14ac:dyDescent="0.2">
      <c r="A604">
        <v>231</v>
      </c>
      <c r="B604">
        <v>382.47</v>
      </c>
      <c r="C604">
        <v>1.0089999999999999</v>
      </c>
      <c r="D604">
        <v>0.81799999999999995</v>
      </c>
      <c r="E604">
        <v>1.0329999999999999</v>
      </c>
      <c r="F604">
        <v>0.85699999999999998</v>
      </c>
      <c r="G604">
        <v>1.329</v>
      </c>
    </row>
    <row r="605" spans="1:7" x14ac:dyDescent="0.2">
      <c r="A605">
        <v>232</v>
      </c>
      <c r="B605">
        <v>380.26</v>
      </c>
      <c r="C605">
        <v>1</v>
      </c>
      <c r="D605">
        <v>0.82199999999999995</v>
      </c>
      <c r="E605">
        <v>1.032</v>
      </c>
      <c r="F605">
        <v>0.86099999999999999</v>
      </c>
      <c r="G605">
        <v>1.286</v>
      </c>
    </row>
    <row r="606" spans="1:7" x14ac:dyDescent="0.2">
      <c r="A606">
        <v>233</v>
      </c>
      <c r="B606">
        <v>378.01</v>
      </c>
      <c r="C606">
        <v>0.99399999999999999</v>
      </c>
      <c r="D606">
        <v>0.82699999999999996</v>
      </c>
      <c r="E606">
        <v>1.036</v>
      </c>
      <c r="F606">
        <v>0.86499999999999999</v>
      </c>
      <c r="G606">
        <v>1.248</v>
      </c>
    </row>
    <row r="607" spans="1:7" x14ac:dyDescent="0.2">
      <c r="A607">
        <v>234</v>
      </c>
      <c r="B607">
        <v>375.72</v>
      </c>
      <c r="C607">
        <v>0.98399999999999999</v>
      </c>
      <c r="D607">
        <v>0.82799999999999996</v>
      </c>
      <c r="E607">
        <v>1.0389999999999999</v>
      </c>
      <c r="F607">
        <v>0.86499999999999999</v>
      </c>
      <c r="G607">
        <v>1.2030000000000001</v>
      </c>
    </row>
    <row r="608" spans="1:7" x14ac:dyDescent="0.2">
      <c r="A608">
        <v>235</v>
      </c>
      <c r="B608">
        <v>373.39</v>
      </c>
      <c r="C608">
        <v>0.97499999999999998</v>
      </c>
      <c r="D608">
        <v>0.83299999999999996</v>
      </c>
      <c r="E608">
        <v>1.0409999999999999</v>
      </c>
      <c r="F608">
        <v>0.871</v>
      </c>
      <c r="G608">
        <v>1.157</v>
      </c>
    </row>
    <row r="609" spans="1:7" x14ac:dyDescent="0.2">
      <c r="A609">
        <v>236</v>
      </c>
      <c r="B609">
        <v>371.02</v>
      </c>
      <c r="C609">
        <v>0.96899999999999997</v>
      </c>
      <c r="D609">
        <v>0.83899999999999997</v>
      </c>
      <c r="E609">
        <v>1.0429999999999999</v>
      </c>
      <c r="F609">
        <v>0.871</v>
      </c>
      <c r="G609">
        <v>1.1240000000000001</v>
      </c>
    </row>
    <row r="610" spans="1:7" x14ac:dyDescent="0.2">
      <c r="A610">
        <v>237</v>
      </c>
      <c r="B610">
        <v>368.61</v>
      </c>
      <c r="C610">
        <v>0.96399999999999997</v>
      </c>
      <c r="D610">
        <v>0.84</v>
      </c>
      <c r="E610">
        <v>1.0409999999999999</v>
      </c>
      <c r="F610">
        <v>0.876</v>
      </c>
      <c r="G610">
        <v>1.1000000000000001</v>
      </c>
    </row>
    <row r="611" spans="1:7" x14ac:dyDescent="0.2">
      <c r="A611">
        <v>238</v>
      </c>
      <c r="B611">
        <v>366.16</v>
      </c>
      <c r="C611">
        <v>0.96299999999999997</v>
      </c>
      <c r="D611">
        <v>0.84199999999999997</v>
      </c>
      <c r="E611">
        <v>1.046</v>
      </c>
      <c r="F611">
        <v>0.878</v>
      </c>
      <c r="G611">
        <v>1.085</v>
      </c>
    </row>
    <row r="612" spans="1:7" x14ac:dyDescent="0.2">
      <c r="A612">
        <v>239</v>
      </c>
      <c r="B612">
        <v>363.66</v>
      </c>
      <c r="C612">
        <v>0.96399999999999997</v>
      </c>
      <c r="D612">
        <v>0.84399999999999997</v>
      </c>
      <c r="E612">
        <v>1.044</v>
      </c>
      <c r="F612">
        <v>0.879</v>
      </c>
      <c r="G612">
        <v>1.091</v>
      </c>
    </row>
    <row r="613" spans="1:7" x14ac:dyDescent="0.2">
      <c r="A613">
        <v>240</v>
      </c>
      <c r="B613">
        <v>361.13</v>
      </c>
      <c r="C613">
        <v>0.96799999999999997</v>
      </c>
      <c r="D613">
        <v>0.84399999999999997</v>
      </c>
      <c r="E613">
        <v>1.046</v>
      </c>
      <c r="F613">
        <v>0.88</v>
      </c>
      <c r="G613">
        <v>1.101</v>
      </c>
    </row>
    <row r="614" spans="1:7" x14ac:dyDescent="0.2">
      <c r="A614">
        <v>241</v>
      </c>
      <c r="B614">
        <v>358.56</v>
      </c>
      <c r="C614">
        <v>0.97099999999999997</v>
      </c>
      <c r="D614">
        <v>0.84899999999999998</v>
      </c>
      <c r="E614">
        <v>1.0469999999999999</v>
      </c>
      <c r="F614">
        <v>0.878</v>
      </c>
      <c r="G614">
        <v>1.109</v>
      </c>
    </row>
    <row r="615" spans="1:7" x14ac:dyDescent="0.2">
      <c r="A615">
        <v>242</v>
      </c>
      <c r="B615">
        <v>355.95</v>
      </c>
      <c r="C615">
        <v>0.97199999999999998</v>
      </c>
      <c r="D615">
        <v>0.84599999999999997</v>
      </c>
      <c r="E615">
        <v>1.0449999999999999</v>
      </c>
      <c r="F615">
        <v>0.876</v>
      </c>
      <c r="G615">
        <v>1.1200000000000001</v>
      </c>
    </row>
    <row r="616" spans="1:7" x14ac:dyDescent="0.2">
      <c r="A616">
        <v>243</v>
      </c>
      <c r="B616">
        <v>353.3</v>
      </c>
      <c r="C616">
        <v>0.97499999999999998</v>
      </c>
      <c r="D616">
        <v>0.84599999999999997</v>
      </c>
      <c r="E616">
        <v>1.0449999999999999</v>
      </c>
      <c r="F616">
        <v>0.875</v>
      </c>
      <c r="G616">
        <v>1.133</v>
      </c>
    </row>
    <row r="617" spans="1:7" x14ac:dyDescent="0.2">
      <c r="A617">
        <v>244</v>
      </c>
      <c r="B617">
        <v>350.61</v>
      </c>
      <c r="C617">
        <v>0.97399999999999998</v>
      </c>
      <c r="D617">
        <v>0.84699999999999998</v>
      </c>
      <c r="E617">
        <v>1.0429999999999999</v>
      </c>
      <c r="F617">
        <v>0.871</v>
      </c>
      <c r="G617">
        <v>1.135</v>
      </c>
    </row>
    <row r="618" spans="1:7" x14ac:dyDescent="0.2">
      <c r="A618">
        <v>245</v>
      </c>
      <c r="B618">
        <v>347.89</v>
      </c>
      <c r="C618">
        <v>0.97</v>
      </c>
      <c r="D618">
        <v>0.84699999999999998</v>
      </c>
      <c r="E618">
        <v>1.042</v>
      </c>
      <c r="F618">
        <v>0.86899999999999999</v>
      </c>
      <c r="G618">
        <v>1.1220000000000001</v>
      </c>
    </row>
    <row r="619" spans="1:7" x14ac:dyDescent="0.2">
      <c r="A619">
        <v>246</v>
      </c>
      <c r="B619">
        <v>345.12</v>
      </c>
      <c r="C619">
        <v>0.96599999999999997</v>
      </c>
      <c r="D619">
        <v>0.84299999999999997</v>
      </c>
      <c r="E619">
        <v>1.0409999999999999</v>
      </c>
      <c r="F619">
        <v>0.86499999999999999</v>
      </c>
      <c r="G619">
        <v>1.1140000000000001</v>
      </c>
    </row>
    <row r="620" spans="1:7" x14ac:dyDescent="0.2">
      <c r="A620">
        <v>247</v>
      </c>
      <c r="B620">
        <v>342.32</v>
      </c>
      <c r="C620">
        <v>0.96199999999999997</v>
      </c>
      <c r="D620">
        <v>0.84499999999999997</v>
      </c>
      <c r="E620">
        <v>1.036</v>
      </c>
      <c r="F620">
        <v>0.86</v>
      </c>
      <c r="G620">
        <v>1.1080000000000001</v>
      </c>
    </row>
    <row r="621" spans="1:7" x14ac:dyDescent="0.2">
      <c r="A621">
        <v>248</v>
      </c>
      <c r="B621">
        <v>339.49</v>
      </c>
      <c r="C621">
        <v>0.95699999999999996</v>
      </c>
      <c r="D621">
        <v>0.84199999999999997</v>
      </c>
      <c r="E621">
        <v>1.034</v>
      </c>
      <c r="F621">
        <v>0.85399999999999998</v>
      </c>
      <c r="G621">
        <v>1.0980000000000001</v>
      </c>
    </row>
    <row r="622" spans="1:7" x14ac:dyDescent="0.2">
      <c r="A622">
        <v>249</v>
      </c>
      <c r="B622">
        <v>336.61</v>
      </c>
      <c r="C622">
        <v>0.94799999999999995</v>
      </c>
      <c r="D622">
        <v>0.83599999999999997</v>
      </c>
      <c r="E622">
        <v>1.026</v>
      </c>
      <c r="F622">
        <v>0.84599999999999997</v>
      </c>
      <c r="G622">
        <v>1.0840000000000001</v>
      </c>
    </row>
    <row r="623" spans="1:7" x14ac:dyDescent="0.2">
      <c r="A623">
        <v>250</v>
      </c>
      <c r="B623">
        <v>333.71</v>
      </c>
      <c r="C623">
        <v>0.94399999999999995</v>
      </c>
      <c r="D623">
        <v>0.83799999999999997</v>
      </c>
      <c r="E623">
        <v>1.0229999999999999</v>
      </c>
      <c r="F623">
        <v>0.84399999999999997</v>
      </c>
      <c r="G623">
        <v>1.0720000000000001</v>
      </c>
    </row>
    <row r="624" spans="1:7" x14ac:dyDescent="0.2">
      <c r="A624">
        <v>251</v>
      </c>
      <c r="B624">
        <v>330.76</v>
      </c>
      <c r="C624">
        <v>0.93700000000000006</v>
      </c>
      <c r="D624">
        <v>0.83199999999999996</v>
      </c>
      <c r="E624">
        <v>1.018</v>
      </c>
      <c r="F624">
        <v>0.83699999999999997</v>
      </c>
      <c r="G624">
        <v>1.0620000000000001</v>
      </c>
    </row>
    <row r="625" spans="1:7" x14ac:dyDescent="0.2">
      <c r="A625">
        <v>252</v>
      </c>
      <c r="B625">
        <v>327.79</v>
      </c>
      <c r="C625">
        <v>0.93500000000000005</v>
      </c>
      <c r="D625">
        <v>0.83199999999999996</v>
      </c>
      <c r="E625">
        <v>1.014</v>
      </c>
      <c r="F625">
        <v>0.83199999999999996</v>
      </c>
      <c r="G625">
        <v>1.06</v>
      </c>
    </row>
    <row r="626" spans="1:7" x14ac:dyDescent="0.2">
      <c r="A626">
        <v>253</v>
      </c>
      <c r="B626">
        <v>324.77</v>
      </c>
      <c r="C626">
        <v>0.93400000000000005</v>
      </c>
      <c r="D626">
        <v>0.82799999999999996</v>
      </c>
      <c r="E626">
        <v>1.01</v>
      </c>
      <c r="F626">
        <v>0.82799999999999996</v>
      </c>
      <c r="G626">
        <v>1.0680000000000001</v>
      </c>
    </row>
    <row r="627" spans="1:7" x14ac:dyDescent="0.2">
      <c r="A627">
        <v>254</v>
      </c>
      <c r="B627">
        <v>321.73</v>
      </c>
      <c r="C627">
        <v>0.93300000000000005</v>
      </c>
      <c r="D627">
        <v>0.82599999999999996</v>
      </c>
      <c r="E627">
        <v>1.0049999999999999</v>
      </c>
      <c r="F627">
        <v>0.82199999999999995</v>
      </c>
      <c r="G627">
        <v>1.0780000000000001</v>
      </c>
    </row>
    <row r="628" spans="1:7" x14ac:dyDescent="0.2">
      <c r="A628">
        <v>255</v>
      </c>
      <c r="B628">
        <v>318.64999999999998</v>
      </c>
      <c r="C628">
        <v>0.93300000000000005</v>
      </c>
      <c r="D628">
        <v>0.82499999999999996</v>
      </c>
      <c r="E628">
        <v>1.0009999999999999</v>
      </c>
      <c r="F628">
        <v>0.81899999999999995</v>
      </c>
      <c r="G628">
        <v>1.0860000000000001</v>
      </c>
    </row>
    <row r="629" spans="1:7" x14ac:dyDescent="0.2">
      <c r="A629">
        <v>256</v>
      </c>
      <c r="B629">
        <v>315.54000000000002</v>
      </c>
      <c r="C629">
        <v>0.93400000000000005</v>
      </c>
      <c r="D629">
        <v>0.82299999999999995</v>
      </c>
      <c r="E629">
        <v>0.999</v>
      </c>
      <c r="F629">
        <v>0.81299999999999994</v>
      </c>
      <c r="G629">
        <v>1.099</v>
      </c>
    </row>
    <row r="630" spans="1:7" x14ac:dyDescent="0.2">
      <c r="A630">
        <v>257</v>
      </c>
      <c r="B630">
        <v>312.39999999999998</v>
      </c>
      <c r="C630">
        <v>0.93400000000000005</v>
      </c>
      <c r="D630">
        <v>0.82399999999999995</v>
      </c>
      <c r="E630">
        <v>0.995</v>
      </c>
      <c r="F630">
        <v>0.81</v>
      </c>
      <c r="G630">
        <v>1.109</v>
      </c>
    </row>
    <row r="631" spans="1:7" x14ac:dyDescent="0.2">
      <c r="A631">
        <v>258</v>
      </c>
      <c r="B631">
        <v>309.23</v>
      </c>
      <c r="C631">
        <v>0.93700000000000006</v>
      </c>
      <c r="D631">
        <v>0.82299999999999995</v>
      </c>
      <c r="E631">
        <v>0.99</v>
      </c>
      <c r="F631">
        <v>0.80600000000000005</v>
      </c>
      <c r="G631">
        <v>1.127</v>
      </c>
    </row>
    <row r="632" spans="1:7" x14ac:dyDescent="0.2">
      <c r="A632">
        <v>259</v>
      </c>
      <c r="B632">
        <v>306.02999999999997</v>
      </c>
      <c r="C632">
        <v>0.94299999999999995</v>
      </c>
      <c r="D632">
        <v>0.82499999999999996</v>
      </c>
      <c r="E632">
        <v>0.98899999999999999</v>
      </c>
      <c r="F632">
        <v>0.80500000000000005</v>
      </c>
      <c r="G632">
        <v>1.153</v>
      </c>
    </row>
    <row r="633" spans="1:7" x14ac:dyDescent="0.2">
      <c r="A633">
        <v>260</v>
      </c>
      <c r="B633">
        <v>302.8</v>
      </c>
      <c r="C633">
        <v>0.95</v>
      </c>
      <c r="D633">
        <v>0.82399999999999995</v>
      </c>
      <c r="E633">
        <v>0.98699999999999999</v>
      </c>
      <c r="F633">
        <v>0.80300000000000005</v>
      </c>
      <c r="G633">
        <v>1.1859999999999999</v>
      </c>
    </row>
    <row r="634" spans="1:7" x14ac:dyDescent="0.2">
      <c r="A634">
        <v>261</v>
      </c>
      <c r="B634">
        <v>299.54000000000002</v>
      </c>
      <c r="C634">
        <v>0.95499999999999996</v>
      </c>
      <c r="D634">
        <v>0.82399999999999995</v>
      </c>
      <c r="E634">
        <v>0.98599999999999999</v>
      </c>
      <c r="F634">
        <v>0.80400000000000005</v>
      </c>
      <c r="G634">
        <v>1.206</v>
      </c>
    </row>
    <row r="635" spans="1:7" x14ac:dyDescent="0.2">
      <c r="A635">
        <v>262</v>
      </c>
      <c r="B635">
        <v>296.26</v>
      </c>
      <c r="C635">
        <v>0.95799999999999996</v>
      </c>
      <c r="D635">
        <v>0.82899999999999996</v>
      </c>
      <c r="E635">
        <v>0.98499999999999999</v>
      </c>
      <c r="F635">
        <v>0.80500000000000005</v>
      </c>
      <c r="G635">
        <v>1.212</v>
      </c>
    </row>
    <row r="636" spans="1:7" x14ac:dyDescent="0.2">
      <c r="A636">
        <v>263</v>
      </c>
      <c r="B636">
        <v>292.94</v>
      </c>
      <c r="C636">
        <v>0.96399999999999997</v>
      </c>
      <c r="D636">
        <v>0.83099999999999996</v>
      </c>
      <c r="E636">
        <v>0.98799999999999999</v>
      </c>
      <c r="F636">
        <v>0.80800000000000005</v>
      </c>
      <c r="G636">
        <v>1.2270000000000001</v>
      </c>
    </row>
    <row r="637" spans="1:7" x14ac:dyDescent="0.2">
      <c r="A637">
        <v>264</v>
      </c>
      <c r="B637">
        <v>289.61</v>
      </c>
      <c r="C637">
        <v>0.97099999999999997</v>
      </c>
      <c r="D637">
        <v>0.83699999999999997</v>
      </c>
      <c r="E637">
        <v>0.98599999999999999</v>
      </c>
      <c r="F637">
        <v>0.81100000000000005</v>
      </c>
      <c r="G637">
        <v>1.2490000000000001</v>
      </c>
    </row>
    <row r="638" spans="1:7" x14ac:dyDescent="0.2">
      <c r="A638">
        <v>265</v>
      </c>
      <c r="B638">
        <v>286.24</v>
      </c>
      <c r="C638">
        <v>0.97899999999999998</v>
      </c>
      <c r="D638">
        <v>0.84099999999999997</v>
      </c>
      <c r="E638">
        <v>0.98699999999999999</v>
      </c>
      <c r="F638">
        <v>0.81799999999999995</v>
      </c>
      <c r="G638">
        <v>1.2709999999999999</v>
      </c>
    </row>
    <row r="639" spans="1:7" x14ac:dyDescent="0.2">
      <c r="A639">
        <v>266</v>
      </c>
      <c r="B639">
        <v>282.86</v>
      </c>
      <c r="C639">
        <v>0.98899999999999999</v>
      </c>
      <c r="D639">
        <v>0.84599999999999997</v>
      </c>
      <c r="E639">
        <v>0.99199999999999999</v>
      </c>
      <c r="F639">
        <v>0.82399999999999995</v>
      </c>
      <c r="G639">
        <v>1.2929999999999999</v>
      </c>
    </row>
    <row r="640" spans="1:7" x14ac:dyDescent="0.2">
      <c r="A640">
        <v>267</v>
      </c>
      <c r="B640">
        <v>279.45</v>
      </c>
      <c r="C640">
        <v>0.995</v>
      </c>
      <c r="D640">
        <v>0.85299999999999998</v>
      </c>
      <c r="E640">
        <v>0.99299999999999999</v>
      </c>
      <c r="F640">
        <v>0.82799999999999996</v>
      </c>
      <c r="G640">
        <v>1.304</v>
      </c>
    </row>
    <row r="641" spans="1:7" x14ac:dyDescent="0.2">
      <c r="A641">
        <v>268</v>
      </c>
      <c r="B641">
        <v>276.02</v>
      </c>
      <c r="C641">
        <v>1.0029999999999999</v>
      </c>
      <c r="D641">
        <v>0.85899999999999999</v>
      </c>
      <c r="E641">
        <v>0.999</v>
      </c>
      <c r="F641">
        <v>0.83699999999999997</v>
      </c>
      <c r="G641">
        <v>1.3160000000000001</v>
      </c>
    </row>
    <row r="642" spans="1:7" x14ac:dyDescent="0.2">
      <c r="A642">
        <v>269</v>
      </c>
      <c r="B642">
        <v>272.56</v>
      </c>
      <c r="C642">
        <v>1.012</v>
      </c>
      <c r="D642">
        <v>0.86799999999999999</v>
      </c>
      <c r="E642">
        <v>1.0029999999999999</v>
      </c>
      <c r="F642">
        <v>0.84399999999999997</v>
      </c>
      <c r="G642">
        <v>1.3340000000000001</v>
      </c>
    </row>
    <row r="643" spans="1:7" x14ac:dyDescent="0.2">
      <c r="A643">
        <v>270</v>
      </c>
      <c r="B643">
        <v>269.08999999999997</v>
      </c>
      <c r="C643">
        <v>1.0229999999999999</v>
      </c>
      <c r="D643">
        <v>0.876</v>
      </c>
      <c r="E643">
        <v>1.0089999999999999</v>
      </c>
      <c r="F643">
        <v>0.85399999999999998</v>
      </c>
      <c r="G643">
        <v>1.3520000000000001</v>
      </c>
    </row>
    <row r="644" spans="1:7" x14ac:dyDescent="0.2">
      <c r="A644">
        <v>271</v>
      </c>
      <c r="B644">
        <v>265.60000000000002</v>
      </c>
      <c r="C644">
        <v>1.0309999999999999</v>
      </c>
      <c r="D644">
        <v>0.88300000000000001</v>
      </c>
      <c r="E644">
        <v>1.016</v>
      </c>
      <c r="F644">
        <v>0.86299999999999999</v>
      </c>
      <c r="G644">
        <v>1.363</v>
      </c>
    </row>
    <row r="645" spans="1:7" x14ac:dyDescent="0.2">
      <c r="A645">
        <v>272</v>
      </c>
      <c r="B645">
        <v>262.08999999999997</v>
      </c>
      <c r="C645">
        <v>1.0389999999999999</v>
      </c>
      <c r="D645">
        <v>0.89200000000000002</v>
      </c>
      <c r="E645">
        <v>1.0209999999999999</v>
      </c>
      <c r="F645">
        <v>0.874</v>
      </c>
      <c r="G645">
        <v>1.3680000000000001</v>
      </c>
    </row>
    <row r="646" spans="1:7" x14ac:dyDescent="0.2">
      <c r="A646">
        <v>273</v>
      </c>
      <c r="B646">
        <v>258.57</v>
      </c>
      <c r="C646">
        <v>1.0449999999999999</v>
      </c>
      <c r="D646">
        <v>0.89700000000000002</v>
      </c>
      <c r="E646">
        <v>1.0309999999999999</v>
      </c>
      <c r="F646">
        <v>0.88300000000000001</v>
      </c>
      <c r="G646">
        <v>1.37</v>
      </c>
    </row>
    <row r="647" spans="1:7" x14ac:dyDescent="0.2">
      <c r="A647">
        <v>274</v>
      </c>
      <c r="B647">
        <v>255.03</v>
      </c>
      <c r="C647">
        <v>1.052</v>
      </c>
      <c r="D647">
        <v>0.90600000000000003</v>
      </c>
      <c r="E647">
        <v>1.0329999999999999</v>
      </c>
      <c r="F647">
        <v>0.89</v>
      </c>
      <c r="G647">
        <v>1.379</v>
      </c>
    </row>
    <row r="648" spans="1:7" x14ac:dyDescent="0.2">
      <c r="A648">
        <v>275</v>
      </c>
      <c r="B648">
        <v>251.47</v>
      </c>
      <c r="C648">
        <v>1.0620000000000001</v>
      </c>
      <c r="D648">
        <v>0.91200000000000003</v>
      </c>
      <c r="E648">
        <v>1.044</v>
      </c>
      <c r="F648">
        <v>0.90200000000000002</v>
      </c>
      <c r="G648">
        <v>1.3879999999999999</v>
      </c>
    </row>
    <row r="649" spans="1:7" x14ac:dyDescent="0.2">
      <c r="A649">
        <v>276</v>
      </c>
      <c r="B649">
        <v>247.9</v>
      </c>
      <c r="C649">
        <v>1.069</v>
      </c>
      <c r="D649">
        <v>0.92</v>
      </c>
      <c r="E649">
        <v>1.0489999999999999</v>
      </c>
      <c r="F649">
        <v>0.91</v>
      </c>
      <c r="G649">
        <v>1.3959999999999999</v>
      </c>
    </row>
    <row r="650" spans="1:7" x14ac:dyDescent="0.2">
      <c r="A650">
        <v>277</v>
      </c>
      <c r="B650">
        <v>244.32</v>
      </c>
      <c r="C650">
        <v>1.077</v>
      </c>
      <c r="D650">
        <v>0.92600000000000005</v>
      </c>
      <c r="E650">
        <v>1.056</v>
      </c>
      <c r="F650">
        <v>0.92</v>
      </c>
      <c r="G650">
        <v>1.4059999999999999</v>
      </c>
    </row>
    <row r="651" spans="1:7" x14ac:dyDescent="0.2">
      <c r="A651">
        <v>278</v>
      </c>
      <c r="B651">
        <v>240.73</v>
      </c>
      <c r="C651">
        <v>1.083</v>
      </c>
      <c r="D651">
        <v>0.93200000000000005</v>
      </c>
      <c r="E651">
        <v>1.0640000000000001</v>
      </c>
      <c r="F651">
        <v>0.92600000000000005</v>
      </c>
      <c r="G651">
        <v>1.409</v>
      </c>
    </row>
    <row r="652" spans="1:7" x14ac:dyDescent="0.2">
      <c r="A652">
        <v>279</v>
      </c>
      <c r="B652">
        <v>237.12</v>
      </c>
      <c r="C652">
        <v>1.0860000000000001</v>
      </c>
      <c r="D652">
        <v>0.93500000000000005</v>
      </c>
      <c r="E652">
        <v>1.0680000000000001</v>
      </c>
      <c r="F652">
        <v>0.93400000000000005</v>
      </c>
      <c r="G652">
        <v>1.407</v>
      </c>
    </row>
    <row r="653" spans="1:7" x14ac:dyDescent="0.2">
      <c r="A653">
        <v>280</v>
      </c>
      <c r="B653">
        <v>233.51</v>
      </c>
      <c r="C653">
        <v>1.0900000000000001</v>
      </c>
      <c r="D653">
        <v>0.93600000000000005</v>
      </c>
      <c r="E653">
        <v>1.075</v>
      </c>
      <c r="F653">
        <v>0.93899999999999995</v>
      </c>
      <c r="G653">
        <v>1.409</v>
      </c>
    </row>
    <row r="654" spans="1:7" x14ac:dyDescent="0.2">
      <c r="A654">
        <v>281</v>
      </c>
      <c r="B654">
        <v>229.9</v>
      </c>
      <c r="C654">
        <v>1.0940000000000001</v>
      </c>
      <c r="D654">
        <v>0.94</v>
      </c>
      <c r="E654">
        <v>1.079</v>
      </c>
      <c r="F654">
        <v>0.94299999999999995</v>
      </c>
      <c r="G654">
        <v>1.4119999999999999</v>
      </c>
    </row>
    <row r="655" spans="1:7" x14ac:dyDescent="0.2">
      <c r="A655">
        <v>282</v>
      </c>
      <c r="B655">
        <v>226.27</v>
      </c>
      <c r="C655">
        <v>1.0920000000000001</v>
      </c>
      <c r="D655">
        <v>0.93799999999999994</v>
      </c>
      <c r="E655">
        <v>1.0780000000000001</v>
      </c>
      <c r="F655">
        <v>0.94599999999999995</v>
      </c>
      <c r="G655">
        <v>1.407</v>
      </c>
    </row>
    <row r="656" spans="1:7" x14ac:dyDescent="0.2">
      <c r="A656">
        <v>283</v>
      </c>
      <c r="B656">
        <v>222.65</v>
      </c>
      <c r="C656">
        <v>1.0920000000000001</v>
      </c>
      <c r="D656">
        <v>0.93700000000000006</v>
      </c>
      <c r="E656">
        <v>1.0820000000000001</v>
      </c>
      <c r="F656">
        <v>0.94499999999999995</v>
      </c>
      <c r="G656">
        <v>1.403</v>
      </c>
    </row>
    <row r="657" spans="1:7" x14ac:dyDescent="0.2">
      <c r="A657">
        <v>284</v>
      </c>
      <c r="B657">
        <v>219.01</v>
      </c>
      <c r="C657">
        <v>1.0920000000000001</v>
      </c>
      <c r="D657">
        <v>0.93500000000000005</v>
      </c>
      <c r="E657">
        <v>1.083</v>
      </c>
      <c r="F657">
        <v>0.94799999999999995</v>
      </c>
      <c r="G657">
        <v>1.4039999999999999</v>
      </c>
    </row>
    <row r="658" spans="1:7" x14ac:dyDescent="0.2">
      <c r="A658">
        <v>285</v>
      </c>
      <c r="B658">
        <v>215.38</v>
      </c>
      <c r="C658">
        <v>1.093</v>
      </c>
      <c r="D658">
        <v>0.93300000000000005</v>
      </c>
      <c r="E658">
        <v>1.085</v>
      </c>
      <c r="F658">
        <v>0.94499999999999995</v>
      </c>
      <c r="G658">
        <v>1.41</v>
      </c>
    </row>
    <row r="659" spans="1:7" x14ac:dyDescent="0.2">
      <c r="A659">
        <v>286</v>
      </c>
      <c r="B659">
        <v>211.75</v>
      </c>
      <c r="C659">
        <v>1.091</v>
      </c>
      <c r="D659">
        <v>0.92600000000000005</v>
      </c>
      <c r="E659">
        <v>1.0820000000000001</v>
      </c>
      <c r="F659">
        <v>0.94099999999999995</v>
      </c>
      <c r="G659">
        <v>1.413</v>
      </c>
    </row>
    <row r="660" spans="1:7" x14ac:dyDescent="0.2">
      <c r="A660">
        <v>287</v>
      </c>
      <c r="B660">
        <v>208.12</v>
      </c>
      <c r="C660">
        <v>1.0880000000000001</v>
      </c>
      <c r="D660">
        <v>0.92</v>
      </c>
      <c r="E660">
        <v>1.081</v>
      </c>
      <c r="F660">
        <v>0.93700000000000006</v>
      </c>
      <c r="G660">
        <v>1.415</v>
      </c>
    </row>
    <row r="661" spans="1:7" x14ac:dyDescent="0.2">
      <c r="A661">
        <v>288</v>
      </c>
      <c r="B661">
        <v>204.49</v>
      </c>
      <c r="C661">
        <v>1.0820000000000001</v>
      </c>
      <c r="D661">
        <v>0.91400000000000003</v>
      </c>
      <c r="E661">
        <v>1.0740000000000001</v>
      </c>
      <c r="F661">
        <v>0.92800000000000005</v>
      </c>
      <c r="G661">
        <v>1.4119999999999999</v>
      </c>
    </row>
    <row r="662" spans="1:7" x14ac:dyDescent="0.2">
      <c r="A662">
        <v>289</v>
      </c>
      <c r="B662">
        <v>200.86</v>
      </c>
      <c r="C662">
        <v>1.075</v>
      </c>
      <c r="D662">
        <v>0.90300000000000002</v>
      </c>
      <c r="E662">
        <v>1.0669999999999999</v>
      </c>
      <c r="F662">
        <v>0.92600000000000005</v>
      </c>
      <c r="G662">
        <v>1.4039999999999999</v>
      </c>
    </row>
    <row r="663" spans="1:7" x14ac:dyDescent="0.2">
      <c r="A663">
        <v>290</v>
      </c>
      <c r="B663">
        <v>197.24</v>
      </c>
      <c r="C663">
        <v>1.0660000000000001</v>
      </c>
      <c r="D663">
        <v>0.89700000000000002</v>
      </c>
      <c r="E663">
        <v>1.0620000000000001</v>
      </c>
      <c r="F663">
        <v>0.91600000000000004</v>
      </c>
      <c r="G663">
        <v>1.387</v>
      </c>
    </row>
    <row r="664" spans="1:7" x14ac:dyDescent="0.2">
      <c r="A664">
        <v>291</v>
      </c>
      <c r="B664">
        <v>193.62</v>
      </c>
      <c r="C664">
        <v>1.054</v>
      </c>
      <c r="D664">
        <v>0.88300000000000001</v>
      </c>
      <c r="E664">
        <v>1.0549999999999999</v>
      </c>
      <c r="F664">
        <v>0.90800000000000003</v>
      </c>
      <c r="G664">
        <v>1.373</v>
      </c>
    </row>
    <row r="665" spans="1:7" x14ac:dyDescent="0.2">
      <c r="A665">
        <v>292</v>
      </c>
      <c r="B665">
        <v>190.02</v>
      </c>
      <c r="C665">
        <v>1.0449999999999999</v>
      </c>
      <c r="D665">
        <v>0.875</v>
      </c>
      <c r="E665">
        <v>1.0469999999999999</v>
      </c>
      <c r="F665">
        <v>0.89700000000000002</v>
      </c>
      <c r="G665">
        <v>1.363</v>
      </c>
    </row>
    <row r="666" spans="1:7" x14ac:dyDescent="0.2">
      <c r="A666">
        <v>293</v>
      </c>
      <c r="B666">
        <v>186.42</v>
      </c>
      <c r="C666">
        <v>1.036</v>
      </c>
      <c r="D666">
        <v>0.86599999999999999</v>
      </c>
      <c r="E666">
        <v>1.036</v>
      </c>
      <c r="F666">
        <v>0.88500000000000001</v>
      </c>
      <c r="G666">
        <v>1.355</v>
      </c>
    </row>
    <row r="667" spans="1:7" x14ac:dyDescent="0.2">
      <c r="A667">
        <v>294</v>
      </c>
      <c r="B667">
        <v>182.83</v>
      </c>
      <c r="C667">
        <v>1.026</v>
      </c>
      <c r="D667">
        <v>0.85499999999999998</v>
      </c>
      <c r="E667">
        <v>1.0249999999999999</v>
      </c>
      <c r="F667">
        <v>0.879</v>
      </c>
      <c r="G667">
        <v>1.345</v>
      </c>
    </row>
    <row r="668" spans="1:7" x14ac:dyDescent="0.2">
      <c r="A668">
        <v>295</v>
      </c>
      <c r="B668">
        <v>179.26</v>
      </c>
      <c r="C668">
        <v>1.018</v>
      </c>
      <c r="D668">
        <v>0.84499999999999997</v>
      </c>
      <c r="E668">
        <v>1.016</v>
      </c>
      <c r="F668">
        <v>0.86499999999999999</v>
      </c>
      <c r="G668">
        <v>1.3460000000000001</v>
      </c>
    </row>
    <row r="669" spans="1:7" x14ac:dyDescent="0.2">
      <c r="A669">
        <v>296</v>
      </c>
      <c r="B669">
        <v>175.7</v>
      </c>
      <c r="C669">
        <v>1.01</v>
      </c>
      <c r="D669">
        <v>0.83599999999999997</v>
      </c>
      <c r="E669">
        <v>1.002</v>
      </c>
      <c r="F669">
        <v>0.85399999999999998</v>
      </c>
      <c r="G669">
        <v>1.35</v>
      </c>
    </row>
    <row r="670" spans="1:7" x14ac:dyDescent="0.2">
      <c r="A670">
        <v>297</v>
      </c>
      <c r="B670">
        <v>172.16</v>
      </c>
      <c r="C670">
        <v>1.006</v>
      </c>
      <c r="D670">
        <v>0.82799999999999996</v>
      </c>
      <c r="E670">
        <v>0.99199999999999999</v>
      </c>
      <c r="F670">
        <v>0.84599999999999997</v>
      </c>
      <c r="G670">
        <v>1.3580000000000001</v>
      </c>
    </row>
    <row r="671" spans="1:7" x14ac:dyDescent="0.2">
      <c r="A671">
        <v>298</v>
      </c>
      <c r="B671">
        <v>168.63</v>
      </c>
      <c r="C671">
        <v>1</v>
      </c>
      <c r="D671">
        <v>0.82299999999999995</v>
      </c>
      <c r="E671">
        <v>0.98399999999999999</v>
      </c>
      <c r="F671">
        <v>0.83299999999999996</v>
      </c>
      <c r="G671">
        <v>1.36</v>
      </c>
    </row>
    <row r="672" spans="1:7" x14ac:dyDescent="0.2">
      <c r="A672">
        <v>299</v>
      </c>
      <c r="B672">
        <v>165.12</v>
      </c>
      <c r="C672">
        <v>0.99299999999999999</v>
      </c>
      <c r="D672">
        <v>0.81599999999999995</v>
      </c>
      <c r="E672">
        <v>0.97099999999999997</v>
      </c>
      <c r="F672">
        <v>0.82899999999999996</v>
      </c>
      <c r="G672">
        <v>1.3560000000000001</v>
      </c>
    </row>
    <row r="673" spans="1:7" x14ac:dyDescent="0.2">
      <c r="A673">
        <v>300</v>
      </c>
      <c r="B673">
        <v>161.63</v>
      </c>
      <c r="C673">
        <v>0.98699999999999999</v>
      </c>
      <c r="D673">
        <v>0.81200000000000006</v>
      </c>
      <c r="E673">
        <v>0.96299999999999997</v>
      </c>
      <c r="F673">
        <v>0.82199999999999995</v>
      </c>
      <c r="G673">
        <v>1.3520000000000001</v>
      </c>
    </row>
    <row r="674" spans="1:7" x14ac:dyDescent="0.2">
      <c r="A674">
        <v>301</v>
      </c>
      <c r="B674">
        <v>158.16</v>
      </c>
      <c r="C674">
        <v>0.97899999999999998</v>
      </c>
      <c r="D674">
        <v>0.80800000000000005</v>
      </c>
      <c r="E674">
        <v>0.95499999999999996</v>
      </c>
      <c r="F674">
        <v>0.81599999999999995</v>
      </c>
      <c r="G674">
        <v>1.3380000000000001</v>
      </c>
    </row>
    <row r="675" spans="1:7" x14ac:dyDescent="0.2">
      <c r="A675">
        <v>302</v>
      </c>
      <c r="B675">
        <v>154.72</v>
      </c>
      <c r="C675">
        <v>0.97499999999999998</v>
      </c>
      <c r="D675">
        <v>0.80800000000000005</v>
      </c>
      <c r="E675">
        <v>0.94599999999999995</v>
      </c>
      <c r="F675">
        <v>0.81399999999999995</v>
      </c>
      <c r="G675">
        <v>1.33</v>
      </c>
    </row>
    <row r="676" spans="1:7" x14ac:dyDescent="0.2">
      <c r="A676">
        <v>303</v>
      </c>
      <c r="B676">
        <v>151.30000000000001</v>
      </c>
      <c r="C676">
        <v>0.97099999999999997</v>
      </c>
      <c r="D676">
        <v>0.80800000000000005</v>
      </c>
      <c r="E676">
        <v>0.94299999999999995</v>
      </c>
      <c r="F676">
        <v>0.80900000000000005</v>
      </c>
      <c r="G676">
        <v>1.325</v>
      </c>
    </row>
    <row r="677" spans="1:7" x14ac:dyDescent="0.2">
      <c r="A677">
        <v>304</v>
      </c>
      <c r="B677">
        <v>147.9</v>
      </c>
      <c r="C677">
        <v>0.96799999999999997</v>
      </c>
      <c r="D677">
        <v>0.80600000000000005</v>
      </c>
      <c r="E677">
        <v>0.93500000000000005</v>
      </c>
      <c r="F677">
        <v>0.81</v>
      </c>
      <c r="G677">
        <v>1.321</v>
      </c>
    </row>
    <row r="678" spans="1:7" x14ac:dyDescent="0.2">
      <c r="A678">
        <v>305</v>
      </c>
      <c r="B678">
        <v>144.53</v>
      </c>
      <c r="C678">
        <v>0.96899999999999997</v>
      </c>
      <c r="D678">
        <v>0.81299999999999994</v>
      </c>
      <c r="E678">
        <v>0.93500000000000005</v>
      </c>
      <c r="F678">
        <v>0.80800000000000005</v>
      </c>
      <c r="G678">
        <v>1.32</v>
      </c>
    </row>
    <row r="679" spans="1:7" x14ac:dyDescent="0.2">
      <c r="A679">
        <v>306</v>
      </c>
      <c r="B679">
        <v>141.19</v>
      </c>
      <c r="C679">
        <v>0.97</v>
      </c>
      <c r="D679">
        <v>0.81299999999999994</v>
      </c>
      <c r="E679">
        <v>0.93200000000000005</v>
      </c>
      <c r="F679">
        <v>0.81399999999999995</v>
      </c>
      <c r="G679">
        <v>1.32</v>
      </c>
    </row>
    <row r="680" spans="1:7" x14ac:dyDescent="0.2">
      <c r="A680">
        <v>307</v>
      </c>
      <c r="B680">
        <v>137.88999999999999</v>
      </c>
      <c r="C680">
        <v>0.97399999999999998</v>
      </c>
      <c r="D680">
        <v>0.81899999999999995</v>
      </c>
      <c r="E680">
        <v>0.93</v>
      </c>
      <c r="F680">
        <v>0.82099999999999995</v>
      </c>
      <c r="G680">
        <v>1.3280000000000001</v>
      </c>
    </row>
    <row r="681" spans="1:7" x14ac:dyDescent="0.2">
      <c r="A681">
        <v>308</v>
      </c>
      <c r="B681">
        <v>134.61000000000001</v>
      </c>
      <c r="C681">
        <v>0.98099999999999998</v>
      </c>
      <c r="D681">
        <v>0.82599999999999996</v>
      </c>
      <c r="E681">
        <v>0.92800000000000005</v>
      </c>
      <c r="F681">
        <v>0.82899999999999996</v>
      </c>
      <c r="G681">
        <v>1.341</v>
      </c>
    </row>
    <row r="682" spans="1:7" x14ac:dyDescent="0.2">
      <c r="A682">
        <v>309</v>
      </c>
      <c r="B682">
        <v>131.37</v>
      </c>
      <c r="C682">
        <v>0.98899999999999999</v>
      </c>
      <c r="D682">
        <v>0.83099999999999996</v>
      </c>
      <c r="E682">
        <v>0.92500000000000004</v>
      </c>
      <c r="F682">
        <v>0.83499999999999996</v>
      </c>
      <c r="G682">
        <v>1.365</v>
      </c>
    </row>
    <row r="683" spans="1:7" x14ac:dyDescent="0.2">
      <c r="A683">
        <v>310</v>
      </c>
      <c r="B683">
        <v>128.16</v>
      </c>
      <c r="C683">
        <v>1.0009999999999999</v>
      </c>
      <c r="D683">
        <v>0.84</v>
      </c>
      <c r="E683">
        <v>0.92700000000000005</v>
      </c>
      <c r="F683">
        <v>0.84199999999999997</v>
      </c>
      <c r="G683">
        <v>1.393</v>
      </c>
    </row>
    <row r="684" spans="1:7" x14ac:dyDescent="0.2">
      <c r="A684">
        <v>311</v>
      </c>
      <c r="B684">
        <v>124.99</v>
      </c>
      <c r="C684">
        <v>1.0069999999999999</v>
      </c>
      <c r="D684">
        <v>0.84499999999999997</v>
      </c>
      <c r="E684">
        <v>0.92800000000000005</v>
      </c>
      <c r="F684">
        <v>0.85</v>
      </c>
      <c r="G684">
        <v>1.4059999999999999</v>
      </c>
    </row>
    <row r="685" spans="1:7" x14ac:dyDescent="0.2">
      <c r="A685">
        <v>312</v>
      </c>
      <c r="B685">
        <v>121.85</v>
      </c>
      <c r="C685">
        <v>1.0149999999999999</v>
      </c>
      <c r="D685">
        <v>0.85299999999999998</v>
      </c>
      <c r="E685">
        <v>0.93200000000000005</v>
      </c>
      <c r="F685">
        <v>0.85799999999999998</v>
      </c>
      <c r="G685">
        <v>1.419</v>
      </c>
    </row>
    <row r="686" spans="1:7" x14ac:dyDescent="0.2">
      <c r="A686">
        <v>313</v>
      </c>
      <c r="B686">
        <v>118.76</v>
      </c>
      <c r="C686">
        <v>1.0209999999999999</v>
      </c>
      <c r="D686">
        <v>0.86</v>
      </c>
      <c r="E686">
        <v>0.93600000000000005</v>
      </c>
      <c r="F686">
        <v>0.86399999999999999</v>
      </c>
      <c r="G686">
        <v>1.423</v>
      </c>
    </row>
    <row r="687" spans="1:7" x14ac:dyDescent="0.2">
      <c r="A687">
        <v>314</v>
      </c>
      <c r="B687">
        <v>115.7</v>
      </c>
      <c r="C687">
        <v>1.0269999999999999</v>
      </c>
      <c r="D687">
        <v>0.86799999999999999</v>
      </c>
      <c r="E687">
        <v>0.94099999999999995</v>
      </c>
      <c r="F687">
        <v>0.874</v>
      </c>
      <c r="G687">
        <v>1.425</v>
      </c>
    </row>
    <row r="688" spans="1:7" x14ac:dyDescent="0.2">
      <c r="A688">
        <v>315</v>
      </c>
      <c r="B688">
        <v>112.69</v>
      </c>
      <c r="C688">
        <v>1.0349999999999999</v>
      </c>
      <c r="D688">
        <v>0.88100000000000001</v>
      </c>
      <c r="E688">
        <v>0.94699999999999995</v>
      </c>
      <c r="F688">
        <v>0.88</v>
      </c>
      <c r="G688">
        <v>1.43</v>
      </c>
    </row>
    <row r="689" spans="1:7" x14ac:dyDescent="0.2">
      <c r="A689">
        <v>316</v>
      </c>
      <c r="B689">
        <v>109.72</v>
      </c>
      <c r="C689">
        <v>1.0389999999999999</v>
      </c>
      <c r="D689">
        <v>0.88400000000000001</v>
      </c>
      <c r="E689">
        <v>0.95299999999999996</v>
      </c>
      <c r="F689">
        <v>0.88900000000000001</v>
      </c>
      <c r="G689">
        <v>1.4279999999999999</v>
      </c>
    </row>
    <row r="690" spans="1:7" x14ac:dyDescent="0.2">
      <c r="A690">
        <v>317</v>
      </c>
      <c r="B690">
        <v>106.8</v>
      </c>
      <c r="C690">
        <v>1.0429999999999999</v>
      </c>
      <c r="D690">
        <v>0.88800000000000001</v>
      </c>
      <c r="E690">
        <v>0.95699999999999996</v>
      </c>
      <c r="F690">
        <v>0.89100000000000001</v>
      </c>
      <c r="G690">
        <v>1.4339999999999999</v>
      </c>
    </row>
    <row r="691" spans="1:7" x14ac:dyDescent="0.2">
      <c r="A691">
        <v>318</v>
      </c>
      <c r="B691">
        <v>103.92</v>
      </c>
      <c r="C691">
        <v>1.0449999999999999</v>
      </c>
      <c r="D691">
        <v>0.89100000000000001</v>
      </c>
      <c r="E691">
        <v>0.96299999999999997</v>
      </c>
      <c r="F691">
        <v>0.89500000000000002</v>
      </c>
      <c r="G691">
        <v>1.43</v>
      </c>
    </row>
    <row r="692" spans="1:7" x14ac:dyDescent="0.2">
      <c r="A692">
        <v>319</v>
      </c>
      <c r="B692">
        <v>101.09</v>
      </c>
      <c r="C692">
        <v>1.04</v>
      </c>
      <c r="D692">
        <v>0.88800000000000001</v>
      </c>
      <c r="E692">
        <v>0.96599999999999997</v>
      </c>
      <c r="F692">
        <v>0.89900000000000002</v>
      </c>
      <c r="G692">
        <v>1.4079999999999999</v>
      </c>
    </row>
    <row r="693" spans="1:7" x14ac:dyDescent="0.2">
      <c r="A693">
        <v>320</v>
      </c>
      <c r="B693">
        <v>98.3</v>
      </c>
      <c r="C693">
        <v>1.0449999999999999</v>
      </c>
      <c r="D693">
        <v>0.89300000000000002</v>
      </c>
      <c r="E693">
        <v>0.97</v>
      </c>
      <c r="F693">
        <v>0.89900000000000002</v>
      </c>
      <c r="G693">
        <v>1.417</v>
      </c>
    </row>
    <row r="694" spans="1:7" x14ac:dyDescent="0.2">
      <c r="A694">
        <v>321</v>
      </c>
      <c r="B694">
        <v>95.57</v>
      </c>
      <c r="C694">
        <v>1.042</v>
      </c>
      <c r="D694">
        <v>0.88700000000000001</v>
      </c>
      <c r="E694">
        <v>0.96799999999999997</v>
      </c>
      <c r="F694">
        <v>0.89900000000000002</v>
      </c>
      <c r="G694">
        <v>1.4139999999999999</v>
      </c>
    </row>
    <row r="695" spans="1:7" x14ac:dyDescent="0.2">
      <c r="A695">
        <v>322</v>
      </c>
      <c r="B695">
        <v>92.89</v>
      </c>
      <c r="C695">
        <v>1.036</v>
      </c>
      <c r="D695">
        <v>0.88300000000000001</v>
      </c>
      <c r="E695">
        <v>0.97099999999999997</v>
      </c>
      <c r="F695">
        <v>0.89600000000000002</v>
      </c>
      <c r="G695">
        <v>1.395</v>
      </c>
    </row>
    <row r="696" spans="1:7" x14ac:dyDescent="0.2">
      <c r="A696">
        <v>323</v>
      </c>
      <c r="B696">
        <v>90.26</v>
      </c>
      <c r="C696">
        <v>1.0289999999999999</v>
      </c>
      <c r="D696">
        <v>0.878</v>
      </c>
      <c r="E696">
        <v>0.96699999999999997</v>
      </c>
      <c r="F696">
        <v>0.89100000000000001</v>
      </c>
      <c r="G696">
        <v>1.38</v>
      </c>
    </row>
    <row r="697" spans="1:7" x14ac:dyDescent="0.2">
      <c r="A697">
        <v>324</v>
      </c>
      <c r="B697">
        <v>87.69</v>
      </c>
      <c r="C697">
        <v>1.024</v>
      </c>
      <c r="D697">
        <v>0.86899999999999999</v>
      </c>
      <c r="E697">
        <v>0.96699999999999997</v>
      </c>
      <c r="F697">
        <v>0.88800000000000001</v>
      </c>
      <c r="G697">
        <v>1.3720000000000001</v>
      </c>
    </row>
    <row r="698" spans="1:7" x14ac:dyDescent="0.2">
      <c r="A698">
        <v>325</v>
      </c>
      <c r="B698">
        <v>85.17</v>
      </c>
      <c r="C698">
        <v>1.0209999999999999</v>
      </c>
      <c r="D698">
        <v>0.86699999999999999</v>
      </c>
      <c r="E698">
        <v>0.96499999999999997</v>
      </c>
      <c r="F698">
        <v>0.88</v>
      </c>
      <c r="G698">
        <v>1.373</v>
      </c>
    </row>
    <row r="699" spans="1:7" x14ac:dyDescent="0.2">
      <c r="A699">
        <v>326</v>
      </c>
      <c r="B699">
        <v>82.71</v>
      </c>
      <c r="C699">
        <v>1.0169999999999999</v>
      </c>
      <c r="D699">
        <v>0.85799999999999998</v>
      </c>
      <c r="E699">
        <v>0.95799999999999996</v>
      </c>
      <c r="F699">
        <v>0.88</v>
      </c>
      <c r="G699">
        <v>1.3720000000000001</v>
      </c>
    </row>
    <row r="700" spans="1:7" x14ac:dyDescent="0.2">
      <c r="A700">
        <v>327</v>
      </c>
      <c r="B700">
        <v>80.31</v>
      </c>
      <c r="C700">
        <v>1.012</v>
      </c>
      <c r="D700">
        <v>0.85199999999999998</v>
      </c>
      <c r="E700">
        <v>0.95199999999999996</v>
      </c>
      <c r="F700">
        <v>0.87</v>
      </c>
      <c r="G700">
        <v>1.3740000000000001</v>
      </c>
    </row>
    <row r="701" spans="1:7" x14ac:dyDescent="0.2">
      <c r="A701">
        <v>328</v>
      </c>
      <c r="B701">
        <v>77.959999999999994</v>
      </c>
      <c r="C701">
        <v>1.008</v>
      </c>
      <c r="D701">
        <v>0.84499999999999997</v>
      </c>
      <c r="E701">
        <v>0.94599999999999995</v>
      </c>
      <c r="F701">
        <v>0.86199999999999999</v>
      </c>
      <c r="G701">
        <v>1.379</v>
      </c>
    </row>
    <row r="702" spans="1:7" x14ac:dyDescent="0.2">
      <c r="A702">
        <v>329</v>
      </c>
      <c r="B702">
        <v>75.67</v>
      </c>
      <c r="C702">
        <v>1.0069999999999999</v>
      </c>
      <c r="D702">
        <v>0.83799999999999997</v>
      </c>
      <c r="E702">
        <v>0.93600000000000005</v>
      </c>
      <c r="F702">
        <v>0.85499999999999998</v>
      </c>
      <c r="G702">
        <v>1.3979999999999999</v>
      </c>
    </row>
    <row r="703" spans="1:7" x14ac:dyDescent="0.2">
      <c r="A703">
        <v>330</v>
      </c>
      <c r="B703">
        <v>73.45</v>
      </c>
      <c r="C703">
        <v>1.008</v>
      </c>
      <c r="D703">
        <v>0.83499999999999996</v>
      </c>
      <c r="E703">
        <v>0.93200000000000005</v>
      </c>
      <c r="F703">
        <v>0.84799999999999998</v>
      </c>
      <c r="G703">
        <v>1.4159999999999999</v>
      </c>
    </row>
    <row r="704" spans="1:7" x14ac:dyDescent="0.2">
      <c r="A704">
        <v>331</v>
      </c>
      <c r="B704">
        <v>71.290000000000006</v>
      </c>
      <c r="C704">
        <v>1.002</v>
      </c>
      <c r="D704">
        <v>0.82899999999999996</v>
      </c>
      <c r="E704">
        <v>0.92400000000000004</v>
      </c>
      <c r="F704">
        <v>0.84199999999999997</v>
      </c>
      <c r="G704">
        <v>1.4139999999999999</v>
      </c>
    </row>
    <row r="705" spans="1:7" x14ac:dyDescent="0.2">
      <c r="A705">
        <v>332</v>
      </c>
      <c r="B705">
        <v>69.19</v>
      </c>
      <c r="C705">
        <v>1.0049999999999999</v>
      </c>
      <c r="D705">
        <v>0.82699999999999996</v>
      </c>
      <c r="E705">
        <v>0.91700000000000004</v>
      </c>
      <c r="F705">
        <v>0.83799999999999997</v>
      </c>
      <c r="G705">
        <v>1.4379999999999999</v>
      </c>
    </row>
    <row r="706" spans="1:7" x14ac:dyDescent="0.2">
      <c r="A706">
        <v>333</v>
      </c>
      <c r="B706">
        <v>67.150000000000006</v>
      </c>
      <c r="C706">
        <v>1.0049999999999999</v>
      </c>
      <c r="D706">
        <v>0.82699999999999996</v>
      </c>
      <c r="E706">
        <v>0.91100000000000003</v>
      </c>
      <c r="F706">
        <v>0.83199999999999996</v>
      </c>
      <c r="G706">
        <v>1.4510000000000001</v>
      </c>
    </row>
    <row r="707" spans="1:7" x14ac:dyDescent="0.2">
      <c r="A707">
        <v>334</v>
      </c>
      <c r="B707">
        <v>65.180000000000007</v>
      </c>
      <c r="C707">
        <v>1.004</v>
      </c>
      <c r="D707">
        <v>0.82399999999999995</v>
      </c>
      <c r="E707">
        <v>0.90600000000000003</v>
      </c>
      <c r="F707">
        <v>0.83099999999999996</v>
      </c>
      <c r="G707">
        <v>1.4550000000000001</v>
      </c>
    </row>
    <row r="708" spans="1:7" x14ac:dyDescent="0.2">
      <c r="A708">
        <v>335</v>
      </c>
      <c r="B708">
        <v>63.28</v>
      </c>
      <c r="C708">
        <v>1.006</v>
      </c>
      <c r="D708">
        <v>0.83199999999999996</v>
      </c>
      <c r="E708">
        <v>0.90400000000000003</v>
      </c>
      <c r="F708">
        <v>0.83199999999999996</v>
      </c>
      <c r="G708">
        <v>1.458</v>
      </c>
    </row>
    <row r="709" spans="1:7" x14ac:dyDescent="0.2">
      <c r="A709">
        <v>336</v>
      </c>
      <c r="B709">
        <v>61.44</v>
      </c>
      <c r="C709">
        <v>1.006</v>
      </c>
      <c r="D709">
        <v>0.83599999999999997</v>
      </c>
      <c r="E709">
        <v>0.90100000000000002</v>
      </c>
      <c r="F709">
        <v>0.83599999999999997</v>
      </c>
      <c r="G709">
        <v>1.452</v>
      </c>
    </row>
    <row r="710" spans="1:7" x14ac:dyDescent="0.2">
      <c r="A710">
        <v>337</v>
      </c>
      <c r="B710">
        <v>59.67</v>
      </c>
      <c r="C710">
        <v>1.014</v>
      </c>
      <c r="D710">
        <v>0.84399999999999997</v>
      </c>
      <c r="E710">
        <v>0.90300000000000002</v>
      </c>
      <c r="F710">
        <v>0.84199999999999997</v>
      </c>
      <c r="G710">
        <v>1.466</v>
      </c>
    </row>
    <row r="711" spans="1:7" x14ac:dyDescent="0.2">
      <c r="A711">
        <v>338</v>
      </c>
      <c r="B711">
        <v>57.97</v>
      </c>
      <c r="C711">
        <v>1.026</v>
      </c>
      <c r="D711">
        <v>0.85599999999999998</v>
      </c>
      <c r="E711">
        <v>0.90700000000000003</v>
      </c>
      <c r="F711">
        <v>0.84899999999999998</v>
      </c>
      <c r="G711">
        <v>1.492</v>
      </c>
    </row>
    <row r="712" spans="1:7" x14ac:dyDescent="0.2">
      <c r="A712">
        <v>339</v>
      </c>
      <c r="B712">
        <v>56.34</v>
      </c>
      <c r="C712">
        <v>1.034</v>
      </c>
      <c r="D712">
        <v>0.86499999999999999</v>
      </c>
      <c r="E712">
        <v>0.91200000000000003</v>
      </c>
      <c r="F712">
        <v>0.85899999999999999</v>
      </c>
      <c r="G712">
        <v>1.5</v>
      </c>
    </row>
    <row r="713" spans="1:7" x14ac:dyDescent="0.2">
      <c r="A713">
        <v>340</v>
      </c>
      <c r="B713">
        <v>54.78</v>
      </c>
      <c r="C713">
        <v>1.0409999999999999</v>
      </c>
      <c r="D713">
        <v>0.876</v>
      </c>
      <c r="E713">
        <v>0.91900000000000004</v>
      </c>
      <c r="F713">
        <v>0.86899999999999999</v>
      </c>
      <c r="G713">
        <v>1.5</v>
      </c>
    </row>
    <row r="714" spans="1:7" x14ac:dyDescent="0.2">
      <c r="A714">
        <v>341</v>
      </c>
      <c r="B714">
        <v>53.29</v>
      </c>
      <c r="C714">
        <v>1.0489999999999999</v>
      </c>
      <c r="D714">
        <v>0.88700000000000001</v>
      </c>
      <c r="E714">
        <v>0.92500000000000004</v>
      </c>
      <c r="F714">
        <v>0.88200000000000001</v>
      </c>
      <c r="G714">
        <v>1.5009999999999999</v>
      </c>
    </row>
    <row r="715" spans="1:7" x14ac:dyDescent="0.2">
      <c r="A715">
        <v>342</v>
      </c>
      <c r="B715">
        <v>51.87</v>
      </c>
      <c r="C715">
        <v>1.0589999999999999</v>
      </c>
      <c r="D715">
        <v>0.89800000000000002</v>
      </c>
      <c r="E715">
        <v>0.93500000000000005</v>
      </c>
      <c r="F715">
        <v>0.89500000000000002</v>
      </c>
      <c r="G715">
        <v>1.5089999999999999</v>
      </c>
    </row>
    <row r="716" spans="1:7" x14ac:dyDescent="0.2">
      <c r="A716">
        <v>343</v>
      </c>
      <c r="B716">
        <v>50.53</v>
      </c>
      <c r="C716">
        <v>1.07</v>
      </c>
      <c r="D716">
        <v>0.90600000000000003</v>
      </c>
      <c r="E716">
        <v>0.94399999999999995</v>
      </c>
      <c r="F716">
        <v>0.90500000000000003</v>
      </c>
      <c r="G716">
        <v>1.524</v>
      </c>
    </row>
    <row r="717" spans="1:7" x14ac:dyDescent="0.2">
      <c r="A717">
        <v>344</v>
      </c>
      <c r="B717">
        <v>49.26</v>
      </c>
      <c r="C717">
        <v>1.077</v>
      </c>
      <c r="D717">
        <v>0.91400000000000003</v>
      </c>
      <c r="E717">
        <v>0.95</v>
      </c>
      <c r="F717">
        <v>0.91400000000000003</v>
      </c>
      <c r="G717">
        <v>1.528</v>
      </c>
    </row>
    <row r="718" spans="1:7" x14ac:dyDescent="0.2">
      <c r="A718">
        <v>345</v>
      </c>
      <c r="B718">
        <v>48.06</v>
      </c>
      <c r="C718">
        <v>1.083</v>
      </c>
      <c r="D718">
        <v>0.92</v>
      </c>
      <c r="E718">
        <v>0.95899999999999996</v>
      </c>
      <c r="F718">
        <v>0.92500000000000004</v>
      </c>
      <c r="G718">
        <v>1.5269999999999999</v>
      </c>
    </row>
    <row r="719" spans="1:7" x14ac:dyDescent="0.2">
      <c r="A719">
        <v>346</v>
      </c>
      <c r="B719">
        <v>46.93</v>
      </c>
      <c r="C719">
        <v>1.083</v>
      </c>
      <c r="D719">
        <v>0.92200000000000004</v>
      </c>
      <c r="E719">
        <v>0.96199999999999997</v>
      </c>
      <c r="F719">
        <v>0.93</v>
      </c>
      <c r="G719">
        <v>1.518</v>
      </c>
    </row>
    <row r="720" spans="1:7" x14ac:dyDescent="0.2">
      <c r="A720">
        <v>347</v>
      </c>
      <c r="B720">
        <v>45.89</v>
      </c>
      <c r="C720">
        <v>1.083</v>
      </c>
      <c r="D720">
        <v>0.92200000000000004</v>
      </c>
      <c r="E720">
        <v>0.96799999999999997</v>
      </c>
      <c r="F720">
        <v>0.93300000000000005</v>
      </c>
      <c r="G720">
        <v>1.5089999999999999</v>
      </c>
    </row>
    <row r="721" spans="1:7" x14ac:dyDescent="0.2">
      <c r="A721">
        <v>348</v>
      </c>
      <c r="B721">
        <v>44.91</v>
      </c>
      <c r="C721">
        <v>1.0820000000000001</v>
      </c>
      <c r="D721">
        <v>0.92</v>
      </c>
      <c r="E721">
        <v>0.97199999999999998</v>
      </c>
      <c r="F721">
        <v>0.93600000000000005</v>
      </c>
      <c r="G721">
        <v>1.502</v>
      </c>
    </row>
    <row r="722" spans="1:7" x14ac:dyDescent="0.2">
      <c r="A722">
        <v>349</v>
      </c>
      <c r="B722">
        <v>44.02</v>
      </c>
      <c r="C722">
        <v>1.079</v>
      </c>
      <c r="D722">
        <v>0.91600000000000004</v>
      </c>
      <c r="E722">
        <v>0.96899999999999997</v>
      </c>
      <c r="F722">
        <v>0.93600000000000005</v>
      </c>
      <c r="G722">
        <v>1.4970000000000001</v>
      </c>
    </row>
    <row r="723" spans="1:7" x14ac:dyDescent="0.2">
      <c r="A723">
        <v>350</v>
      </c>
      <c r="B723">
        <v>43.2</v>
      </c>
      <c r="C723">
        <v>1.079</v>
      </c>
      <c r="D723">
        <v>0.91200000000000003</v>
      </c>
      <c r="E723">
        <v>0.97299999999999998</v>
      </c>
      <c r="F723">
        <v>0.93700000000000006</v>
      </c>
      <c r="G723">
        <v>1.4950000000000001</v>
      </c>
    </row>
    <row r="724" spans="1:7" x14ac:dyDescent="0.2">
      <c r="A724">
        <v>351</v>
      </c>
      <c r="B724">
        <v>42.45</v>
      </c>
      <c r="C724">
        <v>1.079</v>
      </c>
      <c r="D724">
        <v>0.90700000000000003</v>
      </c>
      <c r="E724">
        <v>0.97499999999999998</v>
      </c>
      <c r="F724">
        <v>0.93600000000000005</v>
      </c>
      <c r="G724">
        <v>1.4990000000000001</v>
      </c>
    </row>
    <row r="725" spans="1:7" x14ac:dyDescent="0.2">
      <c r="A725">
        <v>352</v>
      </c>
      <c r="B725">
        <v>41.79</v>
      </c>
      <c r="C725">
        <v>1.0740000000000001</v>
      </c>
      <c r="D725">
        <v>0.9</v>
      </c>
      <c r="E725">
        <v>0.96799999999999997</v>
      </c>
      <c r="F725">
        <v>0.93100000000000005</v>
      </c>
      <c r="G725">
        <v>1.4970000000000001</v>
      </c>
    </row>
    <row r="726" spans="1:7" x14ac:dyDescent="0.2">
      <c r="A726">
        <v>353</v>
      </c>
      <c r="B726">
        <v>41.2</v>
      </c>
      <c r="C726">
        <v>1.069</v>
      </c>
      <c r="D726">
        <v>0.89300000000000002</v>
      </c>
      <c r="E726">
        <v>0.96199999999999997</v>
      </c>
      <c r="F726">
        <v>0.92700000000000005</v>
      </c>
      <c r="G726">
        <v>1.4930000000000001</v>
      </c>
    </row>
    <row r="727" spans="1:7" x14ac:dyDescent="0.2">
      <c r="A727">
        <v>354</v>
      </c>
      <c r="B727">
        <v>40.69</v>
      </c>
      <c r="C727">
        <v>1.0629999999999999</v>
      </c>
      <c r="D727">
        <v>0.88800000000000001</v>
      </c>
      <c r="E727">
        <v>0.95699999999999996</v>
      </c>
      <c r="F727">
        <v>0.92</v>
      </c>
      <c r="G727">
        <v>1.4890000000000001</v>
      </c>
    </row>
    <row r="728" spans="1:7" x14ac:dyDescent="0.2">
      <c r="A728">
        <v>355</v>
      </c>
      <c r="B728">
        <v>40.26</v>
      </c>
      <c r="C728">
        <v>1.0569999999999999</v>
      </c>
      <c r="D728">
        <v>0.88100000000000001</v>
      </c>
      <c r="E728">
        <v>0.95499999999999996</v>
      </c>
      <c r="F728">
        <v>0.91200000000000003</v>
      </c>
      <c r="G728">
        <v>1.4810000000000001</v>
      </c>
    </row>
    <row r="729" spans="1:7" x14ac:dyDescent="0.2">
      <c r="A729">
        <v>356</v>
      </c>
      <c r="B729">
        <v>39.9</v>
      </c>
      <c r="C729">
        <v>1.0549999999999999</v>
      </c>
      <c r="D729">
        <v>0.874</v>
      </c>
      <c r="E729">
        <v>0.95199999999999996</v>
      </c>
      <c r="F729">
        <v>0.90700000000000003</v>
      </c>
      <c r="G729">
        <v>1.4850000000000001</v>
      </c>
    </row>
    <row r="730" spans="1:7" x14ac:dyDescent="0.2">
      <c r="A730">
        <v>357</v>
      </c>
      <c r="B730">
        <v>39.630000000000003</v>
      </c>
      <c r="C730">
        <v>1.052</v>
      </c>
      <c r="D730">
        <v>0.86899999999999999</v>
      </c>
      <c r="E730">
        <v>0.94499999999999995</v>
      </c>
      <c r="F730">
        <v>0.90300000000000002</v>
      </c>
      <c r="G730">
        <v>1.4930000000000001</v>
      </c>
    </row>
    <row r="731" spans="1:7" x14ac:dyDescent="0.2">
      <c r="A731">
        <v>358</v>
      </c>
      <c r="B731">
        <v>39.43</v>
      </c>
      <c r="C731">
        <v>1.052</v>
      </c>
      <c r="D731">
        <v>0.86599999999999999</v>
      </c>
      <c r="E731">
        <v>0.94499999999999995</v>
      </c>
      <c r="F731">
        <v>0.89600000000000002</v>
      </c>
      <c r="G731">
        <v>1.5009999999999999</v>
      </c>
    </row>
    <row r="732" spans="1:7" x14ac:dyDescent="0.2">
      <c r="A732">
        <v>359</v>
      </c>
      <c r="B732">
        <v>39.31</v>
      </c>
      <c r="C732">
        <v>1.05</v>
      </c>
      <c r="D732">
        <v>0.86499999999999999</v>
      </c>
      <c r="E732">
        <v>0.94</v>
      </c>
      <c r="F732">
        <v>0.89500000000000002</v>
      </c>
      <c r="G732">
        <v>1.502</v>
      </c>
    </row>
  </sheetData>
  <phoneticPr fontId="0" type="noConversion"/>
  <pageMargins left="0.75" right="0.75" top="1" bottom="1" header="0.5" footer="0.5"/>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732"/>
  <sheetViews>
    <sheetView topLeftCell="E1" workbookViewId="0">
      <selection activeCell="I30" sqref="I30"/>
    </sheetView>
  </sheetViews>
  <sheetFormatPr defaultRowHeight="12.75" x14ac:dyDescent="0.2"/>
  <sheetData>
    <row r="1" spans="1:19" x14ac:dyDescent="0.2">
      <c r="C1" t="s">
        <v>699</v>
      </c>
      <c r="D1" t="s">
        <v>698</v>
      </c>
      <c r="E1" t="s">
        <v>697</v>
      </c>
      <c r="F1" t="s">
        <v>696</v>
      </c>
      <c r="G1" t="s">
        <v>695</v>
      </c>
      <c r="K1" t="s">
        <v>699</v>
      </c>
      <c r="L1" t="s">
        <v>780</v>
      </c>
      <c r="M1" t="s">
        <v>705</v>
      </c>
      <c r="N1" t="s">
        <v>695</v>
      </c>
    </row>
    <row r="2" spans="1:19" x14ac:dyDescent="0.2">
      <c r="A2" t="s">
        <v>5</v>
      </c>
      <c r="B2" t="s">
        <v>6</v>
      </c>
      <c r="C2">
        <v>3</v>
      </c>
      <c r="K2" t="s">
        <v>988</v>
      </c>
    </row>
    <row r="3" spans="1:19" x14ac:dyDescent="0.2">
      <c r="A3" t="s">
        <v>7</v>
      </c>
      <c r="B3" t="s">
        <v>694</v>
      </c>
      <c r="K3" s="1">
        <v>37658</v>
      </c>
      <c r="L3" s="2">
        <v>0.39652777777777781</v>
      </c>
    </row>
    <row r="4" spans="1:19" x14ac:dyDescent="0.2">
      <c r="A4" t="s">
        <v>9</v>
      </c>
      <c r="B4" t="s">
        <v>10</v>
      </c>
      <c r="C4" t="s">
        <v>693</v>
      </c>
      <c r="D4" t="s">
        <v>692</v>
      </c>
      <c r="E4" t="s">
        <v>691</v>
      </c>
      <c r="F4" t="s">
        <v>700</v>
      </c>
      <c r="G4" t="s">
        <v>701</v>
      </c>
      <c r="K4" t="s">
        <v>707</v>
      </c>
      <c r="L4" t="s">
        <v>693</v>
      </c>
      <c r="M4">
        <v>0.9</v>
      </c>
      <c r="N4" t="s">
        <v>708</v>
      </c>
      <c r="O4" t="s">
        <v>709</v>
      </c>
      <c r="P4">
        <v>35</v>
      </c>
      <c r="Q4" t="s">
        <v>710</v>
      </c>
      <c r="R4">
        <v>1500</v>
      </c>
      <c r="S4" t="s">
        <v>711</v>
      </c>
    </row>
    <row r="5" spans="1:19" x14ac:dyDescent="0.2">
      <c r="A5" t="s">
        <v>16</v>
      </c>
      <c r="K5" t="s">
        <v>16</v>
      </c>
      <c r="L5" t="s">
        <v>989</v>
      </c>
      <c r="M5" t="s">
        <v>990</v>
      </c>
      <c r="N5">
        <v>-40</v>
      </c>
    </row>
    <row r="6" spans="1:19" x14ac:dyDescent="0.2">
      <c r="A6" t="s">
        <v>17</v>
      </c>
      <c r="B6" t="s">
        <v>18</v>
      </c>
      <c r="C6" t="s">
        <v>690</v>
      </c>
      <c r="D6" t="s">
        <v>689</v>
      </c>
      <c r="E6" t="s">
        <v>688</v>
      </c>
      <c r="F6" t="s">
        <v>687</v>
      </c>
      <c r="G6" t="s">
        <v>686</v>
      </c>
      <c r="K6" t="s">
        <v>712</v>
      </c>
      <c r="L6" t="s">
        <v>713</v>
      </c>
      <c r="M6" t="s">
        <v>714</v>
      </c>
      <c r="N6" t="s">
        <v>688</v>
      </c>
      <c r="O6" t="s">
        <v>687</v>
      </c>
      <c r="P6" t="s">
        <v>715</v>
      </c>
      <c r="Q6" t="s">
        <v>783</v>
      </c>
    </row>
    <row r="7" spans="1:19" x14ac:dyDescent="0.2">
      <c r="A7">
        <v>7.9000000000000001E-2</v>
      </c>
      <c r="B7" t="s">
        <v>24</v>
      </c>
      <c r="C7">
        <v>814</v>
      </c>
      <c r="D7">
        <v>0.13700000000000001</v>
      </c>
      <c r="E7">
        <v>11.16</v>
      </c>
      <c r="F7">
        <v>300</v>
      </c>
      <c r="G7" t="s">
        <v>26</v>
      </c>
      <c r="K7">
        <v>7.9000000000000001E-2</v>
      </c>
      <c r="L7">
        <v>8.14E-2</v>
      </c>
      <c r="M7">
        <v>0.13700000000000001</v>
      </c>
      <c r="N7">
        <v>11.16</v>
      </c>
      <c r="O7">
        <v>300</v>
      </c>
      <c r="P7">
        <v>4</v>
      </c>
      <c r="Q7">
        <v>1</v>
      </c>
    </row>
    <row r="8" spans="1:19" x14ac:dyDescent="0.2">
      <c r="A8" t="s">
        <v>27</v>
      </c>
      <c r="B8" t="s">
        <v>28</v>
      </c>
      <c r="K8" t="s">
        <v>717</v>
      </c>
      <c r="L8" t="s">
        <v>705</v>
      </c>
    </row>
    <row r="10" spans="1:19" x14ac:dyDescent="0.2">
      <c r="A10" t="s">
        <v>29</v>
      </c>
      <c r="B10" t="s">
        <v>30</v>
      </c>
      <c r="C10" t="s">
        <v>31</v>
      </c>
      <c r="K10" t="s">
        <v>732</v>
      </c>
      <c r="L10" t="s">
        <v>733</v>
      </c>
      <c r="M10" t="s">
        <v>734</v>
      </c>
      <c r="N10" t="s">
        <v>35</v>
      </c>
      <c r="O10" t="s">
        <v>36</v>
      </c>
      <c r="P10" t="s">
        <v>37</v>
      </c>
      <c r="Q10" t="s">
        <v>38</v>
      </c>
    </row>
    <row r="11" spans="1:19" x14ac:dyDescent="0.2">
      <c r="K11" t="s">
        <v>735</v>
      </c>
      <c r="L11" t="s">
        <v>736</v>
      </c>
      <c r="M11">
        <v>54.012999999999998</v>
      </c>
      <c r="N11">
        <v>55.466999999999999</v>
      </c>
      <c r="O11">
        <v>52.52</v>
      </c>
      <c r="P11">
        <v>55.732999999999997</v>
      </c>
      <c r="Q11">
        <v>52.332999999999998</v>
      </c>
    </row>
    <row r="12" spans="1:19" x14ac:dyDescent="0.2">
      <c r="A12" t="s">
        <v>32</v>
      </c>
      <c r="B12" t="s">
        <v>33</v>
      </c>
      <c r="C12" t="s">
        <v>34</v>
      </c>
      <c r="D12" t="s">
        <v>35</v>
      </c>
      <c r="E12" t="s">
        <v>36</v>
      </c>
      <c r="F12" t="s">
        <v>37</v>
      </c>
      <c r="G12" t="s">
        <v>38</v>
      </c>
      <c r="K12" t="s">
        <v>737</v>
      </c>
      <c r="L12" t="s">
        <v>736</v>
      </c>
      <c r="M12">
        <v>55.152000000000001</v>
      </c>
      <c r="N12">
        <v>56.56</v>
      </c>
      <c r="O12">
        <v>53.557000000000002</v>
      </c>
      <c r="P12">
        <v>57.014000000000003</v>
      </c>
      <c r="Q12">
        <v>53.475999999999999</v>
      </c>
    </row>
    <row r="13" spans="1:19" x14ac:dyDescent="0.2">
      <c r="A13">
        <v>-360</v>
      </c>
      <c r="B13">
        <v>39.270000000000003</v>
      </c>
      <c r="C13">
        <v>1.0629999999999999</v>
      </c>
      <c r="D13">
        <v>0.93200000000000005</v>
      </c>
      <c r="E13">
        <v>1.0029999999999999</v>
      </c>
      <c r="F13">
        <v>0.94099999999999995</v>
      </c>
      <c r="G13">
        <v>1.377</v>
      </c>
      <c r="K13" t="s">
        <v>738</v>
      </c>
      <c r="L13" t="s">
        <v>736</v>
      </c>
      <c r="M13">
        <v>4.3380000000000001</v>
      </c>
      <c r="N13">
        <v>3.9550000000000001</v>
      </c>
      <c r="O13">
        <v>3.9220000000000002</v>
      </c>
      <c r="P13">
        <v>3.798</v>
      </c>
      <c r="Q13">
        <v>4.3810000000000002</v>
      </c>
    </row>
    <row r="14" spans="1:19" x14ac:dyDescent="0.2">
      <c r="A14">
        <v>-359</v>
      </c>
      <c r="B14">
        <v>39.31</v>
      </c>
      <c r="C14">
        <v>1.0629999999999999</v>
      </c>
      <c r="D14">
        <v>0.93200000000000005</v>
      </c>
      <c r="E14">
        <v>1.0049999999999999</v>
      </c>
      <c r="F14">
        <v>0.94299999999999995</v>
      </c>
      <c r="G14">
        <v>1.373</v>
      </c>
      <c r="K14" t="s">
        <v>739</v>
      </c>
      <c r="L14" t="s">
        <v>736</v>
      </c>
      <c r="M14">
        <v>66.992999999999995</v>
      </c>
      <c r="N14">
        <v>66.992999999999995</v>
      </c>
      <c r="O14">
        <v>62.4</v>
      </c>
      <c r="P14">
        <v>66.319999999999993</v>
      </c>
      <c r="Q14">
        <v>64.492999999999995</v>
      </c>
    </row>
    <row r="15" spans="1:19" x14ac:dyDescent="0.2">
      <c r="A15">
        <v>-358</v>
      </c>
      <c r="B15">
        <v>39.43</v>
      </c>
      <c r="C15">
        <v>1.0649999999999999</v>
      </c>
      <c r="D15">
        <v>0.93500000000000005</v>
      </c>
      <c r="E15">
        <v>1.0049999999999999</v>
      </c>
      <c r="F15">
        <v>0.94299999999999995</v>
      </c>
      <c r="G15">
        <v>1.375</v>
      </c>
      <c r="K15" t="s">
        <v>740</v>
      </c>
      <c r="L15" t="s">
        <v>736</v>
      </c>
      <c r="M15">
        <v>40.587000000000003</v>
      </c>
      <c r="N15">
        <v>47.493000000000002</v>
      </c>
      <c r="O15">
        <v>42.587000000000003</v>
      </c>
      <c r="P15">
        <v>45.773000000000003</v>
      </c>
      <c r="Q15">
        <v>40.587000000000003</v>
      </c>
    </row>
    <row r="16" spans="1:19" x14ac:dyDescent="0.2">
      <c r="A16">
        <v>-357</v>
      </c>
      <c r="B16">
        <v>39.630000000000003</v>
      </c>
      <c r="C16">
        <v>1.0720000000000001</v>
      </c>
      <c r="D16">
        <v>0.93799999999999994</v>
      </c>
      <c r="E16">
        <v>1.0089999999999999</v>
      </c>
      <c r="F16">
        <v>0.94899999999999995</v>
      </c>
      <c r="G16">
        <v>1.3919999999999999</v>
      </c>
      <c r="K16" t="s">
        <v>741</v>
      </c>
      <c r="L16" t="s">
        <v>742</v>
      </c>
      <c r="M16">
        <v>7.8659999999999997</v>
      </c>
      <c r="N16">
        <v>6.9930000000000003</v>
      </c>
      <c r="O16">
        <v>7.3239999999999998</v>
      </c>
      <c r="P16">
        <v>6.6619999999999999</v>
      </c>
      <c r="Q16">
        <v>8.1910000000000007</v>
      </c>
    </row>
    <row r="17" spans="1:17" x14ac:dyDescent="0.2">
      <c r="A17">
        <v>-356</v>
      </c>
      <c r="B17">
        <v>39.9</v>
      </c>
      <c r="C17">
        <v>1.079</v>
      </c>
      <c r="D17">
        <v>0.94699999999999995</v>
      </c>
      <c r="E17">
        <v>1.0089999999999999</v>
      </c>
      <c r="F17">
        <v>0.95299999999999996</v>
      </c>
      <c r="G17">
        <v>1.4079999999999999</v>
      </c>
      <c r="K17" t="s">
        <v>743</v>
      </c>
      <c r="L17" t="s">
        <v>742</v>
      </c>
      <c r="M17">
        <v>73.590999999999994</v>
      </c>
      <c r="N17">
        <v>83.97</v>
      </c>
      <c r="O17">
        <v>79.516999999999996</v>
      </c>
      <c r="P17">
        <v>80.284999999999997</v>
      </c>
      <c r="Q17">
        <v>75.896000000000001</v>
      </c>
    </row>
    <row r="18" spans="1:17" x14ac:dyDescent="0.2">
      <c r="A18">
        <v>-355</v>
      </c>
      <c r="B18">
        <v>40.26</v>
      </c>
      <c r="C18">
        <v>1.0820000000000001</v>
      </c>
      <c r="D18">
        <v>0.94799999999999995</v>
      </c>
      <c r="E18">
        <v>1.012</v>
      </c>
      <c r="F18">
        <v>0.95499999999999996</v>
      </c>
      <c r="G18">
        <v>1.4139999999999999</v>
      </c>
      <c r="K18" t="s">
        <v>784</v>
      </c>
      <c r="L18" t="s">
        <v>745</v>
      </c>
      <c r="M18">
        <v>22.45</v>
      </c>
      <c r="N18">
        <v>21.6</v>
      </c>
      <c r="O18">
        <v>23</v>
      </c>
      <c r="P18">
        <v>22</v>
      </c>
      <c r="Q18">
        <v>23.2</v>
      </c>
    </row>
    <row r="19" spans="1:17" x14ac:dyDescent="0.2">
      <c r="A19">
        <v>-354</v>
      </c>
      <c r="B19">
        <v>40.69</v>
      </c>
      <c r="C19">
        <v>1.085</v>
      </c>
      <c r="D19">
        <v>0.95099999999999996</v>
      </c>
      <c r="E19">
        <v>1.0129999999999999</v>
      </c>
      <c r="F19">
        <v>0.96</v>
      </c>
      <c r="G19">
        <v>1.4159999999999999</v>
      </c>
      <c r="K19" t="s">
        <v>785</v>
      </c>
      <c r="L19" t="s">
        <v>745</v>
      </c>
      <c r="M19">
        <v>22.994</v>
      </c>
      <c r="N19">
        <v>22.111000000000001</v>
      </c>
      <c r="O19">
        <v>23.698</v>
      </c>
      <c r="P19">
        <v>22.428000000000001</v>
      </c>
      <c r="Q19">
        <v>23.738</v>
      </c>
    </row>
    <row r="20" spans="1:17" x14ac:dyDescent="0.2">
      <c r="A20">
        <v>-353</v>
      </c>
      <c r="B20">
        <v>41.2</v>
      </c>
      <c r="C20">
        <v>1.0920000000000001</v>
      </c>
      <c r="D20">
        <v>0.95499999999999996</v>
      </c>
      <c r="E20">
        <v>1.016</v>
      </c>
      <c r="F20">
        <v>0.96599999999999997</v>
      </c>
      <c r="G20">
        <v>1.431</v>
      </c>
      <c r="K20" t="s">
        <v>786</v>
      </c>
      <c r="L20" t="s">
        <v>745</v>
      </c>
      <c r="M20">
        <v>1.798</v>
      </c>
      <c r="N20">
        <v>1.5629999999999999</v>
      </c>
      <c r="O20">
        <v>1.615</v>
      </c>
      <c r="P20">
        <v>1.6160000000000001</v>
      </c>
      <c r="Q20">
        <v>1.774</v>
      </c>
    </row>
    <row r="21" spans="1:17" x14ac:dyDescent="0.2">
      <c r="A21">
        <v>-352</v>
      </c>
      <c r="B21">
        <v>41.79</v>
      </c>
      <c r="C21">
        <v>1.095</v>
      </c>
      <c r="D21">
        <v>0.96299999999999997</v>
      </c>
      <c r="E21">
        <v>1.0169999999999999</v>
      </c>
      <c r="F21">
        <v>0.97299999999999998</v>
      </c>
      <c r="G21">
        <v>1.4259999999999999</v>
      </c>
      <c r="K21" t="s">
        <v>787</v>
      </c>
      <c r="L21" t="s">
        <v>745</v>
      </c>
      <c r="M21">
        <v>29</v>
      </c>
      <c r="N21">
        <v>26</v>
      </c>
      <c r="O21">
        <v>29</v>
      </c>
      <c r="P21">
        <v>27.2</v>
      </c>
      <c r="Q21">
        <v>28.2</v>
      </c>
    </row>
    <row r="22" spans="1:17" x14ac:dyDescent="0.2">
      <c r="A22">
        <v>-351</v>
      </c>
      <c r="B22">
        <v>42.45</v>
      </c>
      <c r="C22">
        <v>1.095</v>
      </c>
      <c r="D22">
        <v>0.96099999999999997</v>
      </c>
      <c r="E22">
        <v>1.0189999999999999</v>
      </c>
      <c r="F22">
        <v>0.97499999999999998</v>
      </c>
      <c r="G22">
        <v>1.4259999999999999</v>
      </c>
      <c r="K22" t="s">
        <v>788</v>
      </c>
      <c r="L22" t="s">
        <v>745</v>
      </c>
      <c r="M22">
        <v>17.8</v>
      </c>
      <c r="N22">
        <v>17.8</v>
      </c>
      <c r="O22">
        <v>20</v>
      </c>
      <c r="P22">
        <v>18.396000000000001</v>
      </c>
      <c r="Q22">
        <v>19.600000000000001</v>
      </c>
    </row>
    <row r="23" spans="1:17" x14ac:dyDescent="0.2">
      <c r="A23">
        <v>-350</v>
      </c>
      <c r="B23">
        <v>43.2</v>
      </c>
      <c r="C23">
        <v>1.099</v>
      </c>
      <c r="D23">
        <v>0.96099999999999997</v>
      </c>
      <c r="E23">
        <v>1.018</v>
      </c>
      <c r="F23">
        <v>0.98</v>
      </c>
      <c r="G23">
        <v>1.4339999999999999</v>
      </c>
      <c r="K23" t="s">
        <v>789</v>
      </c>
      <c r="L23" t="s">
        <v>742</v>
      </c>
      <c r="M23">
        <v>7.8209999999999997</v>
      </c>
      <c r="N23">
        <v>7.069</v>
      </c>
      <c r="O23">
        <v>6.8159999999999998</v>
      </c>
      <c r="P23">
        <v>7.2069999999999999</v>
      </c>
      <c r="Q23">
        <v>7.4740000000000002</v>
      </c>
    </row>
    <row r="24" spans="1:17" x14ac:dyDescent="0.2">
      <c r="A24">
        <v>-349</v>
      </c>
      <c r="B24">
        <v>44.02</v>
      </c>
      <c r="C24">
        <v>1.0980000000000001</v>
      </c>
      <c r="D24">
        <v>0.96599999999999997</v>
      </c>
      <c r="E24">
        <v>1.0189999999999999</v>
      </c>
      <c r="F24">
        <v>0.98599999999999999</v>
      </c>
      <c r="G24">
        <v>1.421</v>
      </c>
      <c r="K24" t="s">
        <v>790</v>
      </c>
      <c r="L24" t="s">
        <v>742</v>
      </c>
      <c r="M24">
        <v>77.412000000000006</v>
      </c>
      <c r="N24">
        <v>80.501999999999995</v>
      </c>
      <c r="O24">
        <v>84.396000000000001</v>
      </c>
      <c r="P24">
        <v>82.021000000000001</v>
      </c>
      <c r="Q24">
        <v>82.569000000000003</v>
      </c>
    </row>
    <row r="25" spans="1:17" x14ac:dyDescent="0.2">
      <c r="A25">
        <v>-348</v>
      </c>
      <c r="B25">
        <v>44.91</v>
      </c>
      <c r="C25">
        <v>1.095</v>
      </c>
      <c r="D25">
        <v>0.97099999999999997</v>
      </c>
      <c r="E25">
        <v>1.02</v>
      </c>
      <c r="F25">
        <v>0.98899999999999999</v>
      </c>
      <c r="G25">
        <v>1.4019999999999999</v>
      </c>
      <c r="K25" t="s">
        <v>791</v>
      </c>
      <c r="L25" t="s">
        <v>792</v>
      </c>
      <c r="M25">
        <v>2.1800000000000002</v>
      </c>
      <c r="N25">
        <v>2.3519999999999999</v>
      </c>
      <c r="O25">
        <v>2.0720000000000001</v>
      </c>
      <c r="P25">
        <v>2.2719999999999998</v>
      </c>
      <c r="Q25">
        <v>2.024</v>
      </c>
    </row>
    <row r="26" spans="1:17" x14ac:dyDescent="0.2">
      <c r="A26">
        <v>-347</v>
      </c>
      <c r="B26">
        <v>45.89</v>
      </c>
      <c r="C26">
        <v>1.0920000000000001</v>
      </c>
      <c r="D26">
        <v>0.96899999999999997</v>
      </c>
      <c r="E26">
        <v>1.0189999999999999</v>
      </c>
      <c r="F26">
        <v>0.98899999999999999</v>
      </c>
      <c r="G26">
        <v>1.389</v>
      </c>
      <c r="K26" t="s">
        <v>793</v>
      </c>
      <c r="L26" t="s">
        <v>792</v>
      </c>
      <c r="M26">
        <v>2.319</v>
      </c>
      <c r="N26">
        <v>2.4940000000000002</v>
      </c>
      <c r="O26">
        <v>2.21</v>
      </c>
      <c r="P26">
        <v>2.4</v>
      </c>
      <c r="Q26">
        <v>2.1709999999999998</v>
      </c>
    </row>
    <row r="27" spans="1:17" x14ac:dyDescent="0.2">
      <c r="A27">
        <v>-346</v>
      </c>
      <c r="B27">
        <v>46.93</v>
      </c>
      <c r="C27">
        <v>1.089</v>
      </c>
      <c r="D27">
        <v>0.96199999999999997</v>
      </c>
      <c r="E27">
        <v>1.018</v>
      </c>
      <c r="F27">
        <v>0.99299999999999999</v>
      </c>
      <c r="G27">
        <v>1.383</v>
      </c>
      <c r="K27" t="s">
        <v>794</v>
      </c>
      <c r="L27" t="s">
        <v>792</v>
      </c>
      <c r="M27">
        <v>0.44500000000000001</v>
      </c>
      <c r="N27">
        <v>0.43</v>
      </c>
      <c r="O27">
        <v>0.40899999999999997</v>
      </c>
      <c r="P27">
        <v>0.41799999999999998</v>
      </c>
      <c r="Q27">
        <v>0.442</v>
      </c>
    </row>
    <row r="28" spans="1:17" x14ac:dyDescent="0.2">
      <c r="A28">
        <v>-345</v>
      </c>
      <c r="B28">
        <v>48.06</v>
      </c>
      <c r="C28">
        <v>1.087</v>
      </c>
      <c r="D28">
        <v>0.96599999999999997</v>
      </c>
      <c r="E28">
        <v>1.0169999999999999</v>
      </c>
      <c r="F28">
        <v>0.995</v>
      </c>
      <c r="G28">
        <v>1.3720000000000001</v>
      </c>
      <c r="K28" t="s">
        <v>795</v>
      </c>
      <c r="L28" t="s">
        <v>792</v>
      </c>
      <c r="M28">
        <v>3.8759999999999999</v>
      </c>
      <c r="N28">
        <v>3.798</v>
      </c>
      <c r="O28">
        <v>3.49</v>
      </c>
      <c r="P28">
        <v>3.8759999999999999</v>
      </c>
      <c r="Q28">
        <v>3.3319999999999999</v>
      </c>
    </row>
    <row r="29" spans="1:17" x14ac:dyDescent="0.2">
      <c r="A29">
        <v>-344</v>
      </c>
      <c r="B29">
        <v>49.26</v>
      </c>
      <c r="C29">
        <v>1.085</v>
      </c>
      <c r="D29">
        <v>0.96799999999999997</v>
      </c>
      <c r="E29">
        <v>1.0149999999999999</v>
      </c>
      <c r="F29">
        <v>0.99399999999999999</v>
      </c>
      <c r="G29">
        <v>1.365</v>
      </c>
      <c r="K29" t="s">
        <v>796</v>
      </c>
      <c r="L29" t="s">
        <v>792</v>
      </c>
      <c r="M29">
        <v>1.036</v>
      </c>
      <c r="N29">
        <v>1.532</v>
      </c>
      <c r="O29">
        <v>1.1259999999999999</v>
      </c>
      <c r="P29">
        <v>1.36</v>
      </c>
      <c r="Q29">
        <v>1.036</v>
      </c>
    </row>
    <row r="30" spans="1:17" x14ac:dyDescent="0.2">
      <c r="A30">
        <v>-343</v>
      </c>
      <c r="B30">
        <v>50.53</v>
      </c>
      <c r="C30">
        <v>1.08</v>
      </c>
      <c r="D30">
        <v>0.96099999999999997</v>
      </c>
      <c r="E30">
        <v>1.0109999999999999</v>
      </c>
      <c r="F30">
        <v>0.995</v>
      </c>
      <c r="G30">
        <v>1.351</v>
      </c>
      <c r="K30" t="s">
        <v>797</v>
      </c>
      <c r="L30" t="s">
        <v>742</v>
      </c>
      <c r="M30">
        <v>19.181999999999999</v>
      </c>
      <c r="N30">
        <v>17.25</v>
      </c>
      <c r="O30">
        <v>18.527000000000001</v>
      </c>
      <c r="P30">
        <v>17.393999999999998</v>
      </c>
      <c r="Q30">
        <v>20.350000000000001</v>
      </c>
    </row>
    <row r="31" spans="1:17" x14ac:dyDescent="0.2">
      <c r="A31">
        <v>-342</v>
      </c>
      <c r="B31">
        <v>51.87</v>
      </c>
      <c r="C31">
        <v>1.079</v>
      </c>
      <c r="D31">
        <v>0.96199999999999997</v>
      </c>
      <c r="E31">
        <v>1.01</v>
      </c>
      <c r="F31">
        <v>0.997</v>
      </c>
      <c r="G31">
        <v>1.347</v>
      </c>
      <c r="K31" t="s">
        <v>798</v>
      </c>
      <c r="L31" t="s">
        <v>742</v>
      </c>
      <c r="M31">
        <v>44.677</v>
      </c>
      <c r="N31">
        <v>61.432000000000002</v>
      </c>
      <c r="O31">
        <v>50.945999999999998</v>
      </c>
      <c r="P31">
        <v>56.66</v>
      </c>
      <c r="Q31">
        <v>47.718000000000004</v>
      </c>
    </row>
    <row r="32" spans="1:17" x14ac:dyDescent="0.2">
      <c r="A32">
        <v>-341</v>
      </c>
      <c r="B32">
        <v>53.29</v>
      </c>
      <c r="C32">
        <v>1.079</v>
      </c>
      <c r="D32">
        <v>0.96599999999999997</v>
      </c>
      <c r="E32">
        <v>1.0069999999999999</v>
      </c>
      <c r="F32">
        <v>0.996</v>
      </c>
      <c r="G32">
        <v>1.349</v>
      </c>
      <c r="K32" t="s">
        <v>799</v>
      </c>
      <c r="L32" t="s">
        <v>745</v>
      </c>
      <c r="M32">
        <v>14</v>
      </c>
      <c r="N32">
        <v>13</v>
      </c>
      <c r="O32">
        <v>14</v>
      </c>
      <c r="P32">
        <v>14</v>
      </c>
      <c r="Q32">
        <v>15</v>
      </c>
    </row>
    <row r="33" spans="1:17" x14ac:dyDescent="0.2">
      <c r="A33">
        <v>-340</v>
      </c>
      <c r="B33">
        <v>54.78</v>
      </c>
      <c r="C33">
        <v>1.081</v>
      </c>
      <c r="D33">
        <v>0.96799999999999997</v>
      </c>
      <c r="E33">
        <v>1.004</v>
      </c>
      <c r="F33">
        <v>0.997</v>
      </c>
      <c r="G33">
        <v>1.3560000000000001</v>
      </c>
      <c r="K33" t="s">
        <v>800</v>
      </c>
      <c r="L33" t="s">
        <v>745</v>
      </c>
      <c r="M33">
        <v>14.047000000000001</v>
      </c>
      <c r="N33">
        <v>13.167999999999999</v>
      </c>
      <c r="O33">
        <v>14.321</v>
      </c>
      <c r="P33">
        <v>13.879</v>
      </c>
      <c r="Q33">
        <v>14.817</v>
      </c>
    </row>
    <row r="34" spans="1:17" x14ac:dyDescent="0.2">
      <c r="A34">
        <v>-339</v>
      </c>
      <c r="B34">
        <v>56.34</v>
      </c>
      <c r="C34">
        <v>1.0840000000000001</v>
      </c>
      <c r="D34">
        <v>0.96599999999999997</v>
      </c>
      <c r="E34" t="s">
        <v>685</v>
      </c>
      <c r="F34">
        <v>5.0000000000000001E-3</v>
      </c>
      <c r="G34">
        <v>1.36</v>
      </c>
      <c r="K34" t="s">
        <v>801</v>
      </c>
      <c r="L34" t="s">
        <v>745</v>
      </c>
      <c r="M34">
        <v>2.0459999999999998</v>
      </c>
      <c r="N34">
        <v>1.827</v>
      </c>
      <c r="O34">
        <v>2.0470000000000002</v>
      </c>
      <c r="P34">
        <v>1.869</v>
      </c>
      <c r="Q34">
        <v>2.0720000000000001</v>
      </c>
    </row>
    <row r="35" spans="1:17" x14ac:dyDescent="0.2">
      <c r="A35">
        <v>-338</v>
      </c>
      <c r="B35">
        <v>57.97</v>
      </c>
      <c r="C35">
        <v>1.085</v>
      </c>
      <c r="D35">
        <v>0.97599999999999998</v>
      </c>
      <c r="E35" t="s">
        <v>684</v>
      </c>
      <c r="F35">
        <v>7.0000000000000001E-3</v>
      </c>
      <c r="G35">
        <v>1.3540000000000001</v>
      </c>
      <c r="K35" t="s">
        <v>802</v>
      </c>
      <c r="L35" t="s">
        <v>745</v>
      </c>
      <c r="M35">
        <v>22.8</v>
      </c>
      <c r="N35">
        <v>19.396000000000001</v>
      </c>
      <c r="O35">
        <v>22.8</v>
      </c>
      <c r="P35">
        <v>20.2</v>
      </c>
      <c r="Q35">
        <v>21.2</v>
      </c>
    </row>
    <row r="36" spans="1:17" x14ac:dyDescent="0.2">
      <c r="A36">
        <v>-337</v>
      </c>
      <c r="B36">
        <v>59.67</v>
      </c>
      <c r="C36">
        <v>1.089</v>
      </c>
      <c r="D36">
        <v>0.98599999999999999</v>
      </c>
      <c r="E36" t="s">
        <v>683</v>
      </c>
      <c r="F36">
        <v>1.0999999999999999E-2</v>
      </c>
      <c r="G36">
        <v>1.353</v>
      </c>
      <c r="K36" t="s">
        <v>803</v>
      </c>
      <c r="L36" t="s">
        <v>745</v>
      </c>
      <c r="M36">
        <v>8</v>
      </c>
      <c r="N36">
        <v>8</v>
      </c>
      <c r="O36">
        <v>8.6</v>
      </c>
      <c r="P36">
        <v>9.1999999999999993</v>
      </c>
      <c r="Q36">
        <v>10.396000000000001</v>
      </c>
    </row>
    <row r="37" spans="1:17" x14ac:dyDescent="0.2">
      <c r="A37">
        <v>-336</v>
      </c>
      <c r="B37">
        <v>61.44</v>
      </c>
      <c r="C37">
        <v>1.0920000000000001</v>
      </c>
      <c r="D37">
        <v>0.98599999999999999</v>
      </c>
      <c r="E37" t="s">
        <v>683</v>
      </c>
      <c r="F37">
        <v>1.2999999999999999E-2</v>
      </c>
      <c r="G37">
        <v>1.3620000000000001</v>
      </c>
      <c r="K37" t="s">
        <v>804</v>
      </c>
      <c r="L37" t="s">
        <v>742</v>
      </c>
      <c r="M37">
        <v>14.568</v>
      </c>
      <c r="N37">
        <v>13.874000000000001</v>
      </c>
      <c r="O37">
        <v>14.295999999999999</v>
      </c>
      <c r="P37">
        <v>13.467000000000001</v>
      </c>
      <c r="Q37">
        <v>13.986000000000001</v>
      </c>
    </row>
    <row r="38" spans="1:17" x14ac:dyDescent="0.2">
      <c r="A38">
        <v>-335</v>
      </c>
      <c r="B38">
        <v>63.28</v>
      </c>
      <c r="C38">
        <v>1.0980000000000001</v>
      </c>
      <c r="D38">
        <v>0.99</v>
      </c>
      <c r="E38" t="s">
        <v>682</v>
      </c>
      <c r="F38">
        <v>1.4E-2</v>
      </c>
      <c r="G38">
        <v>1.3740000000000001</v>
      </c>
      <c r="K38" t="s">
        <v>805</v>
      </c>
      <c r="L38" t="s">
        <v>742</v>
      </c>
      <c r="M38">
        <v>56.954000000000001</v>
      </c>
      <c r="N38">
        <v>60.750999999999998</v>
      </c>
      <c r="O38">
        <v>60.051000000000002</v>
      </c>
      <c r="P38">
        <v>66.286000000000001</v>
      </c>
      <c r="Q38">
        <v>70.162000000000006</v>
      </c>
    </row>
    <row r="39" spans="1:17" x14ac:dyDescent="0.2">
      <c r="A39">
        <v>-334</v>
      </c>
      <c r="B39">
        <v>65.180000000000007</v>
      </c>
      <c r="C39">
        <v>1.1040000000000001</v>
      </c>
      <c r="D39">
        <v>0.999</v>
      </c>
      <c r="E39" t="s">
        <v>680</v>
      </c>
      <c r="F39">
        <v>0.02</v>
      </c>
      <c r="G39">
        <v>1.38</v>
      </c>
      <c r="K39" t="s">
        <v>806</v>
      </c>
      <c r="L39" t="s">
        <v>736</v>
      </c>
      <c r="M39">
        <v>11.036</v>
      </c>
      <c r="N39">
        <v>11.081</v>
      </c>
      <c r="O39">
        <v>11.286</v>
      </c>
      <c r="P39">
        <v>10.789</v>
      </c>
      <c r="Q39">
        <v>10.99</v>
      </c>
    </row>
    <row r="40" spans="1:17" x14ac:dyDescent="0.2">
      <c r="A40">
        <v>-333</v>
      </c>
      <c r="B40">
        <v>67.150000000000006</v>
      </c>
      <c r="C40">
        <v>1.1040000000000001</v>
      </c>
      <c r="D40">
        <v>1.004</v>
      </c>
      <c r="E40" t="s">
        <v>679</v>
      </c>
      <c r="F40">
        <v>0.02</v>
      </c>
      <c r="G40">
        <v>1.373</v>
      </c>
      <c r="K40" t="s">
        <v>807</v>
      </c>
      <c r="L40" t="s">
        <v>736</v>
      </c>
      <c r="M40">
        <v>11.037000000000001</v>
      </c>
      <c r="N40">
        <v>11.082000000000001</v>
      </c>
      <c r="O40">
        <v>11.287000000000001</v>
      </c>
      <c r="P40">
        <v>10.79</v>
      </c>
      <c r="Q40">
        <v>10.99</v>
      </c>
    </row>
    <row r="41" spans="1:17" x14ac:dyDescent="0.2">
      <c r="A41">
        <v>-332</v>
      </c>
      <c r="B41">
        <v>69.19</v>
      </c>
      <c r="C41">
        <v>1.103</v>
      </c>
      <c r="D41">
        <v>1.006</v>
      </c>
      <c r="E41" t="s">
        <v>679</v>
      </c>
      <c r="F41">
        <v>2.1000000000000001E-2</v>
      </c>
      <c r="G41">
        <v>1.369</v>
      </c>
      <c r="K41" t="s">
        <v>808</v>
      </c>
      <c r="L41" t="s">
        <v>736</v>
      </c>
      <c r="M41">
        <v>0.20399999999999999</v>
      </c>
      <c r="N41">
        <v>8.4000000000000005E-2</v>
      </c>
      <c r="O41">
        <v>9.2999999999999999E-2</v>
      </c>
      <c r="P41">
        <v>9.2999999999999999E-2</v>
      </c>
      <c r="Q41">
        <v>0.11799999999999999</v>
      </c>
    </row>
    <row r="42" spans="1:17" x14ac:dyDescent="0.2">
      <c r="A42">
        <v>-331</v>
      </c>
      <c r="B42">
        <v>71.290000000000006</v>
      </c>
      <c r="C42">
        <v>1.0980000000000001</v>
      </c>
      <c r="D42">
        <v>1.004</v>
      </c>
      <c r="E42" t="s">
        <v>681</v>
      </c>
      <c r="F42">
        <v>0.02</v>
      </c>
      <c r="G42">
        <v>1.3480000000000001</v>
      </c>
      <c r="K42" t="s">
        <v>809</v>
      </c>
      <c r="L42" t="s">
        <v>736</v>
      </c>
      <c r="M42">
        <v>11.484</v>
      </c>
      <c r="N42">
        <v>11.281000000000001</v>
      </c>
      <c r="O42">
        <v>11.484</v>
      </c>
      <c r="P42">
        <v>11.044</v>
      </c>
      <c r="Q42">
        <v>11.266999999999999</v>
      </c>
    </row>
    <row r="43" spans="1:17" x14ac:dyDescent="0.2">
      <c r="A43">
        <v>-330</v>
      </c>
      <c r="B43">
        <v>73.45</v>
      </c>
      <c r="C43">
        <v>1.0900000000000001</v>
      </c>
      <c r="D43">
        <v>1.008</v>
      </c>
      <c r="E43" t="s">
        <v>680</v>
      </c>
      <c r="F43">
        <v>1.7999999999999999E-2</v>
      </c>
      <c r="G43">
        <v>1.3160000000000001</v>
      </c>
      <c r="K43" t="s">
        <v>810</v>
      </c>
      <c r="L43" t="s">
        <v>736</v>
      </c>
      <c r="M43">
        <v>10.414</v>
      </c>
      <c r="N43">
        <v>10.64</v>
      </c>
      <c r="O43">
        <v>10.927</v>
      </c>
      <c r="P43">
        <v>10.414</v>
      </c>
      <c r="Q43">
        <v>10.435</v>
      </c>
    </row>
    <row r="44" spans="1:17" x14ac:dyDescent="0.2">
      <c r="A44">
        <v>-329</v>
      </c>
      <c r="B44">
        <v>75.67</v>
      </c>
      <c r="C44">
        <v>1.0780000000000001</v>
      </c>
      <c r="D44">
        <v>1.0049999999999999</v>
      </c>
      <c r="E44" t="s">
        <v>679</v>
      </c>
      <c r="F44">
        <v>1.4E-2</v>
      </c>
      <c r="G44">
        <v>1.278</v>
      </c>
      <c r="K44" t="s">
        <v>811</v>
      </c>
      <c r="L44" t="s">
        <v>742</v>
      </c>
      <c r="M44">
        <v>1.8480000000000001</v>
      </c>
      <c r="N44">
        <v>0.75600000000000001</v>
      </c>
      <c r="O44">
        <v>0.82599999999999996</v>
      </c>
      <c r="P44">
        <v>0.86</v>
      </c>
      <c r="Q44">
        <v>1.0740000000000001</v>
      </c>
    </row>
    <row r="45" spans="1:17" x14ac:dyDescent="0.2">
      <c r="A45">
        <v>-328</v>
      </c>
      <c r="B45">
        <v>77.959999999999994</v>
      </c>
      <c r="C45">
        <v>1.0649999999999999</v>
      </c>
      <c r="D45">
        <v>0.996</v>
      </c>
      <c r="E45" t="s">
        <v>678</v>
      </c>
      <c r="F45">
        <v>1.2E-2</v>
      </c>
      <c r="G45">
        <v>1.2370000000000001</v>
      </c>
      <c r="K45" t="s">
        <v>812</v>
      </c>
      <c r="L45" t="s">
        <v>742</v>
      </c>
      <c r="M45">
        <v>94.353999999999999</v>
      </c>
      <c r="N45">
        <v>96.016000000000005</v>
      </c>
      <c r="O45">
        <v>96.807000000000002</v>
      </c>
      <c r="P45">
        <v>96.519000000000005</v>
      </c>
      <c r="Q45">
        <v>94.947000000000003</v>
      </c>
    </row>
    <row r="46" spans="1:17" x14ac:dyDescent="0.2">
      <c r="A46">
        <v>-327</v>
      </c>
      <c r="B46">
        <v>80.31</v>
      </c>
      <c r="C46">
        <v>1.0509999999999999</v>
      </c>
      <c r="D46">
        <v>0.99399999999999999</v>
      </c>
      <c r="E46" t="s">
        <v>678</v>
      </c>
      <c r="F46">
        <v>8.0000000000000002E-3</v>
      </c>
      <c r="G46">
        <v>1.1870000000000001</v>
      </c>
      <c r="K46" t="s">
        <v>813</v>
      </c>
      <c r="L46" t="s">
        <v>736</v>
      </c>
      <c r="M46">
        <v>11.071999999999999</v>
      </c>
      <c r="N46">
        <v>11.186</v>
      </c>
      <c r="O46">
        <v>11.268000000000001</v>
      </c>
      <c r="P46">
        <v>10.920999999999999</v>
      </c>
      <c r="Q46">
        <v>10.914</v>
      </c>
    </row>
    <row r="47" spans="1:17" x14ac:dyDescent="0.2">
      <c r="A47">
        <v>-326</v>
      </c>
      <c r="B47">
        <v>82.71</v>
      </c>
      <c r="C47">
        <v>1.0329999999999999</v>
      </c>
      <c r="D47">
        <v>0.99299999999999999</v>
      </c>
      <c r="E47" t="s">
        <v>677</v>
      </c>
      <c r="F47">
        <v>4.0000000000000001E-3</v>
      </c>
      <c r="G47">
        <v>1.1240000000000001</v>
      </c>
      <c r="K47" t="s">
        <v>814</v>
      </c>
      <c r="L47" t="s">
        <v>736</v>
      </c>
      <c r="M47">
        <v>11.073</v>
      </c>
      <c r="N47">
        <v>11.186999999999999</v>
      </c>
      <c r="O47">
        <v>11.269</v>
      </c>
      <c r="P47">
        <v>10.920999999999999</v>
      </c>
      <c r="Q47">
        <v>10.914</v>
      </c>
    </row>
    <row r="48" spans="1:17" x14ac:dyDescent="0.2">
      <c r="A48">
        <v>-325</v>
      </c>
      <c r="B48">
        <v>85.17</v>
      </c>
      <c r="C48">
        <v>1.0169999999999999</v>
      </c>
      <c r="D48">
        <v>0.98399999999999999</v>
      </c>
      <c r="E48" t="s">
        <v>676</v>
      </c>
      <c r="F48">
        <v>2E-3</v>
      </c>
      <c r="G48">
        <v>1.0680000000000001</v>
      </c>
      <c r="K48" t="s">
        <v>815</v>
      </c>
      <c r="L48" t="s">
        <v>736</v>
      </c>
      <c r="M48">
        <v>0.19</v>
      </c>
      <c r="N48">
        <v>9.5000000000000001E-2</v>
      </c>
      <c r="O48">
        <v>0.10199999999999999</v>
      </c>
      <c r="P48">
        <v>0.1</v>
      </c>
      <c r="Q48">
        <v>0.122</v>
      </c>
    </row>
    <row r="49" spans="1:17" x14ac:dyDescent="0.2">
      <c r="A49">
        <v>-324</v>
      </c>
      <c r="B49">
        <v>87.69</v>
      </c>
      <c r="C49">
        <v>1.0069999999999999</v>
      </c>
      <c r="D49">
        <v>0.97899999999999998</v>
      </c>
      <c r="E49">
        <v>1.01</v>
      </c>
      <c r="F49">
        <v>0.997</v>
      </c>
      <c r="G49">
        <v>1.042</v>
      </c>
      <c r="K49" t="s">
        <v>816</v>
      </c>
      <c r="L49" t="s">
        <v>736</v>
      </c>
      <c r="M49">
        <v>11.695</v>
      </c>
      <c r="N49">
        <v>11.695</v>
      </c>
      <c r="O49">
        <v>11.634</v>
      </c>
      <c r="P49">
        <v>11.439</v>
      </c>
      <c r="Q49">
        <v>11.326000000000001</v>
      </c>
    </row>
    <row r="50" spans="1:17" x14ac:dyDescent="0.2">
      <c r="A50">
        <v>-323</v>
      </c>
      <c r="B50">
        <v>90.26</v>
      </c>
      <c r="C50">
        <v>1.0069999999999999</v>
      </c>
      <c r="D50">
        <v>0.98</v>
      </c>
      <c r="E50">
        <v>1.0069999999999999</v>
      </c>
      <c r="F50">
        <v>0.99399999999999999</v>
      </c>
      <c r="G50">
        <v>1.046</v>
      </c>
      <c r="K50" t="s">
        <v>817</v>
      </c>
      <c r="L50" t="s">
        <v>736</v>
      </c>
      <c r="M50">
        <v>10.317</v>
      </c>
      <c r="N50">
        <v>10.786</v>
      </c>
      <c r="O50">
        <v>10.866</v>
      </c>
      <c r="P50">
        <v>10.573</v>
      </c>
      <c r="Q50">
        <v>10.317</v>
      </c>
    </row>
    <row r="51" spans="1:17" x14ac:dyDescent="0.2">
      <c r="A51">
        <v>-322</v>
      </c>
      <c r="B51">
        <v>92.89</v>
      </c>
      <c r="C51">
        <v>1.0089999999999999</v>
      </c>
      <c r="D51">
        <v>0.97799999999999998</v>
      </c>
      <c r="E51">
        <v>1.0029999999999999</v>
      </c>
      <c r="F51">
        <v>0.99299999999999999</v>
      </c>
      <c r="G51">
        <v>1.0609999999999999</v>
      </c>
      <c r="K51" t="s">
        <v>818</v>
      </c>
      <c r="L51" t="s">
        <v>742</v>
      </c>
      <c r="M51">
        <v>1.7150000000000001</v>
      </c>
      <c r="N51">
        <v>0.85299999999999998</v>
      </c>
      <c r="O51">
        <v>0.90500000000000003</v>
      </c>
      <c r="P51">
        <v>0.91600000000000004</v>
      </c>
      <c r="Q51">
        <v>1.121</v>
      </c>
    </row>
    <row r="52" spans="1:17" x14ac:dyDescent="0.2">
      <c r="A52">
        <v>-321</v>
      </c>
      <c r="B52">
        <v>95.57</v>
      </c>
      <c r="C52">
        <v>1.0069999999999999</v>
      </c>
      <c r="D52">
        <v>0.96899999999999997</v>
      </c>
      <c r="E52">
        <v>1.002</v>
      </c>
      <c r="F52">
        <v>0.99299999999999999</v>
      </c>
      <c r="G52">
        <v>1.0660000000000001</v>
      </c>
      <c r="K52" t="s">
        <v>819</v>
      </c>
      <c r="L52" t="s">
        <v>742</v>
      </c>
      <c r="M52">
        <v>93.171999999999997</v>
      </c>
      <c r="N52">
        <v>96.414000000000001</v>
      </c>
      <c r="O52">
        <v>96.42</v>
      </c>
      <c r="P52">
        <v>96.808999999999997</v>
      </c>
      <c r="Q52">
        <v>94.527000000000001</v>
      </c>
    </row>
    <row r="53" spans="1:17" x14ac:dyDescent="0.2">
      <c r="A53">
        <v>-320</v>
      </c>
      <c r="B53">
        <v>98.3</v>
      </c>
      <c r="C53">
        <v>1.0069999999999999</v>
      </c>
      <c r="D53">
        <v>0.96799999999999997</v>
      </c>
      <c r="E53">
        <v>0.999</v>
      </c>
      <c r="F53">
        <v>0.98499999999999999</v>
      </c>
      <c r="G53">
        <v>1.0760000000000001</v>
      </c>
      <c r="K53" t="s">
        <v>820</v>
      </c>
      <c r="L53" t="s">
        <v>736</v>
      </c>
      <c r="M53">
        <v>3.5999999999999997E-2</v>
      </c>
      <c r="N53">
        <v>0.105</v>
      </c>
      <c r="O53">
        <v>-1.7999999999999999E-2</v>
      </c>
      <c r="P53">
        <v>0.13200000000000001</v>
      </c>
      <c r="Q53">
        <v>-7.5999999999999998E-2</v>
      </c>
    </row>
    <row r="54" spans="1:17" x14ac:dyDescent="0.2">
      <c r="A54">
        <v>-319</v>
      </c>
      <c r="B54">
        <v>101.09</v>
      </c>
      <c r="C54">
        <v>1.008</v>
      </c>
      <c r="D54">
        <v>0.96899999999999997</v>
      </c>
      <c r="E54">
        <v>0.996</v>
      </c>
      <c r="F54">
        <v>0.98199999999999998</v>
      </c>
      <c r="G54">
        <v>1.083</v>
      </c>
      <c r="K54" t="s">
        <v>821</v>
      </c>
      <c r="L54" t="s">
        <v>736</v>
      </c>
      <c r="M54">
        <v>3.5999999999999997E-2</v>
      </c>
      <c r="N54">
        <v>0.106</v>
      </c>
      <c r="O54">
        <v>-1.7999999999999999E-2</v>
      </c>
      <c r="P54">
        <v>0.13200000000000001</v>
      </c>
      <c r="Q54">
        <v>-7.5999999999999998E-2</v>
      </c>
    </row>
    <row r="55" spans="1:17" x14ac:dyDescent="0.2">
      <c r="A55">
        <v>-318</v>
      </c>
      <c r="B55">
        <v>103.92</v>
      </c>
      <c r="C55">
        <v>1.0029999999999999</v>
      </c>
      <c r="D55">
        <v>0.96399999999999997</v>
      </c>
      <c r="E55">
        <v>0.99299999999999999</v>
      </c>
      <c r="F55">
        <v>0.97699999999999998</v>
      </c>
      <c r="G55">
        <v>1.079</v>
      </c>
      <c r="K55" t="s">
        <v>822</v>
      </c>
      <c r="L55" t="s">
        <v>736</v>
      </c>
      <c r="M55">
        <v>9.5000000000000001E-2</v>
      </c>
      <c r="N55">
        <v>3.9E-2</v>
      </c>
      <c r="O55">
        <v>4.4999999999999998E-2</v>
      </c>
      <c r="P55">
        <v>3.5999999999999997E-2</v>
      </c>
      <c r="Q55">
        <v>4.3999999999999997E-2</v>
      </c>
    </row>
    <row r="56" spans="1:17" x14ac:dyDescent="0.2">
      <c r="A56">
        <v>-317</v>
      </c>
      <c r="B56">
        <v>106.8</v>
      </c>
      <c r="C56">
        <v>1.0009999999999999</v>
      </c>
      <c r="D56">
        <v>0.96199999999999997</v>
      </c>
      <c r="E56">
        <v>0.99</v>
      </c>
      <c r="F56">
        <v>0.97399999999999998</v>
      </c>
      <c r="G56">
        <v>1.08</v>
      </c>
      <c r="K56" t="s">
        <v>823</v>
      </c>
      <c r="L56" t="s">
        <v>736</v>
      </c>
      <c r="M56">
        <v>0.51</v>
      </c>
      <c r="N56">
        <v>0.51</v>
      </c>
      <c r="O56">
        <v>0.34699999999999998</v>
      </c>
      <c r="P56">
        <v>0.50600000000000001</v>
      </c>
      <c r="Q56">
        <v>0.35699999999999998</v>
      </c>
    </row>
    <row r="57" spans="1:17" x14ac:dyDescent="0.2">
      <c r="A57">
        <v>-316</v>
      </c>
      <c r="B57">
        <v>109.72</v>
      </c>
      <c r="C57">
        <v>1.0029999999999999</v>
      </c>
      <c r="D57">
        <v>0.96399999999999997</v>
      </c>
      <c r="E57">
        <v>0.98899999999999999</v>
      </c>
      <c r="F57">
        <v>0.97</v>
      </c>
      <c r="G57">
        <v>1.089</v>
      </c>
      <c r="K57" t="s">
        <v>824</v>
      </c>
      <c r="L57" t="s">
        <v>736</v>
      </c>
      <c r="M57">
        <v>-0.156</v>
      </c>
      <c r="N57">
        <v>4.7E-2</v>
      </c>
      <c r="O57">
        <v>-8.3000000000000004E-2</v>
      </c>
      <c r="P57">
        <v>0.08</v>
      </c>
      <c r="Q57">
        <v>-0.156</v>
      </c>
    </row>
    <row r="58" spans="1:17" x14ac:dyDescent="0.2">
      <c r="A58">
        <v>-315</v>
      </c>
      <c r="B58">
        <v>112.69</v>
      </c>
      <c r="C58">
        <v>0.997</v>
      </c>
      <c r="D58">
        <v>0.95799999999999996</v>
      </c>
      <c r="E58">
        <v>0.98399999999999999</v>
      </c>
      <c r="F58">
        <v>0.96699999999999997</v>
      </c>
      <c r="G58">
        <v>1.0760000000000001</v>
      </c>
      <c r="K58" t="s">
        <v>825</v>
      </c>
      <c r="L58" t="s">
        <v>742</v>
      </c>
      <c r="M58">
        <v>99.99</v>
      </c>
      <c r="N58">
        <v>37.075000000000003</v>
      </c>
      <c r="O58">
        <v>99.99</v>
      </c>
      <c r="P58">
        <v>27.318999999999999</v>
      </c>
      <c r="Q58">
        <v>57.566000000000003</v>
      </c>
    </row>
    <row r="59" spans="1:17" x14ac:dyDescent="0.2">
      <c r="A59">
        <v>-314</v>
      </c>
      <c r="B59">
        <v>115.7</v>
      </c>
      <c r="C59">
        <v>0.98699999999999999</v>
      </c>
      <c r="D59">
        <v>0.95</v>
      </c>
      <c r="E59">
        <v>0.98299999999999998</v>
      </c>
      <c r="F59">
        <v>0.96699999999999997</v>
      </c>
      <c r="G59">
        <v>1.0469999999999999</v>
      </c>
      <c r="K59" t="s">
        <v>826</v>
      </c>
      <c r="L59" t="s">
        <v>742</v>
      </c>
      <c r="M59">
        <v>-99.99</v>
      </c>
      <c r="N59">
        <v>44.545999999999999</v>
      </c>
      <c r="O59">
        <v>99.99</v>
      </c>
      <c r="P59">
        <v>60.832999999999998</v>
      </c>
      <c r="Q59">
        <v>99.99</v>
      </c>
    </row>
    <row r="60" spans="1:17" x14ac:dyDescent="0.2">
      <c r="A60">
        <v>-313</v>
      </c>
      <c r="B60">
        <v>118.76</v>
      </c>
      <c r="C60">
        <v>0.98499999999999999</v>
      </c>
      <c r="D60">
        <v>0.95299999999999996</v>
      </c>
      <c r="E60">
        <v>0.97899999999999998</v>
      </c>
      <c r="F60">
        <v>0.96</v>
      </c>
      <c r="G60">
        <v>1.0469999999999999</v>
      </c>
      <c r="K60" t="s">
        <v>827</v>
      </c>
      <c r="L60" t="s">
        <v>828</v>
      </c>
      <c r="M60">
        <v>2454.15</v>
      </c>
      <c r="N60">
        <v>2489.4</v>
      </c>
      <c r="O60">
        <v>2481.1999999999998</v>
      </c>
      <c r="P60">
        <v>2488.1999999999998</v>
      </c>
      <c r="Q60">
        <v>2357.8000000000002</v>
      </c>
    </row>
    <row r="61" spans="1:17" x14ac:dyDescent="0.2">
      <c r="A61">
        <v>-312</v>
      </c>
      <c r="B61">
        <v>121.85</v>
      </c>
      <c r="C61">
        <v>0.98399999999999999</v>
      </c>
      <c r="D61">
        <v>0.94899999999999995</v>
      </c>
      <c r="E61">
        <v>0.97499999999999998</v>
      </c>
      <c r="F61">
        <v>0.95499999999999996</v>
      </c>
      <c r="G61">
        <v>1.056</v>
      </c>
      <c r="K61" t="s">
        <v>829</v>
      </c>
      <c r="L61" t="s">
        <v>828</v>
      </c>
      <c r="M61">
        <v>2497.0070000000001</v>
      </c>
      <c r="N61">
        <v>2529.2570000000001</v>
      </c>
      <c r="O61">
        <v>2523.7910000000002</v>
      </c>
      <c r="P61">
        <v>2532.56</v>
      </c>
      <c r="Q61">
        <v>2402.422</v>
      </c>
    </row>
    <row r="62" spans="1:17" x14ac:dyDescent="0.2">
      <c r="A62">
        <v>-311</v>
      </c>
      <c r="B62">
        <v>124.99</v>
      </c>
      <c r="C62">
        <v>0.98199999999999998</v>
      </c>
      <c r="D62">
        <v>0.94199999999999995</v>
      </c>
      <c r="E62">
        <v>0.97199999999999998</v>
      </c>
      <c r="F62">
        <v>0.95099999999999996</v>
      </c>
      <c r="G62">
        <v>1.0620000000000001</v>
      </c>
      <c r="K62" t="s">
        <v>830</v>
      </c>
      <c r="L62" t="s">
        <v>828</v>
      </c>
      <c r="M62">
        <v>64.149000000000001</v>
      </c>
      <c r="N62">
        <v>31.5</v>
      </c>
      <c r="O62">
        <v>33.061999999999998</v>
      </c>
      <c r="P62">
        <v>30.013999999999999</v>
      </c>
      <c r="Q62">
        <v>38.831000000000003</v>
      </c>
    </row>
    <row r="63" spans="1:17" x14ac:dyDescent="0.2">
      <c r="A63">
        <v>-310</v>
      </c>
      <c r="B63">
        <v>128.16</v>
      </c>
      <c r="C63">
        <v>0.97899999999999998</v>
      </c>
      <c r="D63">
        <v>0.94</v>
      </c>
      <c r="E63">
        <v>0.96899999999999997</v>
      </c>
      <c r="F63">
        <v>0.94799999999999995</v>
      </c>
      <c r="G63">
        <v>1.06</v>
      </c>
      <c r="K63" t="s">
        <v>831</v>
      </c>
      <c r="L63" t="s">
        <v>828</v>
      </c>
      <c r="M63">
        <v>2626.2</v>
      </c>
      <c r="N63">
        <v>2623.4</v>
      </c>
      <c r="O63">
        <v>2616.4</v>
      </c>
      <c r="P63">
        <v>2626.2</v>
      </c>
      <c r="Q63">
        <v>2493.6</v>
      </c>
    </row>
    <row r="64" spans="1:17" x14ac:dyDescent="0.2">
      <c r="A64">
        <v>-309</v>
      </c>
      <c r="B64">
        <v>131.37</v>
      </c>
      <c r="C64">
        <v>0.97499999999999998</v>
      </c>
      <c r="D64">
        <v>0.93500000000000005</v>
      </c>
      <c r="E64">
        <v>0.96399999999999997</v>
      </c>
      <c r="F64">
        <v>0.94499999999999995</v>
      </c>
      <c r="G64">
        <v>1.0580000000000001</v>
      </c>
      <c r="K64" t="s">
        <v>832</v>
      </c>
      <c r="L64" t="s">
        <v>828</v>
      </c>
      <c r="M64">
        <v>2257.8000000000002</v>
      </c>
      <c r="N64">
        <v>2447.4</v>
      </c>
      <c r="O64">
        <v>2416.1999999999998</v>
      </c>
      <c r="P64">
        <v>2436.4</v>
      </c>
      <c r="Q64">
        <v>2257.8000000000002</v>
      </c>
    </row>
    <row r="65" spans="1:17" x14ac:dyDescent="0.2">
      <c r="A65">
        <v>-308</v>
      </c>
      <c r="B65">
        <v>134.61000000000001</v>
      </c>
      <c r="C65">
        <v>0.97199999999999998</v>
      </c>
      <c r="D65">
        <v>0.92700000000000005</v>
      </c>
      <c r="E65">
        <v>0.96</v>
      </c>
      <c r="F65">
        <v>0.94099999999999995</v>
      </c>
      <c r="G65">
        <v>1.06</v>
      </c>
      <c r="K65" t="s">
        <v>833</v>
      </c>
      <c r="L65" t="s">
        <v>742</v>
      </c>
      <c r="M65">
        <v>2.569</v>
      </c>
      <c r="N65">
        <v>1.2450000000000001</v>
      </c>
      <c r="O65">
        <v>1.31</v>
      </c>
      <c r="P65">
        <v>1.1850000000000001</v>
      </c>
      <c r="Q65">
        <v>1.6160000000000001</v>
      </c>
    </row>
    <row r="66" spans="1:17" x14ac:dyDescent="0.2">
      <c r="A66">
        <v>-307</v>
      </c>
      <c r="B66">
        <v>137.88999999999999</v>
      </c>
      <c r="C66">
        <v>0.97499999999999998</v>
      </c>
      <c r="D66">
        <v>0.92700000000000005</v>
      </c>
      <c r="E66">
        <v>0.96099999999999997</v>
      </c>
      <c r="F66">
        <v>0.94</v>
      </c>
      <c r="G66">
        <v>1.07</v>
      </c>
      <c r="K66" t="s">
        <v>834</v>
      </c>
      <c r="L66" t="s">
        <v>742</v>
      </c>
      <c r="M66">
        <v>90.42</v>
      </c>
      <c r="N66">
        <v>96.763999999999996</v>
      </c>
      <c r="O66">
        <v>95.736999999999995</v>
      </c>
      <c r="P66">
        <v>96.203000000000003</v>
      </c>
      <c r="Q66">
        <v>93.98</v>
      </c>
    </row>
    <row r="67" spans="1:17" x14ac:dyDescent="0.2">
      <c r="A67">
        <v>-306</v>
      </c>
      <c r="B67">
        <v>141.19</v>
      </c>
      <c r="C67">
        <v>0.97599999999999998</v>
      </c>
      <c r="D67">
        <v>0.92700000000000005</v>
      </c>
      <c r="E67">
        <v>0.95499999999999996</v>
      </c>
      <c r="F67">
        <v>0.93700000000000006</v>
      </c>
      <c r="G67">
        <v>1.0860000000000001</v>
      </c>
      <c r="K67" t="s">
        <v>835</v>
      </c>
      <c r="L67" t="s">
        <v>745</v>
      </c>
      <c r="M67">
        <v>26.798999999999999</v>
      </c>
      <c r="N67">
        <v>26</v>
      </c>
      <c r="O67">
        <v>27.396000000000001</v>
      </c>
      <c r="P67">
        <v>25.8</v>
      </c>
      <c r="Q67">
        <v>28</v>
      </c>
    </row>
    <row r="68" spans="1:17" x14ac:dyDescent="0.2">
      <c r="A68">
        <v>-305</v>
      </c>
      <c r="B68">
        <v>144.53</v>
      </c>
      <c r="C68">
        <v>0.97799999999999998</v>
      </c>
      <c r="D68">
        <v>0.92100000000000004</v>
      </c>
      <c r="E68">
        <v>0.95199999999999996</v>
      </c>
      <c r="F68">
        <v>0.93600000000000005</v>
      </c>
      <c r="G68">
        <v>1.1020000000000001</v>
      </c>
      <c r="K68" t="s">
        <v>836</v>
      </c>
      <c r="L68" t="s">
        <v>745</v>
      </c>
      <c r="M68">
        <v>25.524000000000001</v>
      </c>
      <c r="N68">
        <v>24.722000000000001</v>
      </c>
      <c r="O68">
        <v>26.373000000000001</v>
      </c>
      <c r="P68">
        <v>24.503</v>
      </c>
      <c r="Q68">
        <v>26.498999999999999</v>
      </c>
    </row>
    <row r="69" spans="1:17" x14ac:dyDescent="0.2">
      <c r="A69">
        <v>-304</v>
      </c>
      <c r="B69">
        <v>147.9</v>
      </c>
      <c r="C69">
        <v>0.97899999999999998</v>
      </c>
      <c r="D69">
        <v>0.92</v>
      </c>
      <c r="E69">
        <v>0.95</v>
      </c>
      <c r="F69">
        <v>0.93700000000000006</v>
      </c>
      <c r="G69">
        <v>1.1100000000000001</v>
      </c>
      <c r="K69" t="s">
        <v>837</v>
      </c>
      <c r="L69" t="s">
        <v>745</v>
      </c>
      <c r="M69">
        <v>2.6520000000000001</v>
      </c>
      <c r="N69">
        <v>2.4209999999999998</v>
      </c>
      <c r="O69">
        <v>2.4889999999999999</v>
      </c>
      <c r="P69">
        <v>2.1739999999999999</v>
      </c>
      <c r="Q69">
        <v>2.8359999999999999</v>
      </c>
    </row>
    <row r="70" spans="1:17" x14ac:dyDescent="0.2">
      <c r="A70">
        <v>-303</v>
      </c>
      <c r="B70">
        <v>151.30000000000001</v>
      </c>
      <c r="C70">
        <v>0.98399999999999999</v>
      </c>
      <c r="D70">
        <v>0.92500000000000004</v>
      </c>
      <c r="E70">
        <v>0.94799999999999995</v>
      </c>
      <c r="F70">
        <v>0.93500000000000005</v>
      </c>
      <c r="G70">
        <v>1.1259999999999999</v>
      </c>
      <c r="K70" t="s">
        <v>838</v>
      </c>
      <c r="L70" t="s">
        <v>745</v>
      </c>
      <c r="M70">
        <v>35.200000000000003</v>
      </c>
      <c r="N70">
        <v>30.8</v>
      </c>
      <c r="O70">
        <v>35.200000000000003</v>
      </c>
      <c r="P70">
        <v>31.8</v>
      </c>
      <c r="Q70">
        <v>35</v>
      </c>
    </row>
    <row r="71" spans="1:17" x14ac:dyDescent="0.2">
      <c r="A71">
        <v>-302</v>
      </c>
      <c r="B71">
        <v>154.72</v>
      </c>
      <c r="C71">
        <v>0.99199999999999999</v>
      </c>
      <c r="D71">
        <v>0.92400000000000004</v>
      </c>
      <c r="E71">
        <v>0.94899999999999995</v>
      </c>
      <c r="F71">
        <v>0.93700000000000006</v>
      </c>
      <c r="G71">
        <v>1.159</v>
      </c>
      <c r="K71" t="s">
        <v>839</v>
      </c>
      <c r="L71" t="s">
        <v>745</v>
      </c>
      <c r="M71">
        <v>18.8</v>
      </c>
      <c r="N71">
        <v>18.8</v>
      </c>
      <c r="O71">
        <v>21.2</v>
      </c>
      <c r="P71">
        <v>19.2</v>
      </c>
      <c r="Q71">
        <v>19.8</v>
      </c>
    </row>
    <row r="72" spans="1:17" x14ac:dyDescent="0.2">
      <c r="A72">
        <v>-301</v>
      </c>
      <c r="B72">
        <v>158.16</v>
      </c>
      <c r="C72">
        <v>0.995</v>
      </c>
      <c r="D72">
        <v>0.92700000000000005</v>
      </c>
      <c r="E72">
        <v>0.95599999999999996</v>
      </c>
      <c r="F72">
        <v>0.93899999999999995</v>
      </c>
      <c r="G72">
        <v>1.159</v>
      </c>
      <c r="K72" t="s">
        <v>840</v>
      </c>
      <c r="L72" t="s">
        <v>742</v>
      </c>
      <c r="M72">
        <v>10.388999999999999</v>
      </c>
      <c r="N72">
        <v>9.7940000000000005</v>
      </c>
      <c r="O72">
        <v>9.4380000000000006</v>
      </c>
      <c r="P72">
        <v>8.8729999999999993</v>
      </c>
      <c r="Q72">
        <v>10.702999999999999</v>
      </c>
    </row>
    <row r="73" spans="1:17" x14ac:dyDescent="0.2">
      <c r="A73">
        <v>-300</v>
      </c>
      <c r="B73">
        <v>161.63</v>
      </c>
      <c r="C73">
        <v>1.002</v>
      </c>
      <c r="D73">
        <v>0.93400000000000005</v>
      </c>
      <c r="E73">
        <v>0.95499999999999996</v>
      </c>
      <c r="F73">
        <v>0.94099999999999995</v>
      </c>
      <c r="G73">
        <v>1.179</v>
      </c>
      <c r="K73" t="s">
        <v>841</v>
      </c>
      <c r="L73" t="s">
        <v>742</v>
      </c>
      <c r="M73">
        <v>73.655000000000001</v>
      </c>
      <c r="N73">
        <v>76.046000000000006</v>
      </c>
      <c r="O73">
        <v>80.384</v>
      </c>
      <c r="P73">
        <v>78.356999999999999</v>
      </c>
      <c r="Q73">
        <v>74.718999999999994</v>
      </c>
    </row>
    <row r="74" spans="1:17" x14ac:dyDescent="0.2">
      <c r="A74">
        <v>-299</v>
      </c>
      <c r="B74">
        <v>165.12</v>
      </c>
      <c r="C74">
        <v>1.0049999999999999</v>
      </c>
      <c r="D74">
        <v>0.93600000000000005</v>
      </c>
      <c r="E74">
        <v>0.95799999999999996</v>
      </c>
      <c r="F74">
        <v>0.94499999999999995</v>
      </c>
      <c r="G74">
        <v>1.181</v>
      </c>
      <c r="K74" t="s">
        <v>744</v>
      </c>
      <c r="L74" t="s">
        <v>745</v>
      </c>
      <c r="M74">
        <v>3.8439999999999999</v>
      </c>
      <c r="N74">
        <v>3.3029999999999999</v>
      </c>
      <c r="O74">
        <v>4.4740000000000002</v>
      </c>
      <c r="P74">
        <v>3.5030000000000001</v>
      </c>
      <c r="Q74">
        <v>4.0970000000000004</v>
      </c>
    </row>
    <row r="75" spans="1:17" x14ac:dyDescent="0.2">
      <c r="A75">
        <v>-298</v>
      </c>
      <c r="B75">
        <v>168.63</v>
      </c>
      <c r="C75">
        <v>1.004</v>
      </c>
      <c r="D75">
        <v>0.93799999999999994</v>
      </c>
      <c r="E75">
        <v>0.96399999999999997</v>
      </c>
      <c r="F75">
        <v>0.94699999999999995</v>
      </c>
      <c r="G75">
        <v>1.167</v>
      </c>
      <c r="K75" t="s">
        <v>746</v>
      </c>
      <c r="L75" t="s">
        <v>745</v>
      </c>
      <c r="M75">
        <v>4.01</v>
      </c>
      <c r="N75">
        <v>3.4710000000000001</v>
      </c>
      <c r="O75">
        <v>4.6449999999999996</v>
      </c>
      <c r="P75">
        <v>3.665</v>
      </c>
      <c r="Q75">
        <v>4.2569999999999997</v>
      </c>
    </row>
    <row r="76" spans="1:17" x14ac:dyDescent="0.2">
      <c r="A76">
        <v>-297</v>
      </c>
      <c r="B76">
        <v>172.16</v>
      </c>
      <c r="C76">
        <v>1.01</v>
      </c>
      <c r="D76">
        <v>0.94399999999999995</v>
      </c>
      <c r="E76">
        <v>0.96699999999999997</v>
      </c>
      <c r="F76">
        <v>0.94799999999999995</v>
      </c>
      <c r="G76">
        <v>1.181</v>
      </c>
      <c r="K76" t="s">
        <v>747</v>
      </c>
      <c r="L76" t="s">
        <v>745</v>
      </c>
      <c r="M76">
        <v>0.95599999999999996</v>
      </c>
      <c r="N76">
        <v>0.81200000000000006</v>
      </c>
      <c r="O76">
        <v>0.86799999999999999</v>
      </c>
      <c r="P76">
        <v>0.81299999999999994</v>
      </c>
      <c r="Q76">
        <v>0.84699999999999998</v>
      </c>
    </row>
    <row r="77" spans="1:17" x14ac:dyDescent="0.2">
      <c r="A77">
        <v>-296</v>
      </c>
      <c r="B77">
        <v>175.7</v>
      </c>
      <c r="C77">
        <v>1.0209999999999999</v>
      </c>
      <c r="D77">
        <v>0.94899999999999995</v>
      </c>
      <c r="E77">
        <v>0.96799999999999997</v>
      </c>
      <c r="F77">
        <v>0.95199999999999996</v>
      </c>
      <c r="G77">
        <v>1.214</v>
      </c>
      <c r="K77" t="s">
        <v>748</v>
      </c>
      <c r="L77" t="s">
        <v>745</v>
      </c>
      <c r="M77">
        <v>7.5709999999999997</v>
      </c>
      <c r="N77">
        <v>5.5289999999999999</v>
      </c>
      <c r="O77">
        <v>7.5709999999999997</v>
      </c>
      <c r="P77">
        <v>6.266</v>
      </c>
      <c r="Q77">
        <v>7.14</v>
      </c>
    </row>
    <row r="78" spans="1:17" x14ac:dyDescent="0.2">
      <c r="A78">
        <v>-295</v>
      </c>
      <c r="B78">
        <v>179.26</v>
      </c>
      <c r="C78">
        <v>1.02</v>
      </c>
      <c r="D78">
        <v>0.95</v>
      </c>
      <c r="E78">
        <v>0.97099999999999997</v>
      </c>
      <c r="F78">
        <v>0.95299999999999996</v>
      </c>
      <c r="G78">
        <v>1.206</v>
      </c>
      <c r="K78" t="s">
        <v>749</v>
      </c>
      <c r="L78" t="s">
        <v>745</v>
      </c>
      <c r="M78">
        <v>1.3109999999999999</v>
      </c>
      <c r="N78">
        <v>1.3109999999999999</v>
      </c>
      <c r="O78">
        <v>2.9260000000000002</v>
      </c>
      <c r="P78">
        <v>1.623</v>
      </c>
      <c r="Q78">
        <v>2.2890000000000001</v>
      </c>
    </row>
    <row r="79" spans="1:17" x14ac:dyDescent="0.2">
      <c r="A79">
        <v>-294</v>
      </c>
      <c r="B79">
        <v>182.83</v>
      </c>
      <c r="C79">
        <v>1.026</v>
      </c>
      <c r="D79">
        <v>0.95599999999999996</v>
      </c>
      <c r="E79">
        <v>0.97299999999999998</v>
      </c>
      <c r="F79">
        <v>0.95599999999999996</v>
      </c>
      <c r="G79">
        <v>1.2190000000000001</v>
      </c>
      <c r="K79" t="s">
        <v>750</v>
      </c>
      <c r="L79" t="s">
        <v>742</v>
      </c>
      <c r="M79">
        <v>23.852</v>
      </c>
      <c r="N79">
        <v>23.376999999999999</v>
      </c>
      <c r="O79">
        <v>18.690000000000001</v>
      </c>
      <c r="P79">
        <v>22.183</v>
      </c>
      <c r="Q79">
        <v>19.902999999999999</v>
      </c>
    </row>
    <row r="80" spans="1:17" x14ac:dyDescent="0.2">
      <c r="A80">
        <v>-293</v>
      </c>
      <c r="B80">
        <v>186.42</v>
      </c>
      <c r="C80">
        <v>1.034</v>
      </c>
      <c r="D80">
        <v>0.96</v>
      </c>
      <c r="E80">
        <v>0.97899999999999998</v>
      </c>
      <c r="F80">
        <v>0.95899999999999996</v>
      </c>
      <c r="G80">
        <v>1.238</v>
      </c>
      <c r="K80" t="s">
        <v>751</v>
      </c>
      <c r="L80" t="s">
        <v>742</v>
      </c>
      <c r="M80">
        <v>32.707999999999998</v>
      </c>
      <c r="N80">
        <v>37.779000000000003</v>
      </c>
      <c r="O80">
        <v>62.982999999999997</v>
      </c>
      <c r="P80">
        <v>44.283000000000001</v>
      </c>
      <c r="Q80">
        <v>53.762999999999998</v>
      </c>
    </row>
    <row r="81" spans="1:17" x14ac:dyDescent="0.2">
      <c r="A81">
        <v>-292</v>
      </c>
      <c r="B81">
        <v>190.02</v>
      </c>
      <c r="C81">
        <v>1.0349999999999999</v>
      </c>
      <c r="D81">
        <v>0.96299999999999997</v>
      </c>
      <c r="E81">
        <v>0.98299999999999998</v>
      </c>
      <c r="F81">
        <v>0.96199999999999997</v>
      </c>
      <c r="G81">
        <v>1.2330000000000001</v>
      </c>
      <c r="K81" t="s">
        <v>752</v>
      </c>
      <c r="L81" t="s">
        <v>745</v>
      </c>
      <c r="M81">
        <v>5.6369999999999996</v>
      </c>
      <c r="N81">
        <v>5.0739999999999998</v>
      </c>
      <c r="O81">
        <v>6.2510000000000003</v>
      </c>
      <c r="P81">
        <v>5.2889999999999997</v>
      </c>
      <c r="Q81">
        <v>5.9340000000000002</v>
      </c>
    </row>
    <row r="82" spans="1:17" x14ac:dyDescent="0.2">
      <c r="A82">
        <v>-291</v>
      </c>
      <c r="B82">
        <v>193.62</v>
      </c>
      <c r="C82">
        <v>1.038</v>
      </c>
      <c r="D82">
        <v>0.96499999999999997</v>
      </c>
      <c r="E82">
        <v>0.98299999999999998</v>
      </c>
      <c r="F82">
        <v>0.96499999999999997</v>
      </c>
      <c r="G82">
        <v>1.24</v>
      </c>
      <c r="K82" t="s">
        <v>753</v>
      </c>
      <c r="L82" t="s">
        <v>745</v>
      </c>
      <c r="M82">
        <v>5.7949999999999999</v>
      </c>
      <c r="N82">
        <v>5.2279999999999998</v>
      </c>
      <c r="O82">
        <v>6.4089999999999998</v>
      </c>
      <c r="P82">
        <v>5.4340000000000002</v>
      </c>
      <c r="Q82">
        <v>6.1079999999999997</v>
      </c>
    </row>
    <row r="83" spans="1:17" x14ac:dyDescent="0.2">
      <c r="A83">
        <v>-290</v>
      </c>
      <c r="B83">
        <v>197.24</v>
      </c>
      <c r="C83">
        <v>1.044</v>
      </c>
      <c r="D83">
        <v>0.97699999999999998</v>
      </c>
      <c r="E83">
        <v>0.98899999999999999</v>
      </c>
      <c r="F83">
        <v>0.96699999999999997</v>
      </c>
      <c r="G83">
        <v>1.2450000000000001</v>
      </c>
      <c r="K83" t="s">
        <v>754</v>
      </c>
      <c r="L83" t="s">
        <v>745</v>
      </c>
      <c r="M83">
        <v>1.056</v>
      </c>
      <c r="N83">
        <v>0.92300000000000004</v>
      </c>
      <c r="O83">
        <v>0.95799999999999996</v>
      </c>
      <c r="P83">
        <v>0.92100000000000004</v>
      </c>
      <c r="Q83">
        <v>0.96199999999999997</v>
      </c>
    </row>
    <row r="84" spans="1:17" x14ac:dyDescent="0.2">
      <c r="A84">
        <v>-289</v>
      </c>
      <c r="B84">
        <v>200.86</v>
      </c>
      <c r="C84">
        <v>1.048</v>
      </c>
      <c r="D84">
        <v>0.97499999999999998</v>
      </c>
      <c r="E84">
        <v>0.995</v>
      </c>
      <c r="F84">
        <v>0.97299999999999998</v>
      </c>
      <c r="G84">
        <v>1.2470000000000001</v>
      </c>
      <c r="K84" t="s">
        <v>755</v>
      </c>
      <c r="L84" t="s">
        <v>745</v>
      </c>
      <c r="M84">
        <v>9.7309999999999999</v>
      </c>
      <c r="N84">
        <v>7.6369999999999996</v>
      </c>
      <c r="O84">
        <v>9.7309999999999999</v>
      </c>
      <c r="P84">
        <v>8.4429999999999996</v>
      </c>
      <c r="Q84">
        <v>9.1289999999999996</v>
      </c>
    </row>
    <row r="85" spans="1:17" x14ac:dyDescent="0.2">
      <c r="A85">
        <v>-288</v>
      </c>
      <c r="B85">
        <v>204.49</v>
      </c>
      <c r="C85">
        <v>1.0489999999999999</v>
      </c>
      <c r="D85">
        <v>0.97699999999999998</v>
      </c>
      <c r="E85">
        <v>0.998</v>
      </c>
      <c r="F85">
        <v>0.97299999999999998</v>
      </c>
      <c r="G85">
        <v>1.25</v>
      </c>
      <c r="K85" t="s">
        <v>756</v>
      </c>
      <c r="L85" t="s">
        <v>745</v>
      </c>
      <c r="M85">
        <v>2.569</v>
      </c>
      <c r="N85">
        <v>2.569</v>
      </c>
      <c r="O85">
        <v>4.4109999999999996</v>
      </c>
      <c r="P85">
        <v>3.1629999999999998</v>
      </c>
      <c r="Q85">
        <v>3.843</v>
      </c>
    </row>
    <row r="86" spans="1:17" x14ac:dyDescent="0.2">
      <c r="A86">
        <v>-287</v>
      </c>
      <c r="B86">
        <v>208.12</v>
      </c>
      <c r="C86">
        <v>1.0580000000000001</v>
      </c>
      <c r="D86">
        <v>0.98599999999999999</v>
      </c>
      <c r="E86">
        <v>1.002</v>
      </c>
      <c r="F86">
        <v>0.97799999999999998</v>
      </c>
      <c r="G86">
        <v>1.268</v>
      </c>
      <c r="K86" t="s">
        <v>757</v>
      </c>
      <c r="L86" t="s">
        <v>742</v>
      </c>
      <c r="M86">
        <v>18.224</v>
      </c>
      <c r="N86">
        <v>17.658000000000001</v>
      </c>
      <c r="O86">
        <v>14.941000000000001</v>
      </c>
      <c r="P86">
        <v>16.946000000000002</v>
      </c>
      <c r="Q86">
        <v>15.744</v>
      </c>
    </row>
    <row r="87" spans="1:17" x14ac:dyDescent="0.2">
      <c r="A87">
        <v>-286</v>
      </c>
      <c r="B87">
        <v>211.75</v>
      </c>
      <c r="C87">
        <v>1.0620000000000001</v>
      </c>
      <c r="D87">
        <v>0.98399999999999999</v>
      </c>
      <c r="E87">
        <v>1.0049999999999999</v>
      </c>
      <c r="F87">
        <v>0.98299999999999998</v>
      </c>
      <c r="G87">
        <v>1.2769999999999999</v>
      </c>
      <c r="K87" t="s">
        <v>758</v>
      </c>
      <c r="L87" t="s">
        <v>742</v>
      </c>
      <c r="M87">
        <v>44.326000000000001</v>
      </c>
      <c r="N87">
        <v>49.13</v>
      </c>
      <c r="O87">
        <v>68.831999999999994</v>
      </c>
      <c r="P87">
        <v>58.209000000000003</v>
      </c>
      <c r="Q87">
        <v>62.912999999999997</v>
      </c>
    </row>
    <row r="88" spans="1:17" x14ac:dyDescent="0.2">
      <c r="A88">
        <v>-285</v>
      </c>
      <c r="B88">
        <v>215.38</v>
      </c>
      <c r="C88">
        <v>1.0620000000000001</v>
      </c>
      <c r="D88">
        <v>0.98599999999999999</v>
      </c>
      <c r="E88">
        <v>1.008</v>
      </c>
      <c r="F88">
        <v>0.98599999999999999</v>
      </c>
      <c r="G88">
        <v>1.268</v>
      </c>
      <c r="K88" t="s">
        <v>759</v>
      </c>
      <c r="L88" t="s">
        <v>745</v>
      </c>
      <c r="M88">
        <v>7.6239999999999997</v>
      </c>
      <c r="N88">
        <v>7.0309999999999997</v>
      </c>
      <c r="O88">
        <v>8.2200000000000006</v>
      </c>
      <c r="P88">
        <v>7.3029999999999999</v>
      </c>
      <c r="Q88">
        <v>7.9429999999999996</v>
      </c>
    </row>
    <row r="89" spans="1:17" x14ac:dyDescent="0.2">
      <c r="A89">
        <v>-284</v>
      </c>
      <c r="B89">
        <v>219.02</v>
      </c>
      <c r="C89">
        <v>1.0660000000000001</v>
      </c>
      <c r="D89">
        <v>0.99099999999999999</v>
      </c>
      <c r="E89">
        <v>1.0129999999999999</v>
      </c>
      <c r="F89">
        <v>0.98699999999999999</v>
      </c>
      <c r="G89">
        <v>1.2729999999999999</v>
      </c>
      <c r="K89" t="s">
        <v>760</v>
      </c>
      <c r="L89" t="s">
        <v>745</v>
      </c>
      <c r="M89">
        <v>7.7690000000000001</v>
      </c>
      <c r="N89">
        <v>7.1669999999999998</v>
      </c>
      <c r="O89">
        <v>8.3659999999999997</v>
      </c>
      <c r="P89">
        <v>7.431</v>
      </c>
      <c r="Q89">
        <v>8.11</v>
      </c>
    </row>
    <row r="90" spans="1:17" x14ac:dyDescent="0.2">
      <c r="A90">
        <v>-283</v>
      </c>
      <c r="B90">
        <v>222.65</v>
      </c>
      <c r="C90">
        <v>1.071</v>
      </c>
      <c r="D90">
        <v>0.995</v>
      </c>
      <c r="E90">
        <v>1.0189999999999999</v>
      </c>
      <c r="F90">
        <v>0.995</v>
      </c>
      <c r="G90">
        <v>1.2769999999999999</v>
      </c>
      <c r="K90" t="s">
        <v>761</v>
      </c>
      <c r="L90" t="s">
        <v>745</v>
      </c>
      <c r="M90">
        <v>1.159</v>
      </c>
      <c r="N90">
        <v>1.0309999999999999</v>
      </c>
      <c r="O90">
        <v>1.06</v>
      </c>
      <c r="P90">
        <v>1.03</v>
      </c>
      <c r="Q90">
        <v>1.091</v>
      </c>
    </row>
    <row r="91" spans="1:17" x14ac:dyDescent="0.2">
      <c r="A91">
        <v>-282</v>
      </c>
      <c r="B91">
        <v>226.27</v>
      </c>
      <c r="C91">
        <v>1.077</v>
      </c>
      <c r="D91">
        <v>0.99299999999999999</v>
      </c>
      <c r="E91" t="s">
        <v>665</v>
      </c>
      <c r="F91">
        <v>1E-3</v>
      </c>
      <c r="G91">
        <v>1.2909999999999999</v>
      </c>
      <c r="K91" t="s">
        <v>762</v>
      </c>
      <c r="L91" t="s">
        <v>745</v>
      </c>
      <c r="M91">
        <v>12.089</v>
      </c>
      <c r="N91">
        <v>9.7110000000000003</v>
      </c>
      <c r="O91">
        <v>12.089</v>
      </c>
      <c r="P91">
        <v>10.717000000000001</v>
      </c>
      <c r="Q91">
        <v>11.557</v>
      </c>
    </row>
    <row r="92" spans="1:17" x14ac:dyDescent="0.2">
      <c r="A92">
        <v>-281</v>
      </c>
      <c r="B92">
        <v>229.9</v>
      </c>
      <c r="C92">
        <v>1.081</v>
      </c>
      <c r="D92">
        <v>1</v>
      </c>
      <c r="E92" t="s">
        <v>661</v>
      </c>
      <c r="F92">
        <v>3.0000000000000001E-3</v>
      </c>
      <c r="G92">
        <v>1.2969999999999999</v>
      </c>
      <c r="K92" t="s">
        <v>763</v>
      </c>
      <c r="L92" t="s">
        <v>745</v>
      </c>
      <c r="M92">
        <v>4.2460000000000004</v>
      </c>
      <c r="N92">
        <v>4.2460000000000004</v>
      </c>
      <c r="O92">
        <v>6.1890000000000001</v>
      </c>
      <c r="P92">
        <v>4.8570000000000002</v>
      </c>
      <c r="Q92">
        <v>5.6289999999999996</v>
      </c>
    </row>
    <row r="93" spans="1:17" x14ac:dyDescent="0.2">
      <c r="A93">
        <v>-280</v>
      </c>
      <c r="B93">
        <v>233.51</v>
      </c>
      <c r="C93">
        <v>1.083</v>
      </c>
      <c r="D93">
        <v>1.004</v>
      </c>
      <c r="E93" t="s">
        <v>675</v>
      </c>
      <c r="F93">
        <v>8.9999999999999993E-3</v>
      </c>
      <c r="G93">
        <v>1.288</v>
      </c>
      <c r="K93" t="s">
        <v>764</v>
      </c>
      <c r="L93" t="s">
        <v>742</v>
      </c>
      <c r="M93">
        <v>14.923999999999999</v>
      </c>
      <c r="N93">
        <v>14.39</v>
      </c>
      <c r="O93">
        <v>12.673999999999999</v>
      </c>
      <c r="P93">
        <v>13.856</v>
      </c>
      <c r="Q93">
        <v>13.448</v>
      </c>
    </row>
    <row r="94" spans="1:17" x14ac:dyDescent="0.2">
      <c r="A94">
        <v>-279</v>
      </c>
      <c r="B94">
        <v>237.12</v>
      </c>
      <c r="C94">
        <v>1.0820000000000001</v>
      </c>
      <c r="D94">
        <v>1.006</v>
      </c>
      <c r="E94" t="s">
        <v>657</v>
      </c>
      <c r="F94">
        <v>0.01</v>
      </c>
      <c r="G94">
        <v>1.2769999999999999</v>
      </c>
      <c r="K94" t="s">
        <v>765</v>
      </c>
      <c r="L94" t="s">
        <v>742</v>
      </c>
      <c r="M94">
        <v>54.652000000000001</v>
      </c>
      <c r="N94">
        <v>59.237000000000002</v>
      </c>
      <c r="O94">
        <v>73.971000000000004</v>
      </c>
      <c r="P94">
        <v>65.367000000000004</v>
      </c>
      <c r="Q94">
        <v>69.400000000000006</v>
      </c>
    </row>
    <row r="95" spans="1:17" x14ac:dyDescent="0.2">
      <c r="A95">
        <v>-278</v>
      </c>
      <c r="B95">
        <v>240.73</v>
      </c>
      <c r="C95">
        <v>1.089</v>
      </c>
      <c r="D95">
        <v>1.012</v>
      </c>
      <c r="E95" t="s">
        <v>655</v>
      </c>
      <c r="F95">
        <v>1.4E-2</v>
      </c>
      <c r="G95">
        <v>1.2929999999999999</v>
      </c>
      <c r="K95" t="s">
        <v>766</v>
      </c>
      <c r="L95" t="s">
        <v>745</v>
      </c>
      <c r="M95">
        <v>15.981999999999999</v>
      </c>
      <c r="N95">
        <v>15.228</v>
      </c>
      <c r="O95">
        <v>16.64</v>
      </c>
      <c r="P95">
        <v>15.704000000000001</v>
      </c>
      <c r="Q95">
        <v>16.356000000000002</v>
      </c>
    </row>
    <row r="96" spans="1:17" x14ac:dyDescent="0.2">
      <c r="A96">
        <v>-277</v>
      </c>
      <c r="B96">
        <v>244.32</v>
      </c>
      <c r="C96">
        <v>1.101</v>
      </c>
      <c r="D96">
        <v>1.016</v>
      </c>
      <c r="E96" t="s">
        <v>670</v>
      </c>
      <c r="F96">
        <v>1.9E-2</v>
      </c>
      <c r="G96">
        <v>1.33</v>
      </c>
      <c r="K96" t="s">
        <v>767</v>
      </c>
      <c r="L96" t="s">
        <v>745</v>
      </c>
      <c r="M96">
        <v>16.088999999999999</v>
      </c>
      <c r="N96">
        <v>15.311</v>
      </c>
      <c r="O96">
        <v>16.728999999999999</v>
      </c>
      <c r="P96">
        <v>15.795</v>
      </c>
      <c r="Q96">
        <v>16.521000000000001</v>
      </c>
    </row>
    <row r="97" spans="1:17" x14ac:dyDescent="0.2">
      <c r="A97">
        <v>-276</v>
      </c>
      <c r="B97">
        <v>247.9</v>
      </c>
      <c r="C97">
        <v>1.105</v>
      </c>
      <c r="D97">
        <v>1.018</v>
      </c>
      <c r="E97" t="s">
        <v>674</v>
      </c>
      <c r="F97">
        <v>0.02</v>
      </c>
      <c r="G97">
        <v>1.341</v>
      </c>
      <c r="K97" t="s">
        <v>768</v>
      </c>
      <c r="L97" t="s">
        <v>745</v>
      </c>
      <c r="M97">
        <v>1.67</v>
      </c>
      <c r="N97">
        <v>1.5049999999999999</v>
      </c>
      <c r="O97">
        <v>1.589</v>
      </c>
      <c r="P97">
        <v>1.4710000000000001</v>
      </c>
      <c r="Q97">
        <v>1.7130000000000001</v>
      </c>
    </row>
    <row r="98" spans="1:17" x14ac:dyDescent="0.2">
      <c r="A98">
        <v>-275</v>
      </c>
      <c r="B98">
        <v>251.47</v>
      </c>
      <c r="C98">
        <v>1.109</v>
      </c>
      <c r="D98">
        <v>1.022</v>
      </c>
      <c r="E98" t="s">
        <v>651</v>
      </c>
      <c r="F98">
        <v>2.3E-2</v>
      </c>
      <c r="G98">
        <v>1.3460000000000001</v>
      </c>
      <c r="K98" t="s">
        <v>769</v>
      </c>
      <c r="L98" t="s">
        <v>745</v>
      </c>
      <c r="M98">
        <v>22.66</v>
      </c>
      <c r="N98">
        <v>19.324000000000002</v>
      </c>
      <c r="O98">
        <v>22.66</v>
      </c>
      <c r="P98">
        <v>20.352</v>
      </c>
      <c r="Q98">
        <v>22.024000000000001</v>
      </c>
    </row>
    <row r="99" spans="1:17" x14ac:dyDescent="0.2">
      <c r="A99">
        <v>-274</v>
      </c>
      <c r="B99">
        <v>255.03</v>
      </c>
      <c r="C99">
        <v>1.1140000000000001</v>
      </c>
      <c r="D99">
        <v>1.028</v>
      </c>
      <c r="E99" t="s">
        <v>651</v>
      </c>
      <c r="F99">
        <v>2.4E-2</v>
      </c>
      <c r="G99">
        <v>1.357</v>
      </c>
      <c r="K99" t="s">
        <v>770</v>
      </c>
      <c r="L99" t="s">
        <v>745</v>
      </c>
      <c r="M99">
        <v>11.308</v>
      </c>
      <c r="N99">
        <v>11.308</v>
      </c>
      <c r="O99">
        <v>13.16</v>
      </c>
      <c r="P99">
        <v>12.268000000000001</v>
      </c>
      <c r="Q99">
        <v>12.62</v>
      </c>
    </row>
    <row r="100" spans="1:17" x14ac:dyDescent="0.2">
      <c r="A100">
        <v>-273</v>
      </c>
      <c r="B100">
        <v>258.57</v>
      </c>
      <c r="C100">
        <v>1.1180000000000001</v>
      </c>
      <c r="D100">
        <v>1.026</v>
      </c>
      <c r="E100" t="s">
        <v>671</v>
      </c>
      <c r="F100">
        <v>2.8000000000000001E-2</v>
      </c>
      <c r="G100">
        <v>1.369</v>
      </c>
      <c r="K100" t="s">
        <v>771</v>
      </c>
      <c r="L100" t="s">
        <v>742</v>
      </c>
      <c r="M100">
        <v>10.378</v>
      </c>
      <c r="N100">
        <v>9.827</v>
      </c>
      <c r="O100">
        <v>9.4960000000000004</v>
      </c>
      <c r="P100">
        <v>9.3149999999999995</v>
      </c>
      <c r="Q100">
        <v>10.367000000000001</v>
      </c>
    </row>
    <row r="101" spans="1:17" x14ac:dyDescent="0.2">
      <c r="A101">
        <v>-272</v>
      </c>
      <c r="B101">
        <v>262.08999999999997</v>
      </c>
      <c r="C101">
        <v>1.123</v>
      </c>
      <c r="D101">
        <v>1.03</v>
      </c>
      <c r="E101" t="s">
        <v>649</v>
      </c>
      <c r="F101">
        <v>2.7E-2</v>
      </c>
      <c r="G101">
        <v>1.383</v>
      </c>
      <c r="K101" t="s">
        <v>772</v>
      </c>
      <c r="L101" t="s">
        <v>742</v>
      </c>
      <c r="M101">
        <v>70.284000000000006</v>
      </c>
      <c r="N101">
        <v>73.855999999999995</v>
      </c>
      <c r="O101">
        <v>78.662999999999997</v>
      </c>
      <c r="P101">
        <v>77.671000000000006</v>
      </c>
      <c r="Q101">
        <v>76.385999999999996</v>
      </c>
    </row>
    <row r="102" spans="1:17" x14ac:dyDescent="0.2">
      <c r="A102">
        <v>-271</v>
      </c>
      <c r="B102">
        <v>265.60000000000002</v>
      </c>
      <c r="C102">
        <v>1.1279999999999999</v>
      </c>
      <c r="D102">
        <v>1.0309999999999999</v>
      </c>
      <c r="E102" t="s">
        <v>648</v>
      </c>
      <c r="F102">
        <v>0.03</v>
      </c>
      <c r="G102">
        <v>1.3979999999999999</v>
      </c>
      <c r="K102" t="s">
        <v>773</v>
      </c>
      <c r="L102" t="s">
        <v>745</v>
      </c>
      <c r="M102">
        <v>23.157</v>
      </c>
      <c r="N102">
        <v>22.655000000000001</v>
      </c>
      <c r="O102">
        <v>24.04</v>
      </c>
      <c r="P102">
        <v>22.625</v>
      </c>
      <c r="Q102">
        <v>23.31</v>
      </c>
    </row>
    <row r="103" spans="1:17" x14ac:dyDescent="0.2">
      <c r="A103">
        <v>-270</v>
      </c>
      <c r="B103">
        <v>269.08999999999997</v>
      </c>
      <c r="C103">
        <v>1.1299999999999999</v>
      </c>
      <c r="D103">
        <v>1.0309999999999999</v>
      </c>
      <c r="E103" t="s">
        <v>649</v>
      </c>
      <c r="F103">
        <v>3.1E-2</v>
      </c>
      <c r="G103">
        <v>1.407</v>
      </c>
      <c r="K103" t="s">
        <v>774</v>
      </c>
      <c r="L103" t="s">
        <v>745</v>
      </c>
      <c r="M103">
        <v>22.844000000000001</v>
      </c>
      <c r="N103">
        <v>22.25</v>
      </c>
      <c r="O103">
        <v>23.704000000000001</v>
      </c>
      <c r="P103">
        <v>22.192</v>
      </c>
      <c r="Q103">
        <v>23.23</v>
      </c>
    </row>
    <row r="104" spans="1:17" x14ac:dyDescent="0.2">
      <c r="A104">
        <v>-269</v>
      </c>
      <c r="B104">
        <v>272.57</v>
      </c>
      <c r="C104">
        <v>1.133</v>
      </c>
      <c r="D104">
        <v>1.03</v>
      </c>
      <c r="E104" t="s">
        <v>649</v>
      </c>
      <c r="F104">
        <v>3.2000000000000001E-2</v>
      </c>
      <c r="G104">
        <v>1.42</v>
      </c>
      <c r="K104" t="s">
        <v>775</v>
      </c>
      <c r="L104" t="s">
        <v>745</v>
      </c>
      <c r="M104">
        <v>2.234</v>
      </c>
      <c r="N104">
        <v>2.1150000000000002</v>
      </c>
      <c r="O104">
        <v>2.202</v>
      </c>
      <c r="P104">
        <v>1.9730000000000001</v>
      </c>
      <c r="Q104">
        <v>2.2629999999999999</v>
      </c>
    </row>
    <row r="105" spans="1:17" x14ac:dyDescent="0.2">
      <c r="A105">
        <v>-268</v>
      </c>
      <c r="B105">
        <v>276.02</v>
      </c>
      <c r="C105">
        <v>1.137</v>
      </c>
      <c r="D105">
        <v>1.034</v>
      </c>
      <c r="E105" t="s">
        <v>650</v>
      </c>
      <c r="F105">
        <v>3.1E-2</v>
      </c>
      <c r="G105">
        <v>1.4339999999999999</v>
      </c>
      <c r="K105" t="s">
        <v>776</v>
      </c>
      <c r="L105" t="s">
        <v>745</v>
      </c>
      <c r="M105">
        <v>30.9</v>
      </c>
      <c r="N105">
        <v>27.3</v>
      </c>
      <c r="O105">
        <v>30.9</v>
      </c>
      <c r="P105">
        <v>28.555</v>
      </c>
      <c r="Q105">
        <v>30.774999999999999</v>
      </c>
    </row>
    <row r="106" spans="1:17" x14ac:dyDescent="0.2">
      <c r="A106">
        <v>-267</v>
      </c>
      <c r="B106">
        <v>279.45</v>
      </c>
      <c r="C106">
        <v>1.1379999999999999</v>
      </c>
      <c r="D106">
        <v>1.032</v>
      </c>
      <c r="E106" t="s">
        <v>672</v>
      </c>
      <c r="F106">
        <v>3.1E-2</v>
      </c>
      <c r="G106">
        <v>1.44</v>
      </c>
      <c r="K106" t="s">
        <v>777</v>
      </c>
      <c r="L106" t="s">
        <v>745</v>
      </c>
      <c r="M106">
        <v>16.899999999999999</v>
      </c>
      <c r="N106">
        <v>16.899999999999999</v>
      </c>
      <c r="O106">
        <v>19.04</v>
      </c>
      <c r="P106">
        <v>17.59</v>
      </c>
      <c r="Q106">
        <v>18.18</v>
      </c>
    </row>
    <row r="107" spans="1:17" x14ac:dyDescent="0.2">
      <c r="A107">
        <v>-266</v>
      </c>
      <c r="B107">
        <v>282.86</v>
      </c>
      <c r="C107">
        <v>1.139</v>
      </c>
      <c r="D107">
        <v>1.0309999999999999</v>
      </c>
      <c r="E107" t="s">
        <v>673</v>
      </c>
      <c r="F107">
        <v>3.3000000000000002E-2</v>
      </c>
      <c r="G107">
        <v>1.446</v>
      </c>
      <c r="K107" t="s">
        <v>778</v>
      </c>
      <c r="L107" t="s">
        <v>742</v>
      </c>
      <c r="M107">
        <v>9.7780000000000005</v>
      </c>
      <c r="N107">
        <v>9.5050000000000008</v>
      </c>
      <c r="O107">
        <v>9.2880000000000003</v>
      </c>
      <c r="P107">
        <v>8.89</v>
      </c>
      <c r="Q107">
        <v>9.7430000000000003</v>
      </c>
    </row>
    <row r="108" spans="1:17" x14ac:dyDescent="0.2">
      <c r="A108">
        <v>-265</v>
      </c>
      <c r="B108">
        <v>286.24</v>
      </c>
      <c r="C108">
        <v>1.1419999999999999</v>
      </c>
      <c r="D108">
        <v>1.0329999999999999</v>
      </c>
      <c r="E108" t="s">
        <v>672</v>
      </c>
      <c r="F108">
        <v>3.1E-2</v>
      </c>
      <c r="G108">
        <v>1.454</v>
      </c>
      <c r="K108" t="s">
        <v>779</v>
      </c>
      <c r="L108" t="s">
        <v>742</v>
      </c>
      <c r="M108">
        <v>73.98</v>
      </c>
      <c r="N108">
        <v>75.954999999999998</v>
      </c>
      <c r="O108">
        <v>80.323999999999998</v>
      </c>
      <c r="P108">
        <v>79.263000000000005</v>
      </c>
      <c r="Q108">
        <v>78.262</v>
      </c>
    </row>
    <row r="109" spans="1:17" x14ac:dyDescent="0.2">
      <c r="A109">
        <v>-264</v>
      </c>
      <c r="B109">
        <v>289.61</v>
      </c>
      <c r="C109">
        <v>1.1439999999999999</v>
      </c>
      <c r="D109">
        <v>1.03</v>
      </c>
      <c r="E109" t="s">
        <v>671</v>
      </c>
      <c r="F109">
        <v>3.1E-2</v>
      </c>
      <c r="G109">
        <v>1.4670000000000001</v>
      </c>
      <c r="K109" t="s">
        <v>842</v>
      </c>
      <c r="L109" t="s">
        <v>843</v>
      </c>
      <c r="M109">
        <v>1049.4000000000001</v>
      </c>
      <c r="N109">
        <v>1072.8</v>
      </c>
      <c r="O109">
        <v>1047.4000000000001</v>
      </c>
      <c r="P109">
        <v>1087.8</v>
      </c>
      <c r="Q109">
        <v>989.6</v>
      </c>
    </row>
    <row r="110" spans="1:17" x14ac:dyDescent="0.2">
      <c r="A110">
        <v>-263</v>
      </c>
      <c r="B110">
        <v>292.95</v>
      </c>
      <c r="C110">
        <v>1.143</v>
      </c>
      <c r="D110">
        <v>1.028</v>
      </c>
      <c r="E110" t="s">
        <v>651</v>
      </c>
      <c r="F110">
        <v>2.9000000000000001E-2</v>
      </c>
      <c r="G110">
        <v>1.4690000000000001</v>
      </c>
      <c r="K110" t="s">
        <v>844</v>
      </c>
      <c r="L110" t="s">
        <v>843</v>
      </c>
      <c r="M110">
        <v>1049.7809999999999</v>
      </c>
      <c r="N110">
        <v>1073.568</v>
      </c>
      <c r="O110">
        <v>1046.838</v>
      </c>
      <c r="P110">
        <v>1086.6590000000001</v>
      </c>
      <c r="Q110">
        <v>992.05799999999999</v>
      </c>
    </row>
    <row r="111" spans="1:17" x14ac:dyDescent="0.2">
      <c r="A111">
        <v>-262</v>
      </c>
      <c r="B111">
        <v>296.26</v>
      </c>
      <c r="C111">
        <v>1.145</v>
      </c>
      <c r="D111">
        <v>1.03</v>
      </c>
      <c r="E111" t="s">
        <v>651</v>
      </c>
      <c r="F111">
        <v>2.9000000000000001E-2</v>
      </c>
      <c r="G111">
        <v>1.474</v>
      </c>
      <c r="K111" t="s">
        <v>845</v>
      </c>
      <c r="L111" t="s">
        <v>843</v>
      </c>
      <c r="M111">
        <v>37.372999999999998</v>
      </c>
      <c r="N111">
        <v>7.9370000000000003</v>
      </c>
      <c r="O111">
        <v>9.3629999999999995</v>
      </c>
      <c r="P111">
        <v>7.1319999999999997</v>
      </c>
      <c r="Q111">
        <v>10.738</v>
      </c>
    </row>
    <row r="112" spans="1:17" x14ac:dyDescent="0.2">
      <c r="A112">
        <v>-261</v>
      </c>
      <c r="B112">
        <v>299.54000000000002</v>
      </c>
      <c r="C112">
        <v>1.145</v>
      </c>
      <c r="D112">
        <v>1.03</v>
      </c>
      <c r="E112" t="s">
        <v>653</v>
      </c>
      <c r="F112">
        <v>2.8000000000000001E-2</v>
      </c>
      <c r="G112">
        <v>1.478</v>
      </c>
      <c r="K112" t="s">
        <v>846</v>
      </c>
      <c r="L112" t="s">
        <v>843</v>
      </c>
      <c r="M112">
        <v>1109.5999999999999</v>
      </c>
      <c r="N112">
        <v>1095.4000000000001</v>
      </c>
      <c r="O112">
        <v>1071.4000000000001</v>
      </c>
      <c r="P112">
        <v>1109.5999999999999</v>
      </c>
      <c r="Q112">
        <v>1022.4</v>
      </c>
    </row>
    <row r="113" spans="1:17" x14ac:dyDescent="0.2">
      <c r="A113">
        <v>-260</v>
      </c>
      <c r="B113">
        <v>302.8</v>
      </c>
      <c r="C113">
        <v>1.147</v>
      </c>
      <c r="D113">
        <v>1.028</v>
      </c>
      <c r="E113" t="s">
        <v>653</v>
      </c>
      <c r="F113">
        <v>2.7E-2</v>
      </c>
      <c r="G113">
        <v>1.488</v>
      </c>
      <c r="K113" t="s">
        <v>847</v>
      </c>
      <c r="L113" t="s">
        <v>843</v>
      </c>
      <c r="M113">
        <v>951.8</v>
      </c>
      <c r="N113">
        <v>1047.5999999999999</v>
      </c>
      <c r="O113">
        <v>1018</v>
      </c>
      <c r="P113">
        <v>1065.5999999999999</v>
      </c>
      <c r="Q113">
        <v>951.8</v>
      </c>
    </row>
    <row r="114" spans="1:17" x14ac:dyDescent="0.2">
      <c r="A114">
        <v>-259</v>
      </c>
      <c r="B114">
        <v>306.02999999999997</v>
      </c>
      <c r="C114">
        <v>1.147</v>
      </c>
      <c r="D114">
        <v>1.026</v>
      </c>
      <c r="E114" t="s">
        <v>654</v>
      </c>
      <c r="F114">
        <v>2.9000000000000001E-2</v>
      </c>
      <c r="G114">
        <v>1.492</v>
      </c>
      <c r="K114" t="s">
        <v>848</v>
      </c>
      <c r="L114" t="s">
        <v>742</v>
      </c>
      <c r="M114">
        <v>3.56</v>
      </c>
      <c r="N114">
        <v>0.73899999999999999</v>
      </c>
      <c r="O114">
        <v>0.89400000000000002</v>
      </c>
      <c r="P114">
        <v>0.65600000000000003</v>
      </c>
      <c r="Q114">
        <v>1.0820000000000001</v>
      </c>
    </row>
    <row r="115" spans="1:17" x14ac:dyDescent="0.2">
      <c r="A115">
        <v>-258</v>
      </c>
      <c r="B115">
        <v>309.23</v>
      </c>
      <c r="C115">
        <v>1.145</v>
      </c>
      <c r="D115">
        <v>1.032</v>
      </c>
      <c r="E115" t="s">
        <v>670</v>
      </c>
      <c r="F115">
        <v>2.4E-2</v>
      </c>
      <c r="G115">
        <v>1.486</v>
      </c>
      <c r="K115" t="s">
        <v>849</v>
      </c>
      <c r="L115" t="s">
        <v>742</v>
      </c>
      <c r="M115">
        <v>90.667000000000002</v>
      </c>
      <c r="N115">
        <v>97.581000000000003</v>
      </c>
      <c r="O115">
        <v>97.245000000000005</v>
      </c>
      <c r="P115">
        <v>98.061999999999998</v>
      </c>
      <c r="Q115">
        <v>95.941999999999993</v>
      </c>
    </row>
    <row r="116" spans="1:17" x14ac:dyDescent="0.2">
      <c r="A116">
        <v>-257</v>
      </c>
      <c r="B116">
        <v>312.39999999999998</v>
      </c>
      <c r="C116">
        <v>1.139</v>
      </c>
      <c r="D116">
        <v>1.0269999999999999</v>
      </c>
      <c r="E116" t="s">
        <v>656</v>
      </c>
      <c r="F116">
        <v>2.5000000000000001E-2</v>
      </c>
      <c r="G116">
        <v>1.468</v>
      </c>
      <c r="K116" t="s">
        <v>850</v>
      </c>
      <c r="L116" t="s">
        <v>745</v>
      </c>
      <c r="M116">
        <v>15.814</v>
      </c>
      <c r="N116">
        <v>15.12</v>
      </c>
      <c r="O116">
        <v>16.492000000000001</v>
      </c>
      <c r="P116">
        <v>15.488</v>
      </c>
      <c r="Q116">
        <v>16.155999999999999</v>
      </c>
    </row>
    <row r="117" spans="1:17" x14ac:dyDescent="0.2">
      <c r="A117">
        <v>-256</v>
      </c>
      <c r="B117">
        <v>315.54000000000002</v>
      </c>
      <c r="C117">
        <v>1.1359999999999999</v>
      </c>
      <c r="D117">
        <v>1.0269999999999999</v>
      </c>
      <c r="E117" t="s">
        <v>669</v>
      </c>
      <c r="F117">
        <v>2.4E-2</v>
      </c>
      <c r="G117">
        <v>1.4570000000000001</v>
      </c>
      <c r="K117" t="s">
        <v>851</v>
      </c>
      <c r="L117" t="s">
        <v>745</v>
      </c>
      <c r="M117">
        <v>15.911</v>
      </c>
      <c r="N117">
        <v>15.2</v>
      </c>
      <c r="O117">
        <v>16.584</v>
      </c>
      <c r="P117">
        <v>15.555</v>
      </c>
      <c r="Q117">
        <v>16.306000000000001</v>
      </c>
    </row>
    <row r="118" spans="1:17" x14ac:dyDescent="0.2">
      <c r="A118">
        <v>-255</v>
      </c>
      <c r="B118">
        <v>318.64999999999998</v>
      </c>
      <c r="C118">
        <v>1.1359999999999999</v>
      </c>
      <c r="D118">
        <v>1.0309999999999999</v>
      </c>
      <c r="E118" t="s">
        <v>668</v>
      </c>
      <c r="F118">
        <v>2.3E-2</v>
      </c>
      <c r="G118">
        <v>1.454</v>
      </c>
      <c r="K118" t="s">
        <v>852</v>
      </c>
      <c r="L118" t="s">
        <v>745</v>
      </c>
      <c r="M118">
        <v>1.643</v>
      </c>
      <c r="N118">
        <v>1.4930000000000001</v>
      </c>
      <c r="O118">
        <v>1.5640000000000001</v>
      </c>
      <c r="P118">
        <v>1.456</v>
      </c>
      <c r="Q118">
        <v>1.6679999999999999</v>
      </c>
    </row>
    <row r="119" spans="1:17" x14ac:dyDescent="0.2">
      <c r="A119">
        <v>-254</v>
      </c>
      <c r="B119">
        <v>321.73</v>
      </c>
      <c r="C119">
        <v>1.135</v>
      </c>
      <c r="D119">
        <v>1.0289999999999999</v>
      </c>
      <c r="E119" t="s">
        <v>659</v>
      </c>
      <c r="F119">
        <v>2.4E-2</v>
      </c>
      <c r="G119">
        <v>1.456</v>
      </c>
      <c r="K119" t="s">
        <v>853</v>
      </c>
      <c r="L119" t="s">
        <v>745</v>
      </c>
      <c r="M119">
        <v>22.28</v>
      </c>
      <c r="N119">
        <v>19.047999999999998</v>
      </c>
      <c r="O119">
        <v>22.28</v>
      </c>
      <c r="P119">
        <v>20.047999999999998</v>
      </c>
      <c r="Q119">
        <v>21.608000000000001</v>
      </c>
    </row>
    <row r="120" spans="1:17" x14ac:dyDescent="0.2">
      <c r="A120">
        <v>-253</v>
      </c>
      <c r="B120">
        <v>324.77</v>
      </c>
      <c r="C120">
        <v>1.135</v>
      </c>
      <c r="D120">
        <v>1.026</v>
      </c>
      <c r="E120" t="s">
        <v>658</v>
      </c>
      <c r="F120">
        <v>2.1999999999999999E-2</v>
      </c>
      <c r="G120">
        <v>1.4610000000000001</v>
      </c>
      <c r="K120" t="s">
        <v>854</v>
      </c>
      <c r="L120" t="s">
        <v>745</v>
      </c>
      <c r="M120">
        <v>11.252000000000001</v>
      </c>
      <c r="N120">
        <v>11.252000000000001</v>
      </c>
      <c r="O120">
        <v>13.263999999999999</v>
      </c>
      <c r="P120">
        <v>11.972</v>
      </c>
      <c r="Q120">
        <v>12.68</v>
      </c>
    </row>
    <row r="121" spans="1:17" x14ac:dyDescent="0.2">
      <c r="A121">
        <v>-252</v>
      </c>
      <c r="B121">
        <v>327.79</v>
      </c>
      <c r="C121">
        <v>1.1379999999999999</v>
      </c>
      <c r="D121">
        <v>1.0269999999999999</v>
      </c>
      <c r="E121" t="s">
        <v>660</v>
      </c>
      <c r="F121">
        <v>2.1000000000000001E-2</v>
      </c>
      <c r="G121">
        <v>1.4730000000000001</v>
      </c>
      <c r="K121" t="s">
        <v>855</v>
      </c>
      <c r="L121" t="s">
        <v>742</v>
      </c>
      <c r="M121">
        <v>10.324</v>
      </c>
      <c r="N121">
        <v>9.8230000000000004</v>
      </c>
      <c r="O121">
        <v>9.4290000000000003</v>
      </c>
      <c r="P121">
        <v>9.3610000000000007</v>
      </c>
      <c r="Q121">
        <v>10.228</v>
      </c>
    </row>
    <row r="122" spans="1:17" x14ac:dyDescent="0.2">
      <c r="A122">
        <v>-251</v>
      </c>
      <c r="B122">
        <v>330.76</v>
      </c>
      <c r="C122">
        <v>1.1399999999999999</v>
      </c>
      <c r="D122">
        <v>1.028</v>
      </c>
      <c r="E122" t="s">
        <v>667</v>
      </c>
      <c r="F122">
        <v>1.9E-2</v>
      </c>
      <c r="G122">
        <v>1.4830000000000001</v>
      </c>
      <c r="K122" t="s">
        <v>856</v>
      </c>
      <c r="L122" t="s">
        <v>742</v>
      </c>
      <c r="M122">
        <v>70.718000000000004</v>
      </c>
      <c r="N122">
        <v>74.025999999999996</v>
      </c>
      <c r="O122">
        <v>79.980999999999995</v>
      </c>
      <c r="P122">
        <v>76.965999999999994</v>
      </c>
      <c r="Q122">
        <v>77.763999999999996</v>
      </c>
    </row>
    <row r="123" spans="1:17" x14ac:dyDescent="0.2">
      <c r="A123">
        <v>-250</v>
      </c>
      <c r="B123">
        <v>333.71</v>
      </c>
      <c r="C123">
        <v>1.1379999999999999</v>
      </c>
      <c r="D123">
        <v>1.026</v>
      </c>
      <c r="E123" t="s">
        <v>662</v>
      </c>
      <c r="F123">
        <v>1.9E-2</v>
      </c>
      <c r="G123">
        <v>1.478</v>
      </c>
      <c r="K123" t="s">
        <v>857</v>
      </c>
      <c r="L123" t="s">
        <v>745</v>
      </c>
      <c r="M123">
        <v>18</v>
      </c>
      <c r="N123">
        <v>16</v>
      </c>
      <c r="O123">
        <v>19</v>
      </c>
      <c r="P123">
        <v>18</v>
      </c>
      <c r="Q123">
        <v>19</v>
      </c>
    </row>
    <row r="124" spans="1:17" x14ac:dyDescent="0.2">
      <c r="A124">
        <v>-249</v>
      </c>
      <c r="B124">
        <v>336.61</v>
      </c>
      <c r="C124">
        <v>1.139</v>
      </c>
      <c r="D124">
        <v>1.0269999999999999</v>
      </c>
      <c r="E124" t="s">
        <v>666</v>
      </c>
      <c r="F124">
        <v>1.7000000000000001E-2</v>
      </c>
      <c r="G124">
        <v>1.4810000000000001</v>
      </c>
      <c r="K124" t="s">
        <v>858</v>
      </c>
      <c r="L124" t="s">
        <v>745</v>
      </c>
      <c r="M124">
        <v>19.245000000000001</v>
      </c>
      <c r="N124">
        <v>17.77</v>
      </c>
      <c r="O124">
        <v>19.989999999999998</v>
      </c>
      <c r="P124">
        <v>19.382999999999999</v>
      </c>
      <c r="Q124">
        <v>19.837</v>
      </c>
    </row>
    <row r="125" spans="1:17" x14ac:dyDescent="0.2">
      <c r="A125">
        <v>-248</v>
      </c>
      <c r="B125">
        <v>339.49</v>
      </c>
      <c r="C125">
        <v>1.1379999999999999</v>
      </c>
      <c r="D125">
        <v>1.0269999999999999</v>
      </c>
      <c r="E125" t="s">
        <v>662</v>
      </c>
      <c r="F125">
        <v>1.7999999999999999E-2</v>
      </c>
      <c r="G125">
        <v>1.48</v>
      </c>
      <c r="K125" t="s">
        <v>859</v>
      </c>
      <c r="L125" t="s">
        <v>745</v>
      </c>
      <c r="M125">
        <v>2.6280000000000001</v>
      </c>
      <c r="N125">
        <v>2.504</v>
      </c>
      <c r="O125">
        <v>2.5110000000000001</v>
      </c>
      <c r="P125">
        <v>2.4039999999999999</v>
      </c>
      <c r="Q125">
        <v>2.496</v>
      </c>
    </row>
    <row r="126" spans="1:17" x14ac:dyDescent="0.2">
      <c r="A126">
        <v>-247</v>
      </c>
      <c r="B126">
        <v>342.32</v>
      </c>
      <c r="C126">
        <v>1.1359999999999999</v>
      </c>
      <c r="D126">
        <v>1.024</v>
      </c>
      <c r="E126" t="s">
        <v>664</v>
      </c>
      <c r="F126">
        <v>1.7000000000000001E-2</v>
      </c>
      <c r="G126">
        <v>1.4770000000000001</v>
      </c>
      <c r="K126" t="s">
        <v>860</v>
      </c>
      <c r="L126" t="s">
        <v>745</v>
      </c>
      <c r="M126">
        <v>28</v>
      </c>
      <c r="N126">
        <v>24.8</v>
      </c>
      <c r="O126">
        <v>27</v>
      </c>
      <c r="P126">
        <v>26.2</v>
      </c>
      <c r="Q126">
        <v>28</v>
      </c>
    </row>
    <row r="127" spans="1:17" x14ac:dyDescent="0.2">
      <c r="A127">
        <v>-246</v>
      </c>
      <c r="B127">
        <v>345.12</v>
      </c>
      <c r="C127">
        <v>1.1359999999999999</v>
      </c>
      <c r="D127">
        <v>1.0249999999999999</v>
      </c>
      <c r="E127" t="s">
        <v>663</v>
      </c>
      <c r="F127">
        <v>1.7999999999999999E-2</v>
      </c>
      <c r="G127">
        <v>1.478</v>
      </c>
      <c r="K127" t="s">
        <v>861</v>
      </c>
      <c r="L127" t="s">
        <v>745</v>
      </c>
      <c r="M127">
        <v>10</v>
      </c>
      <c r="N127">
        <v>10</v>
      </c>
      <c r="O127">
        <v>13.397</v>
      </c>
      <c r="P127">
        <v>13.397</v>
      </c>
      <c r="Q127">
        <v>13.6</v>
      </c>
    </row>
    <row r="128" spans="1:17" x14ac:dyDescent="0.2">
      <c r="A128">
        <v>-245</v>
      </c>
      <c r="B128">
        <v>347.89</v>
      </c>
      <c r="C128">
        <v>1.1359999999999999</v>
      </c>
      <c r="D128">
        <v>1.026</v>
      </c>
      <c r="E128" t="s">
        <v>661</v>
      </c>
      <c r="F128">
        <v>1.4999999999999999E-2</v>
      </c>
      <c r="G128">
        <v>1.478</v>
      </c>
      <c r="K128" t="s">
        <v>862</v>
      </c>
      <c r="L128" t="s">
        <v>742</v>
      </c>
      <c r="M128">
        <v>13.654999999999999</v>
      </c>
      <c r="N128">
        <v>14.09</v>
      </c>
      <c r="O128">
        <v>12.561999999999999</v>
      </c>
      <c r="P128">
        <v>12.401</v>
      </c>
      <c r="Q128">
        <v>12.584</v>
      </c>
    </row>
    <row r="129" spans="1:17" x14ac:dyDescent="0.2">
      <c r="A129">
        <v>-244</v>
      </c>
      <c r="B129">
        <v>350.61</v>
      </c>
      <c r="C129">
        <v>1.133</v>
      </c>
      <c r="D129">
        <v>1.0209999999999999</v>
      </c>
      <c r="E129" t="s">
        <v>665</v>
      </c>
      <c r="F129">
        <v>1.4999999999999999E-2</v>
      </c>
      <c r="G129">
        <v>1.4750000000000001</v>
      </c>
      <c r="K129" t="s">
        <v>863</v>
      </c>
      <c r="L129" t="s">
        <v>742</v>
      </c>
      <c r="M129">
        <v>51.962000000000003</v>
      </c>
      <c r="N129">
        <v>56.274000000000001</v>
      </c>
      <c r="O129">
        <v>67.019000000000005</v>
      </c>
      <c r="P129">
        <v>69.119</v>
      </c>
      <c r="Q129">
        <v>68.56</v>
      </c>
    </row>
    <row r="130" spans="1:17" x14ac:dyDescent="0.2">
      <c r="A130">
        <v>-243</v>
      </c>
      <c r="B130">
        <v>353.3</v>
      </c>
      <c r="C130">
        <v>1.133</v>
      </c>
      <c r="D130">
        <v>1.022</v>
      </c>
      <c r="E130" t="s">
        <v>663</v>
      </c>
      <c r="F130">
        <v>1.7000000000000001E-2</v>
      </c>
      <c r="G130">
        <v>1.468</v>
      </c>
      <c r="K130" t="s">
        <v>864</v>
      </c>
      <c r="L130" t="s">
        <v>745</v>
      </c>
      <c r="M130">
        <v>40.6</v>
      </c>
      <c r="N130">
        <v>39.6</v>
      </c>
      <c r="O130">
        <v>41.6</v>
      </c>
      <c r="P130">
        <v>39.6</v>
      </c>
      <c r="Q130">
        <v>41.6</v>
      </c>
    </row>
    <row r="131" spans="1:17" x14ac:dyDescent="0.2">
      <c r="A131">
        <v>-242</v>
      </c>
      <c r="B131">
        <v>355.95</v>
      </c>
      <c r="C131">
        <v>1.1299999999999999</v>
      </c>
      <c r="D131">
        <v>1.026</v>
      </c>
      <c r="E131" t="s">
        <v>663</v>
      </c>
      <c r="F131">
        <v>1.6E-2</v>
      </c>
      <c r="G131">
        <v>1.456</v>
      </c>
      <c r="K131" t="s">
        <v>865</v>
      </c>
      <c r="L131" t="s">
        <v>745</v>
      </c>
      <c r="M131">
        <v>39.613</v>
      </c>
      <c r="N131">
        <v>38.909999999999997</v>
      </c>
      <c r="O131">
        <v>40.756999999999998</v>
      </c>
      <c r="P131">
        <v>38.363</v>
      </c>
      <c r="Q131">
        <v>40.423000000000002</v>
      </c>
    </row>
    <row r="132" spans="1:17" x14ac:dyDescent="0.2">
      <c r="A132">
        <v>-241</v>
      </c>
      <c r="B132">
        <v>358.56</v>
      </c>
      <c r="C132">
        <v>1.1279999999999999</v>
      </c>
      <c r="D132">
        <v>1.0229999999999999</v>
      </c>
      <c r="E132" t="s">
        <v>664</v>
      </c>
      <c r="F132">
        <v>1.7000000000000001E-2</v>
      </c>
      <c r="G132">
        <v>1.4450000000000001</v>
      </c>
      <c r="K132" t="s">
        <v>866</v>
      </c>
      <c r="L132" t="s">
        <v>745</v>
      </c>
      <c r="M132">
        <v>2.6509999999999998</v>
      </c>
      <c r="N132">
        <v>2.3660000000000001</v>
      </c>
      <c r="O132">
        <v>2.593</v>
      </c>
      <c r="P132">
        <v>2.161</v>
      </c>
      <c r="Q132">
        <v>2.6760000000000002</v>
      </c>
    </row>
    <row r="133" spans="1:17" x14ac:dyDescent="0.2">
      <c r="A133">
        <v>-240</v>
      </c>
      <c r="B133">
        <v>361.13</v>
      </c>
      <c r="C133">
        <v>1.1240000000000001</v>
      </c>
      <c r="D133">
        <v>1.022</v>
      </c>
      <c r="E133" t="s">
        <v>664</v>
      </c>
      <c r="F133">
        <v>1.7999999999999999E-2</v>
      </c>
      <c r="G133">
        <v>1.4339999999999999</v>
      </c>
      <c r="K133" t="s">
        <v>867</v>
      </c>
      <c r="L133" t="s">
        <v>745</v>
      </c>
      <c r="M133">
        <v>50.6</v>
      </c>
      <c r="N133">
        <v>44.6</v>
      </c>
      <c r="O133">
        <v>50.6</v>
      </c>
      <c r="P133">
        <v>45.6</v>
      </c>
      <c r="Q133">
        <v>50.6</v>
      </c>
    </row>
    <row r="134" spans="1:17" x14ac:dyDescent="0.2">
      <c r="A134">
        <v>-239</v>
      </c>
      <c r="B134">
        <v>363.66</v>
      </c>
      <c r="C134">
        <v>1.125</v>
      </c>
      <c r="D134">
        <v>1.026</v>
      </c>
      <c r="E134" t="s">
        <v>663</v>
      </c>
      <c r="F134">
        <v>1.6E-2</v>
      </c>
      <c r="G134">
        <v>1.4319999999999999</v>
      </c>
      <c r="K134" t="s">
        <v>868</v>
      </c>
      <c r="L134" t="s">
        <v>745</v>
      </c>
      <c r="M134">
        <v>32.6</v>
      </c>
      <c r="N134">
        <v>32.6</v>
      </c>
      <c r="O134">
        <v>35.6</v>
      </c>
      <c r="P134">
        <v>33.6</v>
      </c>
      <c r="Q134">
        <v>34.6</v>
      </c>
    </row>
    <row r="135" spans="1:17" x14ac:dyDescent="0.2">
      <c r="A135">
        <v>-238</v>
      </c>
      <c r="B135">
        <v>366.16</v>
      </c>
      <c r="C135">
        <v>1.127</v>
      </c>
      <c r="D135">
        <v>1.0269999999999999</v>
      </c>
      <c r="E135" t="s">
        <v>661</v>
      </c>
      <c r="F135">
        <v>1.9E-2</v>
      </c>
      <c r="G135">
        <v>1.4379999999999999</v>
      </c>
      <c r="K135" t="s">
        <v>869</v>
      </c>
      <c r="L135" t="s">
        <v>742</v>
      </c>
      <c r="M135">
        <v>6.6929999999999996</v>
      </c>
      <c r="N135">
        <v>6.0810000000000004</v>
      </c>
      <c r="O135">
        <v>6.3609999999999998</v>
      </c>
      <c r="P135">
        <v>5.633</v>
      </c>
      <c r="Q135">
        <v>6.6210000000000004</v>
      </c>
    </row>
    <row r="136" spans="1:17" x14ac:dyDescent="0.2">
      <c r="A136">
        <v>-237</v>
      </c>
      <c r="B136">
        <v>368.61</v>
      </c>
      <c r="C136">
        <v>1.129</v>
      </c>
      <c r="D136">
        <v>1.024</v>
      </c>
      <c r="E136" t="s">
        <v>662</v>
      </c>
      <c r="F136">
        <v>0.02</v>
      </c>
      <c r="G136">
        <v>1.446</v>
      </c>
      <c r="K136" t="s">
        <v>870</v>
      </c>
      <c r="L136" t="s">
        <v>742</v>
      </c>
      <c r="M136">
        <v>82.296000000000006</v>
      </c>
      <c r="N136">
        <v>83.783000000000001</v>
      </c>
      <c r="O136">
        <v>87.347999999999999</v>
      </c>
      <c r="P136">
        <v>87.584000000000003</v>
      </c>
      <c r="Q136">
        <v>85.593999999999994</v>
      </c>
    </row>
    <row r="137" spans="1:17" x14ac:dyDescent="0.2">
      <c r="A137">
        <v>-236</v>
      </c>
      <c r="B137">
        <v>371.02</v>
      </c>
      <c r="C137">
        <v>1.1339999999999999</v>
      </c>
      <c r="D137">
        <v>1.028</v>
      </c>
      <c r="E137" t="s">
        <v>661</v>
      </c>
      <c r="F137">
        <v>2.4E-2</v>
      </c>
      <c r="G137">
        <v>1.4590000000000001</v>
      </c>
      <c r="K137" t="s">
        <v>871</v>
      </c>
      <c r="L137" t="s">
        <v>745</v>
      </c>
      <c r="M137">
        <v>180</v>
      </c>
      <c r="N137">
        <v>180</v>
      </c>
      <c r="O137">
        <v>180</v>
      </c>
      <c r="P137">
        <v>180</v>
      </c>
      <c r="Q137">
        <v>180</v>
      </c>
    </row>
    <row r="138" spans="1:17" x14ac:dyDescent="0.2">
      <c r="A138">
        <v>-235</v>
      </c>
      <c r="B138">
        <v>373.39</v>
      </c>
      <c r="C138">
        <v>1.137</v>
      </c>
      <c r="D138">
        <v>1.0309999999999999</v>
      </c>
      <c r="E138" t="s">
        <v>660</v>
      </c>
      <c r="F138">
        <v>2.4E-2</v>
      </c>
      <c r="G138">
        <v>1.462</v>
      </c>
      <c r="K138" t="s">
        <v>872</v>
      </c>
      <c r="L138" t="s">
        <v>745</v>
      </c>
      <c r="M138">
        <v>180</v>
      </c>
      <c r="N138">
        <v>180</v>
      </c>
      <c r="O138">
        <v>180</v>
      </c>
      <c r="P138">
        <v>180</v>
      </c>
      <c r="Q138">
        <v>180</v>
      </c>
    </row>
    <row r="139" spans="1:17" x14ac:dyDescent="0.2">
      <c r="A139">
        <v>-234</v>
      </c>
      <c r="B139">
        <v>375.72</v>
      </c>
      <c r="C139">
        <v>1.137</v>
      </c>
      <c r="D139">
        <v>1.03</v>
      </c>
      <c r="E139" t="s">
        <v>659</v>
      </c>
      <c r="F139">
        <v>2.4E-2</v>
      </c>
      <c r="G139">
        <v>1.462</v>
      </c>
      <c r="K139" t="s">
        <v>873</v>
      </c>
      <c r="L139" t="s">
        <v>745</v>
      </c>
      <c r="M139">
        <v>180</v>
      </c>
      <c r="N139">
        <v>180</v>
      </c>
      <c r="O139">
        <v>180</v>
      </c>
      <c r="P139">
        <v>180</v>
      </c>
      <c r="Q139">
        <v>180</v>
      </c>
    </row>
    <row r="140" spans="1:17" x14ac:dyDescent="0.2">
      <c r="A140">
        <v>-233</v>
      </c>
      <c r="B140">
        <v>378.01</v>
      </c>
      <c r="C140">
        <v>1.139</v>
      </c>
      <c r="D140">
        <v>1.0329999999999999</v>
      </c>
      <c r="E140" t="s">
        <v>658</v>
      </c>
      <c r="F140">
        <v>2.7E-2</v>
      </c>
      <c r="G140">
        <v>1.462</v>
      </c>
      <c r="K140" t="s">
        <v>874</v>
      </c>
      <c r="L140" t="s">
        <v>745</v>
      </c>
      <c r="M140">
        <v>180</v>
      </c>
      <c r="N140">
        <v>180</v>
      </c>
      <c r="O140">
        <v>180</v>
      </c>
      <c r="P140">
        <v>180</v>
      </c>
      <c r="Q140">
        <v>180</v>
      </c>
    </row>
    <row r="141" spans="1:17" x14ac:dyDescent="0.2">
      <c r="A141">
        <v>-232</v>
      </c>
      <c r="B141">
        <v>380.26</v>
      </c>
      <c r="C141">
        <v>1.1399999999999999</v>
      </c>
      <c r="D141">
        <v>1.0349999999999999</v>
      </c>
      <c r="E141" t="s">
        <v>657</v>
      </c>
      <c r="F141">
        <v>2.8000000000000001E-2</v>
      </c>
      <c r="G141">
        <v>1.4630000000000001</v>
      </c>
      <c r="K141" t="s">
        <v>875</v>
      </c>
      <c r="L141" t="s">
        <v>745</v>
      </c>
      <c r="M141">
        <v>180</v>
      </c>
      <c r="N141">
        <v>180</v>
      </c>
      <c r="O141">
        <v>180</v>
      </c>
      <c r="P141">
        <v>180</v>
      </c>
      <c r="Q141">
        <v>180</v>
      </c>
    </row>
    <row r="142" spans="1:17" x14ac:dyDescent="0.2">
      <c r="A142">
        <v>-231</v>
      </c>
      <c r="B142">
        <v>382.47</v>
      </c>
      <c r="C142">
        <v>1.1439999999999999</v>
      </c>
      <c r="D142">
        <v>1.036</v>
      </c>
      <c r="E142" t="s">
        <v>656</v>
      </c>
      <c r="F142">
        <v>3.3000000000000002E-2</v>
      </c>
      <c r="G142">
        <v>1.4690000000000001</v>
      </c>
      <c r="K142" t="s">
        <v>876</v>
      </c>
      <c r="L142" t="s">
        <v>742</v>
      </c>
      <c r="M142">
        <v>0</v>
      </c>
      <c r="N142">
        <v>0</v>
      </c>
      <c r="O142">
        <v>0</v>
      </c>
      <c r="P142">
        <v>0</v>
      </c>
      <c r="Q142">
        <v>0</v>
      </c>
    </row>
    <row r="143" spans="1:17" x14ac:dyDescent="0.2">
      <c r="A143">
        <v>-230</v>
      </c>
      <c r="B143">
        <v>384.63</v>
      </c>
      <c r="C143">
        <v>1.1459999999999999</v>
      </c>
      <c r="D143">
        <v>1.038</v>
      </c>
      <c r="E143" t="s">
        <v>655</v>
      </c>
      <c r="F143">
        <v>3.3000000000000002E-2</v>
      </c>
      <c r="G143">
        <v>1.4750000000000001</v>
      </c>
      <c r="K143" t="s">
        <v>877</v>
      </c>
      <c r="L143" t="s">
        <v>742</v>
      </c>
      <c r="M143">
        <v>0</v>
      </c>
      <c r="N143">
        <v>0</v>
      </c>
      <c r="O143">
        <v>0</v>
      </c>
      <c r="P143">
        <v>0</v>
      </c>
      <c r="Q143">
        <v>0</v>
      </c>
    </row>
    <row r="144" spans="1:17" x14ac:dyDescent="0.2">
      <c r="A144">
        <v>-229</v>
      </c>
      <c r="B144">
        <v>386.76</v>
      </c>
      <c r="C144">
        <v>1.149</v>
      </c>
      <c r="D144">
        <v>1.042</v>
      </c>
      <c r="E144" t="s">
        <v>654</v>
      </c>
      <c r="F144">
        <v>3.5999999999999997E-2</v>
      </c>
      <c r="G144">
        <v>1.4750000000000001</v>
      </c>
      <c r="K144" t="s">
        <v>878</v>
      </c>
      <c r="L144" t="s">
        <v>745</v>
      </c>
      <c r="M144">
        <v>180</v>
      </c>
      <c r="N144">
        <v>180</v>
      </c>
      <c r="O144">
        <v>180</v>
      </c>
      <c r="P144">
        <v>180</v>
      </c>
      <c r="Q144">
        <v>180</v>
      </c>
    </row>
    <row r="145" spans="1:17" x14ac:dyDescent="0.2">
      <c r="A145">
        <v>-228</v>
      </c>
      <c r="B145">
        <v>388.84</v>
      </c>
      <c r="C145">
        <v>1.149</v>
      </c>
      <c r="D145">
        <v>1.0449999999999999</v>
      </c>
      <c r="E145" t="s">
        <v>654</v>
      </c>
      <c r="F145">
        <v>3.5999999999999997E-2</v>
      </c>
      <c r="G145">
        <v>1.4750000000000001</v>
      </c>
      <c r="K145" t="s">
        <v>879</v>
      </c>
      <c r="L145" t="s">
        <v>745</v>
      </c>
      <c r="M145">
        <v>180</v>
      </c>
      <c r="N145">
        <v>180</v>
      </c>
      <c r="O145">
        <v>180</v>
      </c>
      <c r="P145">
        <v>180</v>
      </c>
      <c r="Q145">
        <v>180</v>
      </c>
    </row>
    <row r="146" spans="1:17" x14ac:dyDescent="0.2">
      <c r="A146">
        <v>-227</v>
      </c>
      <c r="B146">
        <v>390.88</v>
      </c>
      <c r="C146">
        <v>1.151</v>
      </c>
      <c r="D146">
        <v>1.0449999999999999</v>
      </c>
      <c r="E146" t="s">
        <v>653</v>
      </c>
      <c r="F146">
        <v>3.9E-2</v>
      </c>
      <c r="G146">
        <v>1.476</v>
      </c>
      <c r="K146" t="s">
        <v>880</v>
      </c>
      <c r="L146" t="s">
        <v>745</v>
      </c>
      <c r="M146">
        <v>180</v>
      </c>
      <c r="N146">
        <v>180</v>
      </c>
      <c r="O146">
        <v>180</v>
      </c>
      <c r="P146">
        <v>180</v>
      </c>
      <c r="Q146">
        <v>180</v>
      </c>
    </row>
    <row r="147" spans="1:17" x14ac:dyDescent="0.2">
      <c r="A147">
        <v>-226</v>
      </c>
      <c r="B147">
        <v>392.87</v>
      </c>
      <c r="C147">
        <v>1.1519999999999999</v>
      </c>
      <c r="D147">
        <v>1.0489999999999999</v>
      </c>
      <c r="E147" t="s">
        <v>652</v>
      </c>
      <c r="F147">
        <v>4.2000000000000003E-2</v>
      </c>
      <c r="G147">
        <v>1.4730000000000001</v>
      </c>
      <c r="K147" t="s">
        <v>881</v>
      </c>
      <c r="L147" t="s">
        <v>745</v>
      </c>
      <c r="M147">
        <v>180</v>
      </c>
      <c r="N147">
        <v>180</v>
      </c>
      <c r="O147">
        <v>180</v>
      </c>
      <c r="P147">
        <v>180</v>
      </c>
      <c r="Q147">
        <v>180</v>
      </c>
    </row>
    <row r="148" spans="1:17" x14ac:dyDescent="0.2">
      <c r="A148">
        <v>-225</v>
      </c>
      <c r="B148">
        <v>394.83</v>
      </c>
      <c r="C148">
        <v>1.1519999999999999</v>
      </c>
      <c r="D148">
        <v>1.0509999999999999</v>
      </c>
      <c r="E148" t="s">
        <v>651</v>
      </c>
      <c r="F148">
        <v>4.2000000000000003E-2</v>
      </c>
      <c r="G148">
        <v>1.4690000000000001</v>
      </c>
      <c r="K148" t="s">
        <v>882</v>
      </c>
      <c r="L148" t="s">
        <v>745</v>
      </c>
      <c r="M148">
        <v>180</v>
      </c>
      <c r="N148">
        <v>180</v>
      </c>
      <c r="O148">
        <v>180</v>
      </c>
      <c r="P148">
        <v>180</v>
      </c>
      <c r="Q148">
        <v>180</v>
      </c>
    </row>
    <row r="149" spans="1:17" x14ac:dyDescent="0.2">
      <c r="A149">
        <v>-224</v>
      </c>
      <c r="B149">
        <v>396.74</v>
      </c>
      <c r="C149">
        <v>1.153</v>
      </c>
      <c r="D149">
        <v>1.052</v>
      </c>
      <c r="E149" t="s">
        <v>650</v>
      </c>
      <c r="F149">
        <v>4.5999999999999999E-2</v>
      </c>
      <c r="G149">
        <v>1.464</v>
      </c>
      <c r="K149" t="s">
        <v>883</v>
      </c>
      <c r="L149" t="s">
        <v>742</v>
      </c>
      <c r="M149">
        <v>0</v>
      </c>
      <c r="N149">
        <v>0</v>
      </c>
      <c r="O149">
        <v>0</v>
      </c>
      <c r="P149">
        <v>0</v>
      </c>
      <c r="Q149">
        <v>0</v>
      </c>
    </row>
    <row r="150" spans="1:17" x14ac:dyDescent="0.2">
      <c r="A150">
        <v>-223</v>
      </c>
      <c r="B150">
        <v>398.61</v>
      </c>
      <c r="C150">
        <v>1.1519999999999999</v>
      </c>
      <c r="D150">
        <v>1.052</v>
      </c>
      <c r="E150" t="s">
        <v>649</v>
      </c>
      <c r="F150">
        <v>4.8000000000000001E-2</v>
      </c>
      <c r="G150">
        <v>1.4550000000000001</v>
      </c>
      <c r="K150" t="s">
        <v>884</v>
      </c>
      <c r="L150" t="s">
        <v>742</v>
      </c>
      <c r="M150">
        <v>0</v>
      </c>
      <c r="N150">
        <v>0</v>
      </c>
      <c r="O150">
        <v>0</v>
      </c>
      <c r="P150">
        <v>0</v>
      </c>
      <c r="Q150">
        <v>0</v>
      </c>
    </row>
    <row r="151" spans="1:17" x14ac:dyDescent="0.2">
      <c r="A151">
        <v>-222</v>
      </c>
      <c r="B151">
        <v>400.43</v>
      </c>
      <c r="C151">
        <v>1.1519999999999999</v>
      </c>
      <c r="D151">
        <v>1.0549999999999999</v>
      </c>
      <c r="E151" t="s">
        <v>648</v>
      </c>
      <c r="F151">
        <v>0.05</v>
      </c>
      <c r="G151">
        <v>1.45</v>
      </c>
      <c r="K151" t="s">
        <v>885</v>
      </c>
      <c r="L151" t="s">
        <v>745</v>
      </c>
      <c r="M151">
        <v>180</v>
      </c>
      <c r="N151">
        <v>180</v>
      </c>
      <c r="O151">
        <v>180</v>
      </c>
      <c r="P151">
        <v>180</v>
      </c>
      <c r="Q151">
        <v>180</v>
      </c>
    </row>
    <row r="152" spans="1:17" x14ac:dyDescent="0.2">
      <c r="A152">
        <v>-221</v>
      </c>
      <c r="B152">
        <v>402.22</v>
      </c>
      <c r="C152">
        <v>1.1539999999999999</v>
      </c>
      <c r="D152">
        <v>1.0580000000000001</v>
      </c>
      <c r="E152" t="s">
        <v>647</v>
      </c>
      <c r="F152">
        <v>5.2999999999999999E-2</v>
      </c>
      <c r="G152">
        <v>1.45</v>
      </c>
      <c r="K152" t="s">
        <v>886</v>
      </c>
      <c r="L152" t="s">
        <v>745</v>
      </c>
      <c r="M152">
        <v>180</v>
      </c>
      <c r="N152">
        <v>180</v>
      </c>
      <c r="O152">
        <v>180</v>
      </c>
      <c r="P152">
        <v>180</v>
      </c>
      <c r="Q152">
        <v>180</v>
      </c>
    </row>
    <row r="153" spans="1:17" x14ac:dyDescent="0.2">
      <c r="A153">
        <v>-220</v>
      </c>
      <c r="B153">
        <v>403.96</v>
      </c>
      <c r="C153">
        <v>1.1559999999999999</v>
      </c>
      <c r="D153">
        <v>1.0580000000000001</v>
      </c>
      <c r="E153" t="s">
        <v>646</v>
      </c>
      <c r="F153">
        <v>5.5E-2</v>
      </c>
      <c r="G153">
        <v>1.452</v>
      </c>
      <c r="K153" t="s">
        <v>887</v>
      </c>
      <c r="L153" t="s">
        <v>745</v>
      </c>
      <c r="M153">
        <v>180</v>
      </c>
      <c r="N153">
        <v>180</v>
      </c>
      <c r="O153">
        <v>180</v>
      </c>
      <c r="P153">
        <v>180</v>
      </c>
      <c r="Q153">
        <v>180</v>
      </c>
    </row>
    <row r="154" spans="1:17" x14ac:dyDescent="0.2">
      <c r="A154">
        <v>-219</v>
      </c>
      <c r="B154">
        <v>405.66</v>
      </c>
      <c r="C154">
        <v>1.1599999999999999</v>
      </c>
      <c r="D154">
        <v>1.0629999999999999</v>
      </c>
      <c r="E154" t="s">
        <v>645</v>
      </c>
      <c r="F154">
        <v>5.7000000000000002E-2</v>
      </c>
      <c r="G154">
        <v>1.458</v>
      </c>
      <c r="K154" t="s">
        <v>888</v>
      </c>
      <c r="L154" t="s">
        <v>745</v>
      </c>
      <c r="M154">
        <v>180</v>
      </c>
      <c r="N154">
        <v>180</v>
      </c>
      <c r="O154">
        <v>180</v>
      </c>
      <c r="P154">
        <v>180</v>
      </c>
      <c r="Q154">
        <v>180</v>
      </c>
    </row>
    <row r="155" spans="1:17" x14ac:dyDescent="0.2">
      <c r="A155">
        <v>-218</v>
      </c>
      <c r="B155">
        <v>407.31</v>
      </c>
      <c r="C155">
        <v>1.1619999999999999</v>
      </c>
      <c r="D155">
        <v>1.0660000000000001</v>
      </c>
      <c r="E155" t="s">
        <v>644</v>
      </c>
      <c r="F155">
        <v>5.8000000000000003E-2</v>
      </c>
      <c r="G155">
        <v>1.4650000000000001</v>
      </c>
      <c r="K155" t="s">
        <v>889</v>
      </c>
      <c r="L155" t="s">
        <v>745</v>
      </c>
      <c r="M155">
        <v>180</v>
      </c>
      <c r="N155">
        <v>180</v>
      </c>
      <c r="O155">
        <v>180</v>
      </c>
      <c r="P155">
        <v>180</v>
      </c>
      <c r="Q155">
        <v>180</v>
      </c>
    </row>
    <row r="156" spans="1:17" x14ac:dyDescent="0.2">
      <c r="A156">
        <v>-217</v>
      </c>
      <c r="B156">
        <v>408.92</v>
      </c>
      <c r="C156">
        <v>1.165</v>
      </c>
      <c r="D156">
        <v>1.0669999999999999</v>
      </c>
      <c r="E156" t="s">
        <v>643</v>
      </c>
      <c r="F156">
        <v>6.0999999999999999E-2</v>
      </c>
      <c r="G156">
        <v>1.4670000000000001</v>
      </c>
      <c r="K156" t="s">
        <v>890</v>
      </c>
      <c r="L156" t="s">
        <v>742</v>
      </c>
      <c r="M156">
        <v>0</v>
      </c>
      <c r="N156">
        <v>0</v>
      </c>
      <c r="O156">
        <v>0</v>
      </c>
      <c r="P156">
        <v>0</v>
      </c>
      <c r="Q156">
        <v>0</v>
      </c>
    </row>
    <row r="157" spans="1:17" x14ac:dyDescent="0.2">
      <c r="A157">
        <v>-216</v>
      </c>
      <c r="B157">
        <v>410.49</v>
      </c>
      <c r="C157">
        <v>1.169</v>
      </c>
      <c r="D157">
        <v>1.07</v>
      </c>
      <c r="E157" t="s">
        <v>642</v>
      </c>
      <c r="F157">
        <v>6.4000000000000001E-2</v>
      </c>
      <c r="G157">
        <v>1.47</v>
      </c>
      <c r="K157" t="s">
        <v>891</v>
      </c>
      <c r="L157" t="s">
        <v>742</v>
      </c>
      <c r="M157">
        <v>0</v>
      </c>
      <c r="N157">
        <v>0</v>
      </c>
      <c r="O157">
        <v>0</v>
      </c>
      <c r="P157">
        <v>0</v>
      </c>
      <c r="Q157">
        <v>0</v>
      </c>
    </row>
    <row r="158" spans="1:17" x14ac:dyDescent="0.2">
      <c r="A158">
        <v>-215</v>
      </c>
      <c r="B158">
        <v>412.02</v>
      </c>
      <c r="C158">
        <v>1.1739999999999999</v>
      </c>
      <c r="D158">
        <v>1.0760000000000001</v>
      </c>
      <c r="E158" t="s">
        <v>642</v>
      </c>
      <c r="F158">
        <v>6.9000000000000006E-2</v>
      </c>
      <c r="G158">
        <v>1.4790000000000001</v>
      </c>
      <c r="K158" t="s">
        <v>892</v>
      </c>
      <c r="L158" t="s">
        <v>745</v>
      </c>
      <c r="M158">
        <v>180</v>
      </c>
      <c r="N158">
        <v>180</v>
      </c>
      <c r="O158">
        <v>180</v>
      </c>
      <c r="P158">
        <v>180</v>
      </c>
      <c r="Q158">
        <v>180</v>
      </c>
    </row>
    <row r="159" spans="1:17" x14ac:dyDescent="0.2">
      <c r="A159">
        <v>-214</v>
      </c>
      <c r="B159">
        <v>413.5</v>
      </c>
      <c r="C159">
        <v>1.1779999999999999</v>
      </c>
      <c r="D159">
        <v>1.0780000000000001</v>
      </c>
      <c r="E159" t="s">
        <v>641</v>
      </c>
      <c r="F159">
        <v>7.0000000000000007E-2</v>
      </c>
      <c r="G159">
        <v>1.49</v>
      </c>
      <c r="K159" t="s">
        <v>893</v>
      </c>
      <c r="L159" t="s">
        <v>745</v>
      </c>
      <c r="M159">
        <v>180</v>
      </c>
      <c r="N159">
        <v>180</v>
      </c>
      <c r="O159">
        <v>180</v>
      </c>
      <c r="P159">
        <v>180</v>
      </c>
      <c r="Q159">
        <v>180</v>
      </c>
    </row>
    <row r="160" spans="1:17" x14ac:dyDescent="0.2">
      <c r="A160">
        <v>-213</v>
      </c>
      <c r="B160">
        <v>414.94</v>
      </c>
      <c r="C160">
        <v>1.1819999999999999</v>
      </c>
      <c r="D160">
        <v>1.0780000000000001</v>
      </c>
      <c r="E160" t="s">
        <v>640</v>
      </c>
      <c r="F160">
        <v>7.1999999999999995E-2</v>
      </c>
      <c r="G160">
        <v>1.502</v>
      </c>
      <c r="K160" t="s">
        <v>894</v>
      </c>
      <c r="L160" t="s">
        <v>745</v>
      </c>
      <c r="M160">
        <v>180</v>
      </c>
      <c r="N160">
        <v>180</v>
      </c>
      <c r="O160">
        <v>180</v>
      </c>
      <c r="P160">
        <v>180</v>
      </c>
      <c r="Q160">
        <v>180</v>
      </c>
    </row>
    <row r="161" spans="1:17" x14ac:dyDescent="0.2">
      <c r="A161">
        <v>-212</v>
      </c>
      <c r="B161">
        <v>416.33</v>
      </c>
      <c r="C161">
        <v>1.1870000000000001</v>
      </c>
      <c r="D161">
        <v>1.085</v>
      </c>
      <c r="E161" t="s">
        <v>639</v>
      </c>
      <c r="F161">
        <v>7.1999999999999995E-2</v>
      </c>
      <c r="G161">
        <v>1.51</v>
      </c>
      <c r="K161" t="s">
        <v>895</v>
      </c>
      <c r="L161" t="s">
        <v>745</v>
      </c>
      <c r="M161">
        <v>180</v>
      </c>
      <c r="N161">
        <v>180</v>
      </c>
      <c r="O161">
        <v>180</v>
      </c>
      <c r="P161">
        <v>180</v>
      </c>
      <c r="Q161">
        <v>180</v>
      </c>
    </row>
    <row r="162" spans="1:17" x14ac:dyDescent="0.2">
      <c r="A162">
        <v>-211</v>
      </c>
      <c r="B162">
        <v>417.69</v>
      </c>
      <c r="C162">
        <v>1.1919999999999999</v>
      </c>
      <c r="D162">
        <v>1.0880000000000001</v>
      </c>
      <c r="E162" t="s">
        <v>638</v>
      </c>
      <c r="F162">
        <v>7.6999999999999999E-2</v>
      </c>
      <c r="G162">
        <v>1.524</v>
      </c>
      <c r="K162" t="s">
        <v>896</v>
      </c>
      <c r="L162" t="s">
        <v>745</v>
      </c>
      <c r="M162">
        <v>180</v>
      </c>
      <c r="N162">
        <v>180</v>
      </c>
      <c r="O162">
        <v>180</v>
      </c>
      <c r="P162">
        <v>180</v>
      </c>
      <c r="Q162">
        <v>180</v>
      </c>
    </row>
    <row r="163" spans="1:17" x14ac:dyDescent="0.2">
      <c r="A163">
        <v>-210</v>
      </c>
      <c r="B163">
        <v>419</v>
      </c>
      <c r="C163">
        <v>1.1970000000000001</v>
      </c>
      <c r="D163">
        <v>1.089</v>
      </c>
      <c r="E163" t="s">
        <v>624</v>
      </c>
      <c r="F163">
        <v>0.08</v>
      </c>
      <c r="G163">
        <v>1.536</v>
      </c>
      <c r="K163" t="s">
        <v>897</v>
      </c>
      <c r="L163" t="s">
        <v>742</v>
      </c>
      <c r="M163">
        <v>0</v>
      </c>
      <c r="N163">
        <v>0</v>
      </c>
      <c r="O163">
        <v>0</v>
      </c>
      <c r="P163">
        <v>0</v>
      </c>
      <c r="Q163">
        <v>0</v>
      </c>
    </row>
    <row r="164" spans="1:17" x14ac:dyDescent="0.2">
      <c r="A164">
        <v>-209</v>
      </c>
      <c r="B164">
        <v>420.26</v>
      </c>
      <c r="C164">
        <v>1.2030000000000001</v>
      </c>
      <c r="D164">
        <v>1.0960000000000001</v>
      </c>
      <c r="E164" t="s">
        <v>621</v>
      </c>
      <c r="F164">
        <v>8.5000000000000006E-2</v>
      </c>
      <c r="G164">
        <v>1.5449999999999999</v>
      </c>
      <c r="K164" t="s">
        <v>898</v>
      </c>
      <c r="L164" t="s">
        <v>742</v>
      </c>
      <c r="M164">
        <v>0</v>
      </c>
      <c r="N164">
        <v>0</v>
      </c>
      <c r="O164">
        <v>0</v>
      </c>
      <c r="P164">
        <v>0</v>
      </c>
      <c r="Q164">
        <v>0</v>
      </c>
    </row>
    <row r="165" spans="1:17" x14ac:dyDescent="0.2">
      <c r="A165">
        <v>-208</v>
      </c>
      <c r="B165">
        <v>421.49</v>
      </c>
      <c r="C165">
        <v>1.2070000000000001</v>
      </c>
      <c r="D165">
        <v>1.099</v>
      </c>
      <c r="E165" t="s">
        <v>627</v>
      </c>
      <c r="F165">
        <v>8.6999999999999994E-2</v>
      </c>
      <c r="G165">
        <v>1.554</v>
      </c>
      <c r="K165" t="s">
        <v>899</v>
      </c>
      <c r="L165" t="s">
        <v>745</v>
      </c>
      <c r="M165">
        <v>19.312999999999999</v>
      </c>
      <c r="N165">
        <v>19.355</v>
      </c>
      <c r="O165">
        <v>19.559999999999999</v>
      </c>
      <c r="P165">
        <v>19.12</v>
      </c>
      <c r="Q165">
        <v>19.215</v>
      </c>
    </row>
    <row r="166" spans="1:17" x14ac:dyDescent="0.2">
      <c r="A166">
        <v>-207</v>
      </c>
      <c r="B166">
        <v>422.67</v>
      </c>
      <c r="C166">
        <v>1.2110000000000001</v>
      </c>
      <c r="D166">
        <v>1.099</v>
      </c>
      <c r="E166" t="s">
        <v>616</v>
      </c>
      <c r="F166">
        <v>9.0999999999999998E-2</v>
      </c>
      <c r="G166">
        <v>1.5640000000000001</v>
      </c>
      <c r="K166" t="s">
        <v>900</v>
      </c>
      <c r="L166" t="s">
        <v>745</v>
      </c>
      <c r="M166">
        <v>18.832999999999998</v>
      </c>
      <c r="N166">
        <v>18.777000000000001</v>
      </c>
      <c r="O166">
        <v>19.056999999999999</v>
      </c>
      <c r="P166">
        <v>18.526</v>
      </c>
      <c r="Q166">
        <v>18.971</v>
      </c>
    </row>
    <row r="167" spans="1:17" x14ac:dyDescent="0.2">
      <c r="A167">
        <v>-206</v>
      </c>
      <c r="B167">
        <v>423.8</v>
      </c>
      <c r="C167">
        <v>1.214</v>
      </c>
      <c r="D167">
        <v>1.1000000000000001</v>
      </c>
      <c r="E167" t="s">
        <v>637</v>
      </c>
      <c r="F167">
        <v>9.1999999999999998E-2</v>
      </c>
      <c r="G167">
        <v>1.571</v>
      </c>
      <c r="K167" t="s">
        <v>901</v>
      </c>
      <c r="L167" t="s">
        <v>745</v>
      </c>
      <c r="M167">
        <v>1.5029999999999999</v>
      </c>
      <c r="N167">
        <v>1.4890000000000001</v>
      </c>
      <c r="O167">
        <v>1.516</v>
      </c>
      <c r="P167">
        <v>1.353</v>
      </c>
      <c r="Q167">
        <v>1.597</v>
      </c>
    </row>
    <row r="168" spans="1:17" x14ac:dyDescent="0.2">
      <c r="A168">
        <v>-205</v>
      </c>
      <c r="B168">
        <v>424.9</v>
      </c>
      <c r="C168">
        <v>1.218</v>
      </c>
      <c r="D168">
        <v>1.109</v>
      </c>
      <c r="E168" t="s">
        <v>636</v>
      </c>
      <c r="F168">
        <v>9.4E-2</v>
      </c>
      <c r="G168">
        <v>1.571</v>
      </c>
      <c r="K168" t="s">
        <v>902</v>
      </c>
      <c r="L168" t="s">
        <v>745</v>
      </c>
      <c r="M168">
        <v>23.89</v>
      </c>
      <c r="N168">
        <v>22.625</v>
      </c>
      <c r="O168">
        <v>23.89</v>
      </c>
      <c r="P168">
        <v>22.695</v>
      </c>
      <c r="Q168">
        <v>23.63</v>
      </c>
    </row>
    <row r="169" spans="1:17" x14ac:dyDescent="0.2">
      <c r="A169">
        <v>-204</v>
      </c>
      <c r="B169">
        <v>425.95</v>
      </c>
      <c r="C169">
        <v>1.216</v>
      </c>
      <c r="D169">
        <v>1.111</v>
      </c>
      <c r="E169" t="s">
        <v>615</v>
      </c>
      <c r="F169">
        <v>9.5000000000000001E-2</v>
      </c>
      <c r="G169">
        <v>1.5609999999999999</v>
      </c>
      <c r="K169" t="s">
        <v>903</v>
      </c>
      <c r="L169" t="s">
        <v>745</v>
      </c>
      <c r="M169">
        <v>14.875</v>
      </c>
      <c r="N169">
        <v>14.875</v>
      </c>
      <c r="O169">
        <v>15.64</v>
      </c>
      <c r="P169">
        <v>15.365</v>
      </c>
      <c r="Q169">
        <v>15.59</v>
      </c>
    </row>
    <row r="170" spans="1:17" x14ac:dyDescent="0.2">
      <c r="A170">
        <v>-203</v>
      </c>
      <c r="B170">
        <v>426.96</v>
      </c>
      <c r="C170">
        <v>1.2150000000000001</v>
      </c>
      <c r="D170">
        <v>1.1100000000000001</v>
      </c>
      <c r="E170" t="s">
        <v>629</v>
      </c>
      <c r="F170">
        <v>9.7000000000000003E-2</v>
      </c>
      <c r="G170">
        <v>1.556</v>
      </c>
      <c r="K170" t="s">
        <v>904</v>
      </c>
      <c r="L170" t="s">
        <v>742</v>
      </c>
      <c r="M170">
        <v>7.9829999999999997</v>
      </c>
      <c r="N170">
        <v>7.9279999999999999</v>
      </c>
      <c r="O170">
        <v>7.9560000000000004</v>
      </c>
      <c r="P170">
        <v>7.3029999999999999</v>
      </c>
      <c r="Q170">
        <v>8.4160000000000004</v>
      </c>
    </row>
    <row r="171" spans="1:17" x14ac:dyDescent="0.2">
      <c r="A171">
        <v>-202</v>
      </c>
      <c r="B171">
        <v>427.92</v>
      </c>
      <c r="C171">
        <v>1.2190000000000001</v>
      </c>
      <c r="D171">
        <v>1.1140000000000001</v>
      </c>
      <c r="E171" t="s">
        <v>635</v>
      </c>
      <c r="F171">
        <v>9.8000000000000004E-2</v>
      </c>
      <c r="G171">
        <v>1.5620000000000001</v>
      </c>
      <c r="K171" t="s">
        <v>905</v>
      </c>
      <c r="L171" t="s">
        <v>742</v>
      </c>
      <c r="M171">
        <v>78.983999999999995</v>
      </c>
      <c r="N171">
        <v>79.218000000000004</v>
      </c>
      <c r="O171">
        <v>82.067999999999998</v>
      </c>
      <c r="P171">
        <v>82.938000000000002</v>
      </c>
      <c r="Q171">
        <v>82.176000000000002</v>
      </c>
    </row>
    <row r="172" spans="1:17" x14ac:dyDescent="0.2">
      <c r="A172">
        <v>-201</v>
      </c>
      <c r="B172">
        <v>428.84</v>
      </c>
      <c r="C172">
        <v>1.2190000000000001</v>
      </c>
      <c r="D172">
        <v>1.1160000000000001</v>
      </c>
      <c r="E172" t="s">
        <v>634</v>
      </c>
      <c r="F172">
        <v>0.1</v>
      </c>
      <c r="G172">
        <v>1.5580000000000001</v>
      </c>
      <c r="K172" t="s">
        <v>906</v>
      </c>
      <c r="L172" t="s">
        <v>745</v>
      </c>
      <c r="M172">
        <v>17.518999999999998</v>
      </c>
      <c r="N172">
        <v>17.579999999999998</v>
      </c>
      <c r="O172">
        <v>17.785</v>
      </c>
      <c r="P172">
        <v>17.335000000000001</v>
      </c>
      <c r="Q172">
        <v>17.375</v>
      </c>
    </row>
    <row r="173" spans="1:17" x14ac:dyDescent="0.2">
      <c r="A173">
        <v>-200</v>
      </c>
      <c r="B173">
        <v>429.72</v>
      </c>
      <c r="C173">
        <v>1.216</v>
      </c>
      <c r="D173">
        <v>1.115</v>
      </c>
      <c r="E173" t="s">
        <v>633</v>
      </c>
      <c r="F173">
        <v>0.10100000000000001</v>
      </c>
      <c r="G173">
        <v>1.546</v>
      </c>
      <c r="K173" t="s">
        <v>907</v>
      </c>
      <c r="L173" t="s">
        <v>745</v>
      </c>
      <c r="M173">
        <v>17.047999999999998</v>
      </c>
      <c r="N173">
        <v>17.02</v>
      </c>
      <c r="O173">
        <v>17.294</v>
      </c>
      <c r="P173">
        <v>16.757000000000001</v>
      </c>
      <c r="Q173">
        <v>17.12</v>
      </c>
    </row>
    <row r="174" spans="1:17" x14ac:dyDescent="0.2">
      <c r="A174">
        <v>-199</v>
      </c>
      <c r="B174">
        <v>430.55</v>
      </c>
      <c r="C174">
        <v>1.216</v>
      </c>
      <c r="D174">
        <v>1.1160000000000001</v>
      </c>
      <c r="E174" t="s">
        <v>613</v>
      </c>
      <c r="F174">
        <v>0.1</v>
      </c>
      <c r="G174">
        <v>1.542</v>
      </c>
      <c r="K174" t="s">
        <v>908</v>
      </c>
      <c r="L174" t="s">
        <v>745</v>
      </c>
      <c r="M174">
        <v>1.39</v>
      </c>
      <c r="N174">
        <v>1.373</v>
      </c>
      <c r="O174">
        <v>1.425</v>
      </c>
      <c r="P174">
        <v>1.236</v>
      </c>
      <c r="Q174">
        <v>1.4690000000000001</v>
      </c>
    </row>
    <row r="175" spans="1:17" x14ac:dyDescent="0.2">
      <c r="A175">
        <v>-198</v>
      </c>
      <c r="B175">
        <v>431.35</v>
      </c>
      <c r="C175">
        <v>1.2170000000000001</v>
      </c>
      <c r="D175">
        <v>1.1200000000000001</v>
      </c>
      <c r="E175" t="s">
        <v>614</v>
      </c>
      <c r="F175">
        <v>0.10299999999999999</v>
      </c>
      <c r="G175">
        <v>1.54</v>
      </c>
      <c r="K175" t="s">
        <v>909</v>
      </c>
      <c r="L175" t="s">
        <v>745</v>
      </c>
      <c r="M175">
        <v>21.92</v>
      </c>
      <c r="N175">
        <v>20.8</v>
      </c>
      <c r="O175">
        <v>21.92</v>
      </c>
      <c r="P175">
        <v>20.734999999999999</v>
      </c>
      <c r="Q175">
        <v>21.64</v>
      </c>
    </row>
    <row r="176" spans="1:17" x14ac:dyDescent="0.2">
      <c r="A176">
        <v>-197</v>
      </c>
      <c r="B176">
        <v>432.1</v>
      </c>
      <c r="C176">
        <v>1.2170000000000001</v>
      </c>
      <c r="D176">
        <v>1.121</v>
      </c>
      <c r="E176" t="s">
        <v>632</v>
      </c>
      <c r="F176">
        <v>0.10299999999999999</v>
      </c>
      <c r="G176">
        <v>1.536</v>
      </c>
      <c r="K176" t="s">
        <v>910</v>
      </c>
      <c r="L176" t="s">
        <v>745</v>
      </c>
      <c r="M176">
        <v>13.585000000000001</v>
      </c>
      <c r="N176">
        <v>13.585000000000001</v>
      </c>
      <c r="O176">
        <v>14.07</v>
      </c>
      <c r="P176">
        <v>13.71</v>
      </c>
      <c r="Q176">
        <v>14.01</v>
      </c>
    </row>
    <row r="177" spans="1:17" x14ac:dyDescent="0.2">
      <c r="A177">
        <v>-196</v>
      </c>
      <c r="B177">
        <v>432.8</v>
      </c>
      <c r="C177">
        <v>1.214</v>
      </c>
      <c r="D177">
        <v>1.121</v>
      </c>
      <c r="E177" t="s">
        <v>612</v>
      </c>
      <c r="F177">
        <v>0.105</v>
      </c>
      <c r="G177">
        <v>1.524</v>
      </c>
      <c r="K177" t="s">
        <v>911</v>
      </c>
      <c r="L177" t="s">
        <v>742</v>
      </c>
      <c r="M177">
        <v>8.1560000000000006</v>
      </c>
      <c r="N177">
        <v>8.0649999999999995</v>
      </c>
      <c r="O177">
        <v>8.24</v>
      </c>
      <c r="P177">
        <v>7.3760000000000003</v>
      </c>
      <c r="Q177">
        <v>8.5809999999999995</v>
      </c>
    </row>
    <row r="178" spans="1:17" x14ac:dyDescent="0.2">
      <c r="A178">
        <v>-195</v>
      </c>
      <c r="B178">
        <v>433.47</v>
      </c>
      <c r="C178">
        <v>1.2110000000000001</v>
      </c>
      <c r="D178">
        <v>1.123</v>
      </c>
      <c r="E178" t="s">
        <v>630</v>
      </c>
      <c r="F178">
        <v>0.106</v>
      </c>
      <c r="G178">
        <v>1.508</v>
      </c>
      <c r="K178" t="s">
        <v>912</v>
      </c>
      <c r="L178" t="s">
        <v>742</v>
      </c>
      <c r="M178">
        <v>79.688000000000002</v>
      </c>
      <c r="N178">
        <v>79.816000000000003</v>
      </c>
      <c r="O178">
        <v>81.36</v>
      </c>
      <c r="P178">
        <v>81.816999999999993</v>
      </c>
      <c r="Q178">
        <v>81.834000000000003</v>
      </c>
    </row>
    <row r="179" spans="1:17" x14ac:dyDescent="0.2">
      <c r="A179">
        <v>-194</v>
      </c>
      <c r="B179">
        <v>434.09</v>
      </c>
      <c r="C179">
        <v>1.2110000000000001</v>
      </c>
      <c r="D179">
        <v>1.1279999999999999</v>
      </c>
      <c r="E179" t="s">
        <v>631</v>
      </c>
      <c r="F179">
        <v>0.106</v>
      </c>
      <c r="G179">
        <v>1.5</v>
      </c>
      <c r="K179" t="s">
        <v>913</v>
      </c>
      <c r="L179" t="s">
        <v>745</v>
      </c>
      <c r="M179">
        <v>15.532999999999999</v>
      </c>
      <c r="N179">
        <v>15.624000000000001</v>
      </c>
      <c r="O179">
        <v>15.816000000000001</v>
      </c>
      <c r="P179">
        <v>15.324</v>
      </c>
      <c r="Q179">
        <v>15.368</v>
      </c>
    </row>
    <row r="180" spans="1:17" x14ac:dyDescent="0.2">
      <c r="A180">
        <v>-193</v>
      </c>
      <c r="B180">
        <v>434.66</v>
      </c>
      <c r="C180">
        <v>1.208</v>
      </c>
      <c r="D180">
        <v>1.127</v>
      </c>
      <c r="E180" t="s">
        <v>632</v>
      </c>
      <c r="F180">
        <v>0.105</v>
      </c>
      <c r="G180">
        <v>1.49</v>
      </c>
      <c r="K180" t="s">
        <v>914</v>
      </c>
      <c r="L180" t="s">
        <v>745</v>
      </c>
      <c r="M180">
        <v>15.074</v>
      </c>
      <c r="N180">
        <v>15.082000000000001</v>
      </c>
      <c r="O180">
        <v>15.337</v>
      </c>
      <c r="P180">
        <v>14.76</v>
      </c>
      <c r="Q180">
        <v>15.118</v>
      </c>
    </row>
    <row r="181" spans="1:17" x14ac:dyDescent="0.2">
      <c r="A181">
        <v>-192</v>
      </c>
      <c r="B181">
        <v>435.2</v>
      </c>
      <c r="C181">
        <v>1.204</v>
      </c>
      <c r="D181">
        <v>1.1259999999999999</v>
      </c>
      <c r="E181" t="s">
        <v>631</v>
      </c>
      <c r="F181">
        <v>0.107</v>
      </c>
      <c r="G181">
        <v>1.4730000000000001</v>
      </c>
      <c r="K181" t="s">
        <v>915</v>
      </c>
      <c r="L181" t="s">
        <v>745</v>
      </c>
      <c r="M181">
        <v>1.266</v>
      </c>
      <c r="N181">
        <v>1.2490000000000001</v>
      </c>
      <c r="O181">
        <v>1.3089999999999999</v>
      </c>
      <c r="P181">
        <v>1.1080000000000001</v>
      </c>
      <c r="Q181">
        <v>1.3260000000000001</v>
      </c>
    </row>
    <row r="182" spans="1:17" x14ac:dyDescent="0.2">
      <c r="A182">
        <v>-191</v>
      </c>
      <c r="B182">
        <v>435.69</v>
      </c>
      <c r="C182">
        <v>1.2010000000000001</v>
      </c>
      <c r="D182">
        <v>1.127</v>
      </c>
      <c r="E182" t="s">
        <v>631</v>
      </c>
      <c r="F182">
        <v>0.106</v>
      </c>
      <c r="G182">
        <v>1.4590000000000001</v>
      </c>
      <c r="K182" t="s">
        <v>916</v>
      </c>
      <c r="L182" t="s">
        <v>745</v>
      </c>
      <c r="M182">
        <v>19.399999999999999</v>
      </c>
      <c r="N182">
        <v>18.748000000000001</v>
      </c>
      <c r="O182">
        <v>19.399999999999999</v>
      </c>
      <c r="P182">
        <v>18.448</v>
      </c>
      <c r="Q182">
        <v>19.391999999999999</v>
      </c>
    </row>
    <row r="183" spans="1:17" x14ac:dyDescent="0.2">
      <c r="A183">
        <v>-190</v>
      </c>
      <c r="B183">
        <v>436.14</v>
      </c>
      <c r="C183">
        <v>1.198</v>
      </c>
      <c r="D183">
        <v>1.129</v>
      </c>
      <c r="E183" t="s">
        <v>630</v>
      </c>
      <c r="F183">
        <v>0.108</v>
      </c>
      <c r="G183">
        <v>1.446</v>
      </c>
      <c r="K183" t="s">
        <v>917</v>
      </c>
      <c r="L183" t="s">
        <v>745</v>
      </c>
      <c r="M183">
        <v>11.964</v>
      </c>
      <c r="N183">
        <v>12.087999999999999</v>
      </c>
      <c r="O183">
        <v>12.464</v>
      </c>
      <c r="P183">
        <v>11.964</v>
      </c>
      <c r="Q183">
        <v>12.356</v>
      </c>
    </row>
    <row r="184" spans="1:17" x14ac:dyDescent="0.2">
      <c r="A184">
        <v>-189</v>
      </c>
      <c r="B184">
        <v>436.54</v>
      </c>
      <c r="C184">
        <v>1.194</v>
      </c>
      <c r="D184">
        <v>1.1279999999999999</v>
      </c>
      <c r="E184" t="s">
        <v>612</v>
      </c>
      <c r="F184">
        <v>0.107</v>
      </c>
      <c r="G184">
        <v>1.4350000000000001</v>
      </c>
      <c r="K184" t="s">
        <v>918</v>
      </c>
      <c r="L184" t="s">
        <v>742</v>
      </c>
      <c r="M184">
        <v>8.4</v>
      </c>
      <c r="N184">
        <v>8.2799999999999994</v>
      </c>
      <c r="O184">
        <v>8.5340000000000007</v>
      </c>
      <c r="P184">
        <v>7.5060000000000002</v>
      </c>
      <c r="Q184">
        <v>8.7729999999999997</v>
      </c>
    </row>
    <row r="185" spans="1:17" x14ac:dyDescent="0.2">
      <c r="A185">
        <v>-188</v>
      </c>
      <c r="B185">
        <v>436.91</v>
      </c>
      <c r="C185">
        <v>1.1930000000000001</v>
      </c>
      <c r="D185">
        <v>1.129</v>
      </c>
      <c r="E185" t="s">
        <v>612</v>
      </c>
      <c r="F185">
        <v>0.107</v>
      </c>
      <c r="G185">
        <v>1.43</v>
      </c>
      <c r="K185" t="s">
        <v>919</v>
      </c>
      <c r="L185" t="s">
        <v>742</v>
      </c>
      <c r="M185">
        <v>79.366</v>
      </c>
      <c r="N185">
        <v>80.150000000000006</v>
      </c>
      <c r="O185">
        <v>81.268000000000001</v>
      </c>
      <c r="P185">
        <v>81.054000000000002</v>
      </c>
      <c r="Q185">
        <v>81.727999999999994</v>
      </c>
    </row>
    <row r="186" spans="1:17" x14ac:dyDescent="0.2">
      <c r="A186">
        <v>-187</v>
      </c>
      <c r="B186">
        <v>437.23</v>
      </c>
      <c r="C186">
        <v>1.1930000000000001</v>
      </c>
      <c r="D186">
        <v>1.1319999999999999</v>
      </c>
      <c r="E186" t="s">
        <v>630</v>
      </c>
      <c r="F186">
        <v>0.109</v>
      </c>
      <c r="G186">
        <v>1.423</v>
      </c>
      <c r="K186" t="s">
        <v>920</v>
      </c>
      <c r="L186" t="s">
        <v>711</v>
      </c>
      <c r="M186">
        <v>0</v>
      </c>
      <c r="N186">
        <v>0</v>
      </c>
      <c r="O186">
        <v>0</v>
      </c>
      <c r="P186">
        <v>0</v>
      </c>
      <c r="Q186">
        <v>0</v>
      </c>
    </row>
    <row r="187" spans="1:17" x14ac:dyDescent="0.2">
      <c r="A187">
        <v>-186</v>
      </c>
      <c r="B187">
        <v>437.51</v>
      </c>
      <c r="C187">
        <v>1.1890000000000001</v>
      </c>
      <c r="D187">
        <v>1.131</v>
      </c>
      <c r="E187" t="s">
        <v>630</v>
      </c>
      <c r="F187">
        <v>0.10199999999999999</v>
      </c>
      <c r="G187">
        <v>1.4139999999999999</v>
      </c>
      <c r="K187" t="s">
        <v>921</v>
      </c>
      <c r="L187" t="s">
        <v>711</v>
      </c>
      <c r="M187">
        <v>0</v>
      </c>
      <c r="N187">
        <v>0</v>
      </c>
      <c r="O187">
        <v>0</v>
      </c>
      <c r="P187">
        <v>0</v>
      </c>
      <c r="Q187">
        <v>0</v>
      </c>
    </row>
    <row r="188" spans="1:17" x14ac:dyDescent="0.2">
      <c r="A188">
        <v>-185</v>
      </c>
      <c r="B188">
        <v>437.74</v>
      </c>
      <c r="C188">
        <v>1.1839999999999999</v>
      </c>
      <c r="D188">
        <v>1.1220000000000001</v>
      </c>
      <c r="E188" t="s">
        <v>629</v>
      </c>
      <c r="F188">
        <v>0.10199999999999999</v>
      </c>
      <c r="G188">
        <v>1.4119999999999999</v>
      </c>
      <c r="K188" t="s">
        <v>922</v>
      </c>
      <c r="L188" t="s">
        <v>711</v>
      </c>
      <c r="M188">
        <v>0</v>
      </c>
      <c r="N188">
        <v>0</v>
      </c>
      <c r="O188">
        <v>0</v>
      </c>
      <c r="P188">
        <v>0</v>
      </c>
      <c r="Q188">
        <v>0</v>
      </c>
    </row>
    <row r="189" spans="1:17" x14ac:dyDescent="0.2">
      <c r="A189">
        <v>-184</v>
      </c>
      <c r="B189">
        <v>437.93</v>
      </c>
      <c r="C189">
        <v>1.1819999999999999</v>
      </c>
      <c r="D189">
        <v>1.1240000000000001</v>
      </c>
      <c r="E189" t="s">
        <v>615</v>
      </c>
      <c r="F189">
        <v>0.10299999999999999</v>
      </c>
      <c r="G189">
        <v>1.403</v>
      </c>
      <c r="K189" t="s">
        <v>923</v>
      </c>
      <c r="L189" t="s">
        <v>711</v>
      </c>
      <c r="M189">
        <v>0</v>
      </c>
      <c r="N189">
        <v>0</v>
      </c>
      <c r="O189">
        <v>0</v>
      </c>
      <c r="P189">
        <v>0</v>
      </c>
      <c r="Q189">
        <v>0</v>
      </c>
    </row>
    <row r="190" spans="1:17" x14ac:dyDescent="0.2">
      <c r="A190">
        <v>-183</v>
      </c>
      <c r="B190">
        <v>438.08</v>
      </c>
      <c r="C190">
        <v>1.181</v>
      </c>
      <c r="D190">
        <v>1.127</v>
      </c>
      <c r="E190" t="s">
        <v>629</v>
      </c>
      <c r="F190">
        <v>0.10299999999999999</v>
      </c>
      <c r="G190">
        <v>1.3959999999999999</v>
      </c>
      <c r="K190" t="s">
        <v>924</v>
      </c>
      <c r="L190" t="s">
        <v>711</v>
      </c>
      <c r="M190">
        <v>0</v>
      </c>
      <c r="N190">
        <v>0</v>
      </c>
      <c r="O190">
        <v>0</v>
      </c>
      <c r="P190">
        <v>0</v>
      </c>
      <c r="Q190">
        <v>0</v>
      </c>
    </row>
    <row r="191" spans="1:17" x14ac:dyDescent="0.2">
      <c r="A191">
        <v>-182</v>
      </c>
      <c r="B191">
        <v>438.19</v>
      </c>
      <c r="C191">
        <v>1.18</v>
      </c>
      <c r="D191">
        <v>1.1240000000000001</v>
      </c>
      <c r="E191" t="s">
        <v>615</v>
      </c>
      <c r="F191">
        <v>0.10299999999999999</v>
      </c>
      <c r="G191">
        <v>1.397</v>
      </c>
      <c r="K191" t="s">
        <v>925</v>
      </c>
      <c r="L191" t="s">
        <v>742</v>
      </c>
      <c r="M191">
        <v>0</v>
      </c>
      <c r="N191">
        <v>0</v>
      </c>
      <c r="O191">
        <v>0</v>
      </c>
      <c r="P191">
        <v>0</v>
      </c>
      <c r="Q191">
        <v>0</v>
      </c>
    </row>
    <row r="192" spans="1:17" x14ac:dyDescent="0.2">
      <c r="A192">
        <v>-181</v>
      </c>
      <c r="B192">
        <v>438.25</v>
      </c>
      <c r="C192">
        <v>1.175</v>
      </c>
      <c r="D192">
        <v>1.119</v>
      </c>
      <c r="E192" t="s">
        <v>628</v>
      </c>
      <c r="F192">
        <v>0.1</v>
      </c>
      <c r="G192">
        <v>1.3919999999999999</v>
      </c>
      <c r="K192" t="s">
        <v>926</v>
      </c>
      <c r="L192" t="s">
        <v>742</v>
      </c>
      <c r="M192">
        <v>0</v>
      </c>
      <c r="N192">
        <v>0</v>
      </c>
      <c r="O192">
        <v>0</v>
      </c>
      <c r="P192">
        <v>0</v>
      </c>
      <c r="Q192">
        <v>0</v>
      </c>
    </row>
    <row r="193" spans="1:17" x14ac:dyDescent="0.2">
      <c r="A193">
        <v>-180</v>
      </c>
      <c r="B193">
        <v>438.28</v>
      </c>
      <c r="C193">
        <v>1.1759999999999999</v>
      </c>
      <c r="D193">
        <v>1.1220000000000001</v>
      </c>
      <c r="E193" t="s">
        <v>616</v>
      </c>
      <c r="F193">
        <v>9.8000000000000004E-2</v>
      </c>
      <c r="G193">
        <v>1.3919999999999999</v>
      </c>
      <c r="K193" t="s">
        <v>927</v>
      </c>
      <c r="L193" t="s">
        <v>928</v>
      </c>
      <c r="M193">
        <v>1.2789999999999999</v>
      </c>
      <c r="N193">
        <v>1.31</v>
      </c>
      <c r="O193">
        <v>1.3129999999999999</v>
      </c>
      <c r="P193">
        <v>1.304</v>
      </c>
      <c r="Q193">
        <v>1.1910000000000001</v>
      </c>
    </row>
    <row r="194" spans="1:17" x14ac:dyDescent="0.2">
      <c r="A194">
        <v>-179</v>
      </c>
      <c r="B194">
        <v>438.25</v>
      </c>
      <c r="C194">
        <v>1.167</v>
      </c>
      <c r="D194">
        <v>1.1200000000000001</v>
      </c>
      <c r="E194" t="s">
        <v>626</v>
      </c>
      <c r="F194">
        <v>9.4E-2</v>
      </c>
      <c r="G194">
        <v>1.3660000000000001</v>
      </c>
      <c r="K194" t="s">
        <v>929</v>
      </c>
      <c r="L194" t="s">
        <v>928</v>
      </c>
      <c r="M194">
        <v>1.2789999999999999</v>
      </c>
      <c r="N194">
        <v>1.31</v>
      </c>
      <c r="O194">
        <v>1.3129999999999999</v>
      </c>
      <c r="P194">
        <v>1.304</v>
      </c>
      <c r="Q194">
        <v>1.1910000000000001</v>
      </c>
    </row>
    <row r="195" spans="1:17" x14ac:dyDescent="0.2">
      <c r="A195">
        <v>-178</v>
      </c>
      <c r="B195">
        <v>438.19</v>
      </c>
      <c r="C195">
        <v>1.1639999999999999</v>
      </c>
      <c r="D195">
        <v>1.1160000000000001</v>
      </c>
      <c r="E195" t="s">
        <v>619</v>
      </c>
      <c r="F195">
        <v>9.2999999999999999E-2</v>
      </c>
      <c r="G195">
        <v>1.3620000000000001</v>
      </c>
      <c r="K195" t="s">
        <v>930</v>
      </c>
      <c r="L195" t="s">
        <v>928</v>
      </c>
      <c r="M195">
        <v>5.1999999999999998E-2</v>
      </c>
      <c r="N195">
        <v>5.0000000000000001E-3</v>
      </c>
      <c r="O195">
        <v>4.0000000000000001E-3</v>
      </c>
      <c r="P195">
        <v>4.0000000000000001E-3</v>
      </c>
      <c r="Q195">
        <v>1.2E-2</v>
      </c>
    </row>
    <row r="196" spans="1:17" x14ac:dyDescent="0.2">
      <c r="A196">
        <v>-177</v>
      </c>
      <c r="B196">
        <v>438.08</v>
      </c>
      <c r="C196">
        <v>1.169</v>
      </c>
      <c r="D196">
        <v>1.117</v>
      </c>
      <c r="E196" t="s">
        <v>626</v>
      </c>
      <c r="F196">
        <v>9.4E-2</v>
      </c>
      <c r="G196">
        <v>1.38</v>
      </c>
      <c r="K196" t="s">
        <v>931</v>
      </c>
      <c r="L196" t="s">
        <v>928</v>
      </c>
      <c r="M196">
        <v>1.325</v>
      </c>
      <c r="N196">
        <v>1.321</v>
      </c>
      <c r="O196">
        <v>1.325</v>
      </c>
      <c r="P196">
        <v>1.319</v>
      </c>
      <c r="Q196">
        <v>1.226</v>
      </c>
    </row>
    <row r="197" spans="1:17" x14ac:dyDescent="0.2">
      <c r="A197">
        <v>-176</v>
      </c>
      <c r="B197">
        <v>437.93</v>
      </c>
      <c r="C197">
        <v>1.1619999999999999</v>
      </c>
      <c r="D197">
        <v>1.1180000000000001</v>
      </c>
      <c r="E197" t="s">
        <v>627</v>
      </c>
      <c r="F197">
        <v>9.0999999999999998E-2</v>
      </c>
      <c r="G197">
        <v>1.3480000000000001</v>
      </c>
      <c r="K197" t="s">
        <v>932</v>
      </c>
      <c r="L197" t="s">
        <v>928</v>
      </c>
      <c r="M197">
        <v>1.159</v>
      </c>
      <c r="N197">
        <v>1.296</v>
      </c>
      <c r="O197">
        <v>1.3009999999999999</v>
      </c>
      <c r="P197">
        <v>1.292</v>
      </c>
      <c r="Q197">
        <v>1.159</v>
      </c>
    </row>
    <row r="198" spans="1:17" x14ac:dyDescent="0.2">
      <c r="A198">
        <v>-175</v>
      </c>
      <c r="B198">
        <v>437.74</v>
      </c>
      <c r="C198">
        <v>1.1559999999999999</v>
      </c>
      <c r="D198">
        <v>1.113</v>
      </c>
      <c r="E198" t="s">
        <v>626</v>
      </c>
      <c r="F198">
        <v>8.8999999999999996E-2</v>
      </c>
      <c r="G198">
        <v>1.3340000000000001</v>
      </c>
      <c r="K198" t="s">
        <v>933</v>
      </c>
      <c r="L198" t="s">
        <v>742</v>
      </c>
      <c r="M198">
        <v>4.0279999999999996</v>
      </c>
      <c r="N198">
        <v>0.374</v>
      </c>
      <c r="O198">
        <v>0.33500000000000002</v>
      </c>
      <c r="P198">
        <v>0.32300000000000001</v>
      </c>
      <c r="Q198">
        <v>0.98899999999999999</v>
      </c>
    </row>
    <row r="199" spans="1:17" x14ac:dyDescent="0.2">
      <c r="A199">
        <v>-174</v>
      </c>
      <c r="B199">
        <v>437.51</v>
      </c>
      <c r="C199">
        <v>1.1559999999999999</v>
      </c>
      <c r="D199">
        <v>1.115</v>
      </c>
      <c r="E199" t="s">
        <v>620</v>
      </c>
      <c r="F199">
        <v>9.2999999999999999E-2</v>
      </c>
      <c r="G199">
        <v>1.333</v>
      </c>
      <c r="K199" t="s">
        <v>934</v>
      </c>
      <c r="L199" t="s">
        <v>742</v>
      </c>
      <c r="M199">
        <v>90.552000000000007</v>
      </c>
      <c r="N199">
        <v>98.938000000000002</v>
      </c>
      <c r="O199">
        <v>99.084999999999994</v>
      </c>
      <c r="P199">
        <v>99.07</v>
      </c>
      <c r="Q199">
        <v>97.257999999999996</v>
      </c>
    </row>
    <row r="200" spans="1:17" x14ac:dyDescent="0.2">
      <c r="A200">
        <v>-173</v>
      </c>
      <c r="B200">
        <v>437.23</v>
      </c>
      <c r="C200">
        <v>1.1539999999999999</v>
      </c>
      <c r="D200">
        <v>1.117</v>
      </c>
      <c r="E200" t="s">
        <v>625</v>
      </c>
      <c r="F200">
        <v>9.0999999999999998E-2</v>
      </c>
      <c r="G200">
        <v>1.327</v>
      </c>
      <c r="K200" t="s">
        <v>935</v>
      </c>
      <c r="L200" t="s">
        <v>928</v>
      </c>
      <c r="M200">
        <v>1.3160000000000001</v>
      </c>
      <c r="N200">
        <v>1.3340000000000001</v>
      </c>
      <c r="O200">
        <v>1.2969999999999999</v>
      </c>
      <c r="P200">
        <v>1.3640000000000001</v>
      </c>
      <c r="Q200">
        <v>1.2669999999999999</v>
      </c>
    </row>
    <row r="201" spans="1:17" x14ac:dyDescent="0.2">
      <c r="A201">
        <v>-172</v>
      </c>
      <c r="B201">
        <v>436.91</v>
      </c>
      <c r="C201">
        <v>1.157</v>
      </c>
      <c r="D201">
        <v>1.119</v>
      </c>
      <c r="E201" t="s">
        <v>623</v>
      </c>
      <c r="F201">
        <v>8.6999999999999994E-2</v>
      </c>
      <c r="G201">
        <v>1.337</v>
      </c>
      <c r="K201" t="s">
        <v>936</v>
      </c>
      <c r="L201" t="s">
        <v>928</v>
      </c>
      <c r="M201">
        <v>1.3160000000000001</v>
      </c>
      <c r="N201">
        <v>1.335</v>
      </c>
      <c r="O201">
        <v>1.2969999999999999</v>
      </c>
      <c r="P201">
        <v>1.3640000000000001</v>
      </c>
      <c r="Q201">
        <v>1.268</v>
      </c>
    </row>
    <row r="202" spans="1:17" x14ac:dyDescent="0.2">
      <c r="A202">
        <v>-171</v>
      </c>
      <c r="B202">
        <v>436.54</v>
      </c>
      <c r="C202">
        <v>1.157</v>
      </c>
      <c r="D202">
        <v>1.117</v>
      </c>
      <c r="E202" t="s">
        <v>624</v>
      </c>
      <c r="F202">
        <v>8.5999999999999993E-2</v>
      </c>
      <c r="G202">
        <v>1.34</v>
      </c>
      <c r="K202" t="s">
        <v>937</v>
      </c>
      <c r="L202" t="s">
        <v>928</v>
      </c>
      <c r="M202">
        <v>3.6999999999999998E-2</v>
      </c>
      <c r="N202">
        <v>6.0000000000000001E-3</v>
      </c>
      <c r="O202">
        <v>6.0000000000000001E-3</v>
      </c>
      <c r="P202">
        <v>7.0000000000000001E-3</v>
      </c>
      <c r="Q202">
        <v>8.9999999999999993E-3</v>
      </c>
    </row>
    <row r="203" spans="1:17" x14ac:dyDescent="0.2">
      <c r="A203">
        <v>-170</v>
      </c>
      <c r="B203">
        <v>436.14</v>
      </c>
      <c r="C203">
        <v>1.1559999999999999</v>
      </c>
      <c r="D203">
        <v>1.117</v>
      </c>
      <c r="E203" t="s">
        <v>622</v>
      </c>
      <c r="F203">
        <v>8.8999999999999996E-2</v>
      </c>
      <c r="G203">
        <v>1.339</v>
      </c>
      <c r="K203" t="s">
        <v>938</v>
      </c>
      <c r="L203" t="s">
        <v>928</v>
      </c>
      <c r="M203">
        <v>1.4019999999999999</v>
      </c>
      <c r="N203">
        <v>1.3680000000000001</v>
      </c>
      <c r="O203">
        <v>1.3220000000000001</v>
      </c>
      <c r="P203">
        <v>1.4019999999999999</v>
      </c>
      <c r="Q203">
        <v>1.3029999999999999</v>
      </c>
    </row>
    <row r="204" spans="1:17" x14ac:dyDescent="0.2">
      <c r="A204">
        <v>-169</v>
      </c>
      <c r="B204">
        <v>435.69</v>
      </c>
      <c r="C204">
        <v>1.1559999999999999</v>
      </c>
      <c r="D204">
        <v>1.1220000000000001</v>
      </c>
      <c r="E204" t="s">
        <v>623</v>
      </c>
      <c r="F204">
        <v>8.6999999999999994E-2</v>
      </c>
      <c r="G204">
        <v>1.3320000000000001</v>
      </c>
      <c r="K204" t="s">
        <v>939</v>
      </c>
      <c r="L204" t="s">
        <v>928</v>
      </c>
      <c r="M204">
        <v>1.2410000000000001</v>
      </c>
      <c r="N204">
        <v>1.3149999999999999</v>
      </c>
      <c r="O204">
        <v>1.2809999999999999</v>
      </c>
      <c r="P204">
        <v>1.3420000000000001</v>
      </c>
      <c r="Q204">
        <v>1.2410000000000001</v>
      </c>
    </row>
    <row r="205" spans="1:17" x14ac:dyDescent="0.2">
      <c r="A205">
        <v>-168</v>
      </c>
      <c r="B205">
        <v>435.2</v>
      </c>
      <c r="C205">
        <v>1.1599999999999999</v>
      </c>
      <c r="D205">
        <v>1.1220000000000001</v>
      </c>
      <c r="E205" t="s">
        <v>621</v>
      </c>
      <c r="F205">
        <v>8.6999999999999994E-2</v>
      </c>
      <c r="G205">
        <v>1.3440000000000001</v>
      </c>
      <c r="K205" t="s">
        <v>940</v>
      </c>
      <c r="L205" t="s">
        <v>742</v>
      </c>
      <c r="M205">
        <v>2.827</v>
      </c>
      <c r="N205">
        <v>0.48599999999999999</v>
      </c>
      <c r="O205">
        <v>0.45500000000000002</v>
      </c>
      <c r="P205">
        <v>0.496</v>
      </c>
      <c r="Q205">
        <v>0.72399999999999998</v>
      </c>
    </row>
    <row r="206" spans="1:17" x14ac:dyDescent="0.2">
      <c r="A206">
        <v>-167</v>
      </c>
      <c r="B206">
        <v>434.66</v>
      </c>
      <c r="C206">
        <v>1.155</v>
      </c>
      <c r="D206">
        <v>1.1220000000000001</v>
      </c>
      <c r="E206" t="s">
        <v>620</v>
      </c>
      <c r="F206">
        <v>8.5999999999999993E-2</v>
      </c>
      <c r="G206">
        <v>1.329</v>
      </c>
      <c r="K206" t="s">
        <v>941</v>
      </c>
      <c r="L206" t="s">
        <v>742</v>
      </c>
      <c r="M206">
        <v>94.287000000000006</v>
      </c>
      <c r="N206">
        <v>98.498999999999995</v>
      </c>
      <c r="O206">
        <v>98.745000000000005</v>
      </c>
      <c r="P206">
        <v>98.369</v>
      </c>
      <c r="Q206">
        <v>97.855000000000004</v>
      </c>
    </row>
    <row r="207" spans="1:17" x14ac:dyDescent="0.2">
      <c r="A207">
        <v>-166</v>
      </c>
      <c r="B207">
        <v>434.09</v>
      </c>
      <c r="C207">
        <v>1.149</v>
      </c>
      <c r="D207">
        <v>1.123</v>
      </c>
      <c r="E207" t="s">
        <v>622</v>
      </c>
      <c r="F207">
        <v>8.5999999999999993E-2</v>
      </c>
      <c r="G207">
        <v>1.3089999999999999</v>
      </c>
      <c r="K207" t="s">
        <v>942</v>
      </c>
      <c r="L207" t="s">
        <v>736</v>
      </c>
      <c r="M207">
        <v>1.1419999999999999</v>
      </c>
      <c r="N207">
        <v>1.1639999999999999</v>
      </c>
      <c r="O207">
        <v>1.1259999999999999</v>
      </c>
      <c r="P207">
        <v>1.127</v>
      </c>
      <c r="Q207">
        <v>1.1519999999999999</v>
      </c>
    </row>
    <row r="208" spans="1:17" x14ac:dyDescent="0.2">
      <c r="A208">
        <v>-165</v>
      </c>
      <c r="B208">
        <v>433.47</v>
      </c>
      <c r="C208">
        <v>1.1499999999999999</v>
      </c>
      <c r="D208">
        <v>1.1279999999999999</v>
      </c>
      <c r="E208" t="s">
        <v>619</v>
      </c>
      <c r="F208">
        <v>8.5999999999999993E-2</v>
      </c>
      <c r="G208">
        <v>1.3009999999999999</v>
      </c>
      <c r="K208" t="s">
        <v>943</v>
      </c>
      <c r="L208" t="s">
        <v>736</v>
      </c>
      <c r="M208">
        <v>1.1419999999999999</v>
      </c>
      <c r="N208">
        <v>1.1639999999999999</v>
      </c>
      <c r="O208">
        <v>1.1259999999999999</v>
      </c>
      <c r="P208">
        <v>1.127</v>
      </c>
      <c r="Q208">
        <v>1.1519999999999999</v>
      </c>
    </row>
    <row r="209" spans="1:17" x14ac:dyDescent="0.2">
      <c r="A209">
        <v>-164</v>
      </c>
      <c r="B209">
        <v>432.8</v>
      </c>
      <c r="C209">
        <v>1.1439999999999999</v>
      </c>
      <c r="D209">
        <v>1.1259999999999999</v>
      </c>
      <c r="E209" t="s">
        <v>621</v>
      </c>
      <c r="F209">
        <v>8.3000000000000004E-2</v>
      </c>
      <c r="G209">
        <v>1.28</v>
      </c>
      <c r="K209" t="s">
        <v>944</v>
      </c>
      <c r="L209" t="s">
        <v>736</v>
      </c>
      <c r="M209">
        <v>3.2000000000000001E-2</v>
      </c>
      <c r="N209">
        <v>1.2E-2</v>
      </c>
      <c r="O209">
        <v>1.4E-2</v>
      </c>
      <c r="P209">
        <v>1.2E-2</v>
      </c>
      <c r="Q209">
        <v>0.05</v>
      </c>
    </row>
    <row r="210" spans="1:17" x14ac:dyDescent="0.2">
      <c r="A210">
        <v>-163</v>
      </c>
      <c r="B210">
        <v>432.1</v>
      </c>
      <c r="C210">
        <v>1.143</v>
      </c>
      <c r="D210">
        <v>1.129</v>
      </c>
      <c r="E210" t="s">
        <v>620</v>
      </c>
      <c r="F210">
        <v>8.4000000000000005E-2</v>
      </c>
      <c r="G210">
        <v>1.2749999999999999</v>
      </c>
      <c r="K210" t="s">
        <v>945</v>
      </c>
      <c r="L210" t="s">
        <v>736</v>
      </c>
      <c r="M210">
        <v>1.294</v>
      </c>
      <c r="N210">
        <v>1.1970000000000001</v>
      </c>
      <c r="O210">
        <v>1.1599999999999999</v>
      </c>
      <c r="P210">
        <v>1.163</v>
      </c>
      <c r="Q210">
        <v>1.294</v>
      </c>
    </row>
    <row r="211" spans="1:17" x14ac:dyDescent="0.2">
      <c r="A211">
        <v>-162</v>
      </c>
      <c r="B211">
        <v>431.35</v>
      </c>
      <c r="C211">
        <v>1.143</v>
      </c>
      <c r="D211">
        <v>1.131</v>
      </c>
      <c r="E211" t="s">
        <v>619</v>
      </c>
      <c r="F211">
        <v>8.6999999999999994E-2</v>
      </c>
      <c r="G211">
        <v>1.2669999999999999</v>
      </c>
      <c r="K211" t="s">
        <v>946</v>
      </c>
      <c r="L211" t="s">
        <v>736</v>
      </c>
      <c r="M211">
        <v>0.95699999999999996</v>
      </c>
      <c r="N211">
        <v>1.1299999999999999</v>
      </c>
      <c r="O211">
        <v>1.087</v>
      </c>
      <c r="P211">
        <v>1.0880000000000001</v>
      </c>
      <c r="Q211">
        <v>0.95699999999999996</v>
      </c>
    </row>
    <row r="212" spans="1:17" x14ac:dyDescent="0.2">
      <c r="A212">
        <v>-161</v>
      </c>
      <c r="B212">
        <v>430.55</v>
      </c>
      <c r="C212">
        <v>1.145</v>
      </c>
      <c r="D212">
        <v>1.135</v>
      </c>
      <c r="E212" t="s">
        <v>618</v>
      </c>
      <c r="F212">
        <v>8.7999999999999995E-2</v>
      </c>
      <c r="G212">
        <v>1.2629999999999999</v>
      </c>
      <c r="K212" t="s">
        <v>947</v>
      </c>
      <c r="L212" t="s">
        <v>742</v>
      </c>
      <c r="M212">
        <v>2.762</v>
      </c>
      <c r="N212">
        <v>1.0249999999999999</v>
      </c>
      <c r="O212">
        <v>1.202</v>
      </c>
      <c r="P212">
        <v>1.0569999999999999</v>
      </c>
      <c r="Q212">
        <v>4.3090000000000002</v>
      </c>
    </row>
    <row r="213" spans="1:17" x14ac:dyDescent="0.2">
      <c r="A213">
        <v>-160</v>
      </c>
      <c r="B213">
        <v>429.72</v>
      </c>
      <c r="C213">
        <v>1.1459999999999999</v>
      </c>
      <c r="D213">
        <v>1.1359999999999999</v>
      </c>
      <c r="E213" t="s">
        <v>617</v>
      </c>
      <c r="F213">
        <v>8.8999999999999996E-2</v>
      </c>
      <c r="G213">
        <v>1.2649999999999999</v>
      </c>
      <c r="K213" t="s">
        <v>948</v>
      </c>
      <c r="L213" t="s">
        <v>742</v>
      </c>
      <c r="M213">
        <v>83.775000000000006</v>
      </c>
      <c r="N213">
        <v>97.093999999999994</v>
      </c>
      <c r="O213">
        <v>96.54</v>
      </c>
      <c r="P213">
        <v>96.512</v>
      </c>
      <c r="Q213">
        <v>83.051000000000002</v>
      </c>
    </row>
    <row r="214" spans="1:17" x14ac:dyDescent="0.2">
      <c r="A214">
        <v>-159</v>
      </c>
      <c r="B214">
        <v>428.84</v>
      </c>
      <c r="C214">
        <v>1.1479999999999999</v>
      </c>
      <c r="D214">
        <v>1.141</v>
      </c>
      <c r="E214" t="s">
        <v>616</v>
      </c>
      <c r="F214">
        <v>9.1999999999999998E-2</v>
      </c>
      <c r="G214">
        <v>1.2649999999999999</v>
      </c>
      <c r="K214" t="s">
        <v>949</v>
      </c>
      <c r="L214" t="s">
        <v>736</v>
      </c>
      <c r="M214">
        <v>0.61399999999999999</v>
      </c>
      <c r="N214">
        <v>0.56100000000000005</v>
      </c>
      <c r="O214">
        <v>0.58799999999999997</v>
      </c>
      <c r="P214">
        <v>0.59</v>
      </c>
      <c r="Q214">
        <v>0.71599999999999997</v>
      </c>
    </row>
    <row r="215" spans="1:17" x14ac:dyDescent="0.2">
      <c r="A215">
        <v>-158</v>
      </c>
      <c r="B215">
        <v>427.92</v>
      </c>
      <c r="C215">
        <v>1.1519999999999999</v>
      </c>
      <c r="D215">
        <v>1.1439999999999999</v>
      </c>
      <c r="E215" t="s">
        <v>615</v>
      </c>
      <c r="F215">
        <v>9.4E-2</v>
      </c>
      <c r="G215">
        <v>1.2709999999999999</v>
      </c>
      <c r="K215" t="s">
        <v>950</v>
      </c>
      <c r="L215" t="s">
        <v>736</v>
      </c>
      <c r="M215">
        <v>0.63200000000000001</v>
      </c>
      <c r="N215">
        <v>0.55500000000000005</v>
      </c>
      <c r="O215">
        <v>0.59299999999999997</v>
      </c>
      <c r="P215">
        <v>0.55500000000000005</v>
      </c>
      <c r="Q215">
        <v>0.82699999999999996</v>
      </c>
    </row>
    <row r="216" spans="1:17" x14ac:dyDescent="0.2">
      <c r="A216">
        <v>-157</v>
      </c>
      <c r="B216">
        <v>426.96</v>
      </c>
      <c r="C216">
        <v>1.1539999999999999</v>
      </c>
      <c r="D216">
        <v>1.147</v>
      </c>
      <c r="E216" t="s">
        <v>614</v>
      </c>
      <c r="F216">
        <v>9.8000000000000004E-2</v>
      </c>
      <c r="G216">
        <v>1.266</v>
      </c>
      <c r="K216" t="s">
        <v>951</v>
      </c>
      <c r="L216" t="s">
        <v>736</v>
      </c>
      <c r="M216">
        <v>0.11600000000000001</v>
      </c>
      <c r="N216">
        <v>1.7000000000000001E-2</v>
      </c>
      <c r="O216">
        <v>1.7999999999999999E-2</v>
      </c>
      <c r="P216">
        <v>1.4999999999999999E-2</v>
      </c>
      <c r="Q216">
        <v>3.4000000000000002E-2</v>
      </c>
    </row>
    <row r="217" spans="1:17" x14ac:dyDescent="0.2">
      <c r="A217">
        <v>-156</v>
      </c>
      <c r="B217">
        <v>425.95</v>
      </c>
      <c r="C217">
        <v>1.153</v>
      </c>
      <c r="D217">
        <v>1.1459999999999999</v>
      </c>
      <c r="E217" t="s">
        <v>613</v>
      </c>
      <c r="F217">
        <v>0.1</v>
      </c>
      <c r="G217">
        <v>1.2609999999999999</v>
      </c>
      <c r="K217" t="s">
        <v>952</v>
      </c>
      <c r="L217" t="s">
        <v>736</v>
      </c>
      <c r="M217">
        <v>0.92100000000000004</v>
      </c>
      <c r="N217">
        <v>0.60599999999999998</v>
      </c>
      <c r="O217">
        <v>0.63600000000000001</v>
      </c>
      <c r="P217">
        <v>0.6</v>
      </c>
      <c r="Q217">
        <v>0.92100000000000004</v>
      </c>
    </row>
    <row r="218" spans="1:17" x14ac:dyDescent="0.2">
      <c r="A218">
        <v>-155</v>
      </c>
      <c r="B218">
        <v>424.9</v>
      </c>
      <c r="C218">
        <v>1.1579999999999999</v>
      </c>
      <c r="D218">
        <v>1.1519999999999999</v>
      </c>
      <c r="E218" t="s">
        <v>612</v>
      </c>
      <c r="F218">
        <v>0.106</v>
      </c>
      <c r="G218">
        <v>1.266</v>
      </c>
      <c r="K218" t="s">
        <v>953</v>
      </c>
      <c r="L218" t="s">
        <v>736</v>
      </c>
      <c r="M218">
        <v>0.502</v>
      </c>
      <c r="N218">
        <v>0.502</v>
      </c>
      <c r="O218">
        <v>0.54700000000000004</v>
      </c>
      <c r="P218">
        <v>0.51900000000000002</v>
      </c>
      <c r="Q218">
        <v>0.71899999999999997</v>
      </c>
    </row>
    <row r="219" spans="1:17" x14ac:dyDescent="0.2">
      <c r="A219">
        <v>-154</v>
      </c>
      <c r="B219">
        <v>423.8</v>
      </c>
      <c r="C219">
        <v>1.163</v>
      </c>
      <c r="D219">
        <v>1.157</v>
      </c>
      <c r="E219" t="s">
        <v>611</v>
      </c>
      <c r="F219">
        <v>0.11</v>
      </c>
      <c r="G219">
        <v>1.2709999999999999</v>
      </c>
      <c r="K219" t="s">
        <v>954</v>
      </c>
      <c r="L219" t="s">
        <v>742</v>
      </c>
      <c r="M219">
        <v>18.286999999999999</v>
      </c>
      <c r="N219">
        <v>2.9820000000000002</v>
      </c>
      <c r="O219">
        <v>2.964</v>
      </c>
      <c r="P219">
        <v>2.6619999999999999</v>
      </c>
      <c r="Q219">
        <v>4.1710000000000003</v>
      </c>
    </row>
    <row r="220" spans="1:17" x14ac:dyDescent="0.2">
      <c r="A220">
        <v>-153</v>
      </c>
      <c r="B220">
        <v>422.67</v>
      </c>
      <c r="C220">
        <v>1.1679999999999999</v>
      </c>
      <c r="D220">
        <v>1.1559999999999999</v>
      </c>
      <c r="E220" t="s">
        <v>610</v>
      </c>
      <c r="F220">
        <v>0.11600000000000001</v>
      </c>
      <c r="G220">
        <v>1.28</v>
      </c>
      <c r="K220" t="s">
        <v>955</v>
      </c>
      <c r="L220" t="s">
        <v>742</v>
      </c>
      <c r="M220">
        <v>79.388999999999996</v>
      </c>
      <c r="N220">
        <v>90.471999999999994</v>
      </c>
      <c r="O220">
        <v>92.304000000000002</v>
      </c>
      <c r="P220">
        <v>93.533000000000001</v>
      </c>
      <c r="Q220">
        <v>86.944999999999993</v>
      </c>
    </row>
    <row r="221" spans="1:17" x14ac:dyDescent="0.2">
      <c r="A221">
        <v>-152</v>
      </c>
      <c r="B221">
        <v>421.49</v>
      </c>
      <c r="C221">
        <v>1.17</v>
      </c>
      <c r="D221">
        <v>1.159</v>
      </c>
      <c r="E221" t="s">
        <v>610</v>
      </c>
      <c r="F221">
        <v>0.12</v>
      </c>
      <c r="G221">
        <v>1.28</v>
      </c>
      <c r="K221" t="s">
        <v>956</v>
      </c>
      <c r="L221" t="s">
        <v>745</v>
      </c>
      <c r="M221">
        <v>180</v>
      </c>
      <c r="N221">
        <v>180</v>
      </c>
      <c r="O221">
        <v>180</v>
      </c>
      <c r="P221">
        <v>180</v>
      </c>
      <c r="Q221">
        <v>180</v>
      </c>
    </row>
    <row r="222" spans="1:17" x14ac:dyDescent="0.2">
      <c r="A222">
        <v>-151</v>
      </c>
      <c r="B222">
        <v>420.26</v>
      </c>
      <c r="C222">
        <v>1.163</v>
      </c>
      <c r="D222">
        <v>1.1639999999999999</v>
      </c>
      <c r="E222" t="s">
        <v>609</v>
      </c>
      <c r="F222">
        <v>0.123</v>
      </c>
      <c r="G222">
        <v>1.244</v>
      </c>
      <c r="K222" t="s">
        <v>957</v>
      </c>
      <c r="L222" t="s">
        <v>745</v>
      </c>
      <c r="M222">
        <v>180</v>
      </c>
      <c r="N222">
        <v>180</v>
      </c>
      <c r="O222">
        <v>180</v>
      </c>
      <c r="P222">
        <v>180</v>
      </c>
      <c r="Q222">
        <v>180</v>
      </c>
    </row>
    <row r="223" spans="1:17" x14ac:dyDescent="0.2">
      <c r="A223">
        <v>-150</v>
      </c>
      <c r="B223">
        <v>419</v>
      </c>
      <c r="C223">
        <v>1.1499999999999999</v>
      </c>
      <c r="D223">
        <v>1.1639999999999999</v>
      </c>
      <c r="E223" t="s">
        <v>608</v>
      </c>
      <c r="F223">
        <v>0.128</v>
      </c>
      <c r="G223">
        <v>1.1779999999999999</v>
      </c>
      <c r="K223" t="s">
        <v>958</v>
      </c>
      <c r="L223" t="s">
        <v>745</v>
      </c>
      <c r="M223">
        <v>180</v>
      </c>
      <c r="N223">
        <v>180</v>
      </c>
      <c r="O223">
        <v>180</v>
      </c>
      <c r="P223">
        <v>180</v>
      </c>
      <c r="Q223">
        <v>180</v>
      </c>
    </row>
    <row r="224" spans="1:17" x14ac:dyDescent="0.2">
      <c r="A224">
        <v>-149</v>
      </c>
      <c r="B224">
        <v>417.69</v>
      </c>
      <c r="C224">
        <v>1.1339999999999999</v>
      </c>
      <c r="D224">
        <v>1.1659999999999999</v>
      </c>
      <c r="E224" t="s">
        <v>608</v>
      </c>
      <c r="F224">
        <v>0.13200000000000001</v>
      </c>
      <c r="G224">
        <v>1.1100000000000001</v>
      </c>
      <c r="K224" t="s">
        <v>959</v>
      </c>
      <c r="L224" t="s">
        <v>745</v>
      </c>
      <c r="M224">
        <v>180</v>
      </c>
      <c r="N224">
        <v>180</v>
      </c>
      <c r="O224">
        <v>180</v>
      </c>
      <c r="P224">
        <v>180</v>
      </c>
      <c r="Q224">
        <v>180</v>
      </c>
    </row>
    <row r="225" spans="1:17" x14ac:dyDescent="0.2">
      <c r="A225">
        <v>-148</v>
      </c>
      <c r="B225">
        <v>416.33</v>
      </c>
      <c r="C225">
        <v>1.1220000000000001</v>
      </c>
      <c r="D225">
        <v>1.169</v>
      </c>
      <c r="E225" t="s">
        <v>607</v>
      </c>
      <c r="F225">
        <v>0.13800000000000001</v>
      </c>
      <c r="G225">
        <v>1.048</v>
      </c>
      <c r="K225" t="s">
        <v>960</v>
      </c>
      <c r="L225" t="s">
        <v>745</v>
      </c>
      <c r="M225">
        <v>180</v>
      </c>
      <c r="N225">
        <v>180</v>
      </c>
      <c r="O225">
        <v>180</v>
      </c>
      <c r="P225">
        <v>180</v>
      </c>
      <c r="Q225">
        <v>180</v>
      </c>
    </row>
    <row r="226" spans="1:17" x14ac:dyDescent="0.2">
      <c r="A226">
        <v>-147</v>
      </c>
      <c r="B226">
        <v>414.94</v>
      </c>
      <c r="C226">
        <v>1.1140000000000001</v>
      </c>
      <c r="D226">
        <v>1.173</v>
      </c>
      <c r="E226" t="s">
        <v>606</v>
      </c>
      <c r="F226">
        <v>0.14099999999999999</v>
      </c>
      <c r="G226">
        <v>1.004</v>
      </c>
      <c r="K226" t="s">
        <v>961</v>
      </c>
      <c r="L226" t="s">
        <v>742</v>
      </c>
      <c r="M226">
        <v>0</v>
      </c>
      <c r="N226">
        <v>0</v>
      </c>
      <c r="O226">
        <v>0</v>
      </c>
      <c r="P226">
        <v>0</v>
      </c>
      <c r="Q226">
        <v>0</v>
      </c>
    </row>
    <row r="227" spans="1:17" x14ac:dyDescent="0.2">
      <c r="A227">
        <v>-146</v>
      </c>
      <c r="B227">
        <v>413.5</v>
      </c>
      <c r="C227">
        <v>1.111</v>
      </c>
      <c r="D227">
        <v>1.1739999999999999</v>
      </c>
      <c r="E227" t="s">
        <v>605</v>
      </c>
      <c r="F227">
        <v>0.14799999999999999</v>
      </c>
      <c r="G227">
        <v>0.97399999999999998</v>
      </c>
      <c r="K227" t="s">
        <v>962</v>
      </c>
      <c r="L227" t="s">
        <v>742</v>
      </c>
      <c r="M227">
        <v>0</v>
      </c>
      <c r="N227">
        <v>0</v>
      </c>
      <c r="O227">
        <v>0</v>
      </c>
      <c r="P227">
        <v>0</v>
      </c>
      <c r="Q227">
        <v>0</v>
      </c>
    </row>
    <row r="228" spans="1:17" x14ac:dyDescent="0.2">
      <c r="A228">
        <v>-145</v>
      </c>
      <c r="B228">
        <v>412.02</v>
      </c>
      <c r="C228">
        <v>1.111</v>
      </c>
      <c r="D228">
        <v>1.18</v>
      </c>
      <c r="E228" t="s">
        <v>604</v>
      </c>
      <c r="F228">
        <v>0.153</v>
      </c>
      <c r="G228">
        <v>0.96799999999999997</v>
      </c>
      <c r="K228" t="s">
        <v>963</v>
      </c>
      <c r="L228" t="s">
        <v>736</v>
      </c>
      <c r="M228">
        <v>0</v>
      </c>
      <c r="N228">
        <v>0</v>
      </c>
      <c r="O228">
        <v>0</v>
      </c>
      <c r="P228">
        <v>0</v>
      </c>
      <c r="Q228">
        <v>0</v>
      </c>
    </row>
    <row r="229" spans="1:17" x14ac:dyDescent="0.2">
      <c r="A229">
        <v>-144</v>
      </c>
      <c r="B229">
        <v>410.49</v>
      </c>
      <c r="C229">
        <v>1.117</v>
      </c>
      <c r="D229">
        <v>1.1839999999999999</v>
      </c>
      <c r="E229" t="s">
        <v>603</v>
      </c>
      <c r="F229">
        <v>0.159</v>
      </c>
      <c r="G229">
        <v>0.97499999999999998</v>
      </c>
      <c r="K229" t="s">
        <v>964</v>
      </c>
      <c r="L229" t="s">
        <v>736</v>
      </c>
      <c r="M229">
        <v>3.3000000000000002E-2</v>
      </c>
      <c r="N229">
        <v>3.2000000000000001E-2</v>
      </c>
      <c r="O229">
        <v>2.5999999999999999E-2</v>
      </c>
      <c r="P229">
        <v>3.6999999999999998E-2</v>
      </c>
      <c r="Q229">
        <v>3.9E-2</v>
      </c>
    </row>
    <row r="230" spans="1:17" x14ac:dyDescent="0.2">
      <c r="A230">
        <v>-143</v>
      </c>
      <c r="B230">
        <v>408.92</v>
      </c>
      <c r="C230">
        <v>1.129</v>
      </c>
      <c r="D230">
        <v>1.1879999999999999</v>
      </c>
      <c r="E230" t="s">
        <v>602</v>
      </c>
      <c r="F230">
        <v>0.16300000000000001</v>
      </c>
      <c r="G230">
        <v>1.0089999999999999</v>
      </c>
      <c r="K230" t="s">
        <v>965</v>
      </c>
      <c r="L230" t="s">
        <v>736</v>
      </c>
      <c r="M230">
        <v>0.14000000000000001</v>
      </c>
      <c r="N230">
        <v>0.128</v>
      </c>
      <c r="O230">
        <v>9.7000000000000003E-2</v>
      </c>
      <c r="P230">
        <v>0.17299999999999999</v>
      </c>
      <c r="Q230">
        <v>0.15</v>
      </c>
    </row>
    <row r="231" spans="1:17" x14ac:dyDescent="0.2">
      <c r="A231">
        <v>-142</v>
      </c>
      <c r="B231">
        <v>407.31</v>
      </c>
      <c r="C231">
        <v>1.145</v>
      </c>
      <c r="D231">
        <v>1.194</v>
      </c>
      <c r="E231" t="s">
        <v>601</v>
      </c>
      <c r="F231">
        <v>0.17</v>
      </c>
      <c r="G231">
        <v>1.052</v>
      </c>
      <c r="K231" t="s">
        <v>966</v>
      </c>
      <c r="L231" t="s">
        <v>736</v>
      </c>
      <c r="M231">
        <v>1.8480000000000001</v>
      </c>
      <c r="N231">
        <v>1.028</v>
      </c>
      <c r="O231">
        <v>0.67200000000000004</v>
      </c>
      <c r="P231">
        <v>1.8480000000000001</v>
      </c>
      <c r="Q231">
        <v>1.212</v>
      </c>
    </row>
    <row r="232" spans="1:17" x14ac:dyDescent="0.2">
      <c r="A232">
        <v>-141</v>
      </c>
      <c r="B232">
        <v>405.66</v>
      </c>
      <c r="C232">
        <v>1.157</v>
      </c>
      <c r="D232">
        <v>1.1990000000000001</v>
      </c>
      <c r="E232" t="s">
        <v>601</v>
      </c>
      <c r="F232">
        <v>0.17899999999999999</v>
      </c>
      <c r="G232">
        <v>1.0860000000000001</v>
      </c>
      <c r="K232" t="s">
        <v>967</v>
      </c>
      <c r="L232" t="s">
        <v>736</v>
      </c>
      <c r="M232">
        <v>0</v>
      </c>
      <c r="N232">
        <v>0</v>
      </c>
      <c r="O232">
        <v>0</v>
      </c>
      <c r="P232">
        <v>0</v>
      </c>
      <c r="Q232">
        <v>0</v>
      </c>
    </row>
    <row r="233" spans="1:17" x14ac:dyDescent="0.2">
      <c r="A233">
        <v>-140</v>
      </c>
      <c r="B233">
        <v>403.96</v>
      </c>
      <c r="C233">
        <v>1.159</v>
      </c>
      <c r="D233">
        <v>1.202</v>
      </c>
      <c r="E233" t="s">
        <v>600</v>
      </c>
      <c r="F233">
        <v>0.18099999999999999</v>
      </c>
      <c r="G233">
        <v>1.083</v>
      </c>
      <c r="K233" t="s">
        <v>968</v>
      </c>
      <c r="L233" t="s">
        <v>742</v>
      </c>
      <c r="M233">
        <v>99.99</v>
      </c>
      <c r="N233">
        <v>99.99</v>
      </c>
      <c r="O233">
        <v>99.99</v>
      </c>
      <c r="P233">
        <v>99.99</v>
      </c>
      <c r="Q233">
        <v>99.99</v>
      </c>
    </row>
    <row r="234" spans="1:17" x14ac:dyDescent="0.2">
      <c r="A234">
        <v>-139</v>
      </c>
      <c r="B234">
        <v>402.22</v>
      </c>
      <c r="C234">
        <v>1.165</v>
      </c>
      <c r="D234">
        <v>1.2070000000000001</v>
      </c>
      <c r="E234" t="s">
        <v>599</v>
      </c>
      <c r="F234">
        <v>0.187</v>
      </c>
      <c r="G234">
        <v>1.085</v>
      </c>
      <c r="K234" t="s">
        <v>969</v>
      </c>
      <c r="L234" t="s">
        <v>742</v>
      </c>
      <c r="M234">
        <v>0</v>
      </c>
      <c r="N234">
        <v>0</v>
      </c>
      <c r="O234">
        <v>0</v>
      </c>
      <c r="P234">
        <v>0</v>
      </c>
      <c r="Q234">
        <v>0</v>
      </c>
    </row>
    <row r="235" spans="1:17" x14ac:dyDescent="0.2">
      <c r="A235">
        <v>-138</v>
      </c>
      <c r="B235">
        <v>400.43</v>
      </c>
      <c r="C235">
        <v>1.1739999999999999</v>
      </c>
      <c r="D235">
        <v>1.2150000000000001</v>
      </c>
      <c r="E235" t="s">
        <v>599</v>
      </c>
      <c r="F235">
        <v>0.19500000000000001</v>
      </c>
      <c r="G235">
        <v>1.1020000000000001</v>
      </c>
      <c r="K235" t="s">
        <v>970</v>
      </c>
      <c r="L235" t="s">
        <v>745</v>
      </c>
      <c r="M235">
        <v>0</v>
      </c>
      <c r="N235">
        <v>0</v>
      </c>
      <c r="O235">
        <v>0</v>
      </c>
      <c r="P235">
        <v>0</v>
      </c>
      <c r="Q235">
        <v>0</v>
      </c>
    </row>
    <row r="236" spans="1:17" x14ac:dyDescent="0.2">
      <c r="A236">
        <v>-137</v>
      </c>
      <c r="B236">
        <v>398.61</v>
      </c>
      <c r="C236">
        <v>1.18</v>
      </c>
      <c r="D236">
        <v>1.2190000000000001</v>
      </c>
      <c r="E236" t="s">
        <v>598</v>
      </c>
      <c r="F236">
        <v>0.20300000000000001</v>
      </c>
      <c r="G236">
        <v>1.1060000000000001</v>
      </c>
      <c r="K236" t="s">
        <v>971</v>
      </c>
      <c r="L236" t="s">
        <v>745</v>
      </c>
      <c r="M236">
        <v>23.521999999999998</v>
      </c>
      <c r="N236">
        <v>22.640999999999998</v>
      </c>
      <c r="O236">
        <v>24.259</v>
      </c>
      <c r="P236">
        <v>22.731999999999999</v>
      </c>
      <c r="Q236">
        <v>24.457000000000001</v>
      </c>
    </row>
    <row r="237" spans="1:17" x14ac:dyDescent="0.2">
      <c r="A237">
        <v>-136</v>
      </c>
      <c r="B237">
        <v>396.74</v>
      </c>
      <c r="C237">
        <v>1.1879999999999999</v>
      </c>
      <c r="D237">
        <v>1.224</v>
      </c>
      <c r="E237" t="s">
        <v>597</v>
      </c>
      <c r="F237">
        <v>0.20899999999999999</v>
      </c>
      <c r="G237">
        <v>1.119</v>
      </c>
      <c r="K237" t="s">
        <v>972</v>
      </c>
      <c r="L237" t="s">
        <v>745</v>
      </c>
      <c r="M237">
        <v>2.3519999999999999</v>
      </c>
      <c r="N237">
        <v>2.1619999999999999</v>
      </c>
      <c r="O237">
        <v>2.2410000000000001</v>
      </c>
      <c r="P237">
        <v>2.0070000000000001</v>
      </c>
      <c r="Q237">
        <v>2.3740000000000001</v>
      </c>
    </row>
    <row r="238" spans="1:17" x14ac:dyDescent="0.2">
      <c r="A238">
        <v>-135</v>
      </c>
      <c r="B238">
        <v>394.83</v>
      </c>
      <c r="C238">
        <v>1.198</v>
      </c>
      <c r="D238">
        <v>1.2310000000000001</v>
      </c>
      <c r="E238" t="s">
        <v>596</v>
      </c>
      <c r="F238">
        <v>0.219</v>
      </c>
      <c r="G238">
        <v>1.135</v>
      </c>
      <c r="K238" t="s">
        <v>973</v>
      </c>
      <c r="L238" t="s">
        <v>745</v>
      </c>
      <c r="M238">
        <v>31.2</v>
      </c>
      <c r="N238">
        <v>28.8</v>
      </c>
      <c r="O238">
        <v>30.2</v>
      </c>
      <c r="P238">
        <v>29.6</v>
      </c>
      <c r="Q238">
        <v>31.2</v>
      </c>
    </row>
    <row r="239" spans="1:17" x14ac:dyDescent="0.2">
      <c r="A239">
        <v>-134</v>
      </c>
      <c r="B239">
        <v>392.87</v>
      </c>
      <c r="C239">
        <v>1.208</v>
      </c>
      <c r="D239">
        <v>1.2390000000000001</v>
      </c>
      <c r="E239" t="s">
        <v>595</v>
      </c>
      <c r="F239">
        <v>0.22800000000000001</v>
      </c>
      <c r="G239">
        <v>1.155</v>
      </c>
      <c r="K239" t="s">
        <v>974</v>
      </c>
      <c r="L239" t="s">
        <v>745</v>
      </c>
      <c r="M239">
        <v>17.2</v>
      </c>
      <c r="N239">
        <v>17.2</v>
      </c>
      <c r="O239">
        <v>19.600000000000001</v>
      </c>
      <c r="P239">
        <v>18</v>
      </c>
      <c r="Q239">
        <v>19.2</v>
      </c>
    </row>
    <row r="240" spans="1:17" x14ac:dyDescent="0.2">
      <c r="A240">
        <v>-133</v>
      </c>
      <c r="B240">
        <v>390.88</v>
      </c>
      <c r="C240">
        <v>1.232</v>
      </c>
      <c r="D240">
        <v>1.2470000000000001</v>
      </c>
      <c r="E240" t="s">
        <v>594</v>
      </c>
      <c r="F240">
        <v>0.23699999999999999</v>
      </c>
      <c r="G240">
        <v>1.2210000000000001</v>
      </c>
      <c r="K240" t="s">
        <v>975</v>
      </c>
      <c r="L240" t="s">
        <v>742</v>
      </c>
      <c r="M240">
        <v>10</v>
      </c>
      <c r="N240">
        <v>9.548</v>
      </c>
      <c r="O240">
        <v>9.2390000000000008</v>
      </c>
      <c r="P240">
        <v>8.83</v>
      </c>
      <c r="Q240">
        <v>9.7059999999999995</v>
      </c>
    </row>
    <row r="241" spans="1:17" x14ac:dyDescent="0.2">
      <c r="A241">
        <v>-132</v>
      </c>
      <c r="B241">
        <v>388.84</v>
      </c>
      <c r="C241">
        <v>1.2509999999999999</v>
      </c>
      <c r="D241">
        <v>1.254</v>
      </c>
      <c r="E241" t="s">
        <v>593</v>
      </c>
      <c r="F241">
        <v>0.247</v>
      </c>
      <c r="G241">
        <v>1.2709999999999999</v>
      </c>
      <c r="K241" t="s">
        <v>976</v>
      </c>
      <c r="L241" t="s">
        <v>742</v>
      </c>
      <c r="M241">
        <v>73.122</v>
      </c>
      <c r="N241">
        <v>75.97</v>
      </c>
      <c r="O241">
        <v>80.793999999999997</v>
      </c>
      <c r="P241">
        <v>79.183999999999997</v>
      </c>
      <c r="Q241">
        <v>78.504000000000005</v>
      </c>
    </row>
    <row r="242" spans="1:17" x14ac:dyDescent="0.2">
      <c r="A242">
        <v>-131</v>
      </c>
      <c r="B242">
        <v>386.76</v>
      </c>
      <c r="C242">
        <v>1.2609999999999999</v>
      </c>
      <c r="D242">
        <v>1.26</v>
      </c>
      <c r="E242" t="s">
        <v>592</v>
      </c>
      <c r="F242">
        <v>0.25700000000000001</v>
      </c>
      <c r="G242">
        <v>1.294</v>
      </c>
      <c r="K242" t="s">
        <v>977</v>
      </c>
      <c r="L242" t="s">
        <v>736</v>
      </c>
      <c r="M242">
        <v>0</v>
      </c>
      <c r="N242">
        <v>11.211</v>
      </c>
      <c r="O242">
        <v>11.394</v>
      </c>
      <c r="P242">
        <v>10.919</v>
      </c>
      <c r="Q242">
        <v>11.093</v>
      </c>
    </row>
    <row r="243" spans="1:17" x14ac:dyDescent="0.2">
      <c r="A243">
        <v>-130</v>
      </c>
      <c r="B243">
        <v>384.63</v>
      </c>
      <c r="C243">
        <v>1.2749999999999999</v>
      </c>
      <c r="D243">
        <v>1.2709999999999999</v>
      </c>
      <c r="E243" t="s">
        <v>591</v>
      </c>
      <c r="F243">
        <v>0.26300000000000001</v>
      </c>
      <c r="G243">
        <v>1.319</v>
      </c>
      <c r="K243" t="s">
        <v>978</v>
      </c>
      <c r="L243" t="s">
        <v>736</v>
      </c>
      <c r="M243">
        <v>0</v>
      </c>
      <c r="N243">
        <v>-2.5000000000000001E-2</v>
      </c>
      <c r="O243">
        <v>-0.126</v>
      </c>
      <c r="P243">
        <v>2E-3</v>
      </c>
      <c r="Q243">
        <v>-0.17899999999999999</v>
      </c>
    </row>
    <row r="244" spans="1:17" x14ac:dyDescent="0.2">
      <c r="A244">
        <v>-129</v>
      </c>
      <c r="B244">
        <v>382.47</v>
      </c>
      <c r="C244">
        <v>1.286</v>
      </c>
      <c r="D244">
        <v>1.2809999999999999</v>
      </c>
      <c r="E244" t="s">
        <v>590</v>
      </c>
      <c r="F244">
        <v>0.27500000000000002</v>
      </c>
      <c r="G244">
        <v>1.333</v>
      </c>
      <c r="K244" t="s">
        <v>979</v>
      </c>
      <c r="L244" t="s">
        <v>736</v>
      </c>
      <c r="M244">
        <v>0</v>
      </c>
      <c r="N244">
        <v>1E-3</v>
      </c>
      <c r="O244">
        <v>0</v>
      </c>
      <c r="P244">
        <v>0</v>
      </c>
      <c r="Q244">
        <v>1E-3</v>
      </c>
    </row>
    <row r="245" spans="1:17" x14ac:dyDescent="0.2">
      <c r="A245">
        <v>-128</v>
      </c>
      <c r="B245">
        <v>380.26</v>
      </c>
      <c r="C245">
        <v>1.294</v>
      </c>
      <c r="D245">
        <v>1.2869999999999999</v>
      </c>
      <c r="E245" t="s">
        <v>589</v>
      </c>
      <c r="F245">
        <v>0.28499999999999998</v>
      </c>
      <c r="G245">
        <v>1.3440000000000001</v>
      </c>
      <c r="K245" t="s">
        <v>980</v>
      </c>
      <c r="L245" t="s">
        <v>736</v>
      </c>
      <c r="M245">
        <v>0</v>
      </c>
      <c r="N245">
        <v>2.3E-2</v>
      </c>
      <c r="O245">
        <v>2.5999999999999999E-2</v>
      </c>
      <c r="P245">
        <v>2.1999999999999999E-2</v>
      </c>
      <c r="Q245">
        <v>2.9000000000000001E-2</v>
      </c>
    </row>
    <row r="246" spans="1:17" x14ac:dyDescent="0.2">
      <c r="A246">
        <v>-127</v>
      </c>
      <c r="B246">
        <v>378.01</v>
      </c>
      <c r="C246">
        <v>1.3069999999999999</v>
      </c>
      <c r="D246">
        <v>1.294</v>
      </c>
      <c r="E246" t="s">
        <v>588</v>
      </c>
      <c r="F246">
        <v>0.29699999999999999</v>
      </c>
      <c r="G246">
        <v>1.365</v>
      </c>
      <c r="K246" t="s">
        <v>981</v>
      </c>
      <c r="L246" t="s">
        <v>736</v>
      </c>
      <c r="M246">
        <v>62.216000000000001</v>
      </c>
      <c r="N246">
        <v>63.557000000000002</v>
      </c>
      <c r="O246">
        <v>60.307000000000002</v>
      </c>
      <c r="P246">
        <v>63.677999999999997</v>
      </c>
      <c r="Q246">
        <v>61.322000000000003</v>
      </c>
    </row>
    <row r="247" spans="1:17" x14ac:dyDescent="0.2">
      <c r="A247">
        <v>-126</v>
      </c>
      <c r="B247">
        <v>375.72</v>
      </c>
      <c r="C247">
        <v>1.3220000000000001</v>
      </c>
      <c r="D247">
        <v>1.302</v>
      </c>
      <c r="E247" t="s">
        <v>587</v>
      </c>
      <c r="F247">
        <v>0.309</v>
      </c>
      <c r="G247">
        <v>1.387</v>
      </c>
      <c r="K247" t="s">
        <v>982</v>
      </c>
      <c r="L247" t="s">
        <v>792</v>
      </c>
      <c r="M247">
        <v>3.1179999999999999</v>
      </c>
      <c r="N247">
        <v>3.294</v>
      </c>
      <c r="O247">
        <v>2.97</v>
      </c>
      <c r="P247">
        <v>3.2050000000000001</v>
      </c>
      <c r="Q247">
        <v>3.004</v>
      </c>
    </row>
    <row r="248" spans="1:17" x14ac:dyDescent="0.2">
      <c r="A248">
        <v>-125</v>
      </c>
      <c r="B248">
        <v>373.39</v>
      </c>
      <c r="C248">
        <v>1.339</v>
      </c>
      <c r="D248">
        <v>1.3109999999999999</v>
      </c>
      <c r="E248" t="s">
        <v>586</v>
      </c>
      <c r="F248">
        <v>0.32100000000000001</v>
      </c>
      <c r="G248">
        <v>1.4330000000000001</v>
      </c>
      <c r="K248" t="s">
        <v>983</v>
      </c>
      <c r="L248" t="s">
        <v>742</v>
      </c>
      <c r="M248">
        <v>0</v>
      </c>
      <c r="N248">
        <v>0</v>
      </c>
      <c r="O248">
        <v>0</v>
      </c>
      <c r="P248">
        <v>0</v>
      </c>
      <c r="Q248">
        <v>0</v>
      </c>
    </row>
    <row r="249" spans="1:17" x14ac:dyDescent="0.2">
      <c r="A249">
        <v>-124</v>
      </c>
      <c r="B249">
        <v>371.02</v>
      </c>
      <c r="C249">
        <v>1.355</v>
      </c>
      <c r="D249">
        <v>1.3220000000000001</v>
      </c>
      <c r="E249" t="s">
        <v>585</v>
      </c>
      <c r="F249">
        <v>0.33</v>
      </c>
      <c r="G249">
        <v>1.462</v>
      </c>
      <c r="K249" t="s">
        <v>984</v>
      </c>
      <c r="L249" t="s">
        <v>742</v>
      </c>
      <c r="M249">
        <v>46.417000000000002</v>
      </c>
      <c r="N249">
        <v>44.667000000000002</v>
      </c>
      <c r="O249">
        <v>49.332999999999998</v>
      </c>
      <c r="P249">
        <v>44.667000000000002</v>
      </c>
      <c r="Q249">
        <v>47</v>
      </c>
    </row>
    <row r="250" spans="1:17" x14ac:dyDescent="0.2">
      <c r="A250">
        <v>-123</v>
      </c>
      <c r="B250">
        <v>368.61</v>
      </c>
      <c r="C250">
        <v>1.371</v>
      </c>
      <c r="D250">
        <v>1.333</v>
      </c>
      <c r="E250" t="s">
        <v>584</v>
      </c>
      <c r="F250">
        <v>0.34200000000000003</v>
      </c>
      <c r="G250">
        <v>1.4830000000000001</v>
      </c>
      <c r="K250" t="s">
        <v>985</v>
      </c>
      <c r="L250" t="s">
        <v>742</v>
      </c>
      <c r="M250">
        <v>0</v>
      </c>
      <c r="N250">
        <v>0</v>
      </c>
      <c r="O250">
        <v>0</v>
      </c>
      <c r="P250">
        <v>0</v>
      </c>
      <c r="Q250">
        <v>0</v>
      </c>
    </row>
    <row r="251" spans="1:17" x14ac:dyDescent="0.2">
      <c r="A251">
        <v>-122</v>
      </c>
      <c r="B251">
        <v>366.16</v>
      </c>
      <c r="C251">
        <v>1.381</v>
      </c>
      <c r="D251">
        <v>1.345</v>
      </c>
      <c r="E251" t="s">
        <v>583</v>
      </c>
      <c r="F251">
        <v>0.35499999999999998</v>
      </c>
      <c r="G251">
        <v>1.488</v>
      </c>
      <c r="K251" t="s">
        <v>986</v>
      </c>
      <c r="L251" t="s">
        <v>742</v>
      </c>
      <c r="M251">
        <v>0</v>
      </c>
      <c r="N251">
        <v>0</v>
      </c>
      <c r="O251">
        <v>0</v>
      </c>
      <c r="P251">
        <v>0</v>
      </c>
      <c r="Q251">
        <v>0</v>
      </c>
    </row>
    <row r="252" spans="1:17" x14ac:dyDescent="0.2">
      <c r="A252">
        <v>-121</v>
      </c>
      <c r="B252">
        <v>363.66</v>
      </c>
      <c r="C252">
        <v>1.387</v>
      </c>
      <c r="D252">
        <v>1.3560000000000001</v>
      </c>
      <c r="E252" t="s">
        <v>582</v>
      </c>
      <c r="F252">
        <v>0.36299999999999999</v>
      </c>
      <c r="G252">
        <v>1.488</v>
      </c>
      <c r="K252" t="s">
        <v>987</v>
      </c>
      <c r="L252" t="s">
        <v>928</v>
      </c>
      <c r="M252">
        <v>123.45</v>
      </c>
      <c r="N252">
        <v>123.45</v>
      </c>
      <c r="O252">
        <v>123.45</v>
      </c>
      <c r="P252">
        <v>123.45</v>
      </c>
      <c r="Q252">
        <v>123.45</v>
      </c>
    </row>
    <row r="253" spans="1:17" x14ac:dyDescent="0.2">
      <c r="A253">
        <v>-120</v>
      </c>
      <c r="B253">
        <v>361.13</v>
      </c>
      <c r="C253">
        <v>1.4039999999999999</v>
      </c>
      <c r="D253">
        <v>1.3680000000000001</v>
      </c>
      <c r="E253" t="s">
        <v>581</v>
      </c>
      <c r="F253">
        <v>0.372</v>
      </c>
      <c r="G253">
        <v>1.514</v>
      </c>
    </row>
    <row r="254" spans="1:17" x14ac:dyDescent="0.2">
      <c r="A254">
        <v>-119</v>
      </c>
      <c r="B254">
        <v>358.56</v>
      </c>
      <c r="C254">
        <v>1.42</v>
      </c>
      <c r="D254">
        <v>1.38</v>
      </c>
      <c r="E254" t="s">
        <v>580</v>
      </c>
      <c r="F254">
        <v>0.39</v>
      </c>
      <c r="G254">
        <v>1.5369999999999999</v>
      </c>
    </row>
    <row r="255" spans="1:17" x14ac:dyDescent="0.2">
      <c r="A255">
        <v>-118</v>
      </c>
      <c r="B255">
        <v>355.95</v>
      </c>
      <c r="C255">
        <v>1.4330000000000001</v>
      </c>
      <c r="D255">
        <v>1.395</v>
      </c>
      <c r="E255" t="s">
        <v>579</v>
      </c>
      <c r="F255">
        <v>0.40300000000000002</v>
      </c>
      <c r="G255">
        <v>1.5509999999999999</v>
      </c>
    </row>
    <row r="256" spans="1:17" x14ac:dyDescent="0.2">
      <c r="A256">
        <v>-117</v>
      </c>
      <c r="B256">
        <v>353.3</v>
      </c>
      <c r="C256">
        <v>1.446</v>
      </c>
      <c r="D256">
        <v>1.407</v>
      </c>
      <c r="E256" t="s">
        <v>578</v>
      </c>
      <c r="F256">
        <v>0.41599999999999998</v>
      </c>
      <c r="G256">
        <v>1.5640000000000001</v>
      </c>
    </row>
    <row r="257" spans="1:7" x14ac:dyDescent="0.2">
      <c r="A257">
        <v>-116</v>
      </c>
      <c r="B257">
        <v>350.61</v>
      </c>
      <c r="C257">
        <v>1.458</v>
      </c>
      <c r="D257">
        <v>1.4219999999999999</v>
      </c>
      <c r="E257" t="s">
        <v>577</v>
      </c>
      <c r="F257">
        <v>0.43099999999999999</v>
      </c>
      <c r="G257">
        <v>1.5640000000000001</v>
      </c>
    </row>
    <row r="258" spans="1:7" x14ac:dyDescent="0.2">
      <c r="A258">
        <v>-115</v>
      </c>
      <c r="B258">
        <v>347.89</v>
      </c>
      <c r="C258">
        <v>1.468</v>
      </c>
      <c r="D258">
        <v>1.4339999999999999</v>
      </c>
      <c r="E258" t="s">
        <v>576</v>
      </c>
      <c r="F258">
        <v>0.44500000000000001</v>
      </c>
      <c r="G258">
        <v>1.5669999999999999</v>
      </c>
    </row>
    <row r="259" spans="1:7" x14ac:dyDescent="0.2">
      <c r="A259">
        <v>-114</v>
      </c>
      <c r="B259">
        <v>345.12</v>
      </c>
      <c r="C259">
        <v>1.4850000000000001</v>
      </c>
      <c r="D259">
        <v>1.4490000000000001</v>
      </c>
      <c r="E259" t="s">
        <v>575</v>
      </c>
      <c r="F259">
        <v>0.46</v>
      </c>
      <c r="G259">
        <v>1.589</v>
      </c>
    </row>
    <row r="260" spans="1:7" x14ac:dyDescent="0.2">
      <c r="A260">
        <v>-113</v>
      </c>
      <c r="B260">
        <v>342.32</v>
      </c>
      <c r="C260">
        <v>1.502</v>
      </c>
      <c r="D260">
        <v>1.466</v>
      </c>
      <c r="E260" t="s">
        <v>574</v>
      </c>
      <c r="F260">
        <v>0.47699999999999998</v>
      </c>
      <c r="G260">
        <v>1.61</v>
      </c>
    </row>
    <row r="261" spans="1:7" x14ac:dyDescent="0.2">
      <c r="A261">
        <v>-112</v>
      </c>
      <c r="B261">
        <v>339.49</v>
      </c>
      <c r="C261">
        <v>1.5189999999999999</v>
      </c>
      <c r="D261">
        <v>1.4810000000000001</v>
      </c>
      <c r="E261" t="s">
        <v>573</v>
      </c>
      <c r="F261">
        <v>0.49399999999999999</v>
      </c>
      <c r="G261">
        <v>1.629</v>
      </c>
    </row>
    <row r="262" spans="1:7" x14ac:dyDescent="0.2">
      <c r="A262">
        <v>-111</v>
      </c>
      <c r="B262">
        <v>336.61</v>
      </c>
      <c r="C262">
        <v>1.534</v>
      </c>
      <c r="D262">
        <v>1.4950000000000001</v>
      </c>
      <c r="E262" t="s">
        <v>572</v>
      </c>
      <c r="F262">
        <v>0.50900000000000001</v>
      </c>
      <c r="G262">
        <v>1.6439999999999999</v>
      </c>
    </row>
    <row r="263" spans="1:7" x14ac:dyDescent="0.2">
      <c r="A263">
        <v>-110</v>
      </c>
      <c r="B263">
        <v>333.71</v>
      </c>
      <c r="C263">
        <v>1.554</v>
      </c>
      <c r="D263">
        <v>1.5129999999999999</v>
      </c>
      <c r="E263" t="s">
        <v>571</v>
      </c>
      <c r="F263">
        <v>0.52600000000000002</v>
      </c>
      <c r="G263">
        <v>1.67</v>
      </c>
    </row>
    <row r="264" spans="1:7" x14ac:dyDescent="0.2">
      <c r="A264">
        <v>-109</v>
      </c>
      <c r="B264">
        <v>330.76</v>
      </c>
      <c r="C264">
        <v>1.5720000000000001</v>
      </c>
      <c r="D264">
        <v>1.5309999999999999</v>
      </c>
      <c r="E264" t="s">
        <v>570</v>
      </c>
      <c r="F264">
        <v>0.54600000000000004</v>
      </c>
      <c r="G264">
        <v>1.6919999999999999</v>
      </c>
    </row>
    <row r="265" spans="1:7" x14ac:dyDescent="0.2">
      <c r="A265">
        <v>-108</v>
      </c>
      <c r="B265">
        <v>327.79</v>
      </c>
      <c r="C265">
        <v>1.591</v>
      </c>
      <c r="D265">
        <v>1.548</v>
      </c>
      <c r="E265" t="s">
        <v>569</v>
      </c>
      <c r="F265">
        <v>0.56299999999999994</v>
      </c>
      <c r="G265">
        <v>1.7170000000000001</v>
      </c>
    </row>
    <row r="266" spans="1:7" x14ac:dyDescent="0.2">
      <c r="A266">
        <v>-107</v>
      </c>
      <c r="B266">
        <v>324.77</v>
      </c>
      <c r="C266">
        <v>1.615</v>
      </c>
      <c r="D266">
        <v>1.5669999999999999</v>
      </c>
      <c r="E266" t="s">
        <v>568</v>
      </c>
      <c r="F266">
        <v>0.58499999999999996</v>
      </c>
      <c r="G266">
        <v>1.746</v>
      </c>
    </row>
    <row r="267" spans="1:7" x14ac:dyDescent="0.2">
      <c r="A267">
        <v>-106</v>
      </c>
      <c r="B267">
        <v>321.73</v>
      </c>
      <c r="C267">
        <v>1.6319999999999999</v>
      </c>
      <c r="D267">
        <v>1.5880000000000001</v>
      </c>
      <c r="E267" t="s">
        <v>567</v>
      </c>
      <c r="F267">
        <v>0.60299999999999998</v>
      </c>
      <c r="G267">
        <v>1.76</v>
      </c>
    </row>
    <row r="268" spans="1:7" x14ac:dyDescent="0.2">
      <c r="A268">
        <v>-105</v>
      </c>
      <c r="B268">
        <v>318.64999999999998</v>
      </c>
      <c r="C268">
        <v>1.651</v>
      </c>
      <c r="D268">
        <v>1.6080000000000001</v>
      </c>
      <c r="E268" t="s">
        <v>566</v>
      </c>
      <c r="F268">
        <v>0.624</v>
      </c>
      <c r="G268">
        <v>1.778</v>
      </c>
    </row>
    <row r="269" spans="1:7" x14ac:dyDescent="0.2">
      <c r="A269">
        <v>-104</v>
      </c>
      <c r="B269">
        <v>315.54000000000002</v>
      </c>
      <c r="C269">
        <v>1.673</v>
      </c>
      <c r="D269">
        <v>1.627</v>
      </c>
      <c r="E269" t="s">
        <v>565</v>
      </c>
      <c r="F269">
        <v>0.64600000000000002</v>
      </c>
      <c r="G269">
        <v>1.8009999999999999</v>
      </c>
    </row>
    <row r="270" spans="1:7" x14ac:dyDescent="0.2">
      <c r="A270">
        <v>-103</v>
      </c>
      <c r="B270">
        <v>312.39999999999998</v>
      </c>
      <c r="C270">
        <v>1.6950000000000001</v>
      </c>
      <c r="D270">
        <v>1.65</v>
      </c>
      <c r="E270" t="s">
        <v>564</v>
      </c>
      <c r="F270">
        <v>0.66800000000000004</v>
      </c>
      <c r="G270">
        <v>1.8220000000000001</v>
      </c>
    </row>
    <row r="271" spans="1:7" x14ac:dyDescent="0.2">
      <c r="A271">
        <v>-102</v>
      </c>
      <c r="B271">
        <v>309.23</v>
      </c>
      <c r="C271">
        <v>1.7170000000000001</v>
      </c>
      <c r="D271">
        <v>1.6719999999999999</v>
      </c>
      <c r="E271" t="s">
        <v>563</v>
      </c>
      <c r="F271">
        <v>0.69099999999999995</v>
      </c>
      <c r="G271">
        <v>1.847</v>
      </c>
    </row>
    <row r="272" spans="1:7" x14ac:dyDescent="0.2">
      <c r="A272">
        <v>-101</v>
      </c>
      <c r="B272">
        <v>306.02999999999997</v>
      </c>
      <c r="C272">
        <v>1.7430000000000001</v>
      </c>
      <c r="D272">
        <v>1.6950000000000001</v>
      </c>
      <c r="E272" t="s">
        <v>562</v>
      </c>
      <c r="F272">
        <v>0.71499999999999997</v>
      </c>
      <c r="G272">
        <v>1.879</v>
      </c>
    </row>
    <row r="273" spans="1:7" x14ac:dyDescent="0.2">
      <c r="A273">
        <v>-100</v>
      </c>
      <c r="B273">
        <v>302.8</v>
      </c>
      <c r="C273">
        <v>1.77</v>
      </c>
      <c r="D273">
        <v>1.7210000000000001</v>
      </c>
      <c r="E273" t="s">
        <v>561</v>
      </c>
      <c r="F273">
        <v>0.73799999999999999</v>
      </c>
      <c r="G273">
        <v>1.9139999999999999</v>
      </c>
    </row>
    <row r="274" spans="1:7" x14ac:dyDescent="0.2">
      <c r="A274">
        <v>-99</v>
      </c>
      <c r="B274">
        <v>299.54000000000002</v>
      </c>
      <c r="C274">
        <v>1.7949999999999999</v>
      </c>
      <c r="D274">
        <v>1.742</v>
      </c>
      <c r="E274" t="s">
        <v>560</v>
      </c>
      <c r="F274">
        <v>0.76700000000000002</v>
      </c>
      <c r="G274">
        <v>1.9450000000000001</v>
      </c>
    </row>
    <row r="275" spans="1:7" x14ac:dyDescent="0.2">
      <c r="A275">
        <v>-98</v>
      </c>
      <c r="B275">
        <v>296.26</v>
      </c>
      <c r="C275">
        <v>1.823</v>
      </c>
      <c r="D275">
        <v>1.768</v>
      </c>
      <c r="E275" t="s">
        <v>559</v>
      </c>
      <c r="F275">
        <v>0.79100000000000004</v>
      </c>
      <c r="G275">
        <v>1.9810000000000001</v>
      </c>
    </row>
    <row r="276" spans="1:7" x14ac:dyDescent="0.2">
      <c r="A276">
        <v>-97</v>
      </c>
      <c r="B276">
        <v>292.95</v>
      </c>
      <c r="C276">
        <v>1.8520000000000001</v>
      </c>
      <c r="D276">
        <v>1.794</v>
      </c>
      <c r="E276" t="s">
        <v>558</v>
      </c>
      <c r="F276">
        <v>0.82099999999999995</v>
      </c>
      <c r="G276">
        <v>2.0139999999999998</v>
      </c>
    </row>
    <row r="277" spans="1:7" x14ac:dyDescent="0.2">
      <c r="A277">
        <v>-96</v>
      </c>
      <c r="B277">
        <v>289.61</v>
      </c>
      <c r="C277">
        <v>1.8819999999999999</v>
      </c>
      <c r="D277">
        <v>1.821</v>
      </c>
      <c r="E277" t="s">
        <v>557</v>
      </c>
      <c r="F277">
        <v>0.84899999999999998</v>
      </c>
      <c r="G277">
        <v>2.052</v>
      </c>
    </row>
    <row r="278" spans="1:7" x14ac:dyDescent="0.2">
      <c r="A278">
        <v>-95</v>
      </c>
      <c r="B278">
        <v>286.24</v>
      </c>
      <c r="C278">
        <v>1.9139999999999999</v>
      </c>
      <c r="D278">
        <v>1.85</v>
      </c>
      <c r="E278" t="s">
        <v>556</v>
      </c>
      <c r="F278">
        <v>0.877</v>
      </c>
      <c r="G278">
        <v>2.0939999999999999</v>
      </c>
    </row>
    <row r="279" spans="1:7" x14ac:dyDescent="0.2">
      <c r="A279">
        <v>-94</v>
      </c>
      <c r="B279">
        <v>282.86</v>
      </c>
      <c r="C279">
        <v>1.944</v>
      </c>
      <c r="D279">
        <v>1.8759999999999999</v>
      </c>
      <c r="E279" t="s">
        <v>555</v>
      </c>
      <c r="F279">
        <v>0.90700000000000003</v>
      </c>
      <c r="G279">
        <v>2.129</v>
      </c>
    </row>
    <row r="280" spans="1:7" x14ac:dyDescent="0.2">
      <c r="A280">
        <v>-93</v>
      </c>
      <c r="B280">
        <v>279.45</v>
      </c>
      <c r="C280">
        <v>1.976</v>
      </c>
      <c r="D280">
        <v>1.9079999999999999</v>
      </c>
      <c r="E280" t="s">
        <v>554</v>
      </c>
      <c r="F280">
        <v>0.93500000000000005</v>
      </c>
      <c r="G280">
        <v>2.1669999999999998</v>
      </c>
    </row>
    <row r="281" spans="1:7" x14ac:dyDescent="0.2">
      <c r="A281">
        <v>-92</v>
      </c>
      <c r="B281">
        <v>276.02</v>
      </c>
      <c r="C281">
        <v>2.0099999999999998</v>
      </c>
      <c r="D281">
        <v>1.94</v>
      </c>
      <c r="E281" t="s">
        <v>553</v>
      </c>
      <c r="F281">
        <v>0.96599999999999997</v>
      </c>
      <c r="G281">
        <v>2.2109999999999999</v>
      </c>
    </row>
    <row r="282" spans="1:7" x14ac:dyDescent="0.2">
      <c r="A282">
        <v>-91</v>
      </c>
      <c r="B282">
        <v>272.57</v>
      </c>
      <c r="C282">
        <v>2.0470000000000002</v>
      </c>
      <c r="D282">
        <v>1.972</v>
      </c>
      <c r="E282" t="s">
        <v>552</v>
      </c>
      <c r="F282">
        <v>0</v>
      </c>
      <c r="G282">
        <v>2.2559999999999998</v>
      </c>
    </row>
    <row r="283" spans="1:7" x14ac:dyDescent="0.2">
      <c r="A283">
        <v>-90</v>
      </c>
      <c r="B283">
        <v>269.08999999999997</v>
      </c>
      <c r="C283">
        <v>2.085</v>
      </c>
      <c r="D283">
        <v>2.008</v>
      </c>
      <c r="E283" t="s">
        <v>551</v>
      </c>
      <c r="F283">
        <v>3.3000000000000002E-2</v>
      </c>
      <c r="G283">
        <v>2.3050000000000002</v>
      </c>
    </row>
    <row r="284" spans="1:7" x14ac:dyDescent="0.2">
      <c r="A284">
        <v>-89</v>
      </c>
      <c r="B284">
        <v>265.60000000000002</v>
      </c>
      <c r="C284">
        <v>2.1230000000000002</v>
      </c>
      <c r="D284">
        <v>2.0409999999999999</v>
      </c>
      <c r="E284" t="s">
        <v>550</v>
      </c>
      <c r="F284">
        <v>6.9000000000000006E-2</v>
      </c>
      <c r="G284">
        <v>2.3580000000000001</v>
      </c>
    </row>
    <row r="285" spans="1:7" x14ac:dyDescent="0.2">
      <c r="A285">
        <v>-88</v>
      </c>
      <c r="B285">
        <v>262.08999999999997</v>
      </c>
      <c r="C285">
        <v>2.1640000000000001</v>
      </c>
      <c r="D285">
        <v>2.0790000000000002</v>
      </c>
      <c r="E285" t="s">
        <v>549</v>
      </c>
      <c r="F285">
        <v>0.106</v>
      </c>
      <c r="G285">
        <v>2.4039999999999999</v>
      </c>
    </row>
    <row r="286" spans="1:7" x14ac:dyDescent="0.2">
      <c r="A286">
        <v>-87</v>
      </c>
      <c r="B286">
        <v>258.57</v>
      </c>
      <c r="C286">
        <v>2.2040000000000002</v>
      </c>
      <c r="D286">
        <v>2.1160000000000001</v>
      </c>
      <c r="E286" t="s">
        <v>548</v>
      </c>
      <c r="F286">
        <v>0.14399999999999999</v>
      </c>
      <c r="G286">
        <v>2.452</v>
      </c>
    </row>
    <row r="287" spans="1:7" x14ac:dyDescent="0.2">
      <c r="A287">
        <v>-86</v>
      </c>
      <c r="B287">
        <v>255.03</v>
      </c>
      <c r="C287">
        <v>2.2450000000000001</v>
      </c>
      <c r="D287">
        <v>2.1560000000000001</v>
      </c>
      <c r="E287" t="s">
        <v>547</v>
      </c>
      <c r="F287">
        <v>0.186</v>
      </c>
      <c r="G287">
        <v>2.4990000000000001</v>
      </c>
    </row>
    <row r="288" spans="1:7" x14ac:dyDescent="0.2">
      <c r="A288">
        <v>-85</v>
      </c>
      <c r="B288">
        <v>251.47</v>
      </c>
      <c r="C288">
        <v>2.2890000000000001</v>
      </c>
      <c r="D288">
        <v>2.1960000000000002</v>
      </c>
      <c r="E288" t="s">
        <v>546</v>
      </c>
      <c r="F288">
        <v>0.22600000000000001</v>
      </c>
      <c r="G288">
        <v>2.5510000000000002</v>
      </c>
    </row>
    <row r="289" spans="1:7" x14ac:dyDescent="0.2">
      <c r="A289">
        <v>-84</v>
      </c>
      <c r="B289">
        <v>247.9</v>
      </c>
      <c r="C289">
        <v>2.335</v>
      </c>
      <c r="D289">
        <v>2.2389999999999999</v>
      </c>
      <c r="E289" t="s">
        <v>545</v>
      </c>
      <c r="F289">
        <v>0.27100000000000002</v>
      </c>
      <c r="G289">
        <v>2.6030000000000002</v>
      </c>
    </row>
    <row r="290" spans="1:7" x14ac:dyDescent="0.2">
      <c r="A290">
        <v>-83</v>
      </c>
      <c r="B290">
        <v>244.32</v>
      </c>
      <c r="C290">
        <v>2.38</v>
      </c>
      <c r="D290">
        <v>2.2829999999999999</v>
      </c>
      <c r="E290" t="s">
        <v>544</v>
      </c>
      <c r="F290">
        <v>0.312</v>
      </c>
      <c r="G290">
        <v>2.6560000000000001</v>
      </c>
    </row>
    <row r="291" spans="1:7" x14ac:dyDescent="0.2">
      <c r="A291">
        <v>-82</v>
      </c>
      <c r="B291">
        <v>240.73</v>
      </c>
      <c r="C291">
        <v>2.4279999999999999</v>
      </c>
      <c r="D291">
        <v>2.3290000000000002</v>
      </c>
      <c r="E291" t="s">
        <v>543</v>
      </c>
      <c r="F291">
        <v>0.36</v>
      </c>
      <c r="G291">
        <v>2.7120000000000002</v>
      </c>
    </row>
    <row r="292" spans="1:7" x14ac:dyDescent="0.2">
      <c r="A292">
        <v>-81</v>
      </c>
      <c r="B292">
        <v>237.12</v>
      </c>
      <c r="C292">
        <v>2.4780000000000002</v>
      </c>
      <c r="D292">
        <v>2.3769999999999998</v>
      </c>
      <c r="E292" t="s">
        <v>542</v>
      </c>
      <c r="F292">
        <v>0.40899999999999997</v>
      </c>
      <c r="G292">
        <v>2.7669999999999999</v>
      </c>
    </row>
    <row r="293" spans="1:7" x14ac:dyDescent="0.2">
      <c r="A293">
        <v>-80</v>
      </c>
      <c r="B293">
        <v>233.51</v>
      </c>
      <c r="C293">
        <v>2.5270000000000001</v>
      </c>
      <c r="D293">
        <v>2.4260000000000002</v>
      </c>
      <c r="E293" t="s">
        <v>541</v>
      </c>
      <c r="F293">
        <v>0.45600000000000002</v>
      </c>
      <c r="G293">
        <v>2.823</v>
      </c>
    </row>
    <row r="294" spans="1:7" x14ac:dyDescent="0.2">
      <c r="A294">
        <v>-79</v>
      </c>
      <c r="B294">
        <v>229.9</v>
      </c>
      <c r="C294">
        <v>2.5779999999999998</v>
      </c>
      <c r="D294">
        <v>2.4780000000000002</v>
      </c>
      <c r="E294" t="s">
        <v>540</v>
      </c>
      <c r="F294">
        <v>0.50800000000000001</v>
      </c>
      <c r="G294">
        <v>2.8759999999999999</v>
      </c>
    </row>
    <row r="295" spans="1:7" x14ac:dyDescent="0.2">
      <c r="A295">
        <v>-78</v>
      </c>
      <c r="B295">
        <v>226.27</v>
      </c>
      <c r="C295">
        <v>2.6320000000000001</v>
      </c>
      <c r="D295">
        <v>2.5289999999999999</v>
      </c>
      <c r="E295" t="s">
        <v>539</v>
      </c>
      <c r="F295">
        <v>0.56299999999999994</v>
      </c>
      <c r="G295">
        <v>2.93</v>
      </c>
    </row>
    <row r="296" spans="1:7" x14ac:dyDescent="0.2">
      <c r="A296">
        <v>-77</v>
      </c>
      <c r="B296">
        <v>222.65</v>
      </c>
      <c r="C296">
        <v>2.6840000000000002</v>
      </c>
      <c r="D296">
        <v>2.5840000000000001</v>
      </c>
      <c r="E296" t="s">
        <v>538</v>
      </c>
      <c r="F296">
        <v>0.61499999999999999</v>
      </c>
      <c r="G296">
        <v>2.9809999999999999</v>
      </c>
    </row>
    <row r="297" spans="1:7" x14ac:dyDescent="0.2">
      <c r="A297">
        <v>-76</v>
      </c>
      <c r="B297">
        <v>219.02</v>
      </c>
      <c r="C297">
        <v>2.742</v>
      </c>
      <c r="D297">
        <v>2.6379999999999999</v>
      </c>
      <c r="E297" t="s">
        <v>537</v>
      </c>
      <c r="F297">
        <v>0.67300000000000004</v>
      </c>
      <c r="G297">
        <v>3.0430000000000001</v>
      </c>
    </row>
    <row r="298" spans="1:7" x14ac:dyDescent="0.2">
      <c r="A298">
        <v>-75</v>
      </c>
      <c r="B298">
        <v>215.38</v>
      </c>
      <c r="C298">
        <v>2.8039999999999998</v>
      </c>
      <c r="D298">
        <v>2.698</v>
      </c>
      <c r="E298" t="s">
        <v>536</v>
      </c>
      <c r="F298">
        <v>0.73399999999999999</v>
      </c>
      <c r="G298">
        <v>3.1080000000000001</v>
      </c>
    </row>
    <row r="299" spans="1:7" x14ac:dyDescent="0.2">
      <c r="A299">
        <v>-74</v>
      </c>
      <c r="B299">
        <v>211.75</v>
      </c>
      <c r="C299">
        <v>2.8660000000000001</v>
      </c>
      <c r="D299">
        <v>2.76</v>
      </c>
      <c r="E299" t="s">
        <v>535</v>
      </c>
      <c r="F299">
        <v>0.79600000000000004</v>
      </c>
      <c r="G299">
        <v>3.1720000000000002</v>
      </c>
    </row>
    <row r="300" spans="1:7" x14ac:dyDescent="0.2">
      <c r="A300">
        <v>-73</v>
      </c>
      <c r="B300">
        <v>208.12</v>
      </c>
      <c r="C300">
        <v>2.9279999999999999</v>
      </c>
      <c r="D300">
        <v>2.823</v>
      </c>
      <c r="E300" t="s">
        <v>534</v>
      </c>
      <c r="F300">
        <v>0.85699999999999998</v>
      </c>
      <c r="G300">
        <v>3.234</v>
      </c>
    </row>
    <row r="301" spans="1:7" x14ac:dyDescent="0.2">
      <c r="A301">
        <v>-72</v>
      </c>
      <c r="B301">
        <v>204.49</v>
      </c>
      <c r="C301">
        <v>2.9950000000000001</v>
      </c>
      <c r="D301">
        <v>2.8879999999999999</v>
      </c>
      <c r="E301" t="s">
        <v>533</v>
      </c>
      <c r="F301">
        <v>0.92600000000000005</v>
      </c>
      <c r="G301">
        <v>3.3010000000000002</v>
      </c>
    </row>
    <row r="302" spans="1:7" x14ac:dyDescent="0.2">
      <c r="A302">
        <v>-71</v>
      </c>
      <c r="B302">
        <v>200.86</v>
      </c>
      <c r="C302">
        <v>3.0630000000000002</v>
      </c>
      <c r="D302">
        <v>2.9550000000000001</v>
      </c>
      <c r="E302" t="s">
        <v>532</v>
      </c>
      <c r="F302">
        <v>0.99399999999999999</v>
      </c>
      <c r="G302">
        <v>3.37</v>
      </c>
    </row>
    <row r="303" spans="1:7" x14ac:dyDescent="0.2">
      <c r="A303">
        <v>-70</v>
      </c>
      <c r="B303">
        <v>197.24</v>
      </c>
      <c r="C303">
        <v>3.133</v>
      </c>
      <c r="D303">
        <v>3.0270000000000001</v>
      </c>
      <c r="E303" t="s">
        <v>531</v>
      </c>
      <c r="F303">
        <v>6.3E-2</v>
      </c>
      <c r="G303">
        <v>3.4380000000000002</v>
      </c>
    </row>
    <row r="304" spans="1:7" x14ac:dyDescent="0.2">
      <c r="A304">
        <v>-69</v>
      </c>
      <c r="B304">
        <v>193.62</v>
      </c>
      <c r="C304">
        <v>3.2090000000000001</v>
      </c>
      <c r="D304">
        <v>3.0990000000000002</v>
      </c>
      <c r="E304" t="s">
        <v>530</v>
      </c>
      <c r="F304">
        <v>0.14000000000000001</v>
      </c>
      <c r="G304">
        <v>3.5150000000000001</v>
      </c>
    </row>
    <row r="305" spans="1:7" x14ac:dyDescent="0.2">
      <c r="A305">
        <v>-68</v>
      </c>
      <c r="B305">
        <v>190.02</v>
      </c>
      <c r="C305">
        <v>3.286</v>
      </c>
      <c r="D305">
        <v>3.1760000000000002</v>
      </c>
      <c r="E305" t="s">
        <v>529</v>
      </c>
      <c r="F305">
        <v>0.219</v>
      </c>
      <c r="G305">
        <v>3.5920000000000001</v>
      </c>
    </row>
    <row r="306" spans="1:7" x14ac:dyDescent="0.2">
      <c r="A306">
        <v>-67</v>
      </c>
      <c r="B306">
        <v>186.42</v>
      </c>
      <c r="C306">
        <v>3.3660000000000001</v>
      </c>
      <c r="D306">
        <v>3.2559999999999998</v>
      </c>
      <c r="E306" t="s">
        <v>528</v>
      </c>
      <c r="F306">
        <v>0.29499999999999998</v>
      </c>
      <c r="G306">
        <v>3.6760000000000002</v>
      </c>
    </row>
    <row r="307" spans="1:7" x14ac:dyDescent="0.2">
      <c r="A307">
        <v>-66</v>
      </c>
      <c r="B307">
        <v>182.83</v>
      </c>
      <c r="C307">
        <v>3.4489999999999998</v>
      </c>
      <c r="D307">
        <v>3.3410000000000002</v>
      </c>
      <c r="E307" t="s">
        <v>527</v>
      </c>
      <c r="F307">
        <v>0.38</v>
      </c>
      <c r="G307">
        <v>3.76</v>
      </c>
    </row>
    <row r="308" spans="1:7" x14ac:dyDescent="0.2">
      <c r="A308">
        <v>-65</v>
      </c>
      <c r="B308">
        <v>179.26</v>
      </c>
      <c r="C308">
        <v>3.5379999999999998</v>
      </c>
      <c r="D308">
        <v>3.4260000000000002</v>
      </c>
      <c r="E308" t="s">
        <v>526</v>
      </c>
      <c r="F308">
        <v>0.47099999999999997</v>
      </c>
      <c r="G308">
        <v>3.8490000000000002</v>
      </c>
    </row>
    <row r="309" spans="1:7" x14ac:dyDescent="0.2">
      <c r="A309">
        <v>-64</v>
      </c>
      <c r="B309">
        <v>175.7</v>
      </c>
      <c r="C309">
        <v>3.6269999999999998</v>
      </c>
      <c r="D309">
        <v>3.516</v>
      </c>
      <c r="E309" t="s">
        <v>525</v>
      </c>
      <c r="F309">
        <v>0.56399999999999995</v>
      </c>
      <c r="G309">
        <v>3.9340000000000002</v>
      </c>
    </row>
    <row r="310" spans="1:7" x14ac:dyDescent="0.2">
      <c r="A310">
        <v>-63</v>
      </c>
      <c r="B310">
        <v>172.16</v>
      </c>
      <c r="C310">
        <v>3.7229999999999999</v>
      </c>
      <c r="D310">
        <v>3.6150000000000002</v>
      </c>
      <c r="E310" t="s">
        <v>524</v>
      </c>
      <c r="F310">
        <v>0.66100000000000003</v>
      </c>
      <c r="G310">
        <v>4.0250000000000004</v>
      </c>
    </row>
    <row r="311" spans="1:7" x14ac:dyDescent="0.2">
      <c r="A311">
        <v>-62</v>
      </c>
      <c r="B311">
        <v>168.63</v>
      </c>
      <c r="C311">
        <v>3.8260000000000001</v>
      </c>
      <c r="D311">
        <v>3.7189999999999999</v>
      </c>
      <c r="E311" t="s">
        <v>523</v>
      </c>
      <c r="F311">
        <v>0.76400000000000001</v>
      </c>
      <c r="G311">
        <v>4.125</v>
      </c>
    </row>
    <row r="312" spans="1:7" x14ac:dyDescent="0.2">
      <c r="A312">
        <v>-61</v>
      </c>
      <c r="B312">
        <v>165.12</v>
      </c>
      <c r="C312">
        <v>3.93</v>
      </c>
      <c r="D312">
        <v>3.8260000000000001</v>
      </c>
      <c r="E312" t="s">
        <v>522</v>
      </c>
      <c r="F312">
        <v>0.86899999999999999</v>
      </c>
      <c r="G312">
        <v>4.2229999999999999</v>
      </c>
    </row>
    <row r="313" spans="1:7" x14ac:dyDescent="0.2">
      <c r="A313">
        <v>-60</v>
      </c>
      <c r="B313">
        <v>161.63</v>
      </c>
      <c r="C313">
        <v>4.04</v>
      </c>
      <c r="D313">
        <v>3.9359999999999999</v>
      </c>
      <c r="E313" t="s">
        <v>521</v>
      </c>
      <c r="F313">
        <v>0.98399999999999999</v>
      </c>
      <c r="G313">
        <v>4.3289999999999997</v>
      </c>
    </row>
    <row r="314" spans="1:7" x14ac:dyDescent="0.2">
      <c r="A314">
        <v>-59</v>
      </c>
      <c r="B314">
        <v>158.16</v>
      </c>
      <c r="C314">
        <v>4.1539999999999999</v>
      </c>
      <c r="D314">
        <v>4.0519999999999996</v>
      </c>
      <c r="E314" t="s">
        <v>520</v>
      </c>
      <c r="F314">
        <v>0.1</v>
      </c>
      <c r="G314">
        <v>4.4400000000000004</v>
      </c>
    </row>
    <row r="315" spans="1:7" x14ac:dyDescent="0.2">
      <c r="A315">
        <v>-58</v>
      </c>
      <c r="B315">
        <v>154.72</v>
      </c>
      <c r="C315">
        <v>4.2720000000000002</v>
      </c>
      <c r="D315">
        <v>4.1710000000000003</v>
      </c>
      <c r="E315" t="s">
        <v>519</v>
      </c>
      <c r="F315">
        <v>0.22</v>
      </c>
      <c r="G315">
        <v>4.5529999999999999</v>
      </c>
    </row>
    <row r="316" spans="1:7" x14ac:dyDescent="0.2">
      <c r="A316">
        <v>-57</v>
      </c>
      <c r="B316">
        <v>151.30000000000001</v>
      </c>
      <c r="C316">
        <v>4.391</v>
      </c>
      <c r="D316">
        <v>4.2949999999999999</v>
      </c>
      <c r="E316" t="s">
        <v>518</v>
      </c>
      <c r="F316">
        <v>0.33800000000000002</v>
      </c>
      <c r="G316">
        <v>4.6689999999999996</v>
      </c>
    </row>
    <row r="317" spans="1:7" x14ac:dyDescent="0.2">
      <c r="A317">
        <v>-56</v>
      </c>
      <c r="B317">
        <v>147.9</v>
      </c>
      <c r="C317">
        <v>4.5199999999999996</v>
      </c>
      <c r="D317">
        <v>4.4249999999999998</v>
      </c>
      <c r="E317" t="s">
        <v>517</v>
      </c>
      <c r="F317">
        <v>0.47099999999999997</v>
      </c>
      <c r="G317">
        <v>4.79</v>
      </c>
    </row>
    <row r="318" spans="1:7" x14ac:dyDescent="0.2">
      <c r="A318">
        <v>-55</v>
      </c>
      <c r="B318">
        <v>144.53</v>
      </c>
      <c r="C318">
        <v>4.6520000000000001</v>
      </c>
      <c r="D318">
        <v>4.5590000000000002</v>
      </c>
      <c r="E318" t="s">
        <v>516</v>
      </c>
      <c r="F318">
        <v>0.60499999999999998</v>
      </c>
      <c r="G318">
        <v>4.9169999999999998</v>
      </c>
    </row>
    <row r="319" spans="1:7" x14ac:dyDescent="0.2">
      <c r="A319">
        <v>-54</v>
      </c>
      <c r="B319">
        <v>141.19</v>
      </c>
      <c r="C319">
        <v>4.7919999999999998</v>
      </c>
      <c r="D319">
        <v>4.7009999999999996</v>
      </c>
      <c r="E319" t="s">
        <v>515</v>
      </c>
      <c r="F319">
        <v>0.748</v>
      </c>
      <c r="G319">
        <v>5.0529999999999999</v>
      </c>
    </row>
    <row r="320" spans="1:7" x14ac:dyDescent="0.2">
      <c r="A320">
        <v>-53</v>
      </c>
      <c r="B320">
        <v>137.88999999999999</v>
      </c>
      <c r="C320">
        <v>4.9390000000000001</v>
      </c>
      <c r="D320">
        <v>4.8490000000000002</v>
      </c>
      <c r="E320" t="s">
        <v>514</v>
      </c>
      <c r="F320">
        <v>0.89500000000000002</v>
      </c>
      <c r="G320">
        <v>5.1970000000000001</v>
      </c>
    </row>
    <row r="321" spans="1:7" x14ac:dyDescent="0.2">
      <c r="A321">
        <v>-52</v>
      </c>
      <c r="B321">
        <v>134.61000000000001</v>
      </c>
      <c r="C321">
        <v>5.09</v>
      </c>
      <c r="D321">
        <v>5</v>
      </c>
      <c r="E321" t="s">
        <v>513</v>
      </c>
      <c r="F321">
        <v>4.9000000000000002E-2</v>
      </c>
      <c r="G321">
        <v>5.3460000000000001</v>
      </c>
    </row>
    <row r="322" spans="1:7" x14ac:dyDescent="0.2">
      <c r="A322">
        <v>-51</v>
      </c>
      <c r="B322">
        <v>131.37</v>
      </c>
      <c r="C322">
        <v>5.25</v>
      </c>
      <c r="D322">
        <v>5.1589999999999998</v>
      </c>
      <c r="E322" t="s">
        <v>512</v>
      </c>
      <c r="F322">
        <v>0.20899999999999999</v>
      </c>
      <c r="G322">
        <v>5.5060000000000002</v>
      </c>
    </row>
    <row r="323" spans="1:7" x14ac:dyDescent="0.2">
      <c r="A323">
        <v>-50</v>
      </c>
      <c r="B323">
        <v>128.16</v>
      </c>
      <c r="C323">
        <v>5.4189999999999996</v>
      </c>
      <c r="D323">
        <v>5.3289999999999997</v>
      </c>
      <c r="E323" t="s">
        <v>511</v>
      </c>
      <c r="F323">
        <v>0.379</v>
      </c>
      <c r="G323">
        <v>5.6749999999999998</v>
      </c>
    </row>
    <row r="324" spans="1:7" x14ac:dyDescent="0.2">
      <c r="A324">
        <v>-49</v>
      </c>
      <c r="B324">
        <v>124.99</v>
      </c>
      <c r="C324">
        <v>5.5979999999999999</v>
      </c>
      <c r="D324">
        <v>5.5069999999999997</v>
      </c>
      <c r="E324" t="s">
        <v>510</v>
      </c>
      <c r="F324">
        <v>0.55800000000000005</v>
      </c>
      <c r="G324">
        <v>5.8559999999999999</v>
      </c>
    </row>
    <row r="325" spans="1:7" x14ac:dyDescent="0.2">
      <c r="A325">
        <v>-48</v>
      </c>
      <c r="B325">
        <v>121.85</v>
      </c>
      <c r="C325">
        <v>5.7859999999999996</v>
      </c>
      <c r="D325">
        <v>5.6909999999999998</v>
      </c>
      <c r="E325" t="s">
        <v>509</v>
      </c>
      <c r="F325">
        <v>0.746</v>
      </c>
      <c r="G325">
        <v>6.0419999999999998</v>
      </c>
    </row>
    <row r="326" spans="1:7" x14ac:dyDescent="0.2">
      <c r="A326">
        <v>-47</v>
      </c>
      <c r="B326">
        <v>118.76</v>
      </c>
      <c r="C326">
        <v>5.98</v>
      </c>
      <c r="D326">
        <v>5.8849999999999998</v>
      </c>
      <c r="E326" t="s">
        <v>508</v>
      </c>
      <c r="F326">
        <v>0.93799999999999994</v>
      </c>
      <c r="G326">
        <v>6.2409999999999997</v>
      </c>
    </row>
    <row r="327" spans="1:7" x14ac:dyDescent="0.2">
      <c r="A327">
        <v>-46</v>
      </c>
      <c r="B327">
        <v>115.7</v>
      </c>
      <c r="C327">
        <v>6.1820000000000004</v>
      </c>
      <c r="D327">
        <v>6.085</v>
      </c>
      <c r="E327" t="s">
        <v>507</v>
      </c>
      <c r="F327">
        <v>0.14000000000000001</v>
      </c>
      <c r="G327">
        <v>6.4470000000000001</v>
      </c>
    </row>
    <row r="328" spans="1:7" x14ac:dyDescent="0.2">
      <c r="A328">
        <v>-45</v>
      </c>
      <c r="B328">
        <v>112.69</v>
      </c>
      <c r="C328">
        <v>6.3949999999999996</v>
      </c>
      <c r="D328">
        <v>6.2969999999999997</v>
      </c>
      <c r="E328" t="s">
        <v>506</v>
      </c>
      <c r="F328">
        <v>0.35399999999999998</v>
      </c>
      <c r="G328">
        <v>6.6609999999999996</v>
      </c>
    </row>
    <row r="329" spans="1:7" x14ac:dyDescent="0.2">
      <c r="A329">
        <v>-44</v>
      </c>
      <c r="B329">
        <v>109.72</v>
      </c>
      <c r="C329">
        <v>6.6150000000000002</v>
      </c>
      <c r="D329">
        <v>6.5190000000000001</v>
      </c>
      <c r="E329" t="s">
        <v>505</v>
      </c>
      <c r="F329">
        <v>0.57499999999999996</v>
      </c>
      <c r="G329">
        <v>6.8789999999999996</v>
      </c>
    </row>
    <row r="330" spans="1:7" x14ac:dyDescent="0.2">
      <c r="A330">
        <v>-43</v>
      </c>
      <c r="B330">
        <v>106.8</v>
      </c>
      <c r="C330">
        <v>6.8449999999999998</v>
      </c>
      <c r="D330">
        <v>6.7480000000000002</v>
      </c>
      <c r="E330" t="s">
        <v>504</v>
      </c>
      <c r="F330">
        <v>0.80500000000000005</v>
      </c>
      <c r="G330">
        <v>7.1109999999999998</v>
      </c>
    </row>
    <row r="331" spans="1:7" x14ac:dyDescent="0.2">
      <c r="A331">
        <v>-42</v>
      </c>
      <c r="B331">
        <v>103.92</v>
      </c>
      <c r="C331">
        <v>7.0890000000000004</v>
      </c>
      <c r="D331">
        <v>6.99</v>
      </c>
      <c r="E331" t="s">
        <v>503</v>
      </c>
      <c r="F331">
        <v>5.2999999999999999E-2</v>
      </c>
      <c r="G331">
        <v>7.3559999999999999</v>
      </c>
    </row>
    <row r="332" spans="1:7" x14ac:dyDescent="0.2">
      <c r="A332">
        <v>-41</v>
      </c>
      <c r="B332">
        <v>101.09</v>
      </c>
      <c r="C332">
        <v>7.3460000000000001</v>
      </c>
      <c r="D332">
        <v>7.2510000000000003</v>
      </c>
      <c r="E332" t="s">
        <v>502</v>
      </c>
      <c r="F332">
        <v>0.309</v>
      </c>
      <c r="G332">
        <v>7.6079999999999997</v>
      </c>
    </row>
    <row r="333" spans="1:7" x14ac:dyDescent="0.2">
      <c r="A333">
        <v>-40</v>
      </c>
      <c r="B333">
        <v>98.3</v>
      </c>
      <c r="C333">
        <v>7.6150000000000002</v>
      </c>
      <c r="D333">
        <v>7.5220000000000002</v>
      </c>
      <c r="E333" t="s">
        <v>501</v>
      </c>
      <c r="F333">
        <v>0.57899999999999996</v>
      </c>
      <c r="G333">
        <v>7.8719999999999999</v>
      </c>
    </row>
    <row r="334" spans="1:7" x14ac:dyDescent="0.2">
      <c r="A334">
        <v>-39</v>
      </c>
      <c r="B334">
        <v>95.57</v>
      </c>
      <c r="C334">
        <v>7.8940000000000001</v>
      </c>
      <c r="D334">
        <v>7.7990000000000004</v>
      </c>
      <c r="E334" t="s">
        <v>500</v>
      </c>
      <c r="F334">
        <v>0.86</v>
      </c>
      <c r="G334">
        <v>8.1509999999999998</v>
      </c>
    </row>
    <row r="335" spans="1:7" x14ac:dyDescent="0.2">
      <c r="A335">
        <v>-38</v>
      </c>
      <c r="B335">
        <v>92.89</v>
      </c>
      <c r="C335">
        <v>8.1839999999999993</v>
      </c>
      <c r="D335">
        <v>8.0939999999999994</v>
      </c>
      <c r="E335" t="s">
        <v>499</v>
      </c>
      <c r="F335">
        <v>0.152</v>
      </c>
      <c r="G335">
        <v>8.4329999999999998</v>
      </c>
    </row>
    <row r="336" spans="1:7" x14ac:dyDescent="0.2">
      <c r="A336">
        <v>-37</v>
      </c>
      <c r="B336">
        <v>90.26</v>
      </c>
      <c r="C336">
        <v>8.4860000000000007</v>
      </c>
      <c r="D336">
        <v>8.3989999999999991</v>
      </c>
      <c r="E336" t="s">
        <v>498</v>
      </c>
      <c r="F336">
        <v>0.45900000000000002</v>
      </c>
      <c r="G336">
        <v>8.7249999999999996</v>
      </c>
    </row>
    <row r="337" spans="1:7" x14ac:dyDescent="0.2">
      <c r="A337">
        <v>-36</v>
      </c>
      <c r="B337">
        <v>87.69</v>
      </c>
      <c r="C337">
        <v>8.8049999999999997</v>
      </c>
      <c r="D337">
        <v>8.7159999999999993</v>
      </c>
      <c r="E337" t="s">
        <v>497</v>
      </c>
      <c r="F337">
        <v>0.78100000000000003</v>
      </c>
      <c r="G337">
        <v>9.0440000000000005</v>
      </c>
    </row>
    <row r="338" spans="1:7" x14ac:dyDescent="0.2">
      <c r="A338">
        <v>-35</v>
      </c>
      <c r="B338">
        <v>85.17</v>
      </c>
      <c r="C338">
        <v>9.1449999999999996</v>
      </c>
      <c r="D338">
        <v>9.0589999999999993</v>
      </c>
      <c r="E338" t="s">
        <v>496</v>
      </c>
      <c r="F338">
        <v>0.122</v>
      </c>
      <c r="G338">
        <v>9.3759999999999994</v>
      </c>
    </row>
    <row r="339" spans="1:7" x14ac:dyDescent="0.2">
      <c r="A339">
        <v>-34</v>
      </c>
      <c r="B339">
        <v>82.71</v>
      </c>
      <c r="C339">
        <v>9.4960000000000004</v>
      </c>
      <c r="D339">
        <v>9.4090000000000007</v>
      </c>
      <c r="E339" t="s">
        <v>495</v>
      </c>
      <c r="F339">
        <v>0.47499999999999998</v>
      </c>
      <c r="G339">
        <v>9.7240000000000002</v>
      </c>
    </row>
    <row r="340" spans="1:7" x14ac:dyDescent="0.2">
      <c r="A340">
        <v>-33</v>
      </c>
      <c r="B340">
        <v>80.31</v>
      </c>
      <c r="C340">
        <v>9.86</v>
      </c>
      <c r="D340">
        <v>9.7720000000000002</v>
      </c>
      <c r="E340" t="s">
        <v>494</v>
      </c>
      <c r="F340" t="s">
        <v>493</v>
      </c>
      <c r="G340">
        <v>8.7999999999999995E-2</v>
      </c>
    </row>
    <row r="341" spans="1:7" x14ac:dyDescent="0.2">
      <c r="A341">
        <v>-32</v>
      </c>
      <c r="B341">
        <v>77.959999999999994</v>
      </c>
      <c r="C341">
        <v>10.239000000000001</v>
      </c>
      <c r="D341">
        <v>10.151</v>
      </c>
      <c r="E341" t="s">
        <v>492</v>
      </c>
      <c r="F341" t="s">
        <v>285</v>
      </c>
      <c r="G341">
        <v>0.45600000000000002</v>
      </c>
    </row>
    <row r="342" spans="1:7" x14ac:dyDescent="0.2">
      <c r="A342">
        <v>-31</v>
      </c>
      <c r="B342">
        <v>75.67</v>
      </c>
      <c r="C342">
        <v>10.635999999999999</v>
      </c>
      <c r="D342">
        <v>10.548999999999999</v>
      </c>
      <c r="E342" t="s">
        <v>491</v>
      </c>
      <c r="F342" t="s">
        <v>490</v>
      </c>
      <c r="G342">
        <v>0.85499999999999998</v>
      </c>
    </row>
    <row r="343" spans="1:7" x14ac:dyDescent="0.2">
      <c r="A343">
        <v>-30</v>
      </c>
      <c r="B343">
        <v>73.45</v>
      </c>
      <c r="C343">
        <v>11.057</v>
      </c>
      <c r="D343">
        <v>10.967000000000001</v>
      </c>
      <c r="E343" t="s">
        <v>489</v>
      </c>
      <c r="F343" t="s">
        <v>488</v>
      </c>
      <c r="G343">
        <v>1.278</v>
      </c>
    </row>
    <row r="344" spans="1:7" x14ac:dyDescent="0.2">
      <c r="A344">
        <v>-29</v>
      </c>
      <c r="B344">
        <v>71.290000000000006</v>
      </c>
      <c r="C344">
        <v>11.486000000000001</v>
      </c>
      <c r="D344">
        <v>11.395</v>
      </c>
      <c r="E344" t="s">
        <v>487</v>
      </c>
      <c r="F344" t="s">
        <v>486</v>
      </c>
      <c r="G344">
        <v>1.7070000000000001</v>
      </c>
    </row>
    <row r="345" spans="1:7" x14ac:dyDescent="0.2">
      <c r="A345">
        <v>-28</v>
      </c>
      <c r="B345">
        <v>69.19</v>
      </c>
      <c r="C345">
        <v>11.928000000000001</v>
      </c>
      <c r="D345">
        <v>11.84</v>
      </c>
      <c r="E345" t="s">
        <v>485</v>
      </c>
      <c r="F345" t="s">
        <v>484</v>
      </c>
      <c r="G345">
        <v>2.1360000000000001</v>
      </c>
    </row>
    <row r="346" spans="1:7" x14ac:dyDescent="0.2">
      <c r="A346">
        <v>-27</v>
      </c>
      <c r="B346">
        <v>67.150000000000006</v>
      </c>
      <c r="C346">
        <v>12.388</v>
      </c>
      <c r="D346">
        <v>12.302</v>
      </c>
      <c r="E346" t="s">
        <v>483</v>
      </c>
      <c r="F346" t="s">
        <v>482</v>
      </c>
      <c r="G346">
        <v>2.5920000000000001</v>
      </c>
    </row>
    <row r="347" spans="1:7" x14ac:dyDescent="0.2">
      <c r="A347">
        <v>-26</v>
      </c>
      <c r="B347">
        <v>65.180000000000007</v>
      </c>
      <c r="C347">
        <v>12.87</v>
      </c>
      <c r="D347">
        <v>12.784000000000001</v>
      </c>
      <c r="E347" t="s">
        <v>481</v>
      </c>
      <c r="F347" t="s">
        <v>480</v>
      </c>
      <c r="G347">
        <v>3.0670000000000002</v>
      </c>
    </row>
    <row r="348" spans="1:7" x14ac:dyDescent="0.2">
      <c r="A348">
        <v>-25</v>
      </c>
      <c r="B348">
        <v>63.28</v>
      </c>
      <c r="C348">
        <v>13.363</v>
      </c>
      <c r="D348">
        <v>13.273999999999999</v>
      </c>
      <c r="E348" t="s">
        <v>479</v>
      </c>
      <c r="F348" t="s">
        <v>478</v>
      </c>
      <c r="G348">
        <v>3.556</v>
      </c>
    </row>
    <row r="349" spans="1:7" x14ac:dyDescent="0.2">
      <c r="A349">
        <v>-24</v>
      </c>
      <c r="B349">
        <v>61.44</v>
      </c>
      <c r="C349">
        <v>13.867000000000001</v>
      </c>
      <c r="D349">
        <v>13.779</v>
      </c>
      <c r="E349" t="s">
        <v>477</v>
      </c>
      <c r="F349" t="s">
        <v>476</v>
      </c>
      <c r="G349">
        <v>4.0510000000000002</v>
      </c>
    </row>
    <row r="350" spans="1:7" x14ac:dyDescent="0.2">
      <c r="A350">
        <v>-23</v>
      </c>
      <c r="B350">
        <v>59.67</v>
      </c>
      <c r="C350">
        <v>14.39</v>
      </c>
      <c r="D350">
        <v>14.307</v>
      </c>
      <c r="E350" t="s">
        <v>475</v>
      </c>
      <c r="F350" t="s">
        <v>474</v>
      </c>
      <c r="G350">
        <v>4.5629999999999997</v>
      </c>
    </row>
    <row r="351" spans="1:7" x14ac:dyDescent="0.2">
      <c r="A351">
        <v>-22</v>
      </c>
      <c r="B351">
        <v>57.97</v>
      </c>
      <c r="C351">
        <v>14.927</v>
      </c>
      <c r="D351">
        <v>14.846</v>
      </c>
      <c r="E351" t="s">
        <v>473</v>
      </c>
      <c r="F351" t="s">
        <v>472</v>
      </c>
      <c r="G351">
        <v>5.0910000000000002</v>
      </c>
    </row>
    <row r="352" spans="1:7" x14ac:dyDescent="0.2">
      <c r="A352">
        <v>-21</v>
      </c>
      <c r="B352">
        <v>56.34</v>
      </c>
      <c r="C352">
        <v>15.471</v>
      </c>
      <c r="D352">
        <v>15.391</v>
      </c>
      <c r="E352" t="s">
        <v>471</v>
      </c>
      <c r="F352" t="s">
        <v>470</v>
      </c>
      <c r="G352">
        <v>5.6280000000000001</v>
      </c>
    </row>
    <row r="353" spans="1:7" x14ac:dyDescent="0.2">
      <c r="A353">
        <v>-20</v>
      </c>
      <c r="B353">
        <v>54.78</v>
      </c>
      <c r="C353">
        <v>16.027000000000001</v>
      </c>
      <c r="D353">
        <v>15.95</v>
      </c>
      <c r="E353" t="s">
        <v>469</v>
      </c>
      <c r="F353" t="s">
        <v>468</v>
      </c>
      <c r="G353">
        <v>6.17</v>
      </c>
    </row>
    <row r="354" spans="1:7" x14ac:dyDescent="0.2">
      <c r="A354">
        <v>-19</v>
      </c>
      <c r="B354">
        <v>53.29</v>
      </c>
      <c r="C354">
        <v>16.591000000000001</v>
      </c>
      <c r="D354">
        <v>16.513999999999999</v>
      </c>
      <c r="E354" t="s">
        <v>467</v>
      </c>
      <c r="F354" t="s">
        <v>466</v>
      </c>
      <c r="G354">
        <v>6.718</v>
      </c>
    </row>
    <row r="355" spans="1:7" x14ac:dyDescent="0.2">
      <c r="A355">
        <v>-18</v>
      </c>
      <c r="B355">
        <v>51.87</v>
      </c>
      <c r="C355">
        <v>17.158000000000001</v>
      </c>
      <c r="D355">
        <v>17.085000000000001</v>
      </c>
      <c r="E355" t="s">
        <v>465</v>
      </c>
      <c r="F355" t="s">
        <v>464</v>
      </c>
      <c r="G355">
        <v>7.2679999999999998</v>
      </c>
    </row>
    <row r="356" spans="1:7" x14ac:dyDescent="0.2">
      <c r="A356">
        <v>-17</v>
      </c>
      <c r="B356">
        <v>50.53</v>
      </c>
      <c r="C356">
        <v>17.736000000000001</v>
      </c>
      <c r="D356">
        <v>17.661999999999999</v>
      </c>
      <c r="E356" t="s">
        <v>463</v>
      </c>
      <c r="F356" t="s">
        <v>462</v>
      </c>
      <c r="G356">
        <v>7.8410000000000002</v>
      </c>
    </row>
    <row r="357" spans="1:7" x14ac:dyDescent="0.2">
      <c r="A357">
        <v>-16</v>
      </c>
      <c r="B357">
        <v>49.26</v>
      </c>
      <c r="C357">
        <v>18.302</v>
      </c>
      <c r="D357">
        <v>18.239999999999998</v>
      </c>
      <c r="E357" t="s">
        <v>461</v>
      </c>
      <c r="F357" t="s">
        <v>460</v>
      </c>
      <c r="G357">
        <v>8.3670000000000009</v>
      </c>
    </row>
    <row r="358" spans="1:7" x14ac:dyDescent="0.2">
      <c r="A358">
        <v>-15</v>
      </c>
      <c r="B358">
        <v>48.06</v>
      </c>
      <c r="C358">
        <v>18.870999999999999</v>
      </c>
      <c r="D358">
        <v>18.809000000000001</v>
      </c>
      <c r="E358" t="s">
        <v>459</v>
      </c>
      <c r="F358" t="s">
        <v>458</v>
      </c>
      <c r="G358">
        <v>8.9350000000000005</v>
      </c>
    </row>
    <row r="359" spans="1:7" x14ac:dyDescent="0.2">
      <c r="A359">
        <v>-14</v>
      </c>
      <c r="B359">
        <v>46.93</v>
      </c>
      <c r="C359">
        <v>19.434999999999999</v>
      </c>
      <c r="D359">
        <v>19.369</v>
      </c>
      <c r="E359" t="s">
        <v>457</v>
      </c>
      <c r="F359" t="s">
        <v>456</v>
      </c>
      <c r="G359">
        <v>9.4960000000000004</v>
      </c>
    </row>
    <row r="360" spans="1:7" x14ac:dyDescent="0.2">
      <c r="A360">
        <v>-13</v>
      </c>
      <c r="B360">
        <v>45.89</v>
      </c>
      <c r="C360">
        <v>19.98</v>
      </c>
      <c r="D360">
        <v>19.917999999999999</v>
      </c>
      <c r="E360" t="s">
        <v>455</v>
      </c>
      <c r="F360" t="s">
        <v>454</v>
      </c>
      <c r="G360">
        <v>2.1999999999999999E-2</v>
      </c>
    </row>
    <row r="361" spans="1:7" x14ac:dyDescent="0.2">
      <c r="A361">
        <v>-12</v>
      </c>
      <c r="B361">
        <v>44.91</v>
      </c>
      <c r="C361">
        <v>20.507999999999999</v>
      </c>
      <c r="D361">
        <v>20.446999999999999</v>
      </c>
      <c r="E361" t="s">
        <v>453</v>
      </c>
      <c r="F361" t="s">
        <v>452</v>
      </c>
      <c r="G361">
        <v>0.54500000000000004</v>
      </c>
    </row>
    <row r="362" spans="1:7" x14ac:dyDescent="0.2">
      <c r="A362">
        <v>-11</v>
      </c>
      <c r="B362">
        <v>44.02</v>
      </c>
      <c r="C362">
        <v>21.01</v>
      </c>
      <c r="D362">
        <v>20.951000000000001</v>
      </c>
      <c r="E362" t="s">
        <v>451</v>
      </c>
      <c r="F362" t="s">
        <v>450</v>
      </c>
      <c r="G362">
        <v>1.03</v>
      </c>
    </row>
    <row r="363" spans="1:7" x14ac:dyDescent="0.2">
      <c r="A363">
        <v>-10</v>
      </c>
      <c r="B363">
        <v>43.2</v>
      </c>
      <c r="C363">
        <v>21.492000000000001</v>
      </c>
      <c r="D363">
        <v>21.440999999999999</v>
      </c>
      <c r="E363" t="s">
        <v>449</v>
      </c>
      <c r="F363" t="s">
        <v>448</v>
      </c>
      <c r="G363">
        <v>1.486</v>
      </c>
    </row>
    <row r="364" spans="1:7" x14ac:dyDescent="0.2">
      <c r="A364">
        <v>-9</v>
      </c>
      <c r="B364">
        <v>42.45</v>
      </c>
      <c r="C364">
        <v>21.946000000000002</v>
      </c>
      <c r="D364">
        <v>21.89</v>
      </c>
      <c r="E364" t="s">
        <v>447</v>
      </c>
      <c r="F364" t="s">
        <v>446</v>
      </c>
      <c r="G364">
        <v>1.9550000000000001</v>
      </c>
    </row>
    <row r="365" spans="1:7" x14ac:dyDescent="0.2">
      <c r="A365">
        <v>-8</v>
      </c>
      <c r="B365">
        <v>41.79</v>
      </c>
      <c r="C365">
        <v>22.359000000000002</v>
      </c>
      <c r="D365">
        <v>22.302</v>
      </c>
      <c r="E365" t="s">
        <v>445</v>
      </c>
      <c r="F365" t="s">
        <v>429</v>
      </c>
      <c r="G365">
        <v>2.3679999999999999</v>
      </c>
    </row>
    <row r="366" spans="1:7" x14ac:dyDescent="0.2">
      <c r="A366">
        <v>-7</v>
      </c>
      <c r="B366">
        <v>41.2</v>
      </c>
      <c r="C366">
        <v>22.724</v>
      </c>
      <c r="D366">
        <v>22.673999999999999</v>
      </c>
      <c r="E366" t="s">
        <v>444</v>
      </c>
      <c r="F366" t="s">
        <v>443</v>
      </c>
      <c r="G366">
        <v>2.7120000000000002</v>
      </c>
    </row>
    <row r="367" spans="1:7" x14ac:dyDescent="0.2">
      <c r="A367">
        <v>-6</v>
      </c>
      <c r="B367">
        <v>40.69</v>
      </c>
      <c r="C367">
        <v>23.052</v>
      </c>
      <c r="D367">
        <v>23.001000000000001</v>
      </c>
      <c r="E367" t="s">
        <v>442</v>
      </c>
      <c r="F367" t="s">
        <v>441</v>
      </c>
      <c r="G367">
        <v>3.0329999999999999</v>
      </c>
    </row>
    <row r="368" spans="1:7" x14ac:dyDescent="0.2">
      <c r="A368">
        <v>-5</v>
      </c>
      <c r="B368">
        <v>40.26</v>
      </c>
      <c r="C368">
        <v>23.332000000000001</v>
      </c>
      <c r="D368">
        <v>23.280999999999999</v>
      </c>
      <c r="E368" t="s">
        <v>440</v>
      </c>
      <c r="F368" t="s">
        <v>439</v>
      </c>
      <c r="G368">
        <v>3.3180000000000001</v>
      </c>
    </row>
    <row r="369" spans="1:7" x14ac:dyDescent="0.2">
      <c r="A369">
        <v>-4</v>
      </c>
      <c r="B369">
        <v>39.9</v>
      </c>
      <c r="C369">
        <v>23.568999999999999</v>
      </c>
      <c r="D369">
        <v>23.524999999999999</v>
      </c>
      <c r="E369" t="s">
        <v>438</v>
      </c>
      <c r="F369" t="s">
        <v>437</v>
      </c>
      <c r="G369">
        <v>3.5569999999999999</v>
      </c>
    </row>
    <row r="370" spans="1:7" x14ac:dyDescent="0.2">
      <c r="A370">
        <v>-3</v>
      </c>
      <c r="B370">
        <v>39.630000000000003</v>
      </c>
      <c r="C370">
        <v>23.763999999999999</v>
      </c>
      <c r="D370">
        <v>23.742000000000001</v>
      </c>
      <c r="E370" t="s">
        <v>436</v>
      </c>
      <c r="F370" t="s">
        <v>435</v>
      </c>
      <c r="G370">
        <v>3.734</v>
      </c>
    </row>
    <row r="371" spans="1:7" x14ac:dyDescent="0.2">
      <c r="A371">
        <v>-2</v>
      </c>
      <c r="B371">
        <v>39.43</v>
      </c>
      <c r="C371">
        <v>23.928000000000001</v>
      </c>
      <c r="D371">
        <v>23.945</v>
      </c>
      <c r="E371" t="s">
        <v>434</v>
      </c>
      <c r="F371" t="s">
        <v>433</v>
      </c>
      <c r="G371">
        <v>3.859</v>
      </c>
    </row>
    <row r="372" spans="1:7" x14ac:dyDescent="0.2">
      <c r="A372">
        <v>-1</v>
      </c>
      <c r="B372">
        <v>39.31</v>
      </c>
      <c r="C372">
        <v>24.094000000000001</v>
      </c>
      <c r="D372">
        <v>24.158999999999999</v>
      </c>
      <c r="E372" t="s">
        <v>432</v>
      </c>
      <c r="F372" t="s">
        <v>431</v>
      </c>
      <c r="G372">
        <v>4.0010000000000003</v>
      </c>
    </row>
    <row r="373" spans="1:7" x14ac:dyDescent="0.2">
      <c r="A373">
        <v>0</v>
      </c>
      <c r="B373">
        <v>39.270000000000003</v>
      </c>
      <c r="C373">
        <v>24.292999999999999</v>
      </c>
      <c r="D373">
        <v>24.414999999999999</v>
      </c>
      <c r="E373" t="s">
        <v>430</v>
      </c>
      <c r="F373" t="s">
        <v>429</v>
      </c>
      <c r="G373">
        <v>4.1769999999999996</v>
      </c>
    </row>
    <row r="374" spans="1:7" x14ac:dyDescent="0.2">
      <c r="A374">
        <v>1</v>
      </c>
      <c r="B374">
        <v>39.31</v>
      </c>
      <c r="C374">
        <v>24.548999999999999</v>
      </c>
      <c r="D374">
        <v>24.757999999999999</v>
      </c>
      <c r="E374" t="s">
        <v>428</v>
      </c>
      <c r="F374" t="s">
        <v>427</v>
      </c>
      <c r="G374">
        <v>4.3650000000000002</v>
      </c>
    </row>
    <row r="375" spans="1:7" x14ac:dyDescent="0.2">
      <c r="A375">
        <v>2</v>
      </c>
      <c r="B375">
        <v>39.43</v>
      </c>
      <c r="C375">
        <v>24.882000000000001</v>
      </c>
      <c r="D375">
        <v>25.193999999999999</v>
      </c>
      <c r="E375" t="s">
        <v>426</v>
      </c>
      <c r="F375" t="s">
        <v>425</v>
      </c>
      <c r="G375">
        <v>4.6319999999999997</v>
      </c>
    </row>
    <row r="376" spans="1:7" x14ac:dyDescent="0.2">
      <c r="A376">
        <v>3</v>
      </c>
      <c r="B376">
        <v>39.630000000000003</v>
      </c>
      <c r="C376">
        <v>25.350999999999999</v>
      </c>
      <c r="D376">
        <v>25.786000000000001</v>
      </c>
      <c r="E376" t="s">
        <v>424</v>
      </c>
      <c r="F376" t="s">
        <v>423</v>
      </c>
      <c r="G376">
        <v>5.0279999999999996</v>
      </c>
    </row>
    <row r="377" spans="1:7" x14ac:dyDescent="0.2">
      <c r="A377">
        <v>4</v>
      </c>
      <c r="B377">
        <v>39.9</v>
      </c>
      <c r="C377">
        <v>25.962</v>
      </c>
      <c r="D377">
        <v>26.565000000000001</v>
      </c>
      <c r="E377" t="s">
        <v>422</v>
      </c>
      <c r="F377" t="s">
        <v>421</v>
      </c>
      <c r="G377">
        <v>5.4950000000000001</v>
      </c>
    </row>
    <row r="378" spans="1:7" x14ac:dyDescent="0.2">
      <c r="A378">
        <v>5</v>
      </c>
      <c r="B378">
        <v>40.26</v>
      </c>
      <c r="C378">
        <v>26.760999999999999</v>
      </c>
      <c r="D378">
        <v>27.556999999999999</v>
      </c>
      <c r="E378" t="s">
        <v>420</v>
      </c>
      <c r="F378" t="s">
        <v>419</v>
      </c>
      <c r="G378">
        <v>6.1470000000000002</v>
      </c>
    </row>
    <row r="379" spans="1:7" x14ac:dyDescent="0.2">
      <c r="A379">
        <v>6</v>
      </c>
      <c r="B379">
        <v>40.69</v>
      </c>
      <c r="C379">
        <v>27.78</v>
      </c>
      <c r="D379">
        <v>28.788</v>
      </c>
      <c r="E379" t="s">
        <v>418</v>
      </c>
      <c r="F379" t="s">
        <v>417</v>
      </c>
      <c r="G379">
        <v>7.0090000000000003</v>
      </c>
    </row>
    <row r="380" spans="1:7" x14ac:dyDescent="0.2">
      <c r="A380">
        <v>7</v>
      </c>
      <c r="B380">
        <v>41.2</v>
      </c>
      <c r="C380">
        <v>29.001999999999999</v>
      </c>
      <c r="D380">
        <v>30.234000000000002</v>
      </c>
      <c r="E380" t="s">
        <v>416</v>
      </c>
      <c r="F380" t="s">
        <v>415</v>
      </c>
      <c r="G380">
        <v>8.0559999999999992</v>
      </c>
    </row>
    <row r="381" spans="1:7" x14ac:dyDescent="0.2">
      <c r="A381">
        <v>8</v>
      </c>
      <c r="B381">
        <v>41.79</v>
      </c>
      <c r="C381">
        <v>30.434999999999999</v>
      </c>
      <c r="D381">
        <v>31.899000000000001</v>
      </c>
      <c r="E381" t="s">
        <v>414</v>
      </c>
      <c r="F381" t="s">
        <v>413</v>
      </c>
      <c r="G381">
        <v>9.33</v>
      </c>
    </row>
    <row r="382" spans="1:7" x14ac:dyDescent="0.2">
      <c r="A382">
        <v>9</v>
      </c>
      <c r="B382">
        <v>42.45</v>
      </c>
      <c r="C382">
        <v>32.034999999999997</v>
      </c>
      <c r="D382">
        <v>33.749000000000002</v>
      </c>
      <c r="E382" t="s">
        <v>412</v>
      </c>
      <c r="F382" t="s">
        <v>411</v>
      </c>
      <c r="G382">
        <v>0.751</v>
      </c>
    </row>
    <row r="383" spans="1:7" x14ac:dyDescent="0.2">
      <c r="A383">
        <v>10</v>
      </c>
      <c r="B383">
        <v>43.2</v>
      </c>
      <c r="C383">
        <v>33.799999999999997</v>
      </c>
      <c r="D383">
        <v>35.767000000000003</v>
      </c>
      <c r="E383" t="s">
        <v>410</v>
      </c>
      <c r="F383" t="s">
        <v>409</v>
      </c>
      <c r="G383">
        <v>2.323</v>
      </c>
    </row>
    <row r="384" spans="1:7" x14ac:dyDescent="0.2">
      <c r="A384">
        <v>11</v>
      </c>
      <c r="B384">
        <v>44.02</v>
      </c>
      <c r="C384">
        <v>35.713000000000001</v>
      </c>
      <c r="D384">
        <v>37.927999999999997</v>
      </c>
      <c r="E384" t="s">
        <v>408</v>
      </c>
      <c r="F384" t="s">
        <v>407</v>
      </c>
      <c r="G384">
        <v>4.0419999999999998</v>
      </c>
    </row>
    <row r="385" spans="1:7" x14ac:dyDescent="0.2">
      <c r="A385">
        <v>12</v>
      </c>
      <c r="B385">
        <v>44.91</v>
      </c>
      <c r="C385">
        <v>37.753999999999998</v>
      </c>
      <c r="D385">
        <v>40.212000000000003</v>
      </c>
      <c r="E385" t="s">
        <v>406</v>
      </c>
      <c r="F385" t="s">
        <v>405</v>
      </c>
      <c r="G385">
        <v>5.8959999999999999</v>
      </c>
    </row>
    <row r="386" spans="1:7" x14ac:dyDescent="0.2">
      <c r="A386">
        <v>13</v>
      </c>
      <c r="B386">
        <v>45.89</v>
      </c>
      <c r="C386">
        <v>39.896000000000001</v>
      </c>
      <c r="D386">
        <v>42.566000000000003</v>
      </c>
      <c r="E386" t="s">
        <v>404</v>
      </c>
      <c r="F386" t="s">
        <v>403</v>
      </c>
      <c r="G386">
        <v>7.8650000000000002</v>
      </c>
    </row>
    <row r="387" spans="1:7" x14ac:dyDescent="0.2">
      <c r="A387">
        <v>14</v>
      </c>
      <c r="B387">
        <v>46.93</v>
      </c>
      <c r="C387">
        <v>42.072000000000003</v>
      </c>
      <c r="D387">
        <v>44.918999999999997</v>
      </c>
      <c r="E387" t="s">
        <v>402</v>
      </c>
      <c r="F387" t="s">
        <v>401</v>
      </c>
      <c r="G387">
        <v>9.8610000000000007</v>
      </c>
    </row>
    <row r="388" spans="1:7" x14ac:dyDescent="0.2">
      <c r="A388">
        <v>15</v>
      </c>
      <c r="B388">
        <v>48.06</v>
      </c>
      <c r="C388">
        <v>44.231999999999999</v>
      </c>
      <c r="D388">
        <v>47.186999999999998</v>
      </c>
      <c r="E388" t="s">
        <v>400</v>
      </c>
      <c r="F388" t="s">
        <v>399</v>
      </c>
      <c r="G388">
        <v>1.8979999999999999</v>
      </c>
    </row>
    <row r="389" spans="1:7" x14ac:dyDescent="0.2">
      <c r="A389">
        <v>16</v>
      </c>
      <c r="B389">
        <v>49.26</v>
      </c>
      <c r="C389">
        <v>46.295000000000002</v>
      </c>
      <c r="D389">
        <v>49.268999999999998</v>
      </c>
      <c r="E389" t="s">
        <v>398</v>
      </c>
      <c r="F389" t="s">
        <v>397</v>
      </c>
      <c r="G389">
        <v>3.91</v>
      </c>
    </row>
    <row r="390" spans="1:7" x14ac:dyDescent="0.2">
      <c r="A390">
        <v>17</v>
      </c>
      <c r="B390">
        <v>50.53</v>
      </c>
      <c r="C390">
        <v>48.192</v>
      </c>
      <c r="D390">
        <v>51.113</v>
      </c>
      <c r="E390" t="s">
        <v>396</v>
      </c>
      <c r="F390" t="s">
        <v>395</v>
      </c>
      <c r="G390">
        <v>5.7830000000000004</v>
      </c>
    </row>
    <row r="391" spans="1:7" x14ac:dyDescent="0.2">
      <c r="A391">
        <v>18</v>
      </c>
      <c r="B391">
        <v>51.87</v>
      </c>
      <c r="C391">
        <v>49.877000000000002</v>
      </c>
      <c r="D391">
        <v>52.655000000000001</v>
      </c>
      <c r="E391" t="s">
        <v>394</v>
      </c>
      <c r="F391" t="s">
        <v>393</v>
      </c>
      <c r="G391">
        <v>7.4939999999999998</v>
      </c>
    </row>
    <row r="392" spans="1:7" x14ac:dyDescent="0.2">
      <c r="A392">
        <v>19</v>
      </c>
      <c r="B392">
        <v>53.29</v>
      </c>
      <c r="C392">
        <v>51.326000000000001</v>
      </c>
      <c r="D392">
        <v>53.886000000000003</v>
      </c>
      <c r="E392" t="s">
        <v>392</v>
      </c>
      <c r="F392" t="s">
        <v>391</v>
      </c>
      <c r="G392">
        <v>9.0079999999999991</v>
      </c>
    </row>
    <row r="393" spans="1:7" x14ac:dyDescent="0.2">
      <c r="A393">
        <v>20</v>
      </c>
      <c r="B393">
        <v>54.78</v>
      </c>
      <c r="C393">
        <v>52.545999999999999</v>
      </c>
      <c r="D393">
        <v>54.838000000000001</v>
      </c>
      <c r="E393" t="s">
        <v>390</v>
      </c>
      <c r="F393" t="s">
        <v>389</v>
      </c>
      <c r="G393">
        <v>0.34599999999999997</v>
      </c>
    </row>
    <row r="394" spans="1:7" x14ac:dyDescent="0.2">
      <c r="A394">
        <v>21</v>
      </c>
      <c r="B394">
        <v>56.34</v>
      </c>
      <c r="C394">
        <v>53.411000000000001</v>
      </c>
      <c r="D394">
        <v>55.405000000000001</v>
      </c>
      <c r="E394" t="s">
        <v>388</v>
      </c>
      <c r="F394" t="s">
        <v>387</v>
      </c>
      <c r="G394">
        <v>1.323</v>
      </c>
    </row>
    <row r="395" spans="1:7" x14ac:dyDescent="0.2">
      <c r="A395">
        <v>22</v>
      </c>
      <c r="B395">
        <v>57.97</v>
      </c>
      <c r="C395">
        <v>53.857999999999997</v>
      </c>
      <c r="D395">
        <v>55.470999999999997</v>
      </c>
      <c r="E395" t="s">
        <v>386</v>
      </c>
      <c r="F395" t="s">
        <v>385</v>
      </c>
      <c r="G395">
        <v>1.9910000000000001</v>
      </c>
    </row>
    <row r="396" spans="1:7" x14ac:dyDescent="0.2">
      <c r="A396">
        <v>23</v>
      </c>
      <c r="B396">
        <v>59.67</v>
      </c>
      <c r="C396">
        <v>53.854999999999997</v>
      </c>
      <c r="D396">
        <v>55.061999999999998</v>
      </c>
      <c r="E396" t="s">
        <v>384</v>
      </c>
      <c r="F396" t="s">
        <v>383</v>
      </c>
      <c r="G396">
        <v>2.3340000000000001</v>
      </c>
    </row>
    <row r="397" spans="1:7" x14ac:dyDescent="0.2">
      <c r="A397">
        <v>24</v>
      </c>
      <c r="B397">
        <v>61.44</v>
      </c>
      <c r="C397">
        <v>53.375999999999998</v>
      </c>
      <c r="D397">
        <v>54.209000000000003</v>
      </c>
      <c r="E397" t="s">
        <v>382</v>
      </c>
      <c r="F397" t="s">
        <v>381</v>
      </c>
      <c r="G397">
        <v>2.2410000000000001</v>
      </c>
    </row>
    <row r="398" spans="1:7" x14ac:dyDescent="0.2">
      <c r="A398">
        <v>25</v>
      </c>
      <c r="B398">
        <v>63.28</v>
      </c>
      <c r="C398">
        <v>52.460999999999999</v>
      </c>
      <c r="D398">
        <v>52.96</v>
      </c>
      <c r="E398" t="s">
        <v>380</v>
      </c>
      <c r="F398" t="s">
        <v>379</v>
      </c>
      <c r="G398">
        <v>1.669</v>
      </c>
    </row>
    <row r="399" spans="1:7" x14ac:dyDescent="0.2">
      <c r="A399">
        <v>26</v>
      </c>
      <c r="B399">
        <v>65.180000000000007</v>
      </c>
      <c r="C399">
        <v>51.220999999999997</v>
      </c>
      <c r="D399">
        <v>51.472999999999999</v>
      </c>
      <c r="E399" t="s">
        <v>378</v>
      </c>
      <c r="F399" t="s">
        <v>377</v>
      </c>
      <c r="G399">
        <v>0.72299999999999998</v>
      </c>
    </row>
    <row r="400" spans="1:7" x14ac:dyDescent="0.2">
      <c r="A400">
        <v>27</v>
      </c>
      <c r="B400">
        <v>67.150000000000006</v>
      </c>
      <c r="C400">
        <v>49.75</v>
      </c>
      <c r="D400">
        <v>49.837000000000003</v>
      </c>
      <c r="E400" t="s">
        <v>376</v>
      </c>
      <c r="F400" t="s">
        <v>375</v>
      </c>
      <c r="G400">
        <v>9.4960000000000004</v>
      </c>
    </row>
    <row r="401" spans="1:7" x14ac:dyDescent="0.2">
      <c r="A401">
        <v>28</v>
      </c>
      <c r="B401">
        <v>69.19</v>
      </c>
      <c r="C401">
        <v>48.154000000000003</v>
      </c>
      <c r="D401">
        <v>48.122</v>
      </c>
      <c r="E401" t="s">
        <v>374</v>
      </c>
      <c r="F401" t="s">
        <v>373</v>
      </c>
      <c r="G401">
        <v>8.09</v>
      </c>
    </row>
    <row r="402" spans="1:7" x14ac:dyDescent="0.2">
      <c r="A402">
        <v>29</v>
      </c>
      <c r="B402">
        <v>71.290000000000006</v>
      </c>
      <c r="C402">
        <v>46.491</v>
      </c>
      <c r="D402">
        <v>46.387</v>
      </c>
      <c r="E402" t="s">
        <v>372</v>
      </c>
      <c r="F402" t="s">
        <v>371</v>
      </c>
      <c r="G402">
        <v>6.55</v>
      </c>
    </row>
    <row r="403" spans="1:7" x14ac:dyDescent="0.2">
      <c r="A403">
        <v>30</v>
      </c>
      <c r="B403">
        <v>73.45</v>
      </c>
      <c r="C403">
        <v>44.805</v>
      </c>
      <c r="D403">
        <v>44.658999999999999</v>
      </c>
      <c r="E403" t="s">
        <v>370</v>
      </c>
      <c r="F403" t="s">
        <v>369</v>
      </c>
      <c r="G403">
        <v>4.9470000000000001</v>
      </c>
    </row>
    <row r="404" spans="1:7" x14ac:dyDescent="0.2">
      <c r="A404">
        <v>31</v>
      </c>
      <c r="B404">
        <v>75.67</v>
      </c>
      <c r="C404">
        <v>43.140999999999998</v>
      </c>
      <c r="D404">
        <v>42.981999999999999</v>
      </c>
      <c r="E404" t="s">
        <v>368</v>
      </c>
      <c r="F404" t="s">
        <v>367</v>
      </c>
      <c r="G404">
        <v>3.306</v>
      </c>
    </row>
    <row r="405" spans="1:7" x14ac:dyDescent="0.2">
      <c r="A405">
        <v>32</v>
      </c>
      <c r="B405">
        <v>77.959999999999994</v>
      </c>
      <c r="C405">
        <v>41.518000000000001</v>
      </c>
      <c r="D405">
        <v>41.366</v>
      </c>
      <c r="E405" t="s">
        <v>366</v>
      </c>
      <c r="F405" t="s">
        <v>365</v>
      </c>
      <c r="G405">
        <v>1.675</v>
      </c>
    </row>
    <row r="406" spans="1:7" x14ac:dyDescent="0.2">
      <c r="A406">
        <v>33</v>
      </c>
      <c r="B406">
        <v>80.31</v>
      </c>
      <c r="C406">
        <v>39.942999999999998</v>
      </c>
      <c r="D406">
        <v>39.804000000000002</v>
      </c>
      <c r="E406" t="s">
        <v>364</v>
      </c>
      <c r="F406" t="s">
        <v>363</v>
      </c>
      <c r="G406">
        <v>8.6999999999999994E-2</v>
      </c>
    </row>
    <row r="407" spans="1:7" x14ac:dyDescent="0.2">
      <c r="A407">
        <v>34</v>
      </c>
      <c r="B407">
        <v>82.71</v>
      </c>
      <c r="C407">
        <v>38.423999999999999</v>
      </c>
      <c r="D407">
        <v>38.298000000000002</v>
      </c>
      <c r="E407" t="s">
        <v>362</v>
      </c>
      <c r="F407" t="s">
        <v>361</v>
      </c>
      <c r="G407">
        <v>8.5340000000000007</v>
      </c>
    </row>
    <row r="408" spans="1:7" x14ac:dyDescent="0.2">
      <c r="A408">
        <v>35</v>
      </c>
      <c r="B408">
        <v>85.17</v>
      </c>
      <c r="C408">
        <v>36.957999999999998</v>
      </c>
      <c r="D408">
        <v>36.853999999999999</v>
      </c>
      <c r="E408" t="s">
        <v>360</v>
      </c>
      <c r="F408" t="s">
        <v>359</v>
      </c>
      <c r="G408">
        <v>7.0149999999999997</v>
      </c>
    </row>
    <row r="409" spans="1:7" x14ac:dyDescent="0.2">
      <c r="A409">
        <v>36</v>
      </c>
      <c r="B409">
        <v>87.69</v>
      </c>
      <c r="C409">
        <v>35.557000000000002</v>
      </c>
      <c r="D409">
        <v>35.475000000000001</v>
      </c>
      <c r="E409" t="s">
        <v>358</v>
      </c>
      <c r="F409" t="s">
        <v>357</v>
      </c>
      <c r="G409">
        <v>5.5609999999999999</v>
      </c>
    </row>
    <row r="410" spans="1:7" x14ac:dyDescent="0.2">
      <c r="A410">
        <v>37</v>
      </c>
      <c r="B410">
        <v>90.26</v>
      </c>
      <c r="C410">
        <v>34.226999999999997</v>
      </c>
      <c r="D410">
        <v>34.152000000000001</v>
      </c>
      <c r="E410" t="s">
        <v>356</v>
      </c>
      <c r="F410" t="s">
        <v>355</v>
      </c>
      <c r="G410">
        <v>4.2069999999999999</v>
      </c>
    </row>
    <row r="411" spans="1:7" x14ac:dyDescent="0.2">
      <c r="A411">
        <v>38</v>
      </c>
      <c r="B411">
        <v>92.89</v>
      </c>
      <c r="C411">
        <v>32.957999999999998</v>
      </c>
      <c r="D411">
        <v>32.89</v>
      </c>
      <c r="E411" t="s">
        <v>354</v>
      </c>
      <c r="F411" t="s">
        <v>353</v>
      </c>
      <c r="G411">
        <v>2.9249999999999998</v>
      </c>
    </row>
    <row r="412" spans="1:7" x14ac:dyDescent="0.2">
      <c r="A412">
        <v>39</v>
      </c>
      <c r="B412">
        <v>95.57</v>
      </c>
      <c r="C412">
        <v>31.744</v>
      </c>
      <c r="D412">
        <v>31.68</v>
      </c>
      <c r="E412" t="s">
        <v>352</v>
      </c>
      <c r="F412" t="s">
        <v>351</v>
      </c>
      <c r="G412">
        <v>1.694</v>
      </c>
    </row>
    <row r="413" spans="1:7" x14ac:dyDescent="0.2">
      <c r="A413">
        <v>40</v>
      </c>
      <c r="B413">
        <v>98.3</v>
      </c>
      <c r="C413">
        <v>30.588999999999999</v>
      </c>
      <c r="D413">
        <v>30.524999999999999</v>
      </c>
      <c r="E413" t="s">
        <v>350</v>
      </c>
      <c r="F413" t="s">
        <v>349</v>
      </c>
      <c r="G413">
        <v>0.54200000000000004</v>
      </c>
    </row>
    <row r="414" spans="1:7" x14ac:dyDescent="0.2">
      <c r="A414">
        <v>41</v>
      </c>
      <c r="B414">
        <v>101.09</v>
      </c>
      <c r="C414">
        <v>29.494</v>
      </c>
      <c r="D414">
        <v>29.420999999999999</v>
      </c>
      <c r="E414" t="s">
        <v>348</v>
      </c>
      <c r="F414" t="s">
        <v>347</v>
      </c>
      <c r="G414">
        <v>9.4540000000000006</v>
      </c>
    </row>
    <row r="415" spans="1:7" x14ac:dyDescent="0.2">
      <c r="A415">
        <v>42</v>
      </c>
      <c r="B415">
        <v>103.92</v>
      </c>
      <c r="C415">
        <v>28.449000000000002</v>
      </c>
      <c r="D415">
        <v>28.373999999999999</v>
      </c>
      <c r="E415" t="s">
        <v>346</v>
      </c>
      <c r="F415" t="s">
        <v>345</v>
      </c>
      <c r="G415">
        <v>8.4090000000000007</v>
      </c>
    </row>
    <row r="416" spans="1:7" x14ac:dyDescent="0.2">
      <c r="A416">
        <v>43</v>
      </c>
      <c r="B416">
        <v>106.8</v>
      </c>
      <c r="C416">
        <v>27.449000000000002</v>
      </c>
      <c r="D416">
        <v>27.367999999999999</v>
      </c>
      <c r="E416" t="s">
        <v>344</v>
      </c>
      <c r="F416" t="s">
        <v>343</v>
      </c>
      <c r="G416">
        <v>7.4130000000000003</v>
      </c>
    </row>
    <row r="417" spans="1:7" x14ac:dyDescent="0.2">
      <c r="A417">
        <v>44</v>
      </c>
      <c r="B417">
        <v>109.72</v>
      </c>
      <c r="C417">
        <v>26.492999999999999</v>
      </c>
      <c r="D417">
        <v>26.41</v>
      </c>
      <c r="E417" t="s">
        <v>342</v>
      </c>
      <c r="F417" t="s">
        <v>341</v>
      </c>
      <c r="G417">
        <v>6.4569999999999999</v>
      </c>
    </row>
    <row r="418" spans="1:7" x14ac:dyDescent="0.2">
      <c r="A418">
        <v>45</v>
      </c>
      <c r="B418">
        <v>112.69</v>
      </c>
      <c r="C418">
        <v>25.574999999999999</v>
      </c>
      <c r="D418">
        <v>25.494</v>
      </c>
      <c r="E418" t="s">
        <v>340</v>
      </c>
      <c r="F418" t="s">
        <v>339</v>
      </c>
      <c r="G418">
        <v>5.53</v>
      </c>
    </row>
    <row r="419" spans="1:7" x14ac:dyDescent="0.2">
      <c r="A419">
        <v>46</v>
      </c>
      <c r="B419">
        <v>115.7</v>
      </c>
      <c r="C419">
        <v>24.699000000000002</v>
      </c>
      <c r="D419">
        <v>24.625</v>
      </c>
      <c r="E419" t="s">
        <v>338</v>
      </c>
      <c r="F419" t="s">
        <v>337</v>
      </c>
      <c r="G419">
        <v>4.6340000000000003</v>
      </c>
    </row>
    <row r="420" spans="1:7" x14ac:dyDescent="0.2">
      <c r="A420">
        <v>47</v>
      </c>
      <c r="B420">
        <v>118.76</v>
      </c>
      <c r="C420">
        <v>23.864999999999998</v>
      </c>
      <c r="D420">
        <v>23.791</v>
      </c>
      <c r="E420" t="s">
        <v>336</v>
      </c>
      <c r="F420" t="s">
        <v>335</v>
      </c>
      <c r="G420">
        <v>3.8010000000000002</v>
      </c>
    </row>
    <row r="421" spans="1:7" x14ac:dyDescent="0.2">
      <c r="A421">
        <v>48</v>
      </c>
      <c r="B421">
        <v>121.85</v>
      </c>
      <c r="C421">
        <v>23.073</v>
      </c>
      <c r="D421">
        <v>22.995000000000001</v>
      </c>
      <c r="E421" t="s">
        <v>334</v>
      </c>
      <c r="F421" t="s">
        <v>333</v>
      </c>
      <c r="G421">
        <v>3.02</v>
      </c>
    </row>
    <row r="422" spans="1:7" x14ac:dyDescent="0.2">
      <c r="A422">
        <v>49</v>
      </c>
      <c r="B422">
        <v>124.99</v>
      </c>
      <c r="C422">
        <v>22.317</v>
      </c>
      <c r="D422">
        <v>22.238</v>
      </c>
      <c r="E422" t="s">
        <v>332</v>
      </c>
      <c r="F422" t="s">
        <v>331</v>
      </c>
      <c r="G422">
        <v>2.2789999999999999</v>
      </c>
    </row>
    <row r="423" spans="1:7" x14ac:dyDescent="0.2">
      <c r="A423">
        <v>50</v>
      </c>
      <c r="B423">
        <v>128.16</v>
      </c>
      <c r="C423">
        <v>21.594999999999999</v>
      </c>
      <c r="D423">
        <v>21.513000000000002</v>
      </c>
      <c r="E423" t="s">
        <v>330</v>
      </c>
      <c r="F423" t="s">
        <v>329</v>
      </c>
      <c r="G423">
        <v>1.5669999999999999</v>
      </c>
    </row>
    <row r="424" spans="1:7" x14ac:dyDescent="0.2">
      <c r="A424">
        <v>51</v>
      </c>
      <c r="B424">
        <v>131.37</v>
      </c>
      <c r="C424">
        <v>20.9</v>
      </c>
      <c r="D424">
        <v>20.818999999999999</v>
      </c>
      <c r="E424" t="s">
        <v>328</v>
      </c>
      <c r="F424" t="s">
        <v>327</v>
      </c>
      <c r="G424">
        <v>0.876</v>
      </c>
    </row>
    <row r="425" spans="1:7" x14ac:dyDescent="0.2">
      <c r="A425">
        <v>52</v>
      </c>
      <c r="B425">
        <v>134.61000000000001</v>
      </c>
      <c r="C425">
        <v>20.234999999999999</v>
      </c>
      <c r="D425">
        <v>20.16</v>
      </c>
      <c r="E425" t="s">
        <v>326</v>
      </c>
      <c r="F425" t="s">
        <v>325</v>
      </c>
      <c r="G425">
        <v>0.214</v>
      </c>
    </row>
    <row r="426" spans="1:7" x14ac:dyDescent="0.2">
      <c r="A426">
        <v>53</v>
      </c>
      <c r="B426">
        <v>137.88999999999999</v>
      </c>
      <c r="C426">
        <v>19.608000000000001</v>
      </c>
      <c r="D426">
        <v>19.529</v>
      </c>
      <c r="E426" t="s">
        <v>324</v>
      </c>
      <c r="F426" t="s">
        <v>323</v>
      </c>
      <c r="G426">
        <v>9.6039999999999992</v>
      </c>
    </row>
    <row r="427" spans="1:7" x14ac:dyDescent="0.2">
      <c r="A427">
        <v>54</v>
      </c>
      <c r="B427">
        <v>141.19</v>
      </c>
      <c r="C427">
        <v>19.007000000000001</v>
      </c>
      <c r="D427">
        <v>18.923999999999999</v>
      </c>
      <c r="E427" t="s">
        <v>322</v>
      </c>
      <c r="F427" t="s">
        <v>321</v>
      </c>
      <c r="G427">
        <v>9.0250000000000004</v>
      </c>
    </row>
    <row r="428" spans="1:7" x14ac:dyDescent="0.2">
      <c r="A428">
        <v>55</v>
      </c>
      <c r="B428">
        <v>144.53</v>
      </c>
      <c r="C428">
        <v>18.434000000000001</v>
      </c>
      <c r="D428">
        <v>18.347999999999999</v>
      </c>
      <c r="E428" t="s">
        <v>320</v>
      </c>
      <c r="F428" t="s">
        <v>319</v>
      </c>
      <c r="G428">
        <v>8.4760000000000009</v>
      </c>
    </row>
    <row r="429" spans="1:7" x14ac:dyDescent="0.2">
      <c r="A429">
        <v>56</v>
      </c>
      <c r="B429">
        <v>147.9</v>
      </c>
      <c r="C429">
        <v>17.882999999999999</v>
      </c>
      <c r="D429">
        <v>17.795000000000002</v>
      </c>
      <c r="E429" t="s">
        <v>318</v>
      </c>
      <c r="F429" t="s">
        <v>317</v>
      </c>
      <c r="G429">
        <v>7.9349999999999996</v>
      </c>
    </row>
    <row r="430" spans="1:7" x14ac:dyDescent="0.2">
      <c r="A430">
        <v>57</v>
      </c>
      <c r="B430">
        <v>151.30000000000001</v>
      </c>
      <c r="C430">
        <v>17.356000000000002</v>
      </c>
      <c r="D430">
        <v>17.260999999999999</v>
      </c>
      <c r="E430" t="s">
        <v>316</v>
      </c>
      <c r="F430" t="s">
        <v>315</v>
      </c>
      <c r="G430">
        <v>7.4219999999999997</v>
      </c>
    </row>
    <row r="431" spans="1:7" x14ac:dyDescent="0.2">
      <c r="A431">
        <v>58</v>
      </c>
      <c r="B431">
        <v>154.72</v>
      </c>
      <c r="C431">
        <v>16.852</v>
      </c>
      <c r="D431">
        <v>16.760000000000002</v>
      </c>
      <c r="E431" t="s">
        <v>314</v>
      </c>
      <c r="F431" t="s">
        <v>313</v>
      </c>
      <c r="G431">
        <v>6.931</v>
      </c>
    </row>
    <row r="432" spans="1:7" x14ac:dyDescent="0.2">
      <c r="A432">
        <v>59</v>
      </c>
      <c r="B432">
        <v>158.16</v>
      </c>
      <c r="C432">
        <v>16.373000000000001</v>
      </c>
      <c r="D432">
        <v>16.277000000000001</v>
      </c>
      <c r="E432" t="s">
        <v>312</v>
      </c>
      <c r="F432" t="s">
        <v>311</v>
      </c>
      <c r="G432">
        <v>6.4630000000000001</v>
      </c>
    </row>
    <row r="433" spans="1:7" x14ac:dyDescent="0.2">
      <c r="A433">
        <v>60</v>
      </c>
      <c r="B433">
        <v>161.63</v>
      </c>
      <c r="C433">
        <v>15.917</v>
      </c>
      <c r="D433">
        <v>15.811</v>
      </c>
      <c r="E433" t="s">
        <v>310</v>
      </c>
      <c r="F433" t="s">
        <v>309</v>
      </c>
      <c r="G433">
        <v>6.0270000000000001</v>
      </c>
    </row>
    <row r="434" spans="1:7" x14ac:dyDescent="0.2">
      <c r="A434">
        <v>61</v>
      </c>
      <c r="B434">
        <v>165.12</v>
      </c>
      <c r="C434">
        <v>15.483000000000001</v>
      </c>
      <c r="D434">
        <v>15.372999999999999</v>
      </c>
      <c r="E434" t="s">
        <v>308</v>
      </c>
      <c r="F434" t="s">
        <v>307</v>
      </c>
      <c r="G434">
        <v>5.6230000000000002</v>
      </c>
    </row>
    <row r="435" spans="1:7" x14ac:dyDescent="0.2">
      <c r="A435">
        <v>62</v>
      </c>
      <c r="B435">
        <v>168.63</v>
      </c>
      <c r="C435">
        <v>15.061999999999999</v>
      </c>
      <c r="D435">
        <v>14.952</v>
      </c>
      <c r="E435" t="s">
        <v>306</v>
      </c>
      <c r="F435" t="s">
        <v>305</v>
      </c>
      <c r="G435">
        <v>5.2140000000000004</v>
      </c>
    </row>
    <row r="436" spans="1:7" x14ac:dyDescent="0.2">
      <c r="A436">
        <v>63</v>
      </c>
      <c r="B436">
        <v>172.16</v>
      </c>
      <c r="C436">
        <v>14.659000000000001</v>
      </c>
      <c r="D436">
        <v>14.542999999999999</v>
      </c>
      <c r="E436" t="s">
        <v>304</v>
      </c>
      <c r="F436" t="s">
        <v>303</v>
      </c>
      <c r="G436">
        <v>4.8220000000000001</v>
      </c>
    </row>
    <row r="437" spans="1:7" x14ac:dyDescent="0.2">
      <c r="A437">
        <v>64</v>
      </c>
      <c r="B437">
        <v>175.7</v>
      </c>
      <c r="C437">
        <v>14.27</v>
      </c>
      <c r="D437">
        <v>14.15</v>
      </c>
      <c r="E437" t="s">
        <v>302</v>
      </c>
      <c r="F437" t="s">
        <v>301</v>
      </c>
      <c r="G437">
        <v>4.4370000000000003</v>
      </c>
    </row>
    <row r="438" spans="1:7" x14ac:dyDescent="0.2">
      <c r="A438">
        <v>65</v>
      </c>
      <c r="B438">
        <v>179.26</v>
      </c>
      <c r="C438">
        <v>13.898999999999999</v>
      </c>
      <c r="D438">
        <v>13.776</v>
      </c>
      <c r="E438" t="s">
        <v>300</v>
      </c>
      <c r="F438" t="s">
        <v>299</v>
      </c>
      <c r="G438">
        <v>4.0720000000000001</v>
      </c>
    </row>
    <row r="439" spans="1:7" x14ac:dyDescent="0.2">
      <c r="A439">
        <v>66</v>
      </c>
      <c r="B439">
        <v>182.83</v>
      </c>
      <c r="C439">
        <v>13.545</v>
      </c>
      <c r="D439">
        <v>13.417999999999999</v>
      </c>
      <c r="E439" t="s">
        <v>298</v>
      </c>
      <c r="F439" t="s">
        <v>297</v>
      </c>
      <c r="G439">
        <v>3.7280000000000002</v>
      </c>
    </row>
    <row r="440" spans="1:7" x14ac:dyDescent="0.2">
      <c r="A440">
        <v>67</v>
      </c>
      <c r="B440">
        <v>186.42</v>
      </c>
      <c r="C440">
        <v>13.204000000000001</v>
      </c>
      <c r="D440">
        <v>13.076000000000001</v>
      </c>
      <c r="E440" t="s">
        <v>296</v>
      </c>
      <c r="F440" t="s">
        <v>295</v>
      </c>
      <c r="G440">
        <v>3.395</v>
      </c>
    </row>
    <row r="441" spans="1:7" x14ac:dyDescent="0.2">
      <c r="A441">
        <v>68</v>
      </c>
      <c r="B441">
        <v>190.02</v>
      </c>
      <c r="C441">
        <v>12.877000000000001</v>
      </c>
      <c r="D441">
        <v>12.746</v>
      </c>
      <c r="E441" t="s">
        <v>294</v>
      </c>
      <c r="F441" t="s">
        <v>293</v>
      </c>
      <c r="G441">
        <v>3.077</v>
      </c>
    </row>
    <row r="442" spans="1:7" x14ac:dyDescent="0.2">
      <c r="A442">
        <v>69</v>
      </c>
      <c r="B442">
        <v>193.62</v>
      </c>
      <c r="C442">
        <v>12.555</v>
      </c>
      <c r="D442">
        <v>12.423999999999999</v>
      </c>
      <c r="E442" t="s">
        <v>292</v>
      </c>
      <c r="F442" t="s">
        <v>291</v>
      </c>
      <c r="G442">
        <v>2.754</v>
      </c>
    </row>
    <row r="443" spans="1:7" x14ac:dyDescent="0.2">
      <c r="A443">
        <v>70</v>
      </c>
      <c r="B443">
        <v>197.24</v>
      </c>
      <c r="C443">
        <v>12.25</v>
      </c>
      <c r="D443">
        <v>12.119</v>
      </c>
      <c r="E443" t="s">
        <v>290</v>
      </c>
      <c r="F443" t="s">
        <v>289</v>
      </c>
      <c r="G443">
        <v>2.4460000000000002</v>
      </c>
    </row>
    <row r="444" spans="1:7" x14ac:dyDescent="0.2">
      <c r="A444">
        <v>71</v>
      </c>
      <c r="B444">
        <v>200.86</v>
      </c>
      <c r="C444">
        <v>11.961</v>
      </c>
      <c r="D444">
        <v>11.824999999999999</v>
      </c>
      <c r="E444" t="s">
        <v>288</v>
      </c>
      <c r="F444" t="s">
        <v>287</v>
      </c>
      <c r="G444">
        <v>2.173</v>
      </c>
    </row>
    <row r="445" spans="1:7" x14ac:dyDescent="0.2">
      <c r="A445">
        <v>72</v>
      </c>
      <c r="B445">
        <v>204.49</v>
      </c>
      <c r="C445">
        <v>11.685</v>
      </c>
      <c r="D445">
        <v>11.545</v>
      </c>
      <c r="E445" t="s">
        <v>286</v>
      </c>
      <c r="F445" t="s">
        <v>285</v>
      </c>
      <c r="G445">
        <v>1.919</v>
      </c>
    </row>
    <row r="446" spans="1:7" x14ac:dyDescent="0.2">
      <c r="A446">
        <v>73</v>
      </c>
      <c r="B446">
        <v>208.12</v>
      </c>
      <c r="C446">
        <v>11.417999999999999</v>
      </c>
      <c r="D446">
        <v>11.275</v>
      </c>
      <c r="E446" t="s">
        <v>284</v>
      </c>
      <c r="F446" t="s">
        <v>283</v>
      </c>
      <c r="G446">
        <v>1.663</v>
      </c>
    </row>
    <row r="447" spans="1:7" x14ac:dyDescent="0.2">
      <c r="A447">
        <v>74</v>
      </c>
      <c r="B447">
        <v>211.75</v>
      </c>
      <c r="C447">
        <v>11.156000000000001</v>
      </c>
      <c r="D447">
        <v>11.015000000000001</v>
      </c>
      <c r="E447" t="s">
        <v>282</v>
      </c>
      <c r="F447" t="s">
        <v>281</v>
      </c>
      <c r="G447">
        <v>1.395</v>
      </c>
    </row>
    <row r="448" spans="1:7" x14ac:dyDescent="0.2">
      <c r="A448">
        <v>75</v>
      </c>
      <c r="B448">
        <v>215.38</v>
      </c>
      <c r="C448">
        <v>10.901</v>
      </c>
      <c r="D448">
        <v>10.763</v>
      </c>
      <c r="E448" t="s">
        <v>280</v>
      </c>
      <c r="F448" t="s">
        <v>279</v>
      </c>
      <c r="G448">
        <v>1.133</v>
      </c>
    </row>
    <row r="449" spans="1:7" x14ac:dyDescent="0.2">
      <c r="A449">
        <v>76</v>
      </c>
      <c r="B449">
        <v>219.02</v>
      </c>
      <c r="C449">
        <v>10.657999999999999</v>
      </c>
      <c r="D449">
        <v>10.522</v>
      </c>
      <c r="E449" t="s">
        <v>278</v>
      </c>
      <c r="F449" t="s">
        <v>277</v>
      </c>
      <c r="G449">
        <v>0.89</v>
      </c>
    </row>
    <row r="450" spans="1:7" x14ac:dyDescent="0.2">
      <c r="A450">
        <v>77</v>
      </c>
      <c r="B450">
        <v>222.65</v>
      </c>
      <c r="C450">
        <v>10.429</v>
      </c>
      <c r="D450">
        <v>10.287000000000001</v>
      </c>
      <c r="E450" t="s">
        <v>276</v>
      </c>
      <c r="F450" t="s">
        <v>275</v>
      </c>
      <c r="G450">
        <v>0.67</v>
      </c>
    </row>
    <row r="451" spans="1:7" x14ac:dyDescent="0.2">
      <c r="A451">
        <v>78</v>
      </c>
      <c r="B451">
        <v>226.27</v>
      </c>
      <c r="C451">
        <v>10.210000000000001</v>
      </c>
      <c r="D451">
        <v>10.066000000000001</v>
      </c>
      <c r="E451" t="s">
        <v>274</v>
      </c>
      <c r="F451" t="s">
        <v>273</v>
      </c>
      <c r="G451">
        <v>0.46200000000000002</v>
      </c>
    </row>
    <row r="452" spans="1:7" x14ac:dyDescent="0.2">
      <c r="A452">
        <v>79</v>
      </c>
      <c r="B452">
        <v>229.9</v>
      </c>
      <c r="C452">
        <v>9.9969999999999999</v>
      </c>
      <c r="D452">
        <v>9.8529999999999998</v>
      </c>
      <c r="E452" t="s">
        <v>272</v>
      </c>
      <c r="F452" t="s">
        <v>271</v>
      </c>
      <c r="G452">
        <v>0.251</v>
      </c>
    </row>
    <row r="453" spans="1:7" x14ac:dyDescent="0.2">
      <c r="A453">
        <v>80</v>
      </c>
      <c r="B453">
        <v>233.51</v>
      </c>
      <c r="C453">
        <v>9.7919999999999998</v>
      </c>
      <c r="D453">
        <v>9.6479999999999997</v>
      </c>
      <c r="E453" t="s">
        <v>270</v>
      </c>
      <c r="F453" t="s">
        <v>269</v>
      </c>
      <c r="G453">
        <v>4.4999999999999998E-2</v>
      </c>
    </row>
    <row r="454" spans="1:7" x14ac:dyDescent="0.2">
      <c r="A454">
        <v>81</v>
      </c>
      <c r="B454">
        <v>237.12</v>
      </c>
      <c r="C454">
        <v>9.5980000000000008</v>
      </c>
      <c r="D454">
        <v>9.452</v>
      </c>
      <c r="E454" t="s">
        <v>268</v>
      </c>
      <c r="F454">
        <v>0.14699999999999999</v>
      </c>
      <c r="G454">
        <v>9.8629999999999995</v>
      </c>
    </row>
    <row r="455" spans="1:7" x14ac:dyDescent="0.2">
      <c r="A455">
        <v>82</v>
      </c>
      <c r="B455">
        <v>240.73</v>
      </c>
      <c r="C455">
        <v>9.4130000000000003</v>
      </c>
      <c r="D455">
        <v>9.2609999999999992</v>
      </c>
      <c r="E455" t="s">
        <v>267</v>
      </c>
      <c r="F455">
        <v>0.95699999999999996</v>
      </c>
      <c r="G455">
        <v>9.6950000000000003</v>
      </c>
    </row>
    <row r="456" spans="1:7" x14ac:dyDescent="0.2">
      <c r="A456">
        <v>83</v>
      </c>
      <c r="B456">
        <v>244.32</v>
      </c>
      <c r="C456">
        <v>9.2330000000000005</v>
      </c>
      <c r="D456">
        <v>9.0779999999999994</v>
      </c>
      <c r="E456" t="s">
        <v>266</v>
      </c>
      <c r="F456">
        <v>0.77600000000000002</v>
      </c>
      <c r="G456">
        <v>9.5220000000000002</v>
      </c>
    </row>
    <row r="457" spans="1:7" x14ac:dyDescent="0.2">
      <c r="A457">
        <v>84</v>
      </c>
      <c r="B457">
        <v>247.9</v>
      </c>
      <c r="C457">
        <v>9.06</v>
      </c>
      <c r="D457">
        <v>8.9030000000000005</v>
      </c>
      <c r="E457" t="s">
        <v>265</v>
      </c>
      <c r="F457">
        <v>0.60299999999999998</v>
      </c>
      <c r="G457">
        <v>9.359</v>
      </c>
    </row>
    <row r="458" spans="1:7" x14ac:dyDescent="0.2">
      <c r="A458">
        <v>85</v>
      </c>
      <c r="B458">
        <v>251.47</v>
      </c>
      <c r="C458">
        <v>8.8949999999999996</v>
      </c>
      <c r="D458">
        <v>8.7289999999999992</v>
      </c>
      <c r="E458" t="s">
        <v>264</v>
      </c>
      <c r="F458">
        <v>0.437</v>
      </c>
      <c r="G458">
        <v>9.2100000000000009</v>
      </c>
    </row>
    <row r="459" spans="1:7" x14ac:dyDescent="0.2">
      <c r="A459">
        <v>86</v>
      </c>
      <c r="B459">
        <v>255.03</v>
      </c>
      <c r="C459">
        <v>8.7319999999999993</v>
      </c>
      <c r="D459">
        <v>8.5660000000000007</v>
      </c>
      <c r="E459" t="s">
        <v>263</v>
      </c>
      <c r="F459">
        <v>0.27600000000000002</v>
      </c>
      <c r="G459">
        <v>9.0549999999999997</v>
      </c>
    </row>
    <row r="460" spans="1:7" x14ac:dyDescent="0.2">
      <c r="A460">
        <v>87</v>
      </c>
      <c r="B460">
        <v>258.57</v>
      </c>
      <c r="C460">
        <v>8.5749999999999993</v>
      </c>
      <c r="D460">
        <v>8.41</v>
      </c>
      <c r="E460" t="s">
        <v>262</v>
      </c>
      <c r="F460">
        <v>0.121</v>
      </c>
      <c r="G460">
        <v>8.9009999999999998</v>
      </c>
    </row>
    <row r="461" spans="1:7" x14ac:dyDescent="0.2">
      <c r="A461">
        <v>88</v>
      </c>
      <c r="B461">
        <v>262.08999999999997</v>
      </c>
      <c r="C461">
        <v>8.4269999999999996</v>
      </c>
      <c r="D461">
        <v>8.2569999999999997</v>
      </c>
      <c r="E461" t="s">
        <v>261</v>
      </c>
      <c r="F461">
        <v>0.97199999999999998</v>
      </c>
      <c r="G461">
        <v>8.7680000000000007</v>
      </c>
    </row>
    <row r="462" spans="1:7" x14ac:dyDescent="0.2">
      <c r="A462">
        <v>89</v>
      </c>
      <c r="B462">
        <v>265.60000000000002</v>
      </c>
      <c r="C462">
        <v>8.2859999999999996</v>
      </c>
      <c r="D462">
        <v>8.1110000000000007</v>
      </c>
      <c r="E462" t="s">
        <v>260</v>
      </c>
      <c r="F462">
        <v>0.82799999999999996</v>
      </c>
      <c r="G462">
        <v>8.6460000000000008</v>
      </c>
    </row>
    <row r="463" spans="1:7" x14ac:dyDescent="0.2">
      <c r="A463">
        <v>90</v>
      </c>
      <c r="B463">
        <v>269.08999999999997</v>
      </c>
      <c r="C463">
        <v>8.1479999999999997</v>
      </c>
      <c r="D463">
        <v>7.9690000000000003</v>
      </c>
      <c r="E463" t="s">
        <v>259</v>
      </c>
      <c r="F463">
        <v>0.68799999999999994</v>
      </c>
      <c r="G463">
        <v>8.5169999999999995</v>
      </c>
    </row>
    <row r="464" spans="1:7" x14ac:dyDescent="0.2">
      <c r="A464">
        <v>91</v>
      </c>
      <c r="B464">
        <v>272.57</v>
      </c>
      <c r="C464">
        <v>8.0150000000000006</v>
      </c>
      <c r="D464">
        <v>7.8319999999999999</v>
      </c>
      <c r="E464" t="s">
        <v>258</v>
      </c>
      <c r="F464">
        <v>0.55600000000000005</v>
      </c>
      <c r="G464">
        <v>8.3930000000000007</v>
      </c>
    </row>
    <row r="465" spans="1:7" x14ac:dyDescent="0.2">
      <c r="A465">
        <v>92</v>
      </c>
      <c r="B465">
        <v>276.02</v>
      </c>
      <c r="C465">
        <v>7.8849999999999998</v>
      </c>
      <c r="D465">
        <v>7.7</v>
      </c>
      <c r="E465" t="s">
        <v>257</v>
      </c>
      <c r="F465">
        <v>0.42199999999999999</v>
      </c>
      <c r="G465">
        <v>8.2780000000000005</v>
      </c>
    </row>
    <row r="466" spans="1:7" x14ac:dyDescent="0.2">
      <c r="A466">
        <v>93</v>
      </c>
      <c r="B466">
        <v>279.45</v>
      </c>
      <c r="C466">
        <v>7.7569999999999997</v>
      </c>
      <c r="D466">
        <v>7.569</v>
      </c>
      <c r="E466" t="s">
        <v>256</v>
      </c>
      <c r="F466">
        <v>0.29799999999999999</v>
      </c>
      <c r="G466">
        <v>8.1530000000000005</v>
      </c>
    </row>
    <row r="467" spans="1:7" x14ac:dyDescent="0.2">
      <c r="A467">
        <v>94</v>
      </c>
      <c r="B467">
        <v>282.86</v>
      </c>
      <c r="C467">
        <v>7.6340000000000003</v>
      </c>
      <c r="D467">
        <v>7.4470000000000001</v>
      </c>
      <c r="E467" t="s">
        <v>255</v>
      </c>
      <c r="F467">
        <v>0.17299999999999999</v>
      </c>
      <c r="G467">
        <v>8.032</v>
      </c>
    </row>
    <row r="468" spans="1:7" x14ac:dyDescent="0.2">
      <c r="A468">
        <v>95</v>
      </c>
      <c r="B468">
        <v>286.24</v>
      </c>
      <c r="C468">
        <v>7.5149999999999997</v>
      </c>
      <c r="D468">
        <v>7.3250000000000002</v>
      </c>
      <c r="E468" t="s">
        <v>254</v>
      </c>
      <c r="F468">
        <v>5.7000000000000002E-2</v>
      </c>
      <c r="G468">
        <v>7.92</v>
      </c>
    </row>
    <row r="469" spans="1:7" x14ac:dyDescent="0.2">
      <c r="A469">
        <v>96</v>
      </c>
      <c r="B469">
        <v>289.61</v>
      </c>
      <c r="C469">
        <v>7.4</v>
      </c>
      <c r="D469">
        <v>7.2089999999999996</v>
      </c>
      <c r="E469" t="s">
        <v>253</v>
      </c>
      <c r="F469">
        <v>0.94199999999999995</v>
      </c>
      <c r="G469">
        <v>7.806</v>
      </c>
    </row>
    <row r="470" spans="1:7" x14ac:dyDescent="0.2">
      <c r="A470">
        <v>97</v>
      </c>
      <c r="B470">
        <v>292.95</v>
      </c>
      <c r="C470">
        <v>7.2859999999999996</v>
      </c>
      <c r="D470">
        <v>7.093</v>
      </c>
      <c r="E470" t="s">
        <v>252</v>
      </c>
      <c r="F470">
        <v>0.83199999999999996</v>
      </c>
      <c r="G470">
        <v>7.6920000000000002</v>
      </c>
    </row>
    <row r="471" spans="1:7" x14ac:dyDescent="0.2">
      <c r="A471">
        <v>98</v>
      </c>
      <c r="B471">
        <v>296.26</v>
      </c>
      <c r="C471">
        <v>7.1760000000000002</v>
      </c>
      <c r="D471">
        <v>6.9859999999999998</v>
      </c>
      <c r="E471" t="s">
        <v>251</v>
      </c>
      <c r="F471">
        <v>0.72799999999999998</v>
      </c>
      <c r="G471">
        <v>7.5789999999999997</v>
      </c>
    </row>
    <row r="472" spans="1:7" x14ac:dyDescent="0.2">
      <c r="A472">
        <v>99</v>
      </c>
      <c r="B472">
        <v>299.54000000000002</v>
      </c>
      <c r="C472">
        <v>7.0720000000000001</v>
      </c>
      <c r="D472">
        <v>6.8810000000000002</v>
      </c>
      <c r="E472" t="s">
        <v>250</v>
      </c>
      <c r="F472">
        <v>0.624</v>
      </c>
      <c r="G472">
        <v>7.4770000000000003</v>
      </c>
    </row>
    <row r="473" spans="1:7" x14ac:dyDescent="0.2">
      <c r="A473">
        <v>100</v>
      </c>
      <c r="B473">
        <v>302.8</v>
      </c>
      <c r="C473">
        <v>6.97</v>
      </c>
      <c r="D473">
        <v>6.782</v>
      </c>
      <c r="E473" t="s">
        <v>249</v>
      </c>
      <c r="F473">
        <v>0.52700000000000002</v>
      </c>
      <c r="G473">
        <v>7.3730000000000002</v>
      </c>
    </row>
    <row r="474" spans="1:7" x14ac:dyDescent="0.2">
      <c r="A474">
        <v>101</v>
      </c>
      <c r="B474">
        <v>306.02999999999997</v>
      </c>
      <c r="C474">
        <v>6.8730000000000002</v>
      </c>
      <c r="D474">
        <v>6.6840000000000002</v>
      </c>
      <c r="E474" t="s">
        <v>248</v>
      </c>
      <c r="F474">
        <v>0.434</v>
      </c>
      <c r="G474">
        <v>7.2750000000000004</v>
      </c>
    </row>
    <row r="475" spans="1:7" x14ac:dyDescent="0.2">
      <c r="A475">
        <v>102</v>
      </c>
      <c r="B475">
        <v>309.23</v>
      </c>
      <c r="C475">
        <v>6.7779999999999996</v>
      </c>
      <c r="D475">
        <v>6.59</v>
      </c>
      <c r="E475" t="s">
        <v>247</v>
      </c>
      <c r="F475">
        <v>0.34300000000000003</v>
      </c>
      <c r="G475">
        <v>7.1820000000000004</v>
      </c>
    </row>
    <row r="476" spans="1:7" x14ac:dyDescent="0.2">
      <c r="A476">
        <v>103</v>
      </c>
      <c r="B476">
        <v>312.39999999999998</v>
      </c>
      <c r="C476">
        <v>6.6859999999999999</v>
      </c>
      <c r="D476">
        <v>6.4980000000000002</v>
      </c>
      <c r="E476" t="s">
        <v>246</v>
      </c>
      <c r="F476">
        <v>0.252</v>
      </c>
      <c r="G476">
        <v>7.0860000000000003</v>
      </c>
    </row>
    <row r="477" spans="1:7" x14ac:dyDescent="0.2">
      <c r="A477">
        <v>104</v>
      </c>
      <c r="B477">
        <v>315.54000000000002</v>
      </c>
      <c r="C477">
        <v>6.5990000000000002</v>
      </c>
      <c r="D477">
        <v>6.4119999999999999</v>
      </c>
      <c r="E477" t="s">
        <v>245</v>
      </c>
      <c r="F477">
        <v>0.16900000000000001</v>
      </c>
      <c r="G477">
        <v>7</v>
      </c>
    </row>
    <row r="478" spans="1:7" x14ac:dyDescent="0.2">
      <c r="A478">
        <v>105</v>
      </c>
      <c r="B478">
        <v>318.64999999999998</v>
      </c>
      <c r="C478">
        <v>6.5170000000000003</v>
      </c>
      <c r="D478">
        <v>6.3289999999999997</v>
      </c>
      <c r="E478" t="s">
        <v>244</v>
      </c>
      <c r="F478">
        <v>8.8999999999999996E-2</v>
      </c>
      <c r="G478">
        <v>6.9210000000000003</v>
      </c>
    </row>
    <row r="479" spans="1:7" x14ac:dyDescent="0.2">
      <c r="A479">
        <v>106</v>
      </c>
      <c r="B479">
        <v>321.73</v>
      </c>
      <c r="C479">
        <v>6.4359999999999999</v>
      </c>
      <c r="D479">
        <v>6.2480000000000002</v>
      </c>
      <c r="E479" t="s">
        <v>243</v>
      </c>
      <c r="F479">
        <v>1.0999999999999999E-2</v>
      </c>
      <c r="G479">
        <v>6.8360000000000003</v>
      </c>
    </row>
    <row r="480" spans="1:7" x14ac:dyDescent="0.2">
      <c r="A480">
        <v>107</v>
      </c>
      <c r="B480">
        <v>324.77</v>
      </c>
      <c r="C480">
        <v>6.3559999999999999</v>
      </c>
      <c r="D480">
        <v>6.1689999999999996</v>
      </c>
      <c r="E480" t="s">
        <v>242</v>
      </c>
      <c r="F480">
        <v>0.93200000000000005</v>
      </c>
      <c r="G480">
        <v>6.7569999999999997</v>
      </c>
    </row>
    <row r="481" spans="1:7" x14ac:dyDescent="0.2">
      <c r="A481">
        <v>108</v>
      </c>
      <c r="B481">
        <v>327.79</v>
      </c>
      <c r="C481">
        <v>6.282</v>
      </c>
      <c r="D481">
        <v>6.09</v>
      </c>
      <c r="E481" t="s">
        <v>241</v>
      </c>
      <c r="F481">
        <v>0.86</v>
      </c>
      <c r="G481">
        <v>6.6890000000000001</v>
      </c>
    </row>
    <row r="482" spans="1:7" x14ac:dyDescent="0.2">
      <c r="A482">
        <v>109</v>
      </c>
      <c r="B482">
        <v>330.76</v>
      </c>
      <c r="C482">
        <v>6.2089999999999996</v>
      </c>
      <c r="D482">
        <v>6.0190000000000001</v>
      </c>
      <c r="E482" t="s">
        <v>240</v>
      </c>
      <c r="F482">
        <v>0.78800000000000003</v>
      </c>
      <c r="G482">
        <v>6.62</v>
      </c>
    </row>
    <row r="483" spans="1:7" x14ac:dyDescent="0.2">
      <c r="A483">
        <v>110</v>
      </c>
      <c r="B483">
        <v>333.71</v>
      </c>
      <c r="C483">
        <v>6.1369999999999996</v>
      </c>
      <c r="D483">
        <v>5.9450000000000003</v>
      </c>
      <c r="E483" t="s">
        <v>239</v>
      </c>
      <c r="F483">
        <v>0.71699999999999997</v>
      </c>
      <c r="G483">
        <v>6.5490000000000004</v>
      </c>
    </row>
    <row r="484" spans="1:7" x14ac:dyDescent="0.2">
      <c r="A484">
        <v>111</v>
      </c>
      <c r="B484">
        <v>336.61</v>
      </c>
      <c r="C484">
        <v>6.0709999999999997</v>
      </c>
      <c r="D484">
        <v>5.8789999999999996</v>
      </c>
      <c r="E484" t="s">
        <v>238</v>
      </c>
      <c r="F484">
        <v>0.65200000000000002</v>
      </c>
      <c r="G484">
        <v>6.4870000000000001</v>
      </c>
    </row>
    <row r="485" spans="1:7" x14ac:dyDescent="0.2">
      <c r="A485">
        <v>112</v>
      </c>
      <c r="B485">
        <v>339.49</v>
      </c>
      <c r="C485">
        <v>6.0049999999999999</v>
      </c>
      <c r="D485">
        <v>5.81</v>
      </c>
      <c r="E485" t="s">
        <v>237</v>
      </c>
      <c r="F485">
        <v>0.58499999999999996</v>
      </c>
      <c r="G485">
        <v>6.4260000000000002</v>
      </c>
    </row>
    <row r="486" spans="1:7" x14ac:dyDescent="0.2">
      <c r="A486">
        <v>113</v>
      </c>
      <c r="B486">
        <v>342.32</v>
      </c>
      <c r="C486">
        <v>5.94</v>
      </c>
      <c r="D486">
        <v>5.7439999999999998</v>
      </c>
      <c r="E486" t="s">
        <v>236</v>
      </c>
      <c r="F486">
        <v>0.52200000000000002</v>
      </c>
      <c r="G486">
        <v>6.3630000000000004</v>
      </c>
    </row>
    <row r="487" spans="1:7" x14ac:dyDescent="0.2">
      <c r="A487">
        <v>114</v>
      </c>
      <c r="B487">
        <v>345.12</v>
      </c>
      <c r="C487">
        <v>5.8789999999999996</v>
      </c>
      <c r="D487">
        <v>5.6829999999999998</v>
      </c>
      <c r="E487" t="s">
        <v>235</v>
      </c>
      <c r="F487">
        <v>0.46100000000000002</v>
      </c>
      <c r="G487">
        <v>6.306</v>
      </c>
    </row>
    <row r="488" spans="1:7" x14ac:dyDescent="0.2">
      <c r="A488">
        <v>115</v>
      </c>
      <c r="B488">
        <v>347.89</v>
      </c>
      <c r="C488">
        <v>5.819</v>
      </c>
      <c r="D488">
        <v>5.6230000000000002</v>
      </c>
      <c r="E488" t="s">
        <v>234</v>
      </c>
      <c r="F488">
        <v>0.4</v>
      </c>
      <c r="G488">
        <v>6.25</v>
      </c>
    </row>
    <row r="489" spans="1:7" x14ac:dyDescent="0.2">
      <c r="A489">
        <v>116</v>
      </c>
      <c r="B489">
        <v>350.61</v>
      </c>
      <c r="C489">
        <v>5.7610000000000001</v>
      </c>
      <c r="D489">
        <v>5.5609999999999999</v>
      </c>
      <c r="E489" t="s">
        <v>233</v>
      </c>
      <c r="F489">
        <v>0.34200000000000003</v>
      </c>
      <c r="G489">
        <v>6.1959999999999997</v>
      </c>
    </row>
    <row r="490" spans="1:7" x14ac:dyDescent="0.2">
      <c r="A490">
        <v>117</v>
      </c>
      <c r="B490">
        <v>353.3</v>
      </c>
      <c r="C490">
        <v>5.7050000000000001</v>
      </c>
      <c r="D490">
        <v>5.5049999999999999</v>
      </c>
      <c r="E490" t="s">
        <v>232</v>
      </c>
      <c r="F490">
        <v>0.28699999999999998</v>
      </c>
      <c r="G490">
        <v>6.1429999999999998</v>
      </c>
    </row>
    <row r="491" spans="1:7" x14ac:dyDescent="0.2">
      <c r="A491">
        <v>118</v>
      </c>
      <c r="B491">
        <v>355.95</v>
      </c>
      <c r="C491">
        <v>5.6520000000000001</v>
      </c>
      <c r="D491">
        <v>5.45</v>
      </c>
      <c r="E491" t="s">
        <v>231</v>
      </c>
      <c r="F491">
        <v>0.23400000000000001</v>
      </c>
      <c r="G491">
        <v>6.0940000000000003</v>
      </c>
    </row>
    <row r="492" spans="1:7" x14ac:dyDescent="0.2">
      <c r="A492">
        <v>119</v>
      </c>
      <c r="B492">
        <v>358.56</v>
      </c>
      <c r="C492">
        <v>5.5970000000000004</v>
      </c>
      <c r="D492">
        <v>5.3940000000000001</v>
      </c>
      <c r="E492" t="s">
        <v>230</v>
      </c>
      <c r="F492">
        <v>0.182</v>
      </c>
      <c r="G492">
        <v>6.0380000000000003</v>
      </c>
    </row>
    <row r="493" spans="1:7" x14ac:dyDescent="0.2">
      <c r="A493">
        <v>120</v>
      </c>
      <c r="B493">
        <v>361.13</v>
      </c>
      <c r="C493">
        <v>5.5430000000000001</v>
      </c>
      <c r="D493">
        <v>5.3419999999999996</v>
      </c>
      <c r="E493" t="s">
        <v>229</v>
      </c>
      <c r="F493">
        <v>0.13</v>
      </c>
      <c r="G493">
        <v>5.9779999999999998</v>
      </c>
    </row>
    <row r="494" spans="1:7" x14ac:dyDescent="0.2">
      <c r="A494">
        <v>121</v>
      </c>
      <c r="B494">
        <v>363.66</v>
      </c>
      <c r="C494">
        <v>5.4939999999999998</v>
      </c>
      <c r="D494">
        <v>5.2949999999999999</v>
      </c>
      <c r="E494" t="s">
        <v>228</v>
      </c>
      <c r="F494">
        <v>8.3000000000000004E-2</v>
      </c>
      <c r="G494">
        <v>5.93</v>
      </c>
    </row>
    <row r="495" spans="1:7" x14ac:dyDescent="0.2">
      <c r="A495">
        <v>122</v>
      </c>
      <c r="B495">
        <v>366.16</v>
      </c>
      <c r="C495">
        <v>5.4470000000000001</v>
      </c>
      <c r="D495">
        <v>5.2469999999999999</v>
      </c>
      <c r="E495" t="s">
        <v>227</v>
      </c>
      <c r="F495">
        <v>3.5999999999999997E-2</v>
      </c>
      <c r="G495">
        <v>5.8890000000000002</v>
      </c>
    </row>
    <row r="496" spans="1:7" x14ac:dyDescent="0.2">
      <c r="A496">
        <v>123</v>
      </c>
      <c r="B496">
        <v>368.61</v>
      </c>
      <c r="C496">
        <v>5.399</v>
      </c>
      <c r="D496">
        <v>5.1970000000000001</v>
      </c>
      <c r="E496" t="s">
        <v>226</v>
      </c>
      <c r="F496">
        <v>0.99</v>
      </c>
      <c r="G496">
        <v>5.8460000000000001</v>
      </c>
    </row>
    <row r="497" spans="1:7" x14ac:dyDescent="0.2">
      <c r="A497">
        <v>124</v>
      </c>
      <c r="B497">
        <v>371.02</v>
      </c>
      <c r="C497">
        <v>5.3559999999999999</v>
      </c>
      <c r="D497">
        <v>5.1529999999999996</v>
      </c>
      <c r="E497" t="s">
        <v>225</v>
      </c>
      <c r="F497">
        <v>0.95</v>
      </c>
      <c r="G497">
        <v>5.8079999999999998</v>
      </c>
    </row>
    <row r="498" spans="1:7" x14ac:dyDescent="0.2">
      <c r="A498">
        <v>125</v>
      </c>
      <c r="B498">
        <v>373.39</v>
      </c>
      <c r="C498">
        <v>5.3120000000000003</v>
      </c>
      <c r="D498">
        <v>5.1100000000000003</v>
      </c>
      <c r="E498" t="s">
        <v>224</v>
      </c>
      <c r="F498">
        <v>0.90500000000000003</v>
      </c>
      <c r="G498">
        <v>5.766</v>
      </c>
    </row>
    <row r="499" spans="1:7" x14ac:dyDescent="0.2">
      <c r="A499">
        <v>126</v>
      </c>
      <c r="B499">
        <v>375.72</v>
      </c>
      <c r="C499">
        <v>5.27</v>
      </c>
      <c r="D499">
        <v>5.069</v>
      </c>
      <c r="E499" t="s">
        <v>223</v>
      </c>
      <c r="F499">
        <v>0.86899999999999999</v>
      </c>
      <c r="G499">
        <v>5.7210000000000001</v>
      </c>
    </row>
    <row r="500" spans="1:7" x14ac:dyDescent="0.2">
      <c r="A500">
        <v>127</v>
      </c>
      <c r="B500">
        <v>378.01</v>
      </c>
      <c r="C500">
        <v>5.23</v>
      </c>
      <c r="D500">
        <v>5.0289999999999999</v>
      </c>
      <c r="E500" t="s">
        <v>222</v>
      </c>
      <c r="F500">
        <v>0.82799999999999996</v>
      </c>
      <c r="G500">
        <v>5.6820000000000004</v>
      </c>
    </row>
    <row r="501" spans="1:7" x14ac:dyDescent="0.2">
      <c r="A501">
        <v>128</v>
      </c>
      <c r="B501">
        <v>380.26</v>
      </c>
      <c r="C501">
        <v>5.19</v>
      </c>
      <c r="D501">
        <v>4.9909999999999997</v>
      </c>
      <c r="E501" t="s">
        <v>221</v>
      </c>
      <c r="F501">
        <v>0.78900000000000003</v>
      </c>
      <c r="G501">
        <v>5.6429999999999998</v>
      </c>
    </row>
    <row r="502" spans="1:7" x14ac:dyDescent="0.2">
      <c r="A502">
        <v>129</v>
      </c>
      <c r="B502">
        <v>382.47</v>
      </c>
      <c r="C502">
        <v>5.1509999999999998</v>
      </c>
      <c r="D502">
        <v>4.952</v>
      </c>
      <c r="E502" t="s">
        <v>220</v>
      </c>
      <c r="F502">
        <v>0.754</v>
      </c>
      <c r="G502">
        <v>5.6050000000000004</v>
      </c>
    </row>
    <row r="503" spans="1:7" x14ac:dyDescent="0.2">
      <c r="A503">
        <v>130</v>
      </c>
      <c r="B503">
        <v>384.63</v>
      </c>
      <c r="C503">
        <v>5.1159999999999997</v>
      </c>
      <c r="D503">
        <v>4.915</v>
      </c>
      <c r="E503" t="s">
        <v>219</v>
      </c>
      <c r="F503">
        <v>0.71899999999999997</v>
      </c>
      <c r="G503">
        <v>5.5739999999999998</v>
      </c>
    </row>
    <row r="504" spans="1:7" x14ac:dyDescent="0.2">
      <c r="A504">
        <v>131</v>
      </c>
      <c r="B504">
        <v>386.76</v>
      </c>
      <c r="C504">
        <v>5.0819999999999999</v>
      </c>
      <c r="D504">
        <v>4.88</v>
      </c>
      <c r="E504" t="s">
        <v>218</v>
      </c>
      <c r="F504">
        <v>0.68600000000000005</v>
      </c>
      <c r="G504">
        <v>5.5430000000000001</v>
      </c>
    </row>
    <row r="505" spans="1:7" x14ac:dyDescent="0.2">
      <c r="A505">
        <v>132</v>
      </c>
      <c r="B505">
        <v>388.84</v>
      </c>
      <c r="C505">
        <v>5.048</v>
      </c>
      <c r="D505">
        <v>4.8449999999999998</v>
      </c>
      <c r="E505" t="s">
        <v>217</v>
      </c>
      <c r="F505">
        <v>0.65300000000000002</v>
      </c>
      <c r="G505">
        <v>5.5119999999999996</v>
      </c>
    </row>
    <row r="506" spans="1:7" x14ac:dyDescent="0.2">
      <c r="A506">
        <v>133</v>
      </c>
      <c r="B506">
        <v>390.88</v>
      </c>
      <c r="C506">
        <v>5.0140000000000002</v>
      </c>
      <c r="D506">
        <v>4.8099999999999996</v>
      </c>
      <c r="E506" t="s">
        <v>216</v>
      </c>
      <c r="F506">
        <v>0.62</v>
      </c>
      <c r="G506">
        <v>5.4790000000000001</v>
      </c>
    </row>
    <row r="507" spans="1:7" x14ac:dyDescent="0.2">
      <c r="A507">
        <v>134</v>
      </c>
      <c r="B507">
        <v>392.87</v>
      </c>
      <c r="C507">
        <v>4.9820000000000002</v>
      </c>
      <c r="D507">
        <v>4.7789999999999999</v>
      </c>
      <c r="E507" t="s">
        <v>215</v>
      </c>
      <c r="F507">
        <v>0.58799999999999997</v>
      </c>
      <c r="G507">
        <v>5.4480000000000004</v>
      </c>
    </row>
    <row r="508" spans="1:7" x14ac:dyDescent="0.2">
      <c r="A508">
        <v>135</v>
      </c>
      <c r="B508">
        <v>394.83</v>
      </c>
      <c r="C508">
        <v>4.95</v>
      </c>
      <c r="D508">
        <v>4.7480000000000002</v>
      </c>
      <c r="E508" t="s">
        <v>214</v>
      </c>
      <c r="F508">
        <v>0.56000000000000005</v>
      </c>
      <c r="G508">
        <v>5.4109999999999996</v>
      </c>
    </row>
    <row r="509" spans="1:7" x14ac:dyDescent="0.2">
      <c r="A509">
        <v>136</v>
      </c>
      <c r="B509">
        <v>396.74</v>
      </c>
      <c r="C509">
        <v>4.9169999999999998</v>
      </c>
      <c r="D509">
        <v>4.7160000000000002</v>
      </c>
      <c r="E509" t="s">
        <v>213</v>
      </c>
      <c r="F509">
        <v>0.53100000000000003</v>
      </c>
      <c r="G509">
        <v>5.3730000000000002</v>
      </c>
    </row>
    <row r="510" spans="1:7" x14ac:dyDescent="0.2">
      <c r="A510">
        <v>137</v>
      </c>
      <c r="B510">
        <v>398.61</v>
      </c>
      <c r="C510">
        <v>4.8869999999999996</v>
      </c>
      <c r="D510">
        <v>4.6859999999999999</v>
      </c>
      <c r="E510" t="s">
        <v>212</v>
      </c>
      <c r="F510">
        <v>0.501</v>
      </c>
      <c r="G510">
        <v>5.3440000000000003</v>
      </c>
    </row>
    <row r="511" spans="1:7" x14ac:dyDescent="0.2">
      <c r="A511">
        <v>138</v>
      </c>
      <c r="B511">
        <v>400.43</v>
      </c>
      <c r="C511">
        <v>4.859</v>
      </c>
      <c r="D511">
        <v>4.66</v>
      </c>
      <c r="E511" t="s">
        <v>211</v>
      </c>
      <c r="F511">
        <v>0.47599999999999998</v>
      </c>
      <c r="G511">
        <v>5.3150000000000004</v>
      </c>
    </row>
    <row r="512" spans="1:7" x14ac:dyDescent="0.2">
      <c r="A512">
        <v>139</v>
      </c>
      <c r="B512">
        <v>402.22</v>
      </c>
      <c r="C512">
        <v>4.8319999999999999</v>
      </c>
      <c r="D512">
        <v>4.6310000000000002</v>
      </c>
      <c r="E512" t="s">
        <v>210</v>
      </c>
      <c r="F512">
        <v>0.44900000000000001</v>
      </c>
      <c r="G512">
        <v>5.2930000000000001</v>
      </c>
    </row>
    <row r="513" spans="1:7" x14ac:dyDescent="0.2">
      <c r="A513">
        <v>140</v>
      </c>
      <c r="B513">
        <v>403.96</v>
      </c>
      <c r="C513">
        <v>4.8099999999999996</v>
      </c>
      <c r="D513">
        <v>4.6040000000000001</v>
      </c>
      <c r="E513" t="s">
        <v>209</v>
      </c>
      <c r="F513">
        <v>0.42499999999999999</v>
      </c>
      <c r="G513">
        <v>5.28</v>
      </c>
    </row>
    <row r="514" spans="1:7" x14ac:dyDescent="0.2">
      <c r="A514">
        <v>141</v>
      </c>
      <c r="B514">
        <v>405.66</v>
      </c>
      <c r="C514">
        <v>4.7850000000000001</v>
      </c>
      <c r="D514">
        <v>4.5810000000000004</v>
      </c>
      <c r="E514" t="s">
        <v>208</v>
      </c>
      <c r="F514">
        <v>0.40100000000000002</v>
      </c>
      <c r="G514">
        <v>5.2569999999999997</v>
      </c>
    </row>
    <row r="515" spans="1:7" x14ac:dyDescent="0.2">
      <c r="A515">
        <v>142</v>
      </c>
      <c r="B515">
        <v>407.31</v>
      </c>
      <c r="C515">
        <v>4.7549999999999999</v>
      </c>
      <c r="D515">
        <v>4.5540000000000003</v>
      </c>
      <c r="E515" t="s">
        <v>207</v>
      </c>
      <c r="F515">
        <v>0.377</v>
      </c>
      <c r="G515">
        <v>5.2160000000000002</v>
      </c>
    </row>
    <row r="516" spans="1:7" x14ac:dyDescent="0.2">
      <c r="A516">
        <v>143</v>
      </c>
      <c r="B516">
        <v>408.92</v>
      </c>
      <c r="C516">
        <v>4.7329999999999997</v>
      </c>
      <c r="D516">
        <v>4.53</v>
      </c>
      <c r="E516" t="s">
        <v>206</v>
      </c>
      <c r="F516">
        <v>0.35299999999999998</v>
      </c>
      <c r="G516">
        <v>5.1980000000000004</v>
      </c>
    </row>
    <row r="517" spans="1:7" x14ac:dyDescent="0.2">
      <c r="A517">
        <v>144</v>
      </c>
      <c r="B517">
        <v>410.49</v>
      </c>
      <c r="C517">
        <v>4.7130000000000001</v>
      </c>
      <c r="D517">
        <v>4.508</v>
      </c>
      <c r="E517" t="s">
        <v>205</v>
      </c>
      <c r="F517">
        <v>0.33300000000000002</v>
      </c>
      <c r="G517">
        <v>5.1870000000000003</v>
      </c>
    </row>
    <row r="518" spans="1:7" x14ac:dyDescent="0.2">
      <c r="A518">
        <v>145</v>
      </c>
      <c r="B518">
        <v>412.02</v>
      </c>
      <c r="C518">
        <v>4.6909999999999998</v>
      </c>
      <c r="D518">
        <v>4.4880000000000004</v>
      </c>
      <c r="E518" t="s">
        <v>204</v>
      </c>
      <c r="F518">
        <v>0.317</v>
      </c>
      <c r="G518">
        <v>5.1559999999999997</v>
      </c>
    </row>
    <row r="519" spans="1:7" x14ac:dyDescent="0.2">
      <c r="A519">
        <v>146</v>
      </c>
      <c r="B519">
        <v>413.5</v>
      </c>
      <c r="C519">
        <v>4.6680000000000001</v>
      </c>
      <c r="D519">
        <v>4.4660000000000002</v>
      </c>
      <c r="E519" t="s">
        <v>203</v>
      </c>
      <c r="F519">
        <v>0.29699999999999999</v>
      </c>
      <c r="G519">
        <v>5.1280000000000001</v>
      </c>
    </row>
    <row r="520" spans="1:7" x14ac:dyDescent="0.2">
      <c r="A520">
        <v>147</v>
      </c>
      <c r="B520">
        <v>414.94</v>
      </c>
      <c r="C520">
        <v>4.6500000000000004</v>
      </c>
      <c r="D520">
        <v>4.4429999999999996</v>
      </c>
      <c r="E520" t="s">
        <v>202</v>
      </c>
      <c r="F520">
        <v>0.27900000000000003</v>
      </c>
      <c r="G520">
        <v>5.12</v>
      </c>
    </row>
    <row r="521" spans="1:7" x14ac:dyDescent="0.2">
      <c r="A521">
        <v>148</v>
      </c>
      <c r="B521">
        <v>416.33</v>
      </c>
      <c r="C521">
        <v>4.6340000000000003</v>
      </c>
      <c r="D521">
        <v>4.4249999999999998</v>
      </c>
      <c r="E521" t="s">
        <v>201</v>
      </c>
      <c r="F521">
        <v>0.26100000000000001</v>
      </c>
      <c r="G521">
        <v>5.1059999999999999</v>
      </c>
    </row>
    <row r="522" spans="1:7" x14ac:dyDescent="0.2">
      <c r="A522">
        <v>149</v>
      </c>
      <c r="B522">
        <v>417.69</v>
      </c>
      <c r="C522">
        <v>4.6150000000000002</v>
      </c>
      <c r="D522">
        <v>4.407</v>
      </c>
      <c r="E522" t="s">
        <v>200</v>
      </c>
      <c r="F522">
        <v>0.246</v>
      </c>
      <c r="G522">
        <v>5.0819999999999999</v>
      </c>
    </row>
    <row r="523" spans="1:7" x14ac:dyDescent="0.2">
      <c r="A523">
        <v>150</v>
      </c>
      <c r="B523">
        <v>419</v>
      </c>
      <c r="C523">
        <v>4.601</v>
      </c>
      <c r="D523">
        <v>4.3869999999999996</v>
      </c>
      <c r="E523" t="s">
        <v>199</v>
      </c>
      <c r="F523">
        <v>0.23</v>
      </c>
      <c r="G523">
        <v>5.0780000000000003</v>
      </c>
    </row>
    <row r="524" spans="1:7" x14ac:dyDescent="0.2">
      <c r="A524">
        <v>151</v>
      </c>
      <c r="B524">
        <v>420.26</v>
      </c>
      <c r="C524">
        <v>4.593</v>
      </c>
      <c r="D524">
        <v>4.375</v>
      </c>
      <c r="E524" t="s">
        <v>198</v>
      </c>
      <c r="F524">
        <v>0.214</v>
      </c>
      <c r="G524">
        <v>5.0910000000000002</v>
      </c>
    </row>
    <row r="525" spans="1:7" x14ac:dyDescent="0.2">
      <c r="A525">
        <v>152</v>
      </c>
      <c r="B525">
        <v>421.49</v>
      </c>
      <c r="C525">
        <v>4.5730000000000004</v>
      </c>
      <c r="D525">
        <v>4.3609999999999998</v>
      </c>
      <c r="E525" t="s">
        <v>197</v>
      </c>
      <c r="F525">
        <v>0.19800000000000001</v>
      </c>
      <c r="G525">
        <v>5.0570000000000004</v>
      </c>
    </row>
    <row r="526" spans="1:7" x14ac:dyDescent="0.2">
      <c r="A526">
        <v>153</v>
      </c>
      <c r="B526">
        <v>422.67</v>
      </c>
      <c r="C526">
        <v>4.5510000000000002</v>
      </c>
      <c r="D526">
        <v>4.3419999999999996</v>
      </c>
      <c r="E526" t="s">
        <v>196</v>
      </c>
      <c r="F526">
        <v>0.18099999999999999</v>
      </c>
      <c r="G526">
        <v>5.0179999999999998</v>
      </c>
    </row>
    <row r="527" spans="1:7" x14ac:dyDescent="0.2">
      <c r="A527">
        <v>154</v>
      </c>
      <c r="B527">
        <v>423.8</v>
      </c>
      <c r="C527">
        <v>4.5359999999999996</v>
      </c>
      <c r="D527">
        <v>4.3230000000000004</v>
      </c>
      <c r="E527" t="s">
        <v>195</v>
      </c>
      <c r="F527">
        <v>0.16600000000000001</v>
      </c>
      <c r="G527">
        <v>5.0069999999999997</v>
      </c>
    </row>
    <row r="528" spans="1:7" x14ac:dyDescent="0.2">
      <c r="A528">
        <v>155</v>
      </c>
      <c r="B528">
        <v>424.9</v>
      </c>
      <c r="C528">
        <v>4.5250000000000004</v>
      </c>
      <c r="D528">
        <v>4.3099999999999996</v>
      </c>
      <c r="E528" t="s">
        <v>194</v>
      </c>
      <c r="F528">
        <v>0.152</v>
      </c>
      <c r="G528">
        <v>5.0060000000000002</v>
      </c>
    </row>
    <row r="529" spans="1:7" x14ac:dyDescent="0.2">
      <c r="A529">
        <v>156</v>
      </c>
      <c r="B529">
        <v>425.95</v>
      </c>
      <c r="C529">
        <v>4.51</v>
      </c>
      <c r="D529">
        <v>4.2969999999999997</v>
      </c>
      <c r="E529" t="s">
        <v>193</v>
      </c>
      <c r="F529">
        <v>0.13800000000000001</v>
      </c>
      <c r="G529">
        <v>4.9889999999999999</v>
      </c>
    </row>
    <row r="530" spans="1:7" x14ac:dyDescent="0.2">
      <c r="A530">
        <v>157</v>
      </c>
      <c r="B530">
        <v>426.96</v>
      </c>
      <c r="C530">
        <v>4.4889999999999999</v>
      </c>
      <c r="D530">
        <v>4.2809999999999997</v>
      </c>
      <c r="E530" t="s">
        <v>192</v>
      </c>
      <c r="F530">
        <v>0.122</v>
      </c>
      <c r="G530">
        <v>4.9550000000000001</v>
      </c>
    </row>
    <row r="531" spans="1:7" x14ac:dyDescent="0.2">
      <c r="A531">
        <v>158</v>
      </c>
      <c r="B531">
        <v>427.92</v>
      </c>
      <c r="C531">
        <v>4.4720000000000004</v>
      </c>
      <c r="D531">
        <v>4.266</v>
      </c>
      <c r="E531" t="s">
        <v>191</v>
      </c>
      <c r="F531">
        <v>0.112</v>
      </c>
      <c r="G531">
        <v>4.9260000000000002</v>
      </c>
    </row>
    <row r="532" spans="1:7" x14ac:dyDescent="0.2">
      <c r="A532">
        <v>159</v>
      </c>
      <c r="B532">
        <v>428.84</v>
      </c>
      <c r="C532">
        <v>4.4560000000000004</v>
      </c>
      <c r="D532">
        <v>4.2530000000000001</v>
      </c>
      <c r="E532" t="s">
        <v>190</v>
      </c>
      <c r="F532">
        <v>9.8000000000000004E-2</v>
      </c>
      <c r="G532">
        <v>4.9059999999999997</v>
      </c>
    </row>
    <row r="533" spans="1:7" x14ac:dyDescent="0.2">
      <c r="A533">
        <v>160</v>
      </c>
      <c r="B533">
        <v>429.72</v>
      </c>
      <c r="C533">
        <v>4.444</v>
      </c>
      <c r="D533">
        <v>4.2350000000000003</v>
      </c>
      <c r="E533" t="s">
        <v>189</v>
      </c>
      <c r="F533">
        <v>8.3000000000000004E-2</v>
      </c>
      <c r="G533">
        <v>4.9059999999999997</v>
      </c>
    </row>
    <row r="534" spans="1:7" x14ac:dyDescent="0.2">
      <c r="A534">
        <v>161</v>
      </c>
      <c r="B534">
        <v>430.55</v>
      </c>
      <c r="C534">
        <v>4.43</v>
      </c>
      <c r="D534">
        <v>4.22</v>
      </c>
      <c r="E534" t="s">
        <v>188</v>
      </c>
      <c r="F534">
        <v>6.7000000000000004E-2</v>
      </c>
      <c r="G534">
        <v>4.891</v>
      </c>
    </row>
    <row r="535" spans="1:7" x14ac:dyDescent="0.2">
      <c r="A535">
        <v>162</v>
      </c>
      <c r="B535">
        <v>431.35</v>
      </c>
      <c r="C535">
        <v>4.4130000000000003</v>
      </c>
      <c r="D535">
        <v>4.2060000000000004</v>
      </c>
      <c r="E535" t="s">
        <v>187</v>
      </c>
      <c r="F535">
        <v>5.8999999999999997E-2</v>
      </c>
      <c r="G535">
        <v>4.8609999999999998</v>
      </c>
    </row>
    <row r="536" spans="1:7" x14ac:dyDescent="0.2">
      <c r="A536">
        <v>163</v>
      </c>
      <c r="B536">
        <v>432.1</v>
      </c>
      <c r="C536">
        <v>4.3929999999999998</v>
      </c>
      <c r="D536">
        <v>4.1900000000000004</v>
      </c>
      <c r="E536" t="s">
        <v>186</v>
      </c>
      <c r="F536">
        <v>4.4999999999999998E-2</v>
      </c>
      <c r="G536">
        <v>4.8250000000000002</v>
      </c>
    </row>
    <row r="537" spans="1:7" x14ac:dyDescent="0.2">
      <c r="A537">
        <v>164</v>
      </c>
      <c r="B537">
        <v>432.8</v>
      </c>
      <c r="C537">
        <v>4.3739999999999997</v>
      </c>
      <c r="D537">
        <v>4.1740000000000004</v>
      </c>
      <c r="E537" t="s">
        <v>185</v>
      </c>
      <c r="F537">
        <v>3.3000000000000002E-2</v>
      </c>
      <c r="G537">
        <v>4.7919999999999998</v>
      </c>
    </row>
    <row r="538" spans="1:7" x14ac:dyDescent="0.2">
      <c r="A538">
        <v>165</v>
      </c>
      <c r="B538">
        <v>433.47</v>
      </c>
      <c r="C538">
        <v>4.3540000000000001</v>
      </c>
      <c r="D538">
        <v>4.1550000000000002</v>
      </c>
      <c r="E538" t="s">
        <v>184</v>
      </c>
      <c r="F538">
        <v>1.9E-2</v>
      </c>
      <c r="G538">
        <v>4.7629999999999999</v>
      </c>
    </row>
    <row r="539" spans="1:7" x14ac:dyDescent="0.2">
      <c r="A539">
        <v>166</v>
      </c>
      <c r="B539">
        <v>434.09</v>
      </c>
      <c r="C539">
        <v>4.3339999999999996</v>
      </c>
      <c r="D539">
        <v>4.1369999999999996</v>
      </c>
      <c r="E539" t="s">
        <v>183</v>
      </c>
      <c r="F539">
        <v>6.0000000000000001E-3</v>
      </c>
      <c r="G539">
        <v>4.7320000000000002</v>
      </c>
    </row>
    <row r="540" spans="1:7" x14ac:dyDescent="0.2">
      <c r="A540">
        <v>167</v>
      </c>
      <c r="B540">
        <v>434.66</v>
      </c>
      <c r="C540">
        <v>4.3109999999999999</v>
      </c>
      <c r="D540">
        <v>4.117</v>
      </c>
      <c r="E540" t="s">
        <v>182</v>
      </c>
      <c r="F540">
        <v>0.98599999999999999</v>
      </c>
      <c r="G540">
        <v>4.6989999999999998</v>
      </c>
    </row>
    <row r="541" spans="1:7" x14ac:dyDescent="0.2">
      <c r="A541">
        <v>168</v>
      </c>
      <c r="B541">
        <v>435.2</v>
      </c>
      <c r="C541">
        <v>4.2839999999999998</v>
      </c>
      <c r="D541">
        <v>4.0910000000000002</v>
      </c>
      <c r="E541" t="s">
        <v>181</v>
      </c>
      <c r="F541">
        <v>0.96699999999999997</v>
      </c>
      <c r="G541">
        <v>4.6589999999999998</v>
      </c>
    </row>
    <row r="542" spans="1:7" x14ac:dyDescent="0.2">
      <c r="A542">
        <v>169</v>
      </c>
      <c r="B542">
        <v>435.69</v>
      </c>
      <c r="C542">
        <v>4.2530000000000001</v>
      </c>
      <c r="D542">
        <v>4.0629999999999997</v>
      </c>
      <c r="E542" t="s">
        <v>180</v>
      </c>
      <c r="F542">
        <v>0.94299999999999995</v>
      </c>
      <c r="G542">
        <v>4.6139999999999999</v>
      </c>
    </row>
    <row r="543" spans="1:7" x14ac:dyDescent="0.2">
      <c r="A543">
        <v>170</v>
      </c>
      <c r="B543">
        <v>436.14</v>
      </c>
      <c r="C543">
        <v>4.2229999999999999</v>
      </c>
      <c r="D543">
        <v>4.0330000000000004</v>
      </c>
      <c r="E543" t="s">
        <v>179</v>
      </c>
      <c r="F543">
        <v>0.91600000000000004</v>
      </c>
      <c r="G543">
        <v>4.5750000000000002</v>
      </c>
    </row>
    <row r="544" spans="1:7" x14ac:dyDescent="0.2">
      <c r="A544">
        <v>171</v>
      </c>
      <c r="B544">
        <v>436.54</v>
      </c>
      <c r="C544">
        <v>4.1890000000000001</v>
      </c>
      <c r="D544">
        <v>4</v>
      </c>
      <c r="E544" t="s">
        <v>178</v>
      </c>
      <c r="F544">
        <v>0.88500000000000001</v>
      </c>
      <c r="G544">
        <v>4.5380000000000003</v>
      </c>
    </row>
    <row r="545" spans="1:7" x14ac:dyDescent="0.2">
      <c r="A545">
        <v>172</v>
      </c>
      <c r="B545">
        <v>436.91</v>
      </c>
      <c r="C545">
        <v>4.1520000000000001</v>
      </c>
      <c r="D545">
        <v>3.9620000000000002</v>
      </c>
      <c r="E545" t="s">
        <v>177</v>
      </c>
      <c r="F545">
        <v>0.85199999999999998</v>
      </c>
      <c r="G545">
        <v>4.4950000000000001</v>
      </c>
    </row>
    <row r="546" spans="1:7" x14ac:dyDescent="0.2">
      <c r="A546">
        <v>173</v>
      </c>
      <c r="B546">
        <v>437.23</v>
      </c>
      <c r="C546">
        <v>4.1070000000000002</v>
      </c>
      <c r="D546">
        <v>3.92</v>
      </c>
      <c r="E546" t="s">
        <v>176</v>
      </c>
      <c r="F546">
        <v>0.81499999999999995</v>
      </c>
      <c r="G546">
        <v>4.4349999999999996</v>
      </c>
    </row>
    <row r="547" spans="1:7" x14ac:dyDescent="0.2">
      <c r="A547">
        <v>174</v>
      </c>
      <c r="B547">
        <v>437.51</v>
      </c>
      <c r="C547">
        <v>4.0579999999999998</v>
      </c>
      <c r="D547">
        <v>3.87</v>
      </c>
      <c r="E547" t="s">
        <v>175</v>
      </c>
      <c r="F547">
        <v>0.77200000000000002</v>
      </c>
      <c r="G547">
        <v>4.3769999999999998</v>
      </c>
    </row>
    <row r="548" spans="1:7" x14ac:dyDescent="0.2">
      <c r="A548">
        <v>175</v>
      </c>
      <c r="B548">
        <v>437.74</v>
      </c>
      <c r="C548">
        <v>4.0030000000000001</v>
      </c>
      <c r="D548">
        <v>3.819</v>
      </c>
      <c r="E548" t="s">
        <v>174</v>
      </c>
      <c r="F548">
        <v>0.71899999999999997</v>
      </c>
      <c r="G548">
        <v>4.3079999999999998</v>
      </c>
    </row>
    <row r="549" spans="1:7" x14ac:dyDescent="0.2">
      <c r="A549">
        <v>176</v>
      </c>
      <c r="B549">
        <v>437.93</v>
      </c>
      <c r="C549">
        <v>3.9470000000000001</v>
      </c>
      <c r="D549">
        <v>3.7629999999999999</v>
      </c>
      <c r="E549" t="s">
        <v>173</v>
      </c>
      <c r="F549">
        <v>0.66600000000000004</v>
      </c>
      <c r="G549">
        <v>4.2469999999999999</v>
      </c>
    </row>
    <row r="550" spans="1:7" x14ac:dyDescent="0.2">
      <c r="A550">
        <v>177</v>
      </c>
      <c r="B550">
        <v>438.08</v>
      </c>
      <c r="C550">
        <v>3.8879999999999999</v>
      </c>
      <c r="D550">
        <v>3.706</v>
      </c>
      <c r="E550" t="s">
        <v>172</v>
      </c>
      <c r="F550">
        <v>0.60899999999999999</v>
      </c>
      <c r="G550">
        <v>4.1849999999999996</v>
      </c>
    </row>
    <row r="551" spans="1:7" x14ac:dyDescent="0.2">
      <c r="A551">
        <v>178</v>
      </c>
      <c r="B551">
        <v>438.19</v>
      </c>
      <c r="C551">
        <v>3.8250000000000002</v>
      </c>
      <c r="D551">
        <v>3.641</v>
      </c>
      <c r="E551" t="s">
        <v>171</v>
      </c>
      <c r="F551">
        <v>0.54600000000000004</v>
      </c>
      <c r="G551">
        <v>4.1180000000000003</v>
      </c>
    </row>
    <row r="552" spans="1:7" x14ac:dyDescent="0.2">
      <c r="A552">
        <v>179</v>
      </c>
      <c r="B552">
        <v>438.25</v>
      </c>
      <c r="C552">
        <v>3.7519999999999998</v>
      </c>
      <c r="D552">
        <v>3.573</v>
      </c>
      <c r="E552" t="s">
        <v>170</v>
      </c>
      <c r="F552">
        <v>0.48</v>
      </c>
      <c r="G552">
        <v>4.03</v>
      </c>
    </row>
    <row r="553" spans="1:7" x14ac:dyDescent="0.2">
      <c r="A553">
        <v>180</v>
      </c>
      <c r="B553">
        <v>438.28</v>
      </c>
      <c r="C553">
        <v>3.6789999999999998</v>
      </c>
      <c r="D553">
        <v>3.5030000000000001</v>
      </c>
      <c r="E553" t="s">
        <v>169</v>
      </c>
      <c r="F553">
        <v>0.41199999999999998</v>
      </c>
      <c r="G553">
        <v>3.9470000000000001</v>
      </c>
    </row>
    <row r="554" spans="1:7" x14ac:dyDescent="0.2">
      <c r="A554">
        <v>181</v>
      </c>
      <c r="B554">
        <v>438.25</v>
      </c>
      <c r="C554">
        <v>3.6019999999999999</v>
      </c>
      <c r="D554">
        <v>3.4289999999999998</v>
      </c>
      <c r="E554" t="s">
        <v>168</v>
      </c>
      <c r="F554">
        <v>0.33600000000000002</v>
      </c>
      <c r="G554">
        <v>3.871</v>
      </c>
    </row>
    <row r="555" spans="1:7" x14ac:dyDescent="0.2">
      <c r="A555">
        <v>182</v>
      </c>
      <c r="B555">
        <v>438.19</v>
      </c>
      <c r="C555">
        <v>3.5270000000000001</v>
      </c>
      <c r="D555">
        <v>3.3490000000000002</v>
      </c>
      <c r="E555" t="s">
        <v>167</v>
      </c>
      <c r="F555">
        <v>0.26</v>
      </c>
      <c r="G555">
        <v>3.8050000000000002</v>
      </c>
    </row>
    <row r="556" spans="1:7" x14ac:dyDescent="0.2">
      <c r="A556">
        <v>183</v>
      </c>
      <c r="B556">
        <v>438.08</v>
      </c>
      <c r="C556">
        <v>3.4569999999999999</v>
      </c>
      <c r="D556">
        <v>3.27</v>
      </c>
      <c r="E556" t="s">
        <v>166</v>
      </c>
      <c r="F556">
        <v>0.183</v>
      </c>
      <c r="G556">
        <v>3.76</v>
      </c>
    </row>
    <row r="557" spans="1:7" x14ac:dyDescent="0.2">
      <c r="A557">
        <v>184</v>
      </c>
      <c r="B557">
        <v>437.93</v>
      </c>
      <c r="C557">
        <v>3.37</v>
      </c>
      <c r="D557">
        <v>3.1859999999999999</v>
      </c>
      <c r="E557" t="s">
        <v>165</v>
      </c>
      <c r="F557">
        <v>0.107</v>
      </c>
      <c r="G557">
        <v>3.6629999999999998</v>
      </c>
    </row>
    <row r="558" spans="1:7" x14ac:dyDescent="0.2">
      <c r="A558">
        <v>185</v>
      </c>
      <c r="B558">
        <v>437.74</v>
      </c>
      <c r="C558">
        <v>3.2730000000000001</v>
      </c>
      <c r="D558">
        <v>3.0990000000000002</v>
      </c>
      <c r="E558" t="s">
        <v>164</v>
      </c>
      <c r="F558">
        <v>1.7000000000000001E-2</v>
      </c>
      <c r="G558">
        <v>3.5390000000000001</v>
      </c>
    </row>
    <row r="559" spans="1:7" x14ac:dyDescent="0.2">
      <c r="A559">
        <v>186</v>
      </c>
      <c r="B559">
        <v>437.51</v>
      </c>
      <c r="C559">
        <v>3.19</v>
      </c>
      <c r="D559">
        <v>3.012</v>
      </c>
      <c r="E559" t="s">
        <v>163</v>
      </c>
      <c r="F559">
        <v>0.92700000000000005</v>
      </c>
      <c r="G559">
        <v>3.476</v>
      </c>
    </row>
    <row r="560" spans="1:7" x14ac:dyDescent="0.2">
      <c r="A560">
        <v>187</v>
      </c>
      <c r="B560">
        <v>437.23</v>
      </c>
      <c r="C560">
        <v>3.1030000000000002</v>
      </c>
      <c r="D560">
        <v>2.9180000000000001</v>
      </c>
      <c r="E560" t="s">
        <v>162</v>
      </c>
      <c r="F560">
        <v>0.83799999999999997</v>
      </c>
      <c r="G560">
        <v>3.4</v>
      </c>
    </row>
    <row r="561" spans="1:7" x14ac:dyDescent="0.2">
      <c r="A561">
        <v>188</v>
      </c>
      <c r="B561">
        <v>436.91</v>
      </c>
      <c r="C561">
        <v>3.0150000000000001</v>
      </c>
      <c r="D561">
        <v>2.8260000000000001</v>
      </c>
      <c r="E561" t="s">
        <v>161</v>
      </c>
      <c r="F561">
        <v>0.749</v>
      </c>
      <c r="G561">
        <v>3.3250000000000002</v>
      </c>
    </row>
    <row r="562" spans="1:7" x14ac:dyDescent="0.2">
      <c r="A562">
        <v>189</v>
      </c>
      <c r="B562">
        <v>436.54</v>
      </c>
      <c r="C562">
        <v>2.923</v>
      </c>
      <c r="D562">
        <v>2.7269999999999999</v>
      </c>
      <c r="E562" t="s">
        <v>160</v>
      </c>
      <c r="F562">
        <v>0.65400000000000003</v>
      </c>
      <c r="G562">
        <v>3.25</v>
      </c>
    </row>
    <row r="563" spans="1:7" x14ac:dyDescent="0.2">
      <c r="A563">
        <v>190</v>
      </c>
      <c r="B563">
        <v>436.14</v>
      </c>
      <c r="C563">
        <v>2.8210000000000002</v>
      </c>
      <c r="D563">
        <v>2.629</v>
      </c>
      <c r="E563" t="s">
        <v>159</v>
      </c>
      <c r="F563">
        <v>0.55800000000000005</v>
      </c>
      <c r="G563">
        <v>3.1349999999999998</v>
      </c>
    </row>
    <row r="564" spans="1:7" x14ac:dyDescent="0.2">
      <c r="A564">
        <v>191</v>
      </c>
      <c r="B564">
        <v>435.69</v>
      </c>
      <c r="C564">
        <v>2.73</v>
      </c>
      <c r="D564">
        <v>2.5329999999999999</v>
      </c>
      <c r="E564" t="s">
        <v>158</v>
      </c>
      <c r="F564">
        <v>0.46899999999999997</v>
      </c>
      <c r="G564">
        <v>3.0569999999999999</v>
      </c>
    </row>
    <row r="565" spans="1:7" x14ac:dyDescent="0.2">
      <c r="A565">
        <v>192</v>
      </c>
      <c r="B565">
        <v>435.2</v>
      </c>
      <c r="C565">
        <v>2.6339999999999999</v>
      </c>
      <c r="D565">
        <v>2.431</v>
      </c>
      <c r="E565" t="s">
        <v>157</v>
      </c>
      <c r="F565">
        <v>0.377</v>
      </c>
      <c r="G565">
        <v>2.972</v>
      </c>
    </row>
    <row r="566" spans="1:7" x14ac:dyDescent="0.2">
      <c r="A566">
        <v>193</v>
      </c>
      <c r="B566">
        <v>434.66</v>
      </c>
      <c r="C566">
        <v>2.5329999999999999</v>
      </c>
      <c r="D566">
        <v>2.3330000000000002</v>
      </c>
      <c r="E566" t="s">
        <v>156</v>
      </c>
      <c r="F566">
        <v>0.27600000000000002</v>
      </c>
      <c r="G566">
        <v>2.8679999999999999</v>
      </c>
    </row>
    <row r="567" spans="1:7" x14ac:dyDescent="0.2">
      <c r="A567">
        <v>194</v>
      </c>
      <c r="B567">
        <v>434.09</v>
      </c>
      <c r="C567">
        <v>2.4279999999999999</v>
      </c>
      <c r="D567">
        <v>2.2330000000000001</v>
      </c>
      <c r="E567" t="s">
        <v>155</v>
      </c>
      <c r="F567">
        <v>0.17399999999999999</v>
      </c>
      <c r="G567">
        <v>2.7570000000000001</v>
      </c>
    </row>
    <row r="568" spans="1:7" x14ac:dyDescent="0.2">
      <c r="A568">
        <v>195</v>
      </c>
      <c r="B568">
        <v>433.47</v>
      </c>
      <c r="C568">
        <v>2.327</v>
      </c>
      <c r="D568">
        <v>2.1309999999999998</v>
      </c>
      <c r="E568" t="s">
        <v>154</v>
      </c>
      <c r="F568">
        <v>8.1000000000000003E-2</v>
      </c>
      <c r="G568">
        <v>2.653</v>
      </c>
    </row>
    <row r="569" spans="1:7" x14ac:dyDescent="0.2">
      <c r="A569">
        <v>196</v>
      </c>
      <c r="B569">
        <v>432.8</v>
      </c>
      <c r="C569">
        <v>2.226</v>
      </c>
      <c r="D569">
        <v>2.028</v>
      </c>
      <c r="E569" t="s">
        <v>153</v>
      </c>
      <c r="F569">
        <v>0.98599999999999999</v>
      </c>
      <c r="G569">
        <v>2.5499999999999998</v>
      </c>
    </row>
    <row r="570" spans="1:7" x14ac:dyDescent="0.2">
      <c r="A570">
        <v>197</v>
      </c>
      <c r="B570">
        <v>432.1</v>
      </c>
      <c r="C570">
        <v>2.125</v>
      </c>
      <c r="D570">
        <v>1.929</v>
      </c>
      <c r="E570" t="s">
        <v>152</v>
      </c>
      <c r="F570">
        <v>0.88400000000000001</v>
      </c>
      <c r="G570">
        <v>2.4460000000000002</v>
      </c>
    </row>
    <row r="571" spans="1:7" x14ac:dyDescent="0.2">
      <c r="A571">
        <v>198</v>
      </c>
      <c r="B571">
        <v>431.35</v>
      </c>
      <c r="C571">
        <v>2.0299999999999998</v>
      </c>
      <c r="D571">
        <v>1.831</v>
      </c>
      <c r="E571" t="s">
        <v>151</v>
      </c>
      <c r="F571">
        <v>0.78900000000000003</v>
      </c>
      <c r="G571">
        <v>2.36</v>
      </c>
    </row>
    <row r="572" spans="1:7" x14ac:dyDescent="0.2">
      <c r="A572">
        <v>199</v>
      </c>
      <c r="B572">
        <v>430.55</v>
      </c>
      <c r="C572">
        <v>1.9319999999999999</v>
      </c>
      <c r="D572">
        <v>1.7390000000000001</v>
      </c>
      <c r="E572" t="s">
        <v>150</v>
      </c>
      <c r="F572">
        <v>0.69899999999999995</v>
      </c>
      <c r="G572">
        <v>2.2530000000000001</v>
      </c>
    </row>
    <row r="573" spans="1:7" x14ac:dyDescent="0.2">
      <c r="A573">
        <v>200</v>
      </c>
      <c r="B573">
        <v>429.72</v>
      </c>
      <c r="C573">
        <v>1.8360000000000001</v>
      </c>
      <c r="D573">
        <v>1.6519999999999999</v>
      </c>
      <c r="E573" t="s">
        <v>149</v>
      </c>
      <c r="F573">
        <v>0.61</v>
      </c>
      <c r="G573">
        <v>2.1459999999999999</v>
      </c>
    </row>
    <row r="574" spans="1:7" x14ac:dyDescent="0.2">
      <c r="A574">
        <v>201</v>
      </c>
      <c r="B574">
        <v>428.84</v>
      </c>
      <c r="C574">
        <v>1.7509999999999999</v>
      </c>
      <c r="D574">
        <v>1.5660000000000001</v>
      </c>
      <c r="E574" t="s">
        <v>148</v>
      </c>
      <c r="F574">
        <v>0.52200000000000002</v>
      </c>
      <c r="G574">
        <v>2.0720000000000001</v>
      </c>
    </row>
    <row r="575" spans="1:7" x14ac:dyDescent="0.2">
      <c r="A575">
        <v>202</v>
      </c>
      <c r="B575">
        <v>427.92</v>
      </c>
      <c r="C575">
        <v>1.671</v>
      </c>
      <c r="D575">
        <v>1.486</v>
      </c>
      <c r="E575" t="s">
        <v>147</v>
      </c>
      <c r="F575">
        <v>0.443</v>
      </c>
      <c r="G575">
        <v>2.0009999999999999</v>
      </c>
    </row>
    <row r="576" spans="1:7" x14ac:dyDescent="0.2">
      <c r="A576">
        <v>203</v>
      </c>
      <c r="B576">
        <v>426.96</v>
      </c>
      <c r="C576">
        <v>1.5940000000000001</v>
      </c>
      <c r="D576">
        <v>1.41</v>
      </c>
      <c r="E576" t="s">
        <v>146</v>
      </c>
      <c r="F576">
        <v>0.372</v>
      </c>
      <c r="G576">
        <v>1.925</v>
      </c>
    </row>
    <row r="577" spans="1:7" x14ac:dyDescent="0.2">
      <c r="A577">
        <v>204</v>
      </c>
      <c r="B577">
        <v>425.95</v>
      </c>
      <c r="C577">
        <v>1.514</v>
      </c>
      <c r="D577">
        <v>1.337</v>
      </c>
      <c r="E577" t="s">
        <v>145</v>
      </c>
      <c r="F577">
        <v>0.29599999999999999</v>
      </c>
      <c r="G577">
        <v>1.8320000000000001</v>
      </c>
    </row>
    <row r="578" spans="1:7" x14ac:dyDescent="0.2">
      <c r="A578">
        <v>205</v>
      </c>
      <c r="B578">
        <v>424.9</v>
      </c>
      <c r="C578">
        <v>1.4450000000000001</v>
      </c>
      <c r="D578">
        <v>1.2709999999999999</v>
      </c>
      <c r="E578" t="s">
        <v>144</v>
      </c>
      <c r="F578">
        <v>0.22800000000000001</v>
      </c>
      <c r="G578">
        <v>1.7609999999999999</v>
      </c>
    </row>
    <row r="579" spans="1:7" x14ac:dyDescent="0.2">
      <c r="A579">
        <v>206</v>
      </c>
      <c r="B579">
        <v>423.8</v>
      </c>
      <c r="C579">
        <v>1.385</v>
      </c>
      <c r="D579">
        <v>1.208</v>
      </c>
      <c r="E579" t="s">
        <v>143</v>
      </c>
      <c r="F579">
        <v>0.17199999999999999</v>
      </c>
      <c r="G579">
        <v>1.7070000000000001</v>
      </c>
    </row>
    <row r="580" spans="1:7" x14ac:dyDescent="0.2">
      <c r="A580">
        <v>207</v>
      </c>
      <c r="B580">
        <v>422.67</v>
      </c>
      <c r="C580">
        <v>1.329</v>
      </c>
      <c r="D580">
        <v>1.149</v>
      </c>
      <c r="E580" t="s">
        <v>142</v>
      </c>
      <c r="F580">
        <v>0.11700000000000001</v>
      </c>
      <c r="G580">
        <v>1.6579999999999999</v>
      </c>
    </row>
    <row r="581" spans="1:7" x14ac:dyDescent="0.2">
      <c r="A581">
        <v>208</v>
      </c>
      <c r="B581">
        <v>421.49</v>
      </c>
      <c r="C581">
        <v>1.2729999999999999</v>
      </c>
      <c r="D581">
        <v>1.095</v>
      </c>
      <c r="E581" t="s">
        <v>141</v>
      </c>
      <c r="F581">
        <v>6.2E-2</v>
      </c>
      <c r="G581">
        <v>1.6</v>
      </c>
    </row>
    <row r="582" spans="1:7" x14ac:dyDescent="0.2">
      <c r="A582">
        <v>209</v>
      </c>
      <c r="B582">
        <v>420.26</v>
      </c>
      <c r="C582">
        <v>1.212</v>
      </c>
      <c r="D582">
        <v>1.0429999999999999</v>
      </c>
      <c r="E582" t="s">
        <v>140</v>
      </c>
      <c r="F582">
        <v>1.4E-2</v>
      </c>
      <c r="G582">
        <v>1.508</v>
      </c>
    </row>
    <row r="583" spans="1:7" x14ac:dyDescent="0.2">
      <c r="A583">
        <v>210</v>
      </c>
      <c r="B583">
        <v>419</v>
      </c>
      <c r="C583">
        <v>1.1499999999999999</v>
      </c>
      <c r="D583">
        <v>0.998</v>
      </c>
      <c r="E583">
        <v>1.2370000000000001</v>
      </c>
      <c r="F583">
        <v>0.97299999999999998</v>
      </c>
      <c r="G583">
        <v>1.3939999999999999</v>
      </c>
    </row>
    <row r="584" spans="1:7" x14ac:dyDescent="0.2">
      <c r="A584">
        <v>211</v>
      </c>
      <c r="B584">
        <v>417.69</v>
      </c>
      <c r="C584">
        <v>1.0900000000000001</v>
      </c>
      <c r="D584">
        <v>0.95699999999999996</v>
      </c>
      <c r="E584">
        <v>1.1930000000000001</v>
      </c>
      <c r="F584">
        <v>0.93500000000000005</v>
      </c>
      <c r="G584">
        <v>1.276</v>
      </c>
    </row>
    <row r="585" spans="1:7" x14ac:dyDescent="0.2">
      <c r="A585">
        <v>212</v>
      </c>
      <c r="B585">
        <v>416.33</v>
      </c>
      <c r="C585">
        <v>1.036</v>
      </c>
      <c r="D585">
        <v>0.92100000000000004</v>
      </c>
      <c r="E585">
        <v>1.1559999999999999</v>
      </c>
      <c r="F585">
        <v>0.89700000000000002</v>
      </c>
      <c r="G585">
        <v>1.17</v>
      </c>
    </row>
    <row r="586" spans="1:7" x14ac:dyDescent="0.2">
      <c r="A586">
        <v>213</v>
      </c>
      <c r="B586">
        <v>414.94</v>
      </c>
      <c r="C586">
        <v>0.996</v>
      </c>
      <c r="D586">
        <v>0.89500000000000002</v>
      </c>
      <c r="E586">
        <v>1.125</v>
      </c>
      <c r="F586">
        <v>0.874</v>
      </c>
      <c r="G586">
        <v>1.089</v>
      </c>
    </row>
    <row r="587" spans="1:7" x14ac:dyDescent="0.2">
      <c r="A587">
        <v>214</v>
      </c>
      <c r="B587">
        <v>413.5</v>
      </c>
      <c r="C587">
        <v>0.96299999999999997</v>
      </c>
      <c r="D587">
        <v>0.871</v>
      </c>
      <c r="E587">
        <v>1.0980000000000001</v>
      </c>
      <c r="F587">
        <v>0.85599999999999998</v>
      </c>
      <c r="G587">
        <v>1.028</v>
      </c>
    </row>
    <row r="588" spans="1:7" x14ac:dyDescent="0.2">
      <c r="A588">
        <v>215</v>
      </c>
      <c r="B588">
        <v>412.02</v>
      </c>
      <c r="C588">
        <v>0.94299999999999995</v>
      </c>
      <c r="D588">
        <v>0.85299999999999998</v>
      </c>
      <c r="E588">
        <v>1.0760000000000001</v>
      </c>
      <c r="F588">
        <v>0.83499999999999996</v>
      </c>
      <c r="G588">
        <v>1.006</v>
      </c>
    </row>
    <row r="589" spans="1:7" x14ac:dyDescent="0.2">
      <c r="A589">
        <v>216</v>
      </c>
      <c r="B589">
        <v>410.49</v>
      </c>
      <c r="C589">
        <v>0.93300000000000005</v>
      </c>
      <c r="D589">
        <v>0.84</v>
      </c>
      <c r="E589">
        <v>1.0609999999999999</v>
      </c>
      <c r="F589">
        <v>0.82199999999999995</v>
      </c>
      <c r="G589">
        <v>1.01</v>
      </c>
    </row>
    <row r="590" spans="1:7" x14ac:dyDescent="0.2">
      <c r="A590">
        <v>217</v>
      </c>
      <c r="B590">
        <v>408.92</v>
      </c>
      <c r="C590">
        <v>0.93200000000000005</v>
      </c>
      <c r="D590">
        <v>0.83</v>
      </c>
      <c r="E590">
        <v>1.0449999999999999</v>
      </c>
      <c r="F590">
        <v>0.82</v>
      </c>
      <c r="G590">
        <v>1.0329999999999999</v>
      </c>
    </row>
    <row r="591" spans="1:7" x14ac:dyDescent="0.2">
      <c r="A591">
        <v>218</v>
      </c>
      <c r="B591">
        <v>407.31</v>
      </c>
      <c r="C591">
        <v>0.93400000000000005</v>
      </c>
      <c r="D591">
        <v>0.82099999999999995</v>
      </c>
      <c r="E591">
        <v>1.0369999999999999</v>
      </c>
      <c r="F591">
        <v>0.81599999999999995</v>
      </c>
      <c r="G591">
        <v>1.0629999999999999</v>
      </c>
    </row>
    <row r="592" spans="1:7" x14ac:dyDescent="0.2">
      <c r="A592">
        <v>219</v>
      </c>
      <c r="B592">
        <v>405.66</v>
      </c>
      <c r="C592">
        <v>0.93500000000000005</v>
      </c>
      <c r="D592">
        <v>0.81499999999999995</v>
      </c>
      <c r="E592">
        <v>1.03</v>
      </c>
      <c r="F592">
        <v>0.81</v>
      </c>
      <c r="G592">
        <v>1.085</v>
      </c>
    </row>
    <row r="593" spans="1:7" x14ac:dyDescent="0.2">
      <c r="A593">
        <v>220</v>
      </c>
      <c r="B593">
        <v>403.96</v>
      </c>
      <c r="C593">
        <v>0.93500000000000005</v>
      </c>
      <c r="D593">
        <v>0.81399999999999995</v>
      </c>
      <c r="E593">
        <v>1.0249999999999999</v>
      </c>
      <c r="F593">
        <v>0.81200000000000006</v>
      </c>
      <c r="G593">
        <v>1.0900000000000001</v>
      </c>
    </row>
    <row r="594" spans="1:7" x14ac:dyDescent="0.2">
      <c r="A594">
        <v>221</v>
      </c>
      <c r="B594">
        <v>402.22</v>
      </c>
      <c r="C594">
        <v>0.93200000000000005</v>
      </c>
      <c r="D594">
        <v>0.81299999999999994</v>
      </c>
      <c r="E594">
        <v>1.024</v>
      </c>
      <c r="F594">
        <v>0.81799999999999995</v>
      </c>
      <c r="G594">
        <v>1.073</v>
      </c>
    </row>
    <row r="595" spans="1:7" x14ac:dyDescent="0.2">
      <c r="A595">
        <v>222</v>
      </c>
      <c r="B595">
        <v>400.43</v>
      </c>
      <c r="C595">
        <v>0.93400000000000005</v>
      </c>
      <c r="D595">
        <v>0.81499999999999995</v>
      </c>
      <c r="E595">
        <v>1.026</v>
      </c>
      <c r="F595">
        <v>0.81699999999999995</v>
      </c>
      <c r="G595">
        <v>1.077</v>
      </c>
    </row>
    <row r="596" spans="1:7" x14ac:dyDescent="0.2">
      <c r="A596">
        <v>223</v>
      </c>
      <c r="B596">
        <v>398.61</v>
      </c>
      <c r="C596">
        <v>0.93400000000000005</v>
      </c>
      <c r="D596">
        <v>0.81899999999999995</v>
      </c>
      <c r="E596">
        <v>1.0249999999999999</v>
      </c>
      <c r="F596">
        <v>0.82199999999999995</v>
      </c>
      <c r="G596">
        <v>1.069</v>
      </c>
    </row>
    <row r="597" spans="1:7" x14ac:dyDescent="0.2">
      <c r="A597">
        <v>224</v>
      </c>
      <c r="B597">
        <v>396.74</v>
      </c>
      <c r="C597">
        <v>0.94099999999999995</v>
      </c>
      <c r="D597">
        <v>0.82399999999999995</v>
      </c>
      <c r="E597">
        <v>1.026</v>
      </c>
      <c r="F597">
        <v>0.83199999999999996</v>
      </c>
      <c r="G597">
        <v>1.083</v>
      </c>
    </row>
    <row r="598" spans="1:7" x14ac:dyDescent="0.2">
      <c r="A598">
        <v>225</v>
      </c>
      <c r="B598">
        <v>394.83</v>
      </c>
      <c r="C598">
        <v>0.95099999999999996</v>
      </c>
      <c r="D598">
        <v>0.82699999999999996</v>
      </c>
      <c r="E598">
        <v>1.0289999999999999</v>
      </c>
      <c r="F598">
        <v>0.83699999999999997</v>
      </c>
      <c r="G598">
        <v>1.1100000000000001</v>
      </c>
    </row>
    <row r="599" spans="1:7" x14ac:dyDescent="0.2">
      <c r="A599">
        <v>226</v>
      </c>
      <c r="B599">
        <v>392.87</v>
      </c>
      <c r="C599">
        <v>0.96299999999999997</v>
      </c>
      <c r="D599">
        <v>0.83599999999999997</v>
      </c>
      <c r="E599">
        <v>1.0329999999999999</v>
      </c>
      <c r="F599">
        <v>0.84099999999999997</v>
      </c>
      <c r="G599">
        <v>1.141</v>
      </c>
    </row>
    <row r="600" spans="1:7" x14ac:dyDescent="0.2">
      <c r="A600">
        <v>227</v>
      </c>
      <c r="B600">
        <v>390.88</v>
      </c>
      <c r="C600">
        <v>0.97099999999999997</v>
      </c>
      <c r="D600">
        <v>0.84199999999999997</v>
      </c>
      <c r="E600">
        <v>1.036</v>
      </c>
      <c r="F600">
        <v>0.85299999999999998</v>
      </c>
      <c r="G600">
        <v>1.1519999999999999</v>
      </c>
    </row>
    <row r="601" spans="1:7" x14ac:dyDescent="0.2">
      <c r="A601">
        <v>228</v>
      </c>
      <c r="B601">
        <v>388.84</v>
      </c>
      <c r="C601">
        <v>0.98799999999999999</v>
      </c>
      <c r="D601">
        <v>0.84599999999999997</v>
      </c>
      <c r="E601">
        <v>1.0409999999999999</v>
      </c>
      <c r="F601">
        <v>0.85699999999999998</v>
      </c>
      <c r="G601">
        <v>1.2090000000000001</v>
      </c>
    </row>
    <row r="602" spans="1:7" x14ac:dyDescent="0.2">
      <c r="A602">
        <v>229</v>
      </c>
      <c r="B602">
        <v>386.76</v>
      </c>
      <c r="C602">
        <v>1.002</v>
      </c>
      <c r="D602">
        <v>0.84899999999999998</v>
      </c>
      <c r="E602">
        <v>1.046</v>
      </c>
      <c r="F602">
        <v>0.86</v>
      </c>
      <c r="G602">
        <v>1.252</v>
      </c>
    </row>
    <row r="603" spans="1:7" x14ac:dyDescent="0.2">
      <c r="A603">
        <v>230</v>
      </c>
      <c r="B603">
        <v>384.63</v>
      </c>
      <c r="C603">
        <v>1.0069999999999999</v>
      </c>
      <c r="D603">
        <v>0.85399999999999998</v>
      </c>
      <c r="E603">
        <v>1.0489999999999999</v>
      </c>
      <c r="F603">
        <v>0.86799999999999999</v>
      </c>
      <c r="G603">
        <v>1.2549999999999999</v>
      </c>
    </row>
    <row r="604" spans="1:7" x14ac:dyDescent="0.2">
      <c r="A604">
        <v>231</v>
      </c>
      <c r="B604">
        <v>382.47</v>
      </c>
      <c r="C604">
        <v>1.0069999999999999</v>
      </c>
      <c r="D604">
        <v>0.85799999999999998</v>
      </c>
      <c r="E604">
        <v>1.052</v>
      </c>
      <c r="F604">
        <v>0.873</v>
      </c>
      <c r="G604">
        <v>1.2470000000000001</v>
      </c>
    </row>
    <row r="605" spans="1:7" x14ac:dyDescent="0.2">
      <c r="A605">
        <v>232</v>
      </c>
      <c r="B605">
        <v>380.26</v>
      </c>
      <c r="C605">
        <v>1.006</v>
      </c>
      <c r="D605">
        <v>0.85699999999999998</v>
      </c>
      <c r="E605">
        <v>1.054</v>
      </c>
      <c r="F605">
        <v>0.86899999999999999</v>
      </c>
      <c r="G605">
        <v>1.2430000000000001</v>
      </c>
    </row>
    <row r="606" spans="1:7" x14ac:dyDescent="0.2">
      <c r="A606">
        <v>233</v>
      </c>
      <c r="B606">
        <v>378.01</v>
      </c>
      <c r="C606">
        <v>1.008</v>
      </c>
      <c r="D606">
        <v>0.86099999999999999</v>
      </c>
      <c r="E606">
        <v>1.056</v>
      </c>
      <c r="F606">
        <v>0.872</v>
      </c>
      <c r="G606">
        <v>1.244</v>
      </c>
    </row>
    <row r="607" spans="1:7" x14ac:dyDescent="0.2">
      <c r="A607">
        <v>234</v>
      </c>
      <c r="B607">
        <v>375.72</v>
      </c>
      <c r="C607">
        <v>1.0109999999999999</v>
      </c>
      <c r="D607">
        <v>0.86</v>
      </c>
      <c r="E607">
        <v>1.0549999999999999</v>
      </c>
      <c r="F607">
        <v>0.879</v>
      </c>
      <c r="G607">
        <v>1.2509999999999999</v>
      </c>
    </row>
    <row r="608" spans="1:7" x14ac:dyDescent="0.2">
      <c r="A608">
        <v>235</v>
      </c>
      <c r="B608">
        <v>373.39</v>
      </c>
      <c r="C608">
        <v>1.0129999999999999</v>
      </c>
      <c r="D608">
        <v>0.86099999999999999</v>
      </c>
      <c r="E608">
        <v>1.054</v>
      </c>
      <c r="F608">
        <v>0.86799999999999999</v>
      </c>
      <c r="G608">
        <v>1.2669999999999999</v>
      </c>
    </row>
    <row r="609" spans="1:7" x14ac:dyDescent="0.2">
      <c r="A609">
        <v>236</v>
      </c>
      <c r="B609">
        <v>371.02</v>
      </c>
      <c r="C609">
        <v>1.0129999999999999</v>
      </c>
      <c r="D609">
        <v>0.85899999999999999</v>
      </c>
      <c r="E609">
        <v>1.0509999999999999</v>
      </c>
      <c r="F609">
        <v>0.86399999999999999</v>
      </c>
      <c r="G609">
        <v>1.2789999999999999</v>
      </c>
    </row>
    <row r="610" spans="1:7" x14ac:dyDescent="0.2">
      <c r="A610">
        <v>237</v>
      </c>
      <c r="B610">
        <v>368.61</v>
      </c>
      <c r="C610">
        <v>1.016</v>
      </c>
      <c r="D610">
        <v>0.85699999999999998</v>
      </c>
      <c r="E610">
        <v>1.05</v>
      </c>
      <c r="F610">
        <v>0.86599999999999999</v>
      </c>
      <c r="G610">
        <v>1.2909999999999999</v>
      </c>
    </row>
    <row r="611" spans="1:7" x14ac:dyDescent="0.2">
      <c r="A611">
        <v>238</v>
      </c>
      <c r="B611">
        <v>366.16</v>
      </c>
      <c r="C611">
        <v>1.0149999999999999</v>
      </c>
      <c r="D611">
        <v>0.85199999999999998</v>
      </c>
      <c r="E611">
        <v>1.0469999999999999</v>
      </c>
      <c r="F611">
        <v>0.86</v>
      </c>
      <c r="G611">
        <v>1.3</v>
      </c>
    </row>
    <row r="612" spans="1:7" x14ac:dyDescent="0.2">
      <c r="A612">
        <v>239</v>
      </c>
      <c r="B612">
        <v>363.66</v>
      </c>
      <c r="C612">
        <v>1.01</v>
      </c>
      <c r="D612">
        <v>0.85</v>
      </c>
      <c r="E612">
        <v>1.04</v>
      </c>
      <c r="F612">
        <v>0.84899999999999998</v>
      </c>
      <c r="G612">
        <v>1.3</v>
      </c>
    </row>
    <row r="613" spans="1:7" x14ac:dyDescent="0.2">
      <c r="A613">
        <v>240</v>
      </c>
      <c r="B613">
        <v>361.13</v>
      </c>
      <c r="C613">
        <v>1.004</v>
      </c>
      <c r="D613">
        <v>0.84599999999999997</v>
      </c>
      <c r="E613">
        <v>1.0349999999999999</v>
      </c>
      <c r="F613">
        <v>0.84699999999999998</v>
      </c>
      <c r="G613">
        <v>1.286</v>
      </c>
    </row>
    <row r="614" spans="1:7" x14ac:dyDescent="0.2">
      <c r="A614">
        <v>241</v>
      </c>
      <c r="B614">
        <v>358.56</v>
      </c>
      <c r="C614">
        <v>0.998</v>
      </c>
      <c r="D614">
        <v>0.84199999999999997</v>
      </c>
      <c r="E614">
        <v>1.0309999999999999</v>
      </c>
      <c r="F614">
        <v>0.83799999999999997</v>
      </c>
      <c r="G614">
        <v>1.282</v>
      </c>
    </row>
    <row r="615" spans="1:7" x14ac:dyDescent="0.2">
      <c r="A615">
        <v>242</v>
      </c>
      <c r="B615">
        <v>355.95</v>
      </c>
      <c r="C615">
        <v>0.98899999999999999</v>
      </c>
      <c r="D615">
        <v>0.83599999999999997</v>
      </c>
      <c r="E615">
        <v>1.024</v>
      </c>
      <c r="F615">
        <v>0.82599999999999996</v>
      </c>
      <c r="G615">
        <v>1.27</v>
      </c>
    </row>
    <row r="616" spans="1:7" x14ac:dyDescent="0.2">
      <c r="A616">
        <v>243</v>
      </c>
      <c r="B616">
        <v>353.3</v>
      </c>
      <c r="C616">
        <v>0.97899999999999998</v>
      </c>
      <c r="D616">
        <v>0.83</v>
      </c>
      <c r="E616">
        <v>1.016</v>
      </c>
      <c r="F616">
        <v>0.82199999999999995</v>
      </c>
      <c r="G616">
        <v>1.2470000000000001</v>
      </c>
    </row>
    <row r="617" spans="1:7" x14ac:dyDescent="0.2">
      <c r="A617">
        <v>244</v>
      </c>
      <c r="B617">
        <v>350.61</v>
      </c>
      <c r="C617">
        <v>0.97</v>
      </c>
      <c r="D617">
        <v>0.82599999999999996</v>
      </c>
      <c r="E617">
        <v>1.0089999999999999</v>
      </c>
      <c r="F617">
        <v>0.81399999999999995</v>
      </c>
      <c r="G617">
        <v>1.2310000000000001</v>
      </c>
    </row>
    <row r="618" spans="1:7" x14ac:dyDescent="0.2">
      <c r="A618">
        <v>245</v>
      </c>
      <c r="B618">
        <v>347.89</v>
      </c>
      <c r="C618">
        <v>0.96299999999999997</v>
      </c>
      <c r="D618">
        <v>0.82199999999999995</v>
      </c>
      <c r="E618">
        <v>1.0009999999999999</v>
      </c>
      <c r="F618">
        <v>0.80200000000000005</v>
      </c>
      <c r="G618">
        <v>1.226</v>
      </c>
    </row>
    <row r="619" spans="1:7" x14ac:dyDescent="0.2">
      <c r="A619">
        <v>246</v>
      </c>
      <c r="B619">
        <v>345.12</v>
      </c>
      <c r="C619">
        <v>0.95799999999999996</v>
      </c>
      <c r="D619">
        <v>0.81599999999999995</v>
      </c>
      <c r="E619">
        <v>0.99299999999999999</v>
      </c>
      <c r="F619">
        <v>0.79700000000000004</v>
      </c>
      <c r="G619">
        <v>1.2250000000000001</v>
      </c>
    </row>
    <row r="620" spans="1:7" x14ac:dyDescent="0.2">
      <c r="A620">
        <v>247</v>
      </c>
      <c r="B620">
        <v>342.32</v>
      </c>
      <c r="C620">
        <v>0.94799999999999995</v>
      </c>
      <c r="D620">
        <v>0.81200000000000006</v>
      </c>
      <c r="E620">
        <v>0.98899999999999999</v>
      </c>
      <c r="F620">
        <v>0.79100000000000004</v>
      </c>
      <c r="G620">
        <v>1.2010000000000001</v>
      </c>
    </row>
    <row r="621" spans="1:7" x14ac:dyDescent="0.2">
      <c r="A621">
        <v>248</v>
      </c>
      <c r="B621">
        <v>339.49</v>
      </c>
      <c r="C621">
        <v>0.94099999999999995</v>
      </c>
      <c r="D621">
        <v>0.81100000000000005</v>
      </c>
      <c r="E621">
        <v>0.98299999999999998</v>
      </c>
      <c r="F621">
        <v>0.77900000000000003</v>
      </c>
      <c r="G621">
        <v>1.1890000000000001</v>
      </c>
    </row>
    <row r="622" spans="1:7" x14ac:dyDescent="0.2">
      <c r="A622">
        <v>249</v>
      </c>
      <c r="B622">
        <v>336.61</v>
      </c>
      <c r="C622">
        <v>0.93400000000000005</v>
      </c>
      <c r="D622">
        <v>0.80600000000000005</v>
      </c>
      <c r="E622">
        <v>0.97399999999999998</v>
      </c>
      <c r="F622">
        <v>0.77400000000000002</v>
      </c>
      <c r="G622">
        <v>1.1830000000000001</v>
      </c>
    </row>
    <row r="623" spans="1:7" x14ac:dyDescent="0.2">
      <c r="A623">
        <v>250</v>
      </c>
      <c r="B623">
        <v>333.71</v>
      </c>
      <c r="C623">
        <v>0.93400000000000005</v>
      </c>
      <c r="D623">
        <v>0.80700000000000005</v>
      </c>
      <c r="E623">
        <v>0.96799999999999997</v>
      </c>
      <c r="F623">
        <v>0.77300000000000002</v>
      </c>
      <c r="G623">
        <v>1.1890000000000001</v>
      </c>
    </row>
    <row r="624" spans="1:7" x14ac:dyDescent="0.2">
      <c r="A624">
        <v>251</v>
      </c>
      <c r="B624">
        <v>330.76</v>
      </c>
      <c r="C624">
        <v>0.93400000000000005</v>
      </c>
      <c r="D624">
        <v>0.80800000000000005</v>
      </c>
      <c r="E624">
        <v>0.96699999999999997</v>
      </c>
      <c r="F624">
        <v>0.76800000000000002</v>
      </c>
      <c r="G624">
        <v>1.1919999999999999</v>
      </c>
    </row>
    <row r="625" spans="1:7" x14ac:dyDescent="0.2">
      <c r="A625">
        <v>252</v>
      </c>
      <c r="B625">
        <v>327.79</v>
      </c>
      <c r="C625">
        <v>0.93200000000000005</v>
      </c>
      <c r="D625">
        <v>0.81100000000000005</v>
      </c>
      <c r="E625">
        <v>0.96399999999999997</v>
      </c>
      <c r="F625">
        <v>0.76500000000000001</v>
      </c>
      <c r="G625">
        <v>1.1870000000000001</v>
      </c>
    </row>
    <row r="626" spans="1:7" x14ac:dyDescent="0.2">
      <c r="A626">
        <v>253</v>
      </c>
      <c r="B626">
        <v>324.77</v>
      </c>
      <c r="C626">
        <v>0.93700000000000006</v>
      </c>
      <c r="D626">
        <v>0.81399999999999995</v>
      </c>
      <c r="E626">
        <v>0.95899999999999996</v>
      </c>
      <c r="F626">
        <v>0.76700000000000002</v>
      </c>
      <c r="G626">
        <v>1.2070000000000001</v>
      </c>
    </row>
    <row r="627" spans="1:7" x14ac:dyDescent="0.2">
      <c r="A627">
        <v>254</v>
      </c>
      <c r="B627">
        <v>321.73</v>
      </c>
      <c r="C627">
        <v>0.94399999999999995</v>
      </c>
      <c r="D627">
        <v>0.81699999999999995</v>
      </c>
      <c r="E627">
        <v>0.96199999999999997</v>
      </c>
      <c r="F627">
        <v>0.76600000000000001</v>
      </c>
      <c r="G627">
        <v>1.2330000000000001</v>
      </c>
    </row>
    <row r="628" spans="1:7" x14ac:dyDescent="0.2">
      <c r="A628">
        <v>255</v>
      </c>
      <c r="B628">
        <v>318.64999999999998</v>
      </c>
      <c r="C628">
        <v>0.94499999999999995</v>
      </c>
      <c r="D628">
        <v>0.82499999999999996</v>
      </c>
      <c r="E628">
        <v>0.96099999999999997</v>
      </c>
      <c r="F628">
        <v>0.76700000000000002</v>
      </c>
      <c r="G628">
        <v>1.2290000000000001</v>
      </c>
    </row>
    <row r="629" spans="1:7" x14ac:dyDescent="0.2">
      <c r="A629">
        <v>256</v>
      </c>
      <c r="B629">
        <v>315.54000000000002</v>
      </c>
      <c r="C629">
        <v>0.94599999999999995</v>
      </c>
      <c r="D629">
        <v>0.83099999999999996</v>
      </c>
      <c r="E629">
        <v>0.96199999999999997</v>
      </c>
      <c r="F629">
        <v>0.77400000000000002</v>
      </c>
      <c r="G629">
        <v>1.216</v>
      </c>
    </row>
    <row r="630" spans="1:7" x14ac:dyDescent="0.2">
      <c r="A630">
        <v>257</v>
      </c>
      <c r="B630">
        <v>312.39999999999998</v>
      </c>
      <c r="C630">
        <v>0.95699999999999996</v>
      </c>
      <c r="D630">
        <v>0.83799999999999997</v>
      </c>
      <c r="E630">
        <v>0.96599999999999997</v>
      </c>
      <c r="F630">
        <v>0.77900000000000003</v>
      </c>
      <c r="G630">
        <v>1.244</v>
      </c>
    </row>
    <row r="631" spans="1:7" x14ac:dyDescent="0.2">
      <c r="A631">
        <v>258</v>
      </c>
      <c r="B631">
        <v>309.23</v>
      </c>
      <c r="C631">
        <v>0.96699999999999997</v>
      </c>
      <c r="D631">
        <v>0.84899999999999998</v>
      </c>
      <c r="E631">
        <v>0.96899999999999997</v>
      </c>
      <c r="F631">
        <v>0.78600000000000003</v>
      </c>
      <c r="G631">
        <v>1.2629999999999999</v>
      </c>
    </row>
    <row r="632" spans="1:7" x14ac:dyDescent="0.2">
      <c r="A632">
        <v>259</v>
      </c>
      <c r="B632">
        <v>306.02999999999997</v>
      </c>
      <c r="C632">
        <v>0.97799999999999998</v>
      </c>
      <c r="D632">
        <v>0.85799999999999998</v>
      </c>
      <c r="E632">
        <v>0.97599999999999998</v>
      </c>
      <c r="F632">
        <v>0.79800000000000004</v>
      </c>
      <c r="G632">
        <v>1.278</v>
      </c>
    </row>
    <row r="633" spans="1:7" x14ac:dyDescent="0.2">
      <c r="A633">
        <v>260</v>
      </c>
      <c r="B633">
        <v>302.8</v>
      </c>
      <c r="C633">
        <v>0.98599999999999999</v>
      </c>
      <c r="D633">
        <v>0.86799999999999999</v>
      </c>
      <c r="E633">
        <v>0.98099999999999998</v>
      </c>
      <c r="F633">
        <v>0.80700000000000005</v>
      </c>
      <c r="G633">
        <v>1.2869999999999999</v>
      </c>
    </row>
    <row r="634" spans="1:7" x14ac:dyDescent="0.2">
      <c r="A634">
        <v>261</v>
      </c>
      <c r="B634">
        <v>299.54000000000002</v>
      </c>
      <c r="C634">
        <v>0.997</v>
      </c>
      <c r="D634">
        <v>0.877</v>
      </c>
      <c r="E634">
        <v>0.99099999999999999</v>
      </c>
      <c r="F634">
        <v>0.81599999999999995</v>
      </c>
      <c r="G634">
        <v>1.306</v>
      </c>
    </row>
    <row r="635" spans="1:7" x14ac:dyDescent="0.2">
      <c r="A635">
        <v>262</v>
      </c>
      <c r="B635">
        <v>296.26</v>
      </c>
      <c r="C635">
        <v>1.014</v>
      </c>
      <c r="D635">
        <v>0.88800000000000001</v>
      </c>
      <c r="E635">
        <v>1</v>
      </c>
      <c r="F635">
        <v>0.83</v>
      </c>
      <c r="G635">
        <v>1.34</v>
      </c>
    </row>
    <row r="636" spans="1:7" x14ac:dyDescent="0.2">
      <c r="A636">
        <v>263</v>
      </c>
      <c r="B636">
        <v>292.94</v>
      </c>
      <c r="C636">
        <v>1.03</v>
      </c>
      <c r="D636">
        <v>0.89800000000000002</v>
      </c>
      <c r="E636">
        <v>1.0089999999999999</v>
      </c>
      <c r="F636">
        <v>0.84299999999999997</v>
      </c>
      <c r="G636">
        <v>1.37</v>
      </c>
    </row>
    <row r="637" spans="1:7" x14ac:dyDescent="0.2">
      <c r="A637">
        <v>264</v>
      </c>
      <c r="B637">
        <v>289.61</v>
      </c>
      <c r="C637">
        <v>1.038</v>
      </c>
      <c r="D637">
        <v>0.90600000000000003</v>
      </c>
      <c r="E637">
        <v>1.02</v>
      </c>
      <c r="F637">
        <v>0.85199999999999998</v>
      </c>
      <c r="G637">
        <v>1.375</v>
      </c>
    </row>
    <row r="638" spans="1:7" x14ac:dyDescent="0.2">
      <c r="A638">
        <v>265</v>
      </c>
      <c r="B638">
        <v>286.24</v>
      </c>
      <c r="C638">
        <v>1.0449999999999999</v>
      </c>
      <c r="D638">
        <v>0.91500000000000004</v>
      </c>
      <c r="E638">
        <v>1.0269999999999999</v>
      </c>
      <c r="F638">
        <v>0.86399999999999999</v>
      </c>
      <c r="G638">
        <v>1.3740000000000001</v>
      </c>
    </row>
    <row r="639" spans="1:7" x14ac:dyDescent="0.2">
      <c r="A639">
        <v>266</v>
      </c>
      <c r="B639">
        <v>282.86</v>
      </c>
      <c r="C639">
        <v>1.0569999999999999</v>
      </c>
      <c r="D639">
        <v>0.92300000000000004</v>
      </c>
      <c r="E639">
        <v>1.0369999999999999</v>
      </c>
      <c r="F639">
        <v>0.877</v>
      </c>
      <c r="G639">
        <v>1.39</v>
      </c>
    </row>
    <row r="640" spans="1:7" x14ac:dyDescent="0.2">
      <c r="A640">
        <v>267</v>
      </c>
      <c r="B640">
        <v>279.45</v>
      </c>
      <c r="C640">
        <v>1.0649999999999999</v>
      </c>
      <c r="D640">
        <v>0.92900000000000005</v>
      </c>
      <c r="E640">
        <v>1.046</v>
      </c>
      <c r="F640">
        <v>0.88300000000000001</v>
      </c>
      <c r="G640">
        <v>1.4019999999999999</v>
      </c>
    </row>
    <row r="641" spans="1:7" x14ac:dyDescent="0.2">
      <c r="A641">
        <v>268</v>
      </c>
      <c r="B641">
        <v>276.02</v>
      </c>
      <c r="C641">
        <v>1.073</v>
      </c>
      <c r="D641">
        <v>0.93500000000000005</v>
      </c>
      <c r="E641">
        <v>1.054</v>
      </c>
      <c r="F641">
        <v>0.89300000000000002</v>
      </c>
      <c r="G641">
        <v>1.4079999999999999</v>
      </c>
    </row>
    <row r="642" spans="1:7" x14ac:dyDescent="0.2">
      <c r="A642">
        <v>269</v>
      </c>
      <c r="B642">
        <v>272.56</v>
      </c>
      <c r="C642">
        <v>1.0820000000000001</v>
      </c>
      <c r="D642">
        <v>0.93799999999999994</v>
      </c>
      <c r="E642">
        <v>1.0629999999999999</v>
      </c>
      <c r="F642">
        <v>0.90300000000000002</v>
      </c>
      <c r="G642">
        <v>1.4239999999999999</v>
      </c>
    </row>
    <row r="643" spans="1:7" x14ac:dyDescent="0.2">
      <c r="A643">
        <v>270</v>
      </c>
      <c r="B643">
        <v>269.08999999999997</v>
      </c>
      <c r="C643">
        <v>1.0900000000000001</v>
      </c>
      <c r="D643">
        <v>0.93899999999999995</v>
      </c>
      <c r="E643">
        <v>1.0680000000000001</v>
      </c>
      <c r="F643">
        <v>0.90700000000000003</v>
      </c>
      <c r="G643">
        <v>1.4450000000000001</v>
      </c>
    </row>
    <row r="644" spans="1:7" x14ac:dyDescent="0.2">
      <c r="A644">
        <v>271</v>
      </c>
      <c r="B644">
        <v>265.60000000000002</v>
      </c>
      <c r="C644">
        <v>1.091</v>
      </c>
      <c r="D644">
        <v>0.94</v>
      </c>
      <c r="E644">
        <v>1.073</v>
      </c>
      <c r="F644">
        <v>0.91</v>
      </c>
      <c r="G644">
        <v>1.4419999999999999</v>
      </c>
    </row>
    <row r="645" spans="1:7" x14ac:dyDescent="0.2">
      <c r="A645">
        <v>272</v>
      </c>
      <c r="B645">
        <v>262.08999999999997</v>
      </c>
      <c r="C645">
        <v>1.0920000000000001</v>
      </c>
      <c r="D645">
        <v>0.93500000000000005</v>
      </c>
      <c r="E645">
        <v>1.077</v>
      </c>
      <c r="F645">
        <v>0.91500000000000004</v>
      </c>
      <c r="G645">
        <v>1.4419999999999999</v>
      </c>
    </row>
    <row r="646" spans="1:7" x14ac:dyDescent="0.2">
      <c r="A646">
        <v>273</v>
      </c>
      <c r="B646">
        <v>258.57</v>
      </c>
      <c r="C646">
        <v>1.095</v>
      </c>
      <c r="D646">
        <v>0.93200000000000005</v>
      </c>
      <c r="E646">
        <v>1.077</v>
      </c>
      <c r="F646">
        <v>0.91500000000000004</v>
      </c>
      <c r="G646">
        <v>1.454</v>
      </c>
    </row>
    <row r="647" spans="1:7" x14ac:dyDescent="0.2">
      <c r="A647">
        <v>274</v>
      </c>
      <c r="B647">
        <v>255.03</v>
      </c>
      <c r="C647">
        <v>1.0940000000000001</v>
      </c>
      <c r="D647">
        <v>0.92700000000000005</v>
      </c>
      <c r="E647">
        <v>1.0780000000000001</v>
      </c>
      <c r="F647">
        <v>0.91300000000000003</v>
      </c>
      <c r="G647">
        <v>1.46</v>
      </c>
    </row>
    <row r="648" spans="1:7" x14ac:dyDescent="0.2">
      <c r="A648">
        <v>275</v>
      </c>
      <c r="B648">
        <v>251.47</v>
      </c>
      <c r="C648">
        <v>1.0920000000000001</v>
      </c>
      <c r="D648">
        <v>0.92300000000000004</v>
      </c>
      <c r="E648">
        <v>1.075</v>
      </c>
      <c r="F648">
        <v>0.91300000000000003</v>
      </c>
      <c r="G648">
        <v>1.456</v>
      </c>
    </row>
    <row r="649" spans="1:7" x14ac:dyDescent="0.2">
      <c r="A649">
        <v>276</v>
      </c>
      <c r="B649">
        <v>247.9</v>
      </c>
      <c r="C649">
        <v>1.085</v>
      </c>
      <c r="D649">
        <v>0.91300000000000003</v>
      </c>
      <c r="E649">
        <v>1.069</v>
      </c>
      <c r="F649">
        <v>0.90600000000000003</v>
      </c>
      <c r="G649">
        <v>1.454</v>
      </c>
    </row>
    <row r="650" spans="1:7" x14ac:dyDescent="0.2">
      <c r="A650">
        <v>277</v>
      </c>
      <c r="B650">
        <v>244.32</v>
      </c>
      <c r="C650">
        <v>1.077</v>
      </c>
      <c r="D650">
        <v>0.90200000000000002</v>
      </c>
      <c r="E650">
        <v>1.0620000000000001</v>
      </c>
      <c r="F650">
        <v>0.89500000000000002</v>
      </c>
      <c r="G650">
        <v>1.448</v>
      </c>
    </row>
    <row r="651" spans="1:7" x14ac:dyDescent="0.2">
      <c r="A651">
        <v>278</v>
      </c>
      <c r="B651">
        <v>240.73</v>
      </c>
      <c r="C651">
        <v>1.07</v>
      </c>
      <c r="D651">
        <v>0.89200000000000002</v>
      </c>
      <c r="E651">
        <v>1.056</v>
      </c>
      <c r="F651">
        <v>0.89</v>
      </c>
      <c r="G651">
        <v>1.44</v>
      </c>
    </row>
    <row r="652" spans="1:7" x14ac:dyDescent="0.2">
      <c r="A652">
        <v>279</v>
      </c>
      <c r="B652">
        <v>237.12</v>
      </c>
      <c r="C652">
        <v>1.0629999999999999</v>
      </c>
      <c r="D652">
        <v>0.88</v>
      </c>
      <c r="E652">
        <v>1.0469999999999999</v>
      </c>
      <c r="F652">
        <v>0.88100000000000001</v>
      </c>
      <c r="G652">
        <v>1.4430000000000001</v>
      </c>
    </row>
    <row r="653" spans="1:7" x14ac:dyDescent="0.2">
      <c r="A653">
        <v>280</v>
      </c>
      <c r="B653">
        <v>233.51</v>
      </c>
      <c r="C653">
        <v>1.056</v>
      </c>
      <c r="D653">
        <v>0.86899999999999999</v>
      </c>
      <c r="E653">
        <v>1.0369999999999999</v>
      </c>
      <c r="F653">
        <v>0.86499999999999999</v>
      </c>
      <c r="G653">
        <v>1.454</v>
      </c>
    </row>
    <row r="654" spans="1:7" x14ac:dyDescent="0.2">
      <c r="A654">
        <v>281</v>
      </c>
      <c r="B654">
        <v>229.9</v>
      </c>
      <c r="C654">
        <v>1.05</v>
      </c>
      <c r="D654">
        <v>0.85699999999999998</v>
      </c>
      <c r="E654">
        <v>1.0269999999999999</v>
      </c>
      <c r="F654">
        <v>0.85399999999999998</v>
      </c>
      <c r="G654">
        <v>1.4590000000000001</v>
      </c>
    </row>
    <row r="655" spans="1:7" x14ac:dyDescent="0.2">
      <c r="A655">
        <v>282</v>
      </c>
      <c r="B655">
        <v>226.27</v>
      </c>
      <c r="C655">
        <v>1.0409999999999999</v>
      </c>
      <c r="D655">
        <v>0.84399999999999997</v>
      </c>
      <c r="E655">
        <v>1.016</v>
      </c>
      <c r="F655">
        <v>0.84699999999999998</v>
      </c>
      <c r="G655">
        <v>1.456</v>
      </c>
    </row>
    <row r="656" spans="1:7" x14ac:dyDescent="0.2">
      <c r="A656">
        <v>283</v>
      </c>
      <c r="B656">
        <v>222.65</v>
      </c>
      <c r="C656">
        <v>1.0269999999999999</v>
      </c>
      <c r="D656">
        <v>0.83</v>
      </c>
      <c r="E656">
        <v>1.0009999999999999</v>
      </c>
      <c r="F656">
        <v>0.83</v>
      </c>
      <c r="G656">
        <v>1.4470000000000001</v>
      </c>
    </row>
    <row r="657" spans="1:7" x14ac:dyDescent="0.2">
      <c r="A657">
        <v>284</v>
      </c>
      <c r="B657">
        <v>219.01</v>
      </c>
      <c r="C657">
        <v>1.0169999999999999</v>
      </c>
      <c r="D657">
        <v>0.82</v>
      </c>
      <c r="E657">
        <v>0.98899999999999999</v>
      </c>
      <c r="F657">
        <v>0.81899999999999995</v>
      </c>
      <c r="G657">
        <v>1.44</v>
      </c>
    </row>
    <row r="658" spans="1:7" x14ac:dyDescent="0.2">
      <c r="A658">
        <v>285</v>
      </c>
      <c r="B658">
        <v>215.38</v>
      </c>
      <c r="C658">
        <v>1.0069999999999999</v>
      </c>
      <c r="D658">
        <v>0.81200000000000006</v>
      </c>
      <c r="E658">
        <v>0.97899999999999998</v>
      </c>
      <c r="F658">
        <v>0.80900000000000005</v>
      </c>
      <c r="G658">
        <v>1.429</v>
      </c>
    </row>
    <row r="659" spans="1:7" x14ac:dyDescent="0.2">
      <c r="A659">
        <v>286</v>
      </c>
      <c r="B659">
        <v>211.75</v>
      </c>
      <c r="C659">
        <v>0.996</v>
      </c>
      <c r="D659">
        <v>0.80300000000000005</v>
      </c>
      <c r="E659">
        <v>0.96699999999999997</v>
      </c>
      <c r="F659">
        <v>0.79700000000000004</v>
      </c>
      <c r="G659">
        <v>1.42</v>
      </c>
    </row>
    <row r="660" spans="1:7" x14ac:dyDescent="0.2">
      <c r="A660">
        <v>287</v>
      </c>
      <c r="B660">
        <v>208.12</v>
      </c>
      <c r="C660">
        <v>0.98499999999999999</v>
      </c>
      <c r="D660">
        <v>0.79400000000000004</v>
      </c>
      <c r="E660">
        <v>0.95299999999999996</v>
      </c>
      <c r="F660">
        <v>0.78500000000000003</v>
      </c>
      <c r="G660">
        <v>1.407</v>
      </c>
    </row>
    <row r="661" spans="1:7" x14ac:dyDescent="0.2">
      <c r="A661">
        <v>288</v>
      </c>
      <c r="B661">
        <v>204.49</v>
      </c>
      <c r="C661">
        <v>0.97699999999999998</v>
      </c>
      <c r="D661">
        <v>0.78800000000000003</v>
      </c>
      <c r="E661">
        <v>0.94099999999999995</v>
      </c>
      <c r="F661">
        <v>0.77800000000000002</v>
      </c>
      <c r="G661">
        <v>1.399</v>
      </c>
    </row>
    <row r="662" spans="1:7" x14ac:dyDescent="0.2">
      <c r="A662">
        <v>289</v>
      </c>
      <c r="B662">
        <v>200.86</v>
      </c>
      <c r="C662">
        <v>0.97</v>
      </c>
      <c r="D662">
        <v>0.78600000000000003</v>
      </c>
      <c r="E662">
        <v>0.93300000000000005</v>
      </c>
      <c r="F662">
        <v>0.76900000000000002</v>
      </c>
      <c r="G662">
        <v>1.393</v>
      </c>
    </row>
    <row r="663" spans="1:7" x14ac:dyDescent="0.2">
      <c r="A663">
        <v>290</v>
      </c>
      <c r="B663">
        <v>197.24</v>
      </c>
      <c r="C663">
        <v>0.96699999999999997</v>
      </c>
      <c r="D663">
        <v>0.78300000000000003</v>
      </c>
      <c r="E663">
        <v>0.92500000000000004</v>
      </c>
      <c r="F663">
        <v>0.76200000000000001</v>
      </c>
      <c r="G663">
        <v>1.397</v>
      </c>
    </row>
    <row r="664" spans="1:7" x14ac:dyDescent="0.2">
      <c r="A664">
        <v>291</v>
      </c>
      <c r="B664">
        <v>193.62</v>
      </c>
      <c r="C664">
        <v>0.96599999999999997</v>
      </c>
      <c r="D664">
        <v>0.78300000000000003</v>
      </c>
      <c r="E664">
        <v>0.91800000000000004</v>
      </c>
      <c r="F664">
        <v>0.75800000000000001</v>
      </c>
      <c r="G664">
        <v>1.403</v>
      </c>
    </row>
    <row r="665" spans="1:7" x14ac:dyDescent="0.2">
      <c r="A665">
        <v>292</v>
      </c>
      <c r="B665">
        <v>190.02</v>
      </c>
      <c r="C665">
        <v>0.96899999999999997</v>
      </c>
      <c r="D665">
        <v>0.78700000000000003</v>
      </c>
      <c r="E665">
        <v>0.91300000000000003</v>
      </c>
      <c r="F665">
        <v>0.75800000000000001</v>
      </c>
      <c r="G665">
        <v>1.4179999999999999</v>
      </c>
    </row>
    <row r="666" spans="1:7" x14ac:dyDescent="0.2">
      <c r="A666">
        <v>293</v>
      </c>
      <c r="B666">
        <v>186.42</v>
      </c>
      <c r="C666">
        <v>0.97199999999999998</v>
      </c>
      <c r="D666">
        <v>0.78900000000000003</v>
      </c>
      <c r="E666">
        <v>0.91</v>
      </c>
      <c r="F666">
        <v>0.75600000000000001</v>
      </c>
      <c r="G666">
        <v>1.4319999999999999</v>
      </c>
    </row>
    <row r="667" spans="1:7" x14ac:dyDescent="0.2">
      <c r="A667">
        <v>294</v>
      </c>
      <c r="B667">
        <v>182.83</v>
      </c>
      <c r="C667">
        <v>0.97799999999999998</v>
      </c>
      <c r="D667">
        <v>0.79700000000000004</v>
      </c>
      <c r="E667">
        <v>0.91</v>
      </c>
      <c r="F667">
        <v>0.76</v>
      </c>
      <c r="G667">
        <v>1.446</v>
      </c>
    </row>
    <row r="668" spans="1:7" x14ac:dyDescent="0.2">
      <c r="A668">
        <v>295</v>
      </c>
      <c r="B668">
        <v>179.26</v>
      </c>
      <c r="C668">
        <v>0.98299999999999998</v>
      </c>
      <c r="D668">
        <v>0.80400000000000005</v>
      </c>
      <c r="E668">
        <v>0.91</v>
      </c>
      <c r="F668">
        <v>0.76200000000000001</v>
      </c>
      <c r="G668">
        <v>1.454</v>
      </c>
    </row>
    <row r="669" spans="1:7" x14ac:dyDescent="0.2">
      <c r="A669">
        <v>296</v>
      </c>
      <c r="B669">
        <v>175.7</v>
      </c>
      <c r="C669">
        <v>0.98899999999999999</v>
      </c>
      <c r="D669">
        <v>0.81200000000000006</v>
      </c>
      <c r="E669">
        <v>0.91200000000000003</v>
      </c>
      <c r="F669">
        <v>0.76800000000000002</v>
      </c>
      <c r="G669">
        <v>1.4650000000000001</v>
      </c>
    </row>
    <row r="670" spans="1:7" x14ac:dyDescent="0.2">
      <c r="A670">
        <v>297</v>
      </c>
      <c r="B670">
        <v>172.16</v>
      </c>
      <c r="C670">
        <v>0.995</v>
      </c>
      <c r="D670">
        <v>0.81899999999999995</v>
      </c>
      <c r="E670">
        <v>0.91500000000000004</v>
      </c>
      <c r="F670">
        <v>0.77400000000000002</v>
      </c>
      <c r="G670">
        <v>1.472</v>
      </c>
    </row>
    <row r="671" spans="1:7" x14ac:dyDescent="0.2">
      <c r="A671">
        <v>298</v>
      </c>
      <c r="B671">
        <v>168.63</v>
      </c>
      <c r="C671">
        <v>1.0009999999999999</v>
      </c>
      <c r="D671">
        <v>0.83</v>
      </c>
      <c r="E671">
        <v>0.92200000000000004</v>
      </c>
      <c r="F671">
        <v>0.78500000000000003</v>
      </c>
      <c r="G671">
        <v>1.466</v>
      </c>
    </row>
    <row r="672" spans="1:7" x14ac:dyDescent="0.2">
      <c r="A672">
        <v>299</v>
      </c>
      <c r="B672">
        <v>165.12</v>
      </c>
      <c r="C672">
        <v>1.0049999999999999</v>
      </c>
      <c r="D672">
        <v>0.83699999999999997</v>
      </c>
      <c r="E672">
        <v>0.92400000000000004</v>
      </c>
      <c r="F672">
        <v>0.79400000000000004</v>
      </c>
      <c r="G672">
        <v>1.464</v>
      </c>
    </row>
    <row r="673" spans="1:7" x14ac:dyDescent="0.2">
      <c r="A673">
        <v>300</v>
      </c>
      <c r="B673">
        <v>161.63</v>
      </c>
      <c r="C673">
        <v>1.0109999999999999</v>
      </c>
      <c r="D673">
        <v>0.84599999999999997</v>
      </c>
      <c r="E673">
        <v>0.93</v>
      </c>
      <c r="F673">
        <v>0.79800000000000004</v>
      </c>
      <c r="G673">
        <v>1.4690000000000001</v>
      </c>
    </row>
    <row r="674" spans="1:7" x14ac:dyDescent="0.2">
      <c r="A674">
        <v>301</v>
      </c>
      <c r="B674">
        <v>158.16</v>
      </c>
      <c r="C674">
        <v>1.018</v>
      </c>
      <c r="D674">
        <v>0.85299999999999998</v>
      </c>
      <c r="E674">
        <v>0.94199999999999995</v>
      </c>
      <c r="F674">
        <v>0.81100000000000005</v>
      </c>
      <c r="G674">
        <v>1.468</v>
      </c>
    </row>
    <row r="675" spans="1:7" x14ac:dyDescent="0.2">
      <c r="A675">
        <v>302</v>
      </c>
      <c r="B675">
        <v>154.72</v>
      </c>
      <c r="C675">
        <v>1.0229999999999999</v>
      </c>
      <c r="D675">
        <v>0.85699999999999998</v>
      </c>
      <c r="E675">
        <v>0.94899999999999995</v>
      </c>
      <c r="F675">
        <v>0.82</v>
      </c>
      <c r="G675">
        <v>1.4670000000000001</v>
      </c>
    </row>
    <row r="676" spans="1:7" x14ac:dyDescent="0.2">
      <c r="A676">
        <v>303</v>
      </c>
      <c r="B676">
        <v>151.30000000000001</v>
      </c>
      <c r="C676">
        <v>1.026</v>
      </c>
      <c r="D676">
        <v>0.86199999999999999</v>
      </c>
      <c r="E676">
        <v>0.95599999999999996</v>
      </c>
      <c r="F676">
        <v>0.82299999999999995</v>
      </c>
      <c r="G676">
        <v>1.4650000000000001</v>
      </c>
    </row>
    <row r="677" spans="1:7" x14ac:dyDescent="0.2">
      <c r="A677">
        <v>304</v>
      </c>
      <c r="B677">
        <v>147.9</v>
      </c>
      <c r="C677">
        <v>1.0309999999999999</v>
      </c>
      <c r="D677">
        <v>0.86699999999999999</v>
      </c>
      <c r="E677">
        <v>0.96399999999999997</v>
      </c>
      <c r="F677">
        <v>0.83299999999999996</v>
      </c>
      <c r="G677">
        <v>1.4590000000000001</v>
      </c>
    </row>
    <row r="678" spans="1:7" x14ac:dyDescent="0.2">
      <c r="A678">
        <v>305</v>
      </c>
      <c r="B678">
        <v>144.53</v>
      </c>
      <c r="C678">
        <v>1.032</v>
      </c>
      <c r="D678">
        <v>0.86799999999999999</v>
      </c>
      <c r="E678">
        <v>0.97099999999999997</v>
      </c>
      <c r="F678">
        <v>0.84</v>
      </c>
      <c r="G678">
        <v>1.4490000000000001</v>
      </c>
    </row>
    <row r="679" spans="1:7" x14ac:dyDescent="0.2">
      <c r="A679">
        <v>306</v>
      </c>
      <c r="B679">
        <v>141.19</v>
      </c>
      <c r="C679">
        <v>1.032</v>
      </c>
      <c r="D679">
        <v>0.86899999999999999</v>
      </c>
      <c r="E679">
        <v>0.97399999999999998</v>
      </c>
      <c r="F679">
        <v>0.84299999999999997</v>
      </c>
      <c r="G679">
        <v>1.4410000000000001</v>
      </c>
    </row>
    <row r="680" spans="1:7" x14ac:dyDescent="0.2">
      <c r="A680">
        <v>307</v>
      </c>
      <c r="B680">
        <v>137.88999999999999</v>
      </c>
      <c r="C680">
        <v>1.032</v>
      </c>
      <c r="D680">
        <v>0.87</v>
      </c>
      <c r="E680">
        <v>0.97699999999999998</v>
      </c>
      <c r="F680">
        <v>0.85099999999999998</v>
      </c>
      <c r="G680">
        <v>1.429</v>
      </c>
    </row>
    <row r="681" spans="1:7" x14ac:dyDescent="0.2">
      <c r="A681">
        <v>308</v>
      </c>
      <c r="B681">
        <v>134.61000000000001</v>
      </c>
      <c r="C681">
        <v>1.0289999999999999</v>
      </c>
      <c r="D681">
        <v>0.86799999999999999</v>
      </c>
      <c r="E681">
        <v>0.97799999999999998</v>
      </c>
      <c r="F681">
        <v>0.85299999999999998</v>
      </c>
      <c r="G681">
        <v>1.4179999999999999</v>
      </c>
    </row>
    <row r="682" spans="1:7" x14ac:dyDescent="0.2">
      <c r="A682">
        <v>309</v>
      </c>
      <c r="B682">
        <v>131.37</v>
      </c>
      <c r="C682">
        <v>1.026</v>
      </c>
      <c r="D682">
        <v>0.86299999999999999</v>
      </c>
      <c r="E682">
        <v>0.97299999999999998</v>
      </c>
      <c r="F682">
        <v>0.85399999999999998</v>
      </c>
      <c r="G682">
        <v>1.413</v>
      </c>
    </row>
    <row r="683" spans="1:7" x14ac:dyDescent="0.2">
      <c r="A683">
        <v>310</v>
      </c>
      <c r="B683">
        <v>128.16</v>
      </c>
      <c r="C683">
        <v>1.0229999999999999</v>
      </c>
      <c r="D683">
        <v>0.85899999999999999</v>
      </c>
      <c r="E683">
        <v>0.97099999999999997</v>
      </c>
      <c r="F683">
        <v>0.85</v>
      </c>
      <c r="G683">
        <v>1.413</v>
      </c>
    </row>
    <row r="684" spans="1:7" x14ac:dyDescent="0.2">
      <c r="A684">
        <v>311</v>
      </c>
      <c r="B684">
        <v>124.99</v>
      </c>
      <c r="C684">
        <v>1.02</v>
      </c>
      <c r="D684">
        <v>0.85099999999999998</v>
      </c>
      <c r="E684">
        <v>0.96899999999999997</v>
      </c>
      <c r="F684">
        <v>0.84699999999999998</v>
      </c>
      <c r="G684">
        <v>1.4119999999999999</v>
      </c>
    </row>
    <row r="685" spans="1:7" x14ac:dyDescent="0.2">
      <c r="A685">
        <v>312</v>
      </c>
      <c r="B685">
        <v>121.85</v>
      </c>
      <c r="C685">
        <v>1.016</v>
      </c>
      <c r="D685">
        <v>0.84499999999999997</v>
      </c>
      <c r="E685">
        <v>0.96599999999999997</v>
      </c>
      <c r="F685">
        <v>0.84199999999999997</v>
      </c>
      <c r="G685">
        <v>1.409</v>
      </c>
    </row>
    <row r="686" spans="1:7" x14ac:dyDescent="0.2">
      <c r="A686">
        <v>313</v>
      </c>
      <c r="B686">
        <v>118.76</v>
      </c>
      <c r="C686">
        <v>1.012</v>
      </c>
      <c r="D686">
        <v>0.84</v>
      </c>
      <c r="E686">
        <v>0.96199999999999997</v>
      </c>
      <c r="F686">
        <v>0.83399999999999996</v>
      </c>
      <c r="G686">
        <v>1.411</v>
      </c>
    </row>
    <row r="687" spans="1:7" x14ac:dyDescent="0.2">
      <c r="A687">
        <v>314</v>
      </c>
      <c r="B687">
        <v>115.7</v>
      </c>
      <c r="C687">
        <v>1.01</v>
      </c>
      <c r="D687">
        <v>0.83699999999999997</v>
      </c>
      <c r="E687">
        <v>0.95599999999999996</v>
      </c>
      <c r="F687">
        <v>0.82799999999999996</v>
      </c>
      <c r="G687">
        <v>1.417</v>
      </c>
    </row>
    <row r="688" spans="1:7" x14ac:dyDescent="0.2">
      <c r="A688">
        <v>315</v>
      </c>
      <c r="B688">
        <v>112.69</v>
      </c>
      <c r="C688">
        <v>1.006</v>
      </c>
      <c r="D688">
        <v>0.83499999999999996</v>
      </c>
      <c r="E688">
        <v>0.94899999999999995</v>
      </c>
      <c r="F688">
        <v>0.82099999999999995</v>
      </c>
      <c r="G688">
        <v>1.419</v>
      </c>
    </row>
    <row r="689" spans="1:7" x14ac:dyDescent="0.2">
      <c r="A689">
        <v>316</v>
      </c>
      <c r="B689">
        <v>109.72</v>
      </c>
      <c r="C689">
        <v>1</v>
      </c>
      <c r="D689">
        <v>0.83099999999999996</v>
      </c>
      <c r="E689">
        <v>0.94099999999999995</v>
      </c>
      <c r="F689">
        <v>0.81</v>
      </c>
      <c r="G689">
        <v>1.4159999999999999</v>
      </c>
    </row>
    <row r="690" spans="1:7" x14ac:dyDescent="0.2">
      <c r="A690">
        <v>317</v>
      </c>
      <c r="B690">
        <v>106.8</v>
      </c>
      <c r="C690">
        <v>0.99299999999999999</v>
      </c>
      <c r="D690">
        <v>0.82699999999999996</v>
      </c>
      <c r="E690">
        <v>0.93100000000000005</v>
      </c>
      <c r="F690">
        <v>0.80200000000000005</v>
      </c>
      <c r="G690">
        <v>1.4139999999999999</v>
      </c>
    </row>
    <row r="691" spans="1:7" x14ac:dyDescent="0.2">
      <c r="A691">
        <v>318</v>
      </c>
      <c r="B691">
        <v>103.92</v>
      </c>
      <c r="C691">
        <v>0.99</v>
      </c>
      <c r="D691">
        <v>0.82399999999999995</v>
      </c>
      <c r="E691">
        <v>0.92400000000000004</v>
      </c>
      <c r="F691">
        <v>0.79800000000000004</v>
      </c>
      <c r="G691">
        <v>1.413</v>
      </c>
    </row>
    <row r="692" spans="1:7" x14ac:dyDescent="0.2">
      <c r="A692">
        <v>319</v>
      </c>
      <c r="B692">
        <v>101.09</v>
      </c>
      <c r="C692">
        <v>0.98399999999999999</v>
      </c>
      <c r="D692">
        <v>0.82399999999999995</v>
      </c>
      <c r="E692">
        <v>0.91600000000000004</v>
      </c>
      <c r="F692">
        <v>0.79200000000000004</v>
      </c>
      <c r="G692">
        <v>1.4039999999999999</v>
      </c>
    </row>
    <row r="693" spans="1:7" x14ac:dyDescent="0.2">
      <c r="A693">
        <v>320</v>
      </c>
      <c r="B693">
        <v>98.3</v>
      </c>
      <c r="C693">
        <v>0.98599999999999999</v>
      </c>
      <c r="D693">
        <v>0.82699999999999996</v>
      </c>
      <c r="E693">
        <v>0.90700000000000003</v>
      </c>
      <c r="F693">
        <v>0.78600000000000003</v>
      </c>
      <c r="G693">
        <v>1.4219999999999999</v>
      </c>
    </row>
    <row r="694" spans="1:7" x14ac:dyDescent="0.2">
      <c r="A694">
        <v>321</v>
      </c>
      <c r="B694">
        <v>95.57</v>
      </c>
      <c r="C694">
        <v>0.98699999999999999</v>
      </c>
      <c r="D694">
        <v>0.83</v>
      </c>
      <c r="E694">
        <v>0.90100000000000002</v>
      </c>
      <c r="F694">
        <v>0.78600000000000003</v>
      </c>
      <c r="G694">
        <v>1.4319999999999999</v>
      </c>
    </row>
    <row r="695" spans="1:7" x14ac:dyDescent="0.2">
      <c r="A695">
        <v>322</v>
      </c>
      <c r="B695">
        <v>92.89</v>
      </c>
      <c r="C695">
        <v>0.98499999999999999</v>
      </c>
      <c r="D695">
        <v>0.83399999999999996</v>
      </c>
      <c r="E695">
        <v>0.89900000000000002</v>
      </c>
      <c r="F695">
        <v>0.78400000000000003</v>
      </c>
      <c r="G695">
        <v>1.421</v>
      </c>
    </row>
    <row r="696" spans="1:7" x14ac:dyDescent="0.2">
      <c r="A696">
        <v>323</v>
      </c>
      <c r="B696">
        <v>90.26</v>
      </c>
      <c r="C696">
        <v>0.98399999999999999</v>
      </c>
      <c r="D696">
        <v>0.84</v>
      </c>
      <c r="E696">
        <v>0.89300000000000002</v>
      </c>
      <c r="F696">
        <v>0.78400000000000003</v>
      </c>
      <c r="G696">
        <v>1.417</v>
      </c>
    </row>
    <row r="697" spans="1:7" x14ac:dyDescent="0.2">
      <c r="A697">
        <v>324</v>
      </c>
      <c r="B697">
        <v>87.69</v>
      </c>
      <c r="C697">
        <v>0.98899999999999999</v>
      </c>
      <c r="D697">
        <v>0.85</v>
      </c>
      <c r="E697">
        <v>0.89100000000000001</v>
      </c>
      <c r="F697">
        <v>0.79</v>
      </c>
      <c r="G697">
        <v>1.427</v>
      </c>
    </row>
    <row r="698" spans="1:7" x14ac:dyDescent="0.2">
      <c r="A698">
        <v>325</v>
      </c>
      <c r="B698">
        <v>85.17</v>
      </c>
      <c r="C698">
        <v>0.998</v>
      </c>
      <c r="D698">
        <v>0.85799999999999998</v>
      </c>
      <c r="E698">
        <v>0.89500000000000002</v>
      </c>
      <c r="F698">
        <v>0.80100000000000005</v>
      </c>
      <c r="G698">
        <v>1.4410000000000001</v>
      </c>
    </row>
    <row r="699" spans="1:7" x14ac:dyDescent="0.2">
      <c r="A699">
        <v>326</v>
      </c>
      <c r="B699">
        <v>82.71</v>
      </c>
      <c r="C699">
        <v>1.0069999999999999</v>
      </c>
      <c r="D699">
        <v>0.86799999999999999</v>
      </c>
      <c r="E699">
        <v>0.89700000000000002</v>
      </c>
      <c r="F699">
        <v>0.81</v>
      </c>
      <c r="G699">
        <v>1.452</v>
      </c>
    </row>
    <row r="700" spans="1:7" x14ac:dyDescent="0.2">
      <c r="A700">
        <v>327</v>
      </c>
      <c r="B700">
        <v>80.31</v>
      </c>
      <c r="C700">
        <v>1.012</v>
      </c>
      <c r="D700">
        <v>0.876</v>
      </c>
      <c r="E700">
        <v>0.9</v>
      </c>
      <c r="F700">
        <v>0.81799999999999995</v>
      </c>
      <c r="G700">
        <v>1.4550000000000001</v>
      </c>
    </row>
    <row r="701" spans="1:7" x14ac:dyDescent="0.2">
      <c r="A701">
        <v>328</v>
      </c>
      <c r="B701">
        <v>77.959999999999994</v>
      </c>
      <c r="C701">
        <v>1.0189999999999999</v>
      </c>
      <c r="D701">
        <v>0.88500000000000001</v>
      </c>
      <c r="E701">
        <v>0.90800000000000003</v>
      </c>
      <c r="F701">
        <v>0.83</v>
      </c>
      <c r="G701">
        <v>1.452</v>
      </c>
    </row>
    <row r="702" spans="1:7" x14ac:dyDescent="0.2">
      <c r="A702">
        <v>329</v>
      </c>
      <c r="B702">
        <v>75.67</v>
      </c>
      <c r="C702">
        <v>1.032</v>
      </c>
      <c r="D702">
        <v>0.89200000000000002</v>
      </c>
      <c r="E702">
        <v>0.91800000000000004</v>
      </c>
      <c r="F702">
        <v>0.84199999999999997</v>
      </c>
      <c r="G702">
        <v>1.476</v>
      </c>
    </row>
    <row r="703" spans="1:7" x14ac:dyDescent="0.2">
      <c r="A703">
        <v>330</v>
      </c>
      <c r="B703">
        <v>73.45</v>
      </c>
      <c r="C703">
        <v>1.04</v>
      </c>
      <c r="D703">
        <v>0.89900000000000002</v>
      </c>
      <c r="E703">
        <v>0.92500000000000004</v>
      </c>
      <c r="F703">
        <v>0.85399999999999998</v>
      </c>
      <c r="G703">
        <v>1.482</v>
      </c>
    </row>
    <row r="704" spans="1:7" x14ac:dyDescent="0.2">
      <c r="A704">
        <v>331</v>
      </c>
      <c r="B704">
        <v>71.290000000000006</v>
      </c>
      <c r="C704">
        <v>1.0489999999999999</v>
      </c>
      <c r="D704">
        <v>0.90500000000000003</v>
      </c>
      <c r="E704">
        <v>0.93600000000000005</v>
      </c>
      <c r="F704">
        <v>0.86799999999999999</v>
      </c>
      <c r="G704">
        <v>1.486</v>
      </c>
    </row>
    <row r="705" spans="1:7" x14ac:dyDescent="0.2">
      <c r="A705">
        <v>332</v>
      </c>
      <c r="B705">
        <v>69.19</v>
      </c>
      <c r="C705">
        <v>1.0529999999999999</v>
      </c>
      <c r="D705">
        <v>0.90800000000000003</v>
      </c>
      <c r="E705">
        <v>0.94799999999999995</v>
      </c>
      <c r="F705">
        <v>0.879</v>
      </c>
      <c r="G705">
        <v>1.4790000000000001</v>
      </c>
    </row>
    <row r="706" spans="1:7" x14ac:dyDescent="0.2">
      <c r="A706">
        <v>333</v>
      </c>
      <c r="B706">
        <v>67.150000000000006</v>
      </c>
      <c r="C706">
        <v>1.0569999999999999</v>
      </c>
      <c r="D706">
        <v>0.90800000000000003</v>
      </c>
      <c r="E706">
        <v>0.95799999999999996</v>
      </c>
      <c r="F706">
        <v>0.88500000000000001</v>
      </c>
      <c r="G706">
        <v>1.4770000000000001</v>
      </c>
    </row>
    <row r="707" spans="1:7" x14ac:dyDescent="0.2">
      <c r="A707">
        <v>334</v>
      </c>
      <c r="B707">
        <v>65.180000000000007</v>
      </c>
      <c r="C707">
        <v>1.0620000000000001</v>
      </c>
      <c r="D707">
        <v>0.90700000000000003</v>
      </c>
      <c r="E707">
        <v>0.96399999999999997</v>
      </c>
      <c r="F707">
        <v>0.89200000000000002</v>
      </c>
      <c r="G707">
        <v>1.4830000000000001</v>
      </c>
    </row>
    <row r="708" spans="1:7" x14ac:dyDescent="0.2">
      <c r="A708">
        <v>335</v>
      </c>
      <c r="B708">
        <v>63.28</v>
      </c>
      <c r="C708">
        <v>1.0669999999999999</v>
      </c>
      <c r="D708">
        <v>0.90700000000000003</v>
      </c>
      <c r="E708">
        <v>0.97499999999999998</v>
      </c>
      <c r="F708">
        <v>0.9</v>
      </c>
      <c r="G708">
        <v>1.486</v>
      </c>
    </row>
    <row r="709" spans="1:7" x14ac:dyDescent="0.2">
      <c r="A709">
        <v>336</v>
      </c>
      <c r="B709">
        <v>61.44</v>
      </c>
      <c r="C709">
        <v>1.0680000000000001</v>
      </c>
      <c r="D709">
        <v>0.90200000000000002</v>
      </c>
      <c r="E709">
        <v>0.98499999999999999</v>
      </c>
      <c r="F709">
        <v>0.90400000000000003</v>
      </c>
      <c r="G709">
        <v>1.482</v>
      </c>
    </row>
    <row r="710" spans="1:7" x14ac:dyDescent="0.2">
      <c r="A710">
        <v>337</v>
      </c>
      <c r="B710">
        <v>59.67</v>
      </c>
      <c r="C710">
        <v>1.0649999999999999</v>
      </c>
      <c r="D710">
        <v>0.89700000000000002</v>
      </c>
      <c r="E710">
        <v>0.98699999999999999</v>
      </c>
      <c r="F710">
        <v>0.90200000000000002</v>
      </c>
      <c r="G710">
        <v>1.476</v>
      </c>
    </row>
    <row r="711" spans="1:7" x14ac:dyDescent="0.2">
      <c r="A711">
        <v>338</v>
      </c>
      <c r="B711">
        <v>57.97</v>
      </c>
      <c r="C711">
        <v>1.0620000000000001</v>
      </c>
      <c r="D711">
        <v>0.89400000000000002</v>
      </c>
      <c r="E711">
        <v>0.98799999999999999</v>
      </c>
      <c r="F711">
        <v>0.90200000000000002</v>
      </c>
      <c r="G711">
        <v>1.4630000000000001</v>
      </c>
    </row>
    <row r="712" spans="1:7" x14ac:dyDescent="0.2">
      <c r="A712">
        <v>339</v>
      </c>
      <c r="B712">
        <v>56.34</v>
      </c>
      <c r="C712">
        <v>1.0580000000000001</v>
      </c>
      <c r="D712">
        <v>0.88800000000000001</v>
      </c>
      <c r="E712">
        <v>0.98799999999999999</v>
      </c>
      <c r="F712">
        <v>0.9</v>
      </c>
      <c r="G712">
        <v>1.456</v>
      </c>
    </row>
    <row r="713" spans="1:7" x14ac:dyDescent="0.2">
      <c r="A713">
        <v>340</v>
      </c>
      <c r="B713">
        <v>54.78</v>
      </c>
      <c r="C713">
        <v>1.0549999999999999</v>
      </c>
      <c r="D713">
        <v>0.88100000000000001</v>
      </c>
      <c r="E713">
        <v>0.98499999999999999</v>
      </c>
      <c r="F713">
        <v>0.89500000000000002</v>
      </c>
      <c r="G713">
        <v>1.4570000000000001</v>
      </c>
    </row>
    <row r="714" spans="1:7" x14ac:dyDescent="0.2">
      <c r="A714">
        <v>341</v>
      </c>
      <c r="B714">
        <v>53.29</v>
      </c>
      <c r="C714">
        <v>1.0509999999999999</v>
      </c>
      <c r="D714">
        <v>0.88100000000000001</v>
      </c>
      <c r="E714">
        <v>0.98199999999999998</v>
      </c>
      <c r="F714">
        <v>0.88700000000000001</v>
      </c>
      <c r="G714">
        <v>1.4550000000000001</v>
      </c>
    </row>
    <row r="715" spans="1:7" x14ac:dyDescent="0.2">
      <c r="A715">
        <v>342</v>
      </c>
      <c r="B715">
        <v>51.87</v>
      </c>
      <c r="C715">
        <v>1.048</v>
      </c>
      <c r="D715">
        <v>0.879</v>
      </c>
      <c r="E715">
        <v>0.97899999999999998</v>
      </c>
      <c r="F715">
        <v>0.89</v>
      </c>
      <c r="G715">
        <v>1.444</v>
      </c>
    </row>
    <row r="716" spans="1:7" x14ac:dyDescent="0.2">
      <c r="A716">
        <v>343</v>
      </c>
      <c r="B716">
        <v>50.53</v>
      </c>
      <c r="C716">
        <v>1.046</v>
      </c>
      <c r="D716">
        <v>0.879</v>
      </c>
      <c r="E716">
        <v>0.97599999999999998</v>
      </c>
      <c r="F716">
        <v>0.88400000000000001</v>
      </c>
      <c r="G716">
        <v>1.444</v>
      </c>
    </row>
    <row r="717" spans="1:7" x14ac:dyDescent="0.2">
      <c r="A717">
        <v>344</v>
      </c>
      <c r="B717">
        <v>49.26</v>
      </c>
      <c r="C717">
        <v>1.0429999999999999</v>
      </c>
      <c r="D717">
        <v>0.878</v>
      </c>
      <c r="E717">
        <v>0.97299999999999998</v>
      </c>
      <c r="F717">
        <v>0.878</v>
      </c>
      <c r="G717">
        <v>1.4419999999999999</v>
      </c>
    </row>
    <row r="718" spans="1:7" x14ac:dyDescent="0.2">
      <c r="A718">
        <v>345</v>
      </c>
      <c r="B718">
        <v>48.06</v>
      </c>
      <c r="C718">
        <v>1.0409999999999999</v>
      </c>
      <c r="D718">
        <v>0.88200000000000001</v>
      </c>
      <c r="E718">
        <v>0.96799999999999997</v>
      </c>
      <c r="F718">
        <v>0.878</v>
      </c>
      <c r="G718">
        <v>1.4350000000000001</v>
      </c>
    </row>
    <row r="719" spans="1:7" x14ac:dyDescent="0.2">
      <c r="A719">
        <v>346</v>
      </c>
      <c r="B719">
        <v>46.93</v>
      </c>
      <c r="C719">
        <v>1.04</v>
      </c>
      <c r="D719">
        <v>0.88600000000000001</v>
      </c>
      <c r="E719">
        <v>0.96599999999999997</v>
      </c>
      <c r="F719">
        <v>0.878</v>
      </c>
      <c r="G719">
        <v>1.43</v>
      </c>
    </row>
    <row r="720" spans="1:7" x14ac:dyDescent="0.2">
      <c r="A720">
        <v>347</v>
      </c>
      <c r="B720">
        <v>45.89</v>
      </c>
      <c r="C720">
        <v>1.038</v>
      </c>
      <c r="D720">
        <v>0.88800000000000001</v>
      </c>
      <c r="E720">
        <v>0.96599999999999997</v>
      </c>
      <c r="F720">
        <v>0.877</v>
      </c>
      <c r="G720">
        <v>1.4219999999999999</v>
      </c>
    </row>
    <row r="721" spans="1:7" x14ac:dyDescent="0.2">
      <c r="A721">
        <v>348</v>
      </c>
      <c r="B721">
        <v>44.91</v>
      </c>
      <c r="C721">
        <v>1.0369999999999999</v>
      </c>
      <c r="D721">
        <v>0.89400000000000002</v>
      </c>
      <c r="E721">
        <v>0.96</v>
      </c>
      <c r="F721">
        <v>0.877</v>
      </c>
      <c r="G721">
        <v>1.415</v>
      </c>
    </row>
    <row r="722" spans="1:7" x14ac:dyDescent="0.2">
      <c r="A722">
        <v>349</v>
      </c>
      <c r="B722">
        <v>44.02</v>
      </c>
      <c r="C722">
        <v>1.0369999999999999</v>
      </c>
      <c r="D722">
        <v>0.89900000000000002</v>
      </c>
      <c r="E722">
        <v>0.95899999999999996</v>
      </c>
      <c r="F722">
        <v>0.88200000000000001</v>
      </c>
      <c r="G722">
        <v>1.4079999999999999</v>
      </c>
    </row>
    <row r="723" spans="1:7" x14ac:dyDescent="0.2">
      <c r="A723">
        <v>350</v>
      </c>
      <c r="B723">
        <v>43.2</v>
      </c>
      <c r="C723">
        <v>1.036</v>
      </c>
      <c r="D723">
        <v>0.90300000000000002</v>
      </c>
      <c r="E723">
        <v>0.95799999999999996</v>
      </c>
      <c r="F723">
        <v>0.88800000000000001</v>
      </c>
      <c r="G723">
        <v>1.395</v>
      </c>
    </row>
    <row r="724" spans="1:7" x14ac:dyDescent="0.2">
      <c r="A724">
        <v>351</v>
      </c>
      <c r="B724">
        <v>42.45</v>
      </c>
      <c r="C724">
        <v>1.04</v>
      </c>
      <c r="D724">
        <v>0.91</v>
      </c>
      <c r="E724">
        <v>0.96399999999999997</v>
      </c>
      <c r="F724">
        <v>0.89100000000000001</v>
      </c>
      <c r="G724">
        <v>1.3959999999999999</v>
      </c>
    </row>
    <row r="725" spans="1:7" x14ac:dyDescent="0.2">
      <c r="A725">
        <v>352</v>
      </c>
      <c r="B725">
        <v>41.79</v>
      </c>
      <c r="C725">
        <v>1.0449999999999999</v>
      </c>
      <c r="D725">
        <v>0.91500000000000004</v>
      </c>
      <c r="E725">
        <v>0.96399999999999997</v>
      </c>
      <c r="F725">
        <v>0.9</v>
      </c>
      <c r="G725">
        <v>1.4019999999999999</v>
      </c>
    </row>
    <row r="726" spans="1:7" x14ac:dyDescent="0.2">
      <c r="A726">
        <v>353</v>
      </c>
      <c r="B726">
        <v>41.2</v>
      </c>
      <c r="C726">
        <v>1.0469999999999999</v>
      </c>
      <c r="D726">
        <v>0.92</v>
      </c>
      <c r="E726">
        <v>0.97099999999999997</v>
      </c>
      <c r="F726">
        <v>0.91</v>
      </c>
      <c r="G726">
        <v>1.3879999999999999</v>
      </c>
    </row>
    <row r="727" spans="1:7" x14ac:dyDescent="0.2">
      <c r="A727">
        <v>354</v>
      </c>
      <c r="B727">
        <v>40.69</v>
      </c>
      <c r="C727">
        <v>1.0469999999999999</v>
      </c>
      <c r="D727">
        <v>0.92400000000000004</v>
      </c>
      <c r="E727">
        <v>0.97299999999999998</v>
      </c>
      <c r="F727">
        <v>0.91400000000000003</v>
      </c>
      <c r="G727">
        <v>1.375</v>
      </c>
    </row>
    <row r="728" spans="1:7" x14ac:dyDescent="0.2">
      <c r="A728">
        <v>355</v>
      </c>
      <c r="B728">
        <v>40.26</v>
      </c>
      <c r="C728">
        <v>1.046</v>
      </c>
      <c r="D728">
        <v>0.92</v>
      </c>
      <c r="E728">
        <v>0.97699999999999998</v>
      </c>
      <c r="F728">
        <v>0.91200000000000003</v>
      </c>
      <c r="G728">
        <v>1.3740000000000001</v>
      </c>
    </row>
    <row r="729" spans="1:7" x14ac:dyDescent="0.2">
      <c r="A729">
        <v>356</v>
      </c>
      <c r="B729">
        <v>39.9</v>
      </c>
      <c r="C729">
        <v>1.05</v>
      </c>
      <c r="D729">
        <v>0.92300000000000004</v>
      </c>
      <c r="E729">
        <v>0.98299999999999998</v>
      </c>
      <c r="F729">
        <v>0.91900000000000004</v>
      </c>
      <c r="G729">
        <v>1.3779999999999999</v>
      </c>
    </row>
    <row r="730" spans="1:7" x14ac:dyDescent="0.2">
      <c r="A730">
        <v>357</v>
      </c>
      <c r="B730">
        <v>39.630000000000003</v>
      </c>
      <c r="C730">
        <v>1.056</v>
      </c>
      <c r="D730">
        <v>0.92700000000000005</v>
      </c>
      <c r="E730">
        <v>0.99</v>
      </c>
      <c r="F730">
        <v>0.92700000000000005</v>
      </c>
      <c r="G730">
        <v>1.379</v>
      </c>
    </row>
    <row r="731" spans="1:7" x14ac:dyDescent="0.2">
      <c r="A731">
        <v>358</v>
      </c>
      <c r="B731">
        <v>39.43</v>
      </c>
      <c r="C731">
        <v>1.0589999999999999</v>
      </c>
      <c r="D731">
        <v>0.92900000000000005</v>
      </c>
      <c r="E731">
        <v>0.99299999999999999</v>
      </c>
      <c r="F731">
        <v>0.93200000000000005</v>
      </c>
      <c r="G731">
        <v>1.3819999999999999</v>
      </c>
    </row>
    <row r="732" spans="1:7" x14ac:dyDescent="0.2">
      <c r="A732">
        <v>359</v>
      </c>
      <c r="B732">
        <v>39.31</v>
      </c>
      <c r="C732">
        <v>1.06</v>
      </c>
      <c r="D732">
        <v>0.92800000000000005</v>
      </c>
      <c r="E732">
        <v>0.996</v>
      </c>
      <c r="F732">
        <v>0.93500000000000005</v>
      </c>
      <c r="G732">
        <v>1.381</v>
      </c>
    </row>
  </sheetData>
  <phoneticPr fontId="0" type="noConversion"/>
  <pageMargins left="0.75" right="0.75" top="1" bottom="1" header="0.5" footer="0.5"/>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S732"/>
  <sheetViews>
    <sheetView workbookViewId="0">
      <selection activeCell="H11" sqref="H11"/>
    </sheetView>
  </sheetViews>
  <sheetFormatPr defaultRowHeight="12.75" x14ac:dyDescent="0.2"/>
  <sheetData>
    <row r="1" spans="1:19" x14ac:dyDescent="0.2">
      <c r="C1" t="s">
        <v>0</v>
      </c>
      <c r="D1" t="s">
        <v>1</v>
      </c>
      <c r="E1" t="s">
        <v>2</v>
      </c>
      <c r="F1" t="s">
        <v>3</v>
      </c>
      <c r="G1" t="s">
        <v>4</v>
      </c>
      <c r="K1" t="s">
        <v>699</v>
      </c>
      <c r="L1" t="s">
        <v>780</v>
      </c>
      <c r="M1" t="s">
        <v>705</v>
      </c>
      <c r="N1" t="s">
        <v>695</v>
      </c>
    </row>
    <row r="2" spans="1:19" x14ac:dyDescent="0.2">
      <c r="A2" t="s">
        <v>5</v>
      </c>
      <c r="B2" t="s">
        <v>6</v>
      </c>
      <c r="C2">
        <v>1</v>
      </c>
      <c r="K2" t="s">
        <v>1013</v>
      </c>
    </row>
    <row r="3" spans="1:19" x14ac:dyDescent="0.2">
      <c r="A3" t="s">
        <v>7</v>
      </c>
      <c r="B3" t="s">
        <v>8</v>
      </c>
      <c r="K3" s="1">
        <v>37658</v>
      </c>
      <c r="L3" s="2">
        <v>0.37361111111111112</v>
      </c>
    </row>
    <row r="4" spans="1:19" x14ac:dyDescent="0.2">
      <c r="A4" t="s">
        <v>9</v>
      </c>
      <c r="B4" t="s">
        <v>10</v>
      </c>
      <c r="C4" t="s">
        <v>11</v>
      </c>
      <c r="D4" t="s">
        <v>12</v>
      </c>
      <c r="E4" t="s">
        <v>13</v>
      </c>
      <c r="F4" t="s">
        <v>14</v>
      </c>
      <c r="G4" t="s">
        <v>15</v>
      </c>
      <c r="K4" t="s">
        <v>707</v>
      </c>
      <c r="L4" t="s">
        <v>693</v>
      </c>
      <c r="M4">
        <v>0.9</v>
      </c>
      <c r="N4" t="s">
        <v>708</v>
      </c>
      <c r="O4" t="s">
        <v>709</v>
      </c>
      <c r="P4">
        <v>35</v>
      </c>
      <c r="Q4" t="s">
        <v>710</v>
      </c>
      <c r="R4">
        <v>1000</v>
      </c>
      <c r="S4" t="s">
        <v>711</v>
      </c>
    </row>
    <row r="5" spans="1:19" x14ac:dyDescent="0.2">
      <c r="A5" t="s">
        <v>16</v>
      </c>
      <c r="K5" t="s">
        <v>16</v>
      </c>
      <c r="L5" t="s">
        <v>1014</v>
      </c>
      <c r="M5" t="s">
        <v>1015</v>
      </c>
      <c r="N5">
        <v>-40</v>
      </c>
    </row>
    <row r="6" spans="1:19" x14ac:dyDescent="0.2">
      <c r="A6" t="s">
        <v>17</v>
      </c>
      <c r="B6" t="s">
        <v>18</v>
      </c>
      <c r="C6" t="s">
        <v>19</v>
      </c>
      <c r="D6" t="s">
        <v>20</v>
      </c>
      <c r="E6" t="s">
        <v>21</v>
      </c>
      <c r="F6" t="s">
        <v>22</v>
      </c>
      <c r="G6" t="s">
        <v>23</v>
      </c>
      <c r="K6" t="s">
        <v>712</v>
      </c>
      <c r="L6" t="s">
        <v>713</v>
      </c>
      <c r="M6" t="s">
        <v>714</v>
      </c>
      <c r="N6" t="s">
        <v>688</v>
      </c>
      <c r="O6" t="s">
        <v>687</v>
      </c>
      <c r="P6" t="s">
        <v>715</v>
      </c>
      <c r="Q6" t="s">
        <v>783</v>
      </c>
    </row>
    <row r="7" spans="1:19" x14ac:dyDescent="0.2">
      <c r="A7">
        <v>7.9000000000000001E-2</v>
      </c>
      <c r="B7" t="s">
        <v>24</v>
      </c>
      <c r="C7" t="s">
        <v>25</v>
      </c>
      <c r="D7">
        <v>1370</v>
      </c>
      <c r="E7">
        <v>11.16</v>
      </c>
      <c r="F7">
        <v>300</v>
      </c>
      <c r="G7" t="s">
        <v>26</v>
      </c>
      <c r="K7">
        <v>7.9000000000000001E-2</v>
      </c>
      <c r="L7">
        <v>8.14E-2</v>
      </c>
      <c r="M7">
        <v>0.13700000000000001</v>
      </c>
      <c r="N7">
        <v>11.16</v>
      </c>
      <c r="O7">
        <v>300</v>
      </c>
      <c r="P7">
        <v>4</v>
      </c>
      <c r="Q7">
        <v>1</v>
      </c>
    </row>
    <row r="8" spans="1:19" x14ac:dyDescent="0.2">
      <c r="A8" t="s">
        <v>27</v>
      </c>
      <c r="B8" t="s">
        <v>28</v>
      </c>
      <c r="K8" t="s">
        <v>717</v>
      </c>
      <c r="L8" t="s">
        <v>705</v>
      </c>
    </row>
    <row r="10" spans="1:19" x14ac:dyDescent="0.2">
      <c r="A10" t="s">
        <v>29</v>
      </c>
      <c r="B10" t="s">
        <v>30</v>
      </c>
      <c r="C10" t="s">
        <v>31</v>
      </c>
      <c r="K10" t="s">
        <v>732</v>
      </c>
      <c r="L10" t="s">
        <v>733</v>
      </c>
      <c r="M10" t="s">
        <v>734</v>
      </c>
      <c r="N10" t="s">
        <v>35</v>
      </c>
      <c r="O10" t="s">
        <v>36</v>
      </c>
      <c r="P10" t="s">
        <v>37</v>
      </c>
      <c r="Q10" t="s">
        <v>38</v>
      </c>
    </row>
    <row r="11" spans="1:19" x14ac:dyDescent="0.2">
      <c r="K11" t="s">
        <v>735</v>
      </c>
      <c r="L11" t="s">
        <v>736</v>
      </c>
      <c r="M11">
        <v>47.575000000000003</v>
      </c>
      <c r="N11">
        <v>49.027000000000001</v>
      </c>
      <c r="O11">
        <v>47.22</v>
      </c>
      <c r="P11">
        <v>47.953000000000003</v>
      </c>
      <c r="Q11">
        <v>46.1</v>
      </c>
    </row>
    <row r="12" spans="1:19" x14ac:dyDescent="0.2">
      <c r="A12" t="s">
        <v>32</v>
      </c>
      <c r="B12" t="s">
        <v>33</v>
      </c>
      <c r="C12" t="s">
        <v>34</v>
      </c>
      <c r="D12" t="s">
        <v>35</v>
      </c>
      <c r="E12" t="s">
        <v>36</v>
      </c>
      <c r="F12" t="s">
        <v>37</v>
      </c>
      <c r="G12" t="s">
        <v>38</v>
      </c>
      <c r="K12" t="s">
        <v>737</v>
      </c>
      <c r="L12" t="s">
        <v>736</v>
      </c>
      <c r="M12">
        <v>49.003999999999998</v>
      </c>
      <c r="N12">
        <v>50.441000000000003</v>
      </c>
      <c r="O12">
        <v>48.682000000000002</v>
      </c>
      <c r="P12">
        <v>49.314</v>
      </c>
      <c r="Q12">
        <v>47.578000000000003</v>
      </c>
    </row>
    <row r="13" spans="1:19" x14ac:dyDescent="0.2">
      <c r="A13">
        <v>-360</v>
      </c>
      <c r="B13">
        <v>39.270000000000003</v>
      </c>
      <c r="C13">
        <v>1.02</v>
      </c>
      <c r="D13">
        <v>0.97</v>
      </c>
      <c r="E13">
        <v>1.075</v>
      </c>
      <c r="F13">
        <v>0.99299999999999999</v>
      </c>
      <c r="G13">
        <v>1.042</v>
      </c>
      <c r="K13" t="s">
        <v>738</v>
      </c>
      <c r="L13" t="s">
        <v>736</v>
      </c>
      <c r="M13">
        <v>3.125</v>
      </c>
      <c r="N13">
        <v>2.8250000000000002</v>
      </c>
      <c r="O13">
        <v>3.3690000000000002</v>
      </c>
      <c r="P13">
        <v>2.6680000000000001</v>
      </c>
      <c r="Q13">
        <v>2.8959999999999999</v>
      </c>
    </row>
    <row r="14" spans="1:19" x14ac:dyDescent="0.2">
      <c r="A14">
        <v>-359</v>
      </c>
      <c r="B14">
        <v>39.31</v>
      </c>
      <c r="C14">
        <v>1.0169999999999999</v>
      </c>
      <c r="D14">
        <v>0.97099999999999997</v>
      </c>
      <c r="E14">
        <v>1.0740000000000001</v>
      </c>
      <c r="F14">
        <v>0.99399999999999999</v>
      </c>
      <c r="G14">
        <v>1.0309999999999999</v>
      </c>
      <c r="K14" t="s">
        <v>739</v>
      </c>
      <c r="L14" t="s">
        <v>736</v>
      </c>
      <c r="M14">
        <v>58.207000000000001</v>
      </c>
      <c r="N14">
        <v>58.207000000000001</v>
      </c>
      <c r="O14">
        <v>55.853000000000002</v>
      </c>
      <c r="P14">
        <v>55.512999999999998</v>
      </c>
      <c r="Q14">
        <v>54.84</v>
      </c>
    </row>
    <row r="15" spans="1:19" x14ac:dyDescent="0.2">
      <c r="A15">
        <v>-358</v>
      </c>
      <c r="B15">
        <v>39.43</v>
      </c>
      <c r="C15">
        <v>1.0149999999999999</v>
      </c>
      <c r="D15">
        <v>0.96499999999999997</v>
      </c>
      <c r="E15">
        <v>1.0760000000000001</v>
      </c>
      <c r="F15">
        <v>0.99299999999999999</v>
      </c>
      <c r="G15">
        <v>1.0249999999999999</v>
      </c>
      <c r="K15" t="s">
        <v>740</v>
      </c>
      <c r="L15" t="s">
        <v>736</v>
      </c>
      <c r="M15">
        <v>38.64</v>
      </c>
      <c r="N15">
        <v>41.42</v>
      </c>
      <c r="O15">
        <v>38.64</v>
      </c>
      <c r="P15">
        <v>39.673000000000002</v>
      </c>
      <c r="Q15">
        <v>40.267000000000003</v>
      </c>
    </row>
    <row r="16" spans="1:19" x14ac:dyDescent="0.2">
      <c r="A16">
        <v>-357</v>
      </c>
      <c r="B16">
        <v>39.630000000000003</v>
      </c>
      <c r="C16">
        <v>1.01</v>
      </c>
      <c r="D16">
        <v>0.96799999999999997</v>
      </c>
      <c r="E16">
        <v>1.071</v>
      </c>
      <c r="F16">
        <v>0.99299999999999999</v>
      </c>
      <c r="G16">
        <v>1.01</v>
      </c>
      <c r="K16" t="s">
        <v>741</v>
      </c>
      <c r="L16" t="s">
        <v>742</v>
      </c>
      <c r="M16">
        <v>6.3760000000000003</v>
      </c>
      <c r="N16">
        <v>5.601</v>
      </c>
      <c r="O16">
        <v>6.9210000000000003</v>
      </c>
      <c r="P16">
        <v>5.41</v>
      </c>
      <c r="Q16">
        <v>6.0869999999999997</v>
      </c>
    </row>
    <row r="17" spans="1:17" x14ac:dyDescent="0.2">
      <c r="A17">
        <v>-356</v>
      </c>
      <c r="B17">
        <v>39.9</v>
      </c>
      <c r="C17">
        <v>1.0049999999999999</v>
      </c>
      <c r="D17">
        <v>0.96399999999999997</v>
      </c>
      <c r="E17">
        <v>1.0720000000000001</v>
      </c>
      <c r="F17">
        <v>0.98799999999999999</v>
      </c>
      <c r="G17">
        <v>0.995</v>
      </c>
      <c r="K17" t="s">
        <v>743</v>
      </c>
      <c r="L17" t="s">
        <v>742</v>
      </c>
      <c r="M17">
        <v>78.850999999999999</v>
      </c>
      <c r="N17">
        <v>82.114999999999995</v>
      </c>
      <c r="O17">
        <v>79.372</v>
      </c>
      <c r="P17">
        <v>80.450999999999993</v>
      </c>
      <c r="Q17">
        <v>84.632999999999996</v>
      </c>
    </row>
    <row r="18" spans="1:17" x14ac:dyDescent="0.2">
      <c r="A18">
        <v>-355</v>
      </c>
      <c r="B18">
        <v>40.26</v>
      </c>
      <c r="C18">
        <v>1.0049999999999999</v>
      </c>
      <c r="D18">
        <v>0.95799999999999996</v>
      </c>
      <c r="E18">
        <v>1.069</v>
      </c>
      <c r="F18">
        <v>0.99199999999999999</v>
      </c>
      <c r="G18">
        <v>1</v>
      </c>
      <c r="K18" t="s">
        <v>784</v>
      </c>
      <c r="L18" t="s">
        <v>745</v>
      </c>
      <c r="M18">
        <v>23.748999999999999</v>
      </c>
      <c r="N18">
        <v>23</v>
      </c>
      <c r="O18">
        <v>23</v>
      </c>
      <c r="P18">
        <v>23.6</v>
      </c>
      <c r="Q18">
        <v>25.396000000000001</v>
      </c>
    </row>
    <row r="19" spans="1:17" x14ac:dyDescent="0.2">
      <c r="A19">
        <v>-354</v>
      </c>
      <c r="B19">
        <v>40.69</v>
      </c>
      <c r="C19">
        <v>1</v>
      </c>
      <c r="D19">
        <v>0.95899999999999996</v>
      </c>
      <c r="E19">
        <v>1.0680000000000001</v>
      </c>
      <c r="F19">
        <v>0.98799999999999999</v>
      </c>
      <c r="G19">
        <v>0.98499999999999999</v>
      </c>
      <c r="K19" t="s">
        <v>785</v>
      </c>
      <c r="L19" t="s">
        <v>745</v>
      </c>
      <c r="M19">
        <v>23.908999999999999</v>
      </c>
      <c r="N19">
        <v>23.102</v>
      </c>
      <c r="O19">
        <v>23.303000000000001</v>
      </c>
      <c r="P19">
        <v>23.792999999999999</v>
      </c>
      <c r="Q19">
        <v>25.44</v>
      </c>
    </row>
    <row r="20" spans="1:17" x14ac:dyDescent="0.2">
      <c r="A20">
        <v>-353</v>
      </c>
      <c r="B20">
        <v>41.2</v>
      </c>
      <c r="C20">
        <v>1</v>
      </c>
      <c r="D20">
        <v>0.96</v>
      </c>
      <c r="E20">
        <v>1.0669999999999999</v>
      </c>
      <c r="F20">
        <v>0.99</v>
      </c>
      <c r="G20">
        <v>0.98199999999999998</v>
      </c>
      <c r="K20" t="s">
        <v>786</v>
      </c>
      <c r="L20" t="s">
        <v>745</v>
      </c>
      <c r="M20">
        <v>1.772</v>
      </c>
      <c r="N20">
        <v>1.4330000000000001</v>
      </c>
      <c r="O20">
        <v>1.7030000000000001</v>
      </c>
      <c r="P20">
        <v>1.3979999999999999</v>
      </c>
      <c r="Q20">
        <v>1.5129999999999999</v>
      </c>
    </row>
    <row r="21" spans="1:17" x14ac:dyDescent="0.2">
      <c r="A21">
        <v>-352</v>
      </c>
      <c r="B21">
        <v>41.79</v>
      </c>
      <c r="C21">
        <v>1</v>
      </c>
      <c r="D21">
        <v>0.96199999999999997</v>
      </c>
      <c r="E21">
        <v>1.0669999999999999</v>
      </c>
      <c r="F21">
        <v>0.99299999999999999</v>
      </c>
      <c r="G21">
        <v>0.97799999999999998</v>
      </c>
      <c r="K21" t="s">
        <v>787</v>
      </c>
      <c r="L21" t="s">
        <v>745</v>
      </c>
      <c r="M21">
        <v>30</v>
      </c>
      <c r="N21">
        <v>27.8</v>
      </c>
      <c r="O21">
        <v>28</v>
      </c>
      <c r="P21">
        <v>29.2</v>
      </c>
      <c r="Q21">
        <v>30</v>
      </c>
    </row>
    <row r="22" spans="1:17" x14ac:dyDescent="0.2">
      <c r="A22">
        <v>-351</v>
      </c>
      <c r="B22">
        <v>42.45</v>
      </c>
      <c r="C22">
        <v>0.997</v>
      </c>
      <c r="D22">
        <v>0.95499999999999996</v>
      </c>
      <c r="E22">
        <v>1.0589999999999999</v>
      </c>
      <c r="F22">
        <v>0.996</v>
      </c>
      <c r="G22">
        <v>0.97599999999999998</v>
      </c>
      <c r="K22" t="s">
        <v>788</v>
      </c>
      <c r="L22" t="s">
        <v>745</v>
      </c>
      <c r="M22">
        <v>19.2</v>
      </c>
      <c r="N22">
        <v>19.2</v>
      </c>
      <c r="O22">
        <v>19.396000000000001</v>
      </c>
      <c r="P22">
        <v>20.8</v>
      </c>
      <c r="Q22">
        <v>21.8</v>
      </c>
    </row>
    <row r="23" spans="1:17" x14ac:dyDescent="0.2">
      <c r="A23">
        <v>-350</v>
      </c>
      <c r="B23">
        <v>43.2</v>
      </c>
      <c r="C23">
        <v>0.995</v>
      </c>
      <c r="D23">
        <v>0.95299999999999996</v>
      </c>
      <c r="E23">
        <v>1.0549999999999999</v>
      </c>
      <c r="F23">
        <v>0.99399999999999999</v>
      </c>
      <c r="G23">
        <v>0.97899999999999998</v>
      </c>
      <c r="K23" t="s">
        <v>789</v>
      </c>
      <c r="L23" t="s">
        <v>742</v>
      </c>
      <c r="M23">
        <v>7.41</v>
      </c>
      <c r="N23">
        <v>6.2030000000000003</v>
      </c>
      <c r="O23">
        <v>7.31</v>
      </c>
      <c r="P23">
        <v>5.8739999999999997</v>
      </c>
      <c r="Q23">
        <v>5.9489999999999998</v>
      </c>
    </row>
    <row r="24" spans="1:17" x14ac:dyDescent="0.2">
      <c r="A24">
        <v>-349</v>
      </c>
      <c r="B24">
        <v>44.02</v>
      </c>
      <c r="C24">
        <v>0.99299999999999999</v>
      </c>
      <c r="D24">
        <v>0.95699999999999996</v>
      </c>
      <c r="E24">
        <v>1.0469999999999999</v>
      </c>
      <c r="F24">
        <v>0.999</v>
      </c>
      <c r="G24">
        <v>0.96899999999999997</v>
      </c>
      <c r="K24" t="s">
        <v>790</v>
      </c>
      <c r="L24" t="s">
        <v>742</v>
      </c>
      <c r="M24">
        <v>80.302999999999997</v>
      </c>
      <c r="N24">
        <v>83.11</v>
      </c>
      <c r="O24">
        <v>83.236000000000004</v>
      </c>
      <c r="P24">
        <v>87.42</v>
      </c>
      <c r="Q24">
        <v>85.692999999999998</v>
      </c>
    </row>
    <row r="25" spans="1:17" x14ac:dyDescent="0.2">
      <c r="A25">
        <v>-348</v>
      </c>
      <c r="B25">
        <v>44.91</v>
      </c>
      <c r="C25">
        <v>0.996</v>
      </c>
      <c r="D25">
        <v>0.96399999999999997</v>
      </c>
      <c r="E25">
        <v>1.0449999999999999</v>
      </c>
      <c r="F25">
        <v>1</v>
      </c>
      <c r="G25">
        <v>0.97399999999999998</v>
      </c>
      <c r="K25" t="s">
        <v>791</v>
      </c>
      <c r="L25" t="s">
        <v>792</v>
      </c>
      <c r="M25">
        <v>2.1520000000000001</v>
      </c>
      <c r="N25">
        <v>2.1139999999999999</v>
      </c>
      <c r="O25">
        <v>1.92</v>
      </c>
      <c r="P25">
        <v>2.2040000000000002</v>
      </c>
      <c r="Q25">
        <v>2.3719999999999999</v>
      </c>
    </row>
    <row r="26" spans="1:17" x14ac:dyDescent="0.2">
      <c r="A26">
        <v>-347</v>
      </c>
      <c r="B26">
        <v>45.89</v>
      </c>
      <c r="C26">
        <v>0.997</v>
      </c>
      <c r="D26">
        <v>0.96299999999999997</v>
      </c>
      <c r="E26">
        <v>1.0409999999999999</v>
      </c>
      <c r="F26">
        <v>1.0029999999999999</v>
      </c>
      <c r="G26">
        <v>0.97899999999999998</v>
      </c>
      <c r="K26" t="s">
        <v>793</v>
      </c>
      <c r="L26" t="s">
        <v>792</v>
      </c>
      <c r="M26">
        <v>2.766</v>
      </c>
      <c r="N26">
        <v>2.7360000000000002</v>
      </c>
      <c r="O26">
        <v>2.3039999999999998</v>
      </c>
      <c r="P26">
        <v>2.7549999999999999</v>
      </c>
      <c r="Q26">
        <v>3.2690000000000001</v>
      </c>
    </row>
    <row r="27" spans="1:17" x14ac:dyDescent="0.2">
      <c r="A27">
        <v>-346</v>
      </c>
      <c r="B27">
        <v>46.93</v>
      </c>
      <c r="C27">
        <v>0.999</v>
      </c>
      <c r="D27">
        <v>0.96299999999999997</v>
      </c>
      <c r="E27">
        <v>1.0409999999999999</v>
      </c>
      <c r="F27">
        <v>1.0069999999999999</v>
      </c>
      <c r="G27">
        <v>0.98399999999999999</v>
      </c>
      <c r="K27" t="s">
        <v>794</v>
      </c>
      <c r="L27" t="s">
        <v>792</v>
      </c>
      <c r="M27">
        <v>0.72099999999999997</v>
      </c>
      <c r="N27">
        <v>0.626</v>
      </c>
      <c r="O27">
        <v>0.496</v>
      </c>
      <c r="P27">
        <v>0.63900000000000001</v>
      </c>
      <c r="Q27">
        <v>0.755</v>
      </c>
    </row>
    <row r="28" spans="1:17" x14ac:dyDescent="0.2">
      <c r="A28">
        <v>-345</v>
      </c>
      <c r="B28">
        <v>48.06</v>
      </c>
      <c r="C28">
        <v>1.0029999999999999</v>
      </c>
      <c r="D28">
        <v>0.96799999999999997</v>
      </c>
      <c r="E28">
        <v>1.042</v>
      </c>
      <c r="F28">
        <v>1.0129999999999999</v>
      </c>
      <c r="G28">
        <v>0.98899999999999999</v>
      </c>
      <c r="K28" t="s">
        <v>795</v>
      </c>
      <c r="L28" t="s">
        <v>792</v>
      </c>
      <c r="M28">
        <v>5.5979999999999999</v>
      </c>
      <c r="N28">
        <v>4.8159999999999998</v>
      </c>
      <c r="O28">
        <v>3.7480000000000002</v>
      </c>
      <c r="P28">
        <v>4.5419999999999998</v>
      </c>
      <c r="Q28">
        <v>5.5979999999999999</v>
      </c>
    </row>
    <row r="29" spans="1:17" x14ac:dyDescent="0.2">
      <c r="A29">
        <v>-344</v>
      </c>
      <c r="B29">
        <v>49.26</v>
      </c>
      <c r="C29">
        <v>1.006</v>
      </c>
      <c r="D29">
        <v>0.97</v>
      </c>
      <c r="E29">
        <v>1.0409999999999999</v>
      </c>
      <c r="F29">
        <v>1.018</v>
      </c>
      <c r="G29">
        <v>0.996</v>
      </c>
      <c r="K29" t="s">
        <v>796</v>
      </c>
      <c r="L29" t="s">
        <v>792</v>
      </c>
      <c r="M29">
        <v>1.25</v>
      </c>
      <c r="N29">
        <v>1.6140000000000001</v>
      </c>
      <c r="O29">
        <v>1.302</v>
      </c>
      <c r="P29">
        <v>1.25</v>
      </c>
      <c r="Q29">
        <v>1.6379999999999999</v>
      </c>
    </row>
    <row r="30" spans="1:17" x14ac:dyDescent="0.2">
      <c r="A30">
        <v>-343</v>
      </c>
      <c r="B30">
        <v>50.53</v>
      </c>
      <c r="C30">
        <v>1.004</v>
      </c>
      <c r="D30">
        <v>0.97499999999999998</v>
      </c>
      <c r="E30">
        <v>1.04</v>
      </c>
      <c r="F30">
        <v>1.024</v>
      </c>
      <c r="G30">
        <v>0.97699999999999998</v>
      </c>
      <c r="K30" t="s">
        <v>797</v>
      </c>
      <c r="L30" t="s">
        <v>742</v>
      </c>
      <c r="M30">
        <v>26.067</v>
      </c>
      <c r="N30">
        <v>22.864999999999998</v>
      </c>
      <c r="O30">
        <v>21.533999999999999</v>
      </c>
      <c r="P30">
        <v>23.181000000000001</v>
      </c>
      <c r="Q30">
        <v>23.106000000000002</v>
      </c>
    </row>
    <row r="31" spans="1:17" x14ac:dyDescent="0.2">
      <c r="A31">
        <v>-342</v>
      </c>
      <c r="B31">
        <v>51.87</v>
      </c>
      <c r="C31">
        <v>1.0049999999999999</v>
      </c>
      <c r="D31">
        <v>0.97199999999999998</v>
      </c>
      <c r="E31">
        <v>1.038</v>
      </c>
      <c r="F31">
        <v>1.0289999999999999</v>
      </c>
      <c r="G31">
        <v>0.98099999999999998</v>
      </c>
      <c r="K31" t="s">
        <v>798</v>
      </c>
      <c r="L31" t="s">
        <v>742</v>
      </c>
      <c r="M31">
        <v>45.19</v>
      </c>
      <c r="N31">
        <v>58.981999999999999</v>
      </c>
      <c r="O31">
        <v>56.503999999999998</v>
      </c>
      <c r="P31">
        <v>45.378999999999998</v>
      </c>
      <c r="Q31">
        <v>50.106999999999999</v>
      </c>
    </row>
    <row r="32" spans="1:17" x14ac:dyDescent="0.2">
      <c r="A32">
        <v>-341</v>
      </c>
      <c r="B32">
        <v>53.29</v>
      </c>
      <c r="C32">
        <v>1.008</v>
      </c>
      <c r="D32">
        <v>0.97499999999999998</v>
      </c>
      <c r="E32">
        <v>1.0349999999999999</v>
      </c>
      <c r="F32">
        <v>1.0329999999999999</v>
      </c>
      <c r="G32">
        <v>0.98899999999999999</v>
      </c>
      <c r="K32" t="s">
        <v>799</v>
      </c>
      <c r="L32" t="s">
        <v>745</v>
      </c>
      <c r="M32">
        <v>19</v>
      </c>
      <c r="N32">
        <v>19</v>
      </c>
      <c r="O32">
        <v>15</v>
      </c>
      <c r="P32">
        <v>20</v>
      </c>
      <c r="Q32">
        <v>22</v>
      </c>
    </row>
    <row r="33" spans="1:17" x14ac:dyDescent="0.2">
      <c r="A33">
        <v>-340</v>
      </c>
      <c r="B33">
        <v>54.78</v>
      </c>
      <c r="C33">
        <v>1.006</v>
      </c>
      <c r="D33">
        <v>0.97899999999999998</v>
      </c>
      <c r="E33">
        <v>1.0309999999999999</v>
      </c>
      <c r="F33">
        <v>1.032</v>
      </c>
      <c r="G33">
        <v>0.98199999999999998</v>
      </c>
      <c r="K33" t="s">
        <v>800</v>
      </c>
      <c r="L33" t="s">
        <v>745</v>
      </c>
      <c r="M33">
        <v>20.370999999999999</v>
      </c>
      <c r="N33">
        <v>19.657</v>
      </c>
      <c r="O33">
        <v>17.984000000000002</v>
      </c>
      <c r="P33">
        <v>20.995000000000001</v>
      </c>
      <c r="Q33">
        <v>22.849</v>
      </c>
    </row>
    <row r="34" spans="1:17" x14ac:dyDescent="0.2">
      <c r="A34">
        <v>-339</v>
      </c>
      <c r="B34">
        <v>56.34</v>
      </c>
      <c r="C34">
        <v>1.0069999999999999</v>
      </c>
      <c r="D34">
        <v>0.98099999999999998</v>
      </c>
      <c r="E34">
        <v>1.0269999999999999</v>
      </c>
      <c r="F34">
        <v>1.0369999999999999</v>
      </c>
      <c r="G34">
        <v>0.98499999999999999</v>
      </c>
      <c r="K34" t="s">
        <v>801</v>
      </c>
      <c r="L34" t="s">
        <v>745</v>
      </c>
      <c r="M34">
        <v>2.8410000000000002</v>
      </c>
      <c r="N34">
        <v>2.3929999999999998</v>
      </c>
      <c r="O34">
        <v>2.9089999999999998</v>
      </c>
      <c r="P34">
        <v>1.8089999999999999</v>
      </c>
      <c r="Q34">
        <v>1.456</v>
      </c>
    </row>
    <row r="35" spans="1:17" x14ac:dyDescent="0.2">
      <c r="A35">
        <v>-338</v>
      </c>
      <c r="B35">
        <v>57.97</v>
      </c>
      <c r="C35">
        <v>1.0089999999999999</v>
      </c>
      <c r="D35">
        <v>0.98399999999999999</v>
      </c>
      <c r="E35">
        <v>1.0249999999999999</v>
      </c>
      <c r="F35">
        <v>1.0349999999999999</v>
      </c>
      <c r="G35">
        <v>0.99199999999999999</v>
      </c>
      <c r="K35" t="s">
        <v>802</v>
      </c>
      <c r="L35" t="s">
        <v>745</v>
      </c>
      <c r="M35">
        <v>27.8</v>
      </c>
      <c r="N35">
        <v>24.8</v>
      </c>
      <c r="O35">
        <v>24.6</v>
      </c>
      <c r="P35">
        <v>25.2</v>
      </c>
      <c r="Q35">
        <v>27.8</v>
      </c>
    </row>
    <row r="36" spans="1:17" x14ac:dyDescent="0.2">
      <c r="A36">
        <v>-337</v>
      </c>
      <c r="B36">
        <v>59.67</v>
      </c>
      <c r="C36">
        <v>1.0069999999999999</v>
      </c>
      <c r="D36">
        <v>0.98299999999999998</v>
      </c>
      <c r="E36">
        <v>1.0189999999999999</v>
      </c>
      <c r="F36">
        <v>1.0389999999999999</v>
      </c>
      <c r="G36">
        <v>0.98899999999999999</v>
      </c>
      <c r="K36" t="s">
        <v>803</v>
      </c>
      <c r="L36" t="s">
        <v>745</v>
      </c>
      <c r="M36">
        <v>11</v>
      </c>
      <c r="N36">
        <v>13.396000000000001</v>
      </c>
      <c r="O36">
        <v>11</v>
      </c>
      <c r="P36">
        <v>13.8</v>
      </c>
      <c r="Q36">
        <v>19.2</v>
      </c>
    </row>
    <row r="37" spans="1:17" x14ac:dyDescent="0.2">
      <c r="A37">
        <v>-336</v>
      </c>
      <c r="B37">
        <v>61.44</v>
      </c>
      <c r="C37">
        <v>1.0069999999999999</v>
      </c>
      <c r="D37">
        <v>0.98299999999999998</v>
      </c>
      <c r="E37">
        <v>1.0189999999999999</v>
      </c>
      <c r="F37">
        <v>1.0389999999999999</v>
      </c>
      <c r="G37">
        <v>0.98599999999999999</v>
      </c>
      <c r="K37" t="s">
        <v>804</v>
      </c>
      <c r="L37" t="s">
        <v>742</v>
      </c>
      <c r="M37">
        <v>13.945</v>
      </c>
      <c r="N37">
        <v>12.172000000000001</v>
      </c>
      <c r="O37">
        <v>16.175999999999998</v>
      </c>
      <c r="P37">
        <v>8.6150000000000002</v>
      </c>
      <c r="Q37">
        <v>6.3739999999999997</v>
      </c>
    </row>
    <row r="38" spans="1:17" x14ac:dyDescent="0.2">
      <c r="A38">
        <v>-335</v>
      </c>
      <c r="B38">
        <v>63.28</v>
      </c>
      <c r="C38">
        <v>1.0129999999999999</v>
      </c>
      <c r="D38">
        <v>0.98799999999999999</v>
      </c>
      <c r="E38">
        <v>1.0209999999999999</v>
      </c>
      <c r="F38">
        <v>1.0409999999999999</v>
      </c>
      <c r="G38">
        <v>1.0029999999999999</v>
      </c>
      <c r="K38" t="s">
        <v>805</v>
      </c>
      <c r="L38" t="s">
        <v>742</v>
      </c>
      <c r="M38">
        <v>53.997999999999998</v>
      </c>
      <c r="N38">
        <v>68.150000000000006</v>
      </c>
      <c r="O38">
        <v>61.165999999999997</v>
      </c>
      <c r="P38">
        <v>65.728999999999999</v>
      </c>
      <c r="Q38">
        <v>84.028999999999996</v>
      </c>
    </row>
    <row r="39" spans="1:17" x14ac:dyDescent="0.2">
      <c r="A39">
        <v>-334</v>
      </c>
      <c r="B39">
        <v>65.180000000000007</v>
      </c>
      <c r="C39">
        <v>1.0149999999999999</v>
      </c>
      <c r="D39">
        <v>0.99</v>
      </c>
      <c r="E39">
        <v>1.024</v>
      </c>
      <c r="F39">
        <v>1.04</v>
      </c>
      <c r="G39">
        <v>1.0069999999999999</v>
      </c>
      <c r="K39" t="s">
        <v>806</v>
      </c>
      <c r="L39" t="s">
        <v>736</v>
      </c>
      <c r="M39">
        <v>9.032</v>
      </c>
      <c r="N39">
        <v>8.9879999999999995</v>
      </c>
      <c r="O39">
        <v>9.0820000000000007</v>
      </c>
      <c r="P39">
        <v>8.7439999999999998</v>
      </c>
      <c r="Q39">
        <v>9.3149999999999995</v>
      </c>
    </row>
    <row r="40" spans="1:17" x14ac:dyDescent="0.2">
      <c r="A40">
        <v>-333</v>
      </c>
      <c r="B40">
        <v>67.150000000000006</v>
      </c>
      <c r="C40">
        <v>1.012</v>
      </c>
      <c r="D40">
        <v>0.98799999999999999</v>
      </c>
      <c r="E40">
        <v>1.0209999999999999</v>
      </c>
      <c r="F40">
        <v>1.0409999999999999</v>
      </c>
      <c r="G40">
        <v>0.999</v>
      </c>
      <c r="K40" t="s">
        <v>807</v>
      </c>
      <c r="L40" t="s">
        <v>736</v>
      </c>
      <c r="M40">
        <v>9.0329999999999995</v>
      </c>
      <c r="N40">
        <v>8.9890000000000008</v>
      </c>
      <c r="O40">
        <v>9.0830000000000002</v>
      </c>
      <c r="P40">
        <v>8.7449999999999992</v>
      </c>
      <c r="Q40">
        <v>9.3160000000000007</v>
      </c>
    </row>
    <row r="41" spans="1:17" x14ac:dyDescent="0.2">
      <c r="A41">
        <v>-332</v>
      </c>
      <c r="B41">
        <v>69.19</v>
      </c>
      <c r="C41">
        <v>1.012</v>
      </c>
      <c r="D41">
        <v>0.98499999999999999</v>
      </c>
      <c r="E41">
        <v>1.022</v>
      </c>
      <c r="F41">
        <v>1.0389999999999999</v>
      </c>
      <c r="G41">
        <v>1.0029999999999999</v>
      </c>
      <c r="K41" t="s">
        <v>808</v>
      </c>
      <c r="L41" t="s">
        <v>736</v>
      </c>
      <c r="M41">
        <v>0.217</v>
      </c>
      <c r="N41">
        <v>6.5000000000000002E-2</v>
      </c>
      <c r="O41">
        <v>7.4999999999999997E-2</v>
      </c>
      <c r="P41">
        <v>6.4000000000000001E-2</v>
      </c>
      <c r="Q41">
        <v>8.5000000000000006E-2</v>
      </c>
    </row>
    <row r="42" spans="1:17" x14ac:dyDescent="0.2">
      <c r="A42">
        <v>-331</v>
      </c>
      <c r="B42">
        <v>71.290000000000006</v>
      </c>
      <c r="C42">
        <v>1.0149999999999999</v>
      </c>
      <c r="D42">
        <v>0.98299999999999998</v>
      </c>
      <c r="E42">
        <v>1.024</v>
      </c>
      <c r="F42">
        <v>1.0369999999999999</v>
      </c>
      <c r="G42">
        <v>1.014</v>
      </c>
      <c r="K42" t="s">
        <v>809</v>
      </c>
      <c r="L42" t="s">
        <v>736</v>
      </c>
      <c r="M42">
        <v>9.5210000000000008</v>
      </c>
      <c r="N42">
        <v>9.15</v>
      </c>
      <c r="O42">
        <v>9.2439999999999998</v>
      </c>
      <c r="P42">
        <v>8.9410000000000007</v>
      </c>
      <c r="Q42">
        <v>9.5210000000000008</v>
      </c>
    </row>
    <row r="43" spans="1:17" x14ac:dyDescent="0.2">
      <c r="A43">
        <v>-330</v>
      </c>
      <c r="B43">
        <v>73.45</v>
      </c>
      <c r="C43">
        <v>1.0129999999999999</v>
      </c>
      <c r="D43">
        <v>0.98099999999999998</v>
      </c>
      <c r="E43">
        <v>1.0229999999999999</v>
      </c>
      <c r="F43">
        <v>1.038</v>
      </c>
      <c r="G43">
        <v>1.008</v>
      </c>
      <c r="K43" t="s">
        <v>810</v>
      </c>
      <c r="L43" t="s">
        <v>736</v>
      </c>
      <c r="M43">
        <v>8.5410000000000004</v>
      </c>
      <c r="N43">
        <v>8.7739999999999991</v>
      </c>
      <c r="O43">
        <v>8.8219999999999992</v>
      </c>
      <c r="P43">
        <v>8.5410000000000004</v>
      </c>
      <c r="Q43">
        <v>9.0830000000000002</v>
      </c>
    </row>
    <row r="44" spans="1:17" x14ac:dyDescent="0.2">
      <c r="A44">
        <v>-329</v>
      </c>
      <c r="B44">
        <v>75.67</v>
      </c>
      <c r="C44">
        <v>1.0109999999999999</v>
      </c>
      <c r="D44">
        <v>0.98299999999999998</v>
      </c>
      <c r="E44">
        <v>1.022</v>
      </c>
      <c r="F44">
        <v>1.032</v>
      </c>
      <c r="G44">
        <v>1.0089999999999999</v>
      </c>
      <c r="K44" t="s">
        <v>811</v>
      </c>
      <c r="L44" t="s">
        <v>742</v>
      </c>
      <c r="M44">
        <v>2.4049999999999998</v>
      </c>
      <c r="N44">
        <v>0.72</v>
      </c>
      <c r="O44">
        <v>0.82499999999999996</v>
      </c>
      <c r="P44">
        <v>0.73099999999999998</v>
      </c>
      <c r="Q44">
        <v>0.91500000000000004</v>
      </c>
    </row>
    <row r="45" spans="1:17" x14ac:dyDescent="0.2">
      <c r="A45">
        <v>-328</v>
      </c>
      <c r="B45">
        <v>77.959999999999994</v>
      </c>
      <c r="C45">
        <v>1.012</v>
      </c>
      <c r="D45">
        <v>0.98099999999999998</v>
      </c>
      <c r="E45">
        <v>1.02</v>
      </c>
      <c r="F45">
        <v>1.0289999999999999</v>
      </c>
      <c r="G45">
        <v>1.018</v>
      </c>
      <c r="K45" t="s">
        <v>812</v>
      </c>
      <c r="L45" t="s">
        <v>742</v>
      </c>
      <c r="M45">
        <v>94.554000000000002</v>
      </c>
      <c r="N45">
        <v>97.611000000000004</v>
      </c>
      <c r="O45">
        <v>97.132000000000005</v>
      </c>
      <c r="P45">
        <v>97.668999999999997</v>
      </c>
      <c r="Q45">
        <v>97.5</v>
      </c>
    </row>
    <row r="46" spans="1:17" x14ac:dyDescent="0.2">
      <c r="A46">
        <v>-327</v>
      </c>
      <c r="B46">
        <v>80.31</v>
      </c>
      <c r="C46">
        <v>1.01</v>
      </c>
      <c r="D46">
        <v>0.98</v>
      </c>
      <c r="E46">
        <v>1.02</v>
      </c>
      <c r="F46">
        <v>1.026</v>
      </c>
      <c r="G46">
        <v>1.012</v>
      </c>
      <c r="K46" t="s">
        <v>813</v>
      </c>
      <c r="L46" t="s">
        <v>736</v>
      </c>
      <c r="M46">
        <v>9.0950000000000006</v>
      </c>
      <c r="N46">
        <v>9.09</v>
      </c>
      <c r="O46">
        <v>9.0860000000000003</v>
      </c>
      <c r="P46">
        <v>8.8650000000000002</v>
      </c>
      <c r="Q46">
        <v>9.34</v>
      </c>
    </row>
    <row r="47" spans="1:17" x14ac:dyDescent="0.2">
      <c r="A47">
        <v>-326</v>
      </c>
      <c r="B47">
        <v>82.71</v>
      </c>
      <c r="C47">
        <v>1.008</v>
      </c>
      <c r="D47">
        <v>0.97899999999999998</v>
      </c>
      <c r="E47">
        <v>1.0169999999999999</v>
      </c>
      <c r="F47">
        <v>1.022</v>
      </c>
      <c r="G47">
        <v>1.0129999999999999</v>
      </c>
      <c r="K47" t="s">
        <v>814</v>
      </c>
      <c r="L47" t="s">
        <v>736</v>
      </c>
      <c r="M47">
        <v>9.0960000000000001</v>
      </c>
      <c r="N47">
        <v>9.09</v>
      </c>
      <c r="O47">
        <v>9.0860000000000003</v>
      </c>
      <c r="P47">
        <v>8.8659999999999997</v>
      </c>
      <c r="Q47">
        <v>9.34</v>
      </c>
    </row>
    <row r="48" spans="1:17" x14ac:dyDescent="0.2">
      <c r="A48">
        <v>-325</v>
      </c>
      <c r="B48">
        <v>85.17</v>
      </c>
      <c r="C48">
        <v>1.006</v>
      </c>
      <c r="D48">
        <v>0.97399999999999998</v>
      </c>
      <c r="E48">
        <v>1.0169999999999999</v>
      </c>
      <c r="F48">
        <v>1.02</v>
      </c>
      <c r="G48">
        <v>1.0129999999999999</v>
      </c>
      <c r="K48" t="s">
        <v>815</v>
      </c>
      <c r="L48" t="s">
        <v>736</v>
      </c>
      <c r="M48">
        <v>0.188</v>
      </c>
      <c r="N48">
        <v>0.08</v>
      </c>
      <c r="O48">
        <v>8.8999999999999996E-2</v>
      </c>
      <c r="P48">
        <v>7.0000000000000007E-2</v>
      </c>
      <c r="Q48">
        <v>9.4E-2</v>
      </c>
    </row>
    <row r="49" spans="1:17" x14ac:dyDescent="0.2">
      <c r="A49">
        <v>-324</v>
      </c>
      <c r="B49">
        <v>87.69</v>
      </c>
      <c r="C49">
        <v>1.0049999999999999</v>
      </c>
      <c r="D49">
        <v>0.97499999999999998</v>
      </c>
      <c r="E49">
        <v>1.018</v>
      </c>
      <c r="F49">
        <v>1.02</v>
      </c>
      <c r="G49">
        <v>1.008</v>
      </c>
      <c r="K49" t="s">
        <v>816</v>
      </c>
      <c r="L49" t="s">
        <v>736</v>
      </c>
      <c r="M49">
        <v>9.76</v>
      </c>
      <c r="N49">
        <v>9.4130000000000003</v>
      </c>
      <c r="O49">
        <v>9.593</v>
      </c>
      <c r="P49">
        <v>9.16</v>
      </c>
      <c r="Q49">
        <v>9.76</v>
      </c>
    </row>
    <row r="50" spans="1:17" x14ac:dyDescent="0.2">
      <c r="A50">
        <v>-323</v>
      </c>
      <c r="B50">
        <v>90.26</v>
      </c>
      <c r="C50">
        <v>1.0049999999999999</v>
      </c>
      <c r="D50">
        <v>0.97299999999999998</v>
      </c>
      <c r="E50">
        <v>1.02</v>
      </c>
      <c r="F50">
        <v>1.02</v>
      </c>
      <c r="G50">
        <v>1.0069999999999999</v>
      </c>
      <c r="K50" t="s">
        <v>817</v>
      </c>
      <c r="L50" t="s">
        <v>736</v>
      </c>
      <c r="M50">
        <v>8.6189999999999998</v>
      </c>
      <c r="N50">
        <v>8.6950000000000003</v>
      </c>
      <c r="O50">
        <v>8.7959999999999994</v>
      </c>
      <c r="P50">
        <v>8.6189999999999998</v>
      </c>
      <c r="Q50">
        <v>9.0820000000000007</v>
      </c>
    </row>
    <row r="51" spans="1:17" x14ac:dyDescent="0.2">
      <c r="A51">
        <v>-322</v>
      </c>
      <c r="B51">
        <v>92.89</v>
      </c>
      <c r="C51">
        <v>1.0029999999999999</v>
      </c>
      <c r="D51">
        <v>0.97199999999999998</v>
      </c>
      <c r="E51">
        <v>1.0189999999999999</v>
      </c>
      <c r="F51">
        <v>1.018</v>
      </c>
      <c r="G51">
        <v>1.004</v>
      </c>
      <c r="K51" t="s">
        <v>818</v>
      </c>
      <c r="L51" t="s">
        <v>742</v>
      </c>
      <c r="M51">
        <v>2.0630000000000002</v>
      </c>
      <c r="N51">
        <v>0.88400000000000001</v>
      </c>
      <c r="O51">
        <v>0.97799999999999998</v>
      </c>
      <c r="P51">
        <v>0.79300000000000004</v>
      </c>
      <c r="Q51">
        <v>1.0069999999999999</v>
      </c>
    </row>
    <row r="52" spans="1:17" x14ac:dyDescent="0.2">
      <c r="A52">
        <v>-321</v>
      </c>
      <c r="B52">
        <v>95.57</v>
      </c>
      <c r="C52">
        <v>1.0009999999999999</v>
      </c>
      <c r="D52">
        <v>0.97099999999999997</v>
      </c>
      <c r="E52">
        <v>1.0189999999999999</v>
      </c>
      <c r="F52">
        <v>1.018</v>
      </c>
      <c r="G52">
        <v>0.998</v>
      </c>
      <c r="K52" t="s">
        <v>819</v>
      </c>
      <c r="L52" t="s">
        <v>742</v>
      </c>
      <c r="M52">
        <v>94.757999999999996</v>
      </c>
      <c r="N52">
        <v>95.650999999999996</v>
      </c>
      <c r="O52">
        <v>96.805000000000007</v>
      </c>
      <c r="P52">
        <v>97.212999999999994</v>
      </c>
      <c r="Q52">
        <v>97.233999999999995</v>
      </c>
    </row>
    <row r="53" spans="1:17" x14ac:dyDescent="0.2">
      <c r="A53">
        <v>-320</v>
      </c>
      <c r="B53">
        <v>98.3</v>
      </c>
      <c r="C53">
        <v>0.999</v>
      </c>
      <c r="D53">
        <v>0.96799999999999997</v>
      </c>
      <c r="E53">
        <v>1.022</v>
      </c>
      <c r="F53">
        <v>1.016</v>
      </c>
      <c r="G53">
        <v>0.99</v>
      </c>
      <c r="K53" t="s">
        <v>820</v>
      </c>
      <c r="L53" t="s">
        <v>736</v>
      </c>
      <c r="M53">
        <v>6.3E-2</v>
      </c>
      <c r="N53">
        <v>0.10100000000000001</v>
      </c>
      <c r="O53">
        <v>4.0000000000000001E-3</v>
      </c>
      <c r="P53">
        <v>0.121</v>
      </c>
      <c r="Q53">
        <v>2.4E-2</v>
      </c>
    </row>
    <row r="54" spans="1:17" x14ac:dyDescent="0.2">
      <c r="A54">
        <v>-319</v>
      </c>
      <c r="B54">
        <v>101.09</v>
      </c>
      <c r="C54">
        <v>0.998</v>
      </c>
      <c r="D54">
        <v>0.97</v>
      </c>
      <c r="E54">
        <v>1.0209999999999999</v>
      </c>
      <c r="F54">
        <v>1.016</v>
      </c>
      <c r="G54">
        <v>0.98299999999999998</v>
      </c>
      <c r="K54" t="s">
        <v>821</v>
      </c>
      <c r="L54" t="s">
        <v>736</v>
      </c>
      <c r="M54">
        <v>6.3E-2</v>
      </c>
      <c r="N54">
        <v>0.10100000000000001</v>
      </c>
      <c r="O54">
        <v>4.0000000000000001E-3</v>
      </c>
      <c r="P54">
        <v>0.121</v>
      </c>
      <c r="Q54">
        <v>2.4E-2</v>
      </c>
    </row>
    <row r="55" spans="1:17" x14ac:dyDescent="0.2">
      <c r="A55">
        <v>-318</v>
      </c>
      <c r="B55">
        <v>103.92</v>
      </c>
      <c r="C55">
        <v>0.997</v>
      </c>
      <c r="D55">
        <v>0.97</v>
      </c>
      <c r="E55">
        <v>1.02</v>
      </c>
      <c r="F55">
        <v>1.0149999999999999</v>
      </c>
      <c r="G55">
        <v>0.98199999999999998</v>
      </c>
      <c r="K55" t="s">
        <v>822</v>
      </c>
      <c r="L55" t="s">
        <v>736</v>
      </c>
      <c r="M55">
        <v>6.3E-2</v>
      </c>
      <c r="N55">
        <v>4.2000000000000003E-2</v>
      </c>
      <c r="O55">
        <v>5.1999999999999998E-2</v>
      </c>
      <c r="P55">
        <v>0.03</v>
      </c>
      <c r="Q55">
        <v>3.1E-2</v>
      </c>
    </row>
    <row r="56" spans="1:17" x14ac:dyDescent="0.2">
      <c r="A56">
        <v>-317</v>
      </c>
      <c r="B56">
        <v>106.8</v>
      </c>
      <c r="C56">
        <v>0.997</v>
      </c>
      <c r="D56">
        <v>0.96899999999999997</v>
      </c>
      <c r="E56">
        <v>1.0209999999999999</v>
      </c>
      <c r="F56">
        <v>1.016</v>
      </c>
      <c r="G56">
        <v>0.98299999999999998</v>
      </c>
      <c r="K56" t="s">
        <v>823</v>
      </c>
      <c r="L56" t="s">
        <v>736</v>
      </c>
      <c r="M56">
        <v>0.50900000000000001</v>
      </c>
      <c r="N56">
        <v>0.436</v>
      </c>
      <c r="O56">
        <v>0.50900000000000001</v>
      </c>
      <c r="P56">
        <v>0.502</v>
      </c>
      <c r="Q56">
        <v>0.32400000000000001</v>
      </c>
    </row>
    <row r="57" spans="1:17" x14ac:dyDescent="0.2">
      <c r="A57">
        <v>-316</v>
      </c>
      <c r="B57">
        <v>109.72</v>
      </c>
      <c r="C57">
        <v>0.999</v>
      </c>
      <c r="D57">
        <v>0.96899999999999997</v>
      </c>
      <c r="E57">
        <v>1.0209999999999999</v>
      </c>
      <c r="F57">
        <v>1.012</v>
      </c>
      <c r="G57">
        <v>0.995</v>
      </c>
      <c r="K57" t="s">
        <v>824</v>
      </c>
      <c r="L57" t="s">
        <v>736</v>
      </c>
      <c r="M57">
        <v>-0.371</v>
      </c>
      <c r="N57">
        <v>-0.24299999999999999</v>
      </c>
      <c r="O57">
        <v>-0.371</v>
      </c>
      <c r="P57">
        <v>6.4000000000000001E-2</v>
      </c>
      <c r="Q57">
        <v>-5.5E-2</v>
      </c>
    </row>
    <row r="58" spans="1:17" x14ac:dyDescent="0.2">
      <c r="A58">
        <v>-315</v>
      </c>
      <c r="B58">
        <v>112.69</v>
      </c>
      <c r="C58">
        <v>1.0009999999999999</v>
      </c>
      <c r="D58">
        <v>0.96899999999999997</v>
      </c>
      <c r="E58">
        <v>1.0209999999999999</v>
      </c>
      <c r="F58">
        <v>1.0109999999999999</v>
      </c>
      <c r="G58">
        <v>1.0009999999999999</v>
      </c>
      <c r="K58" t="s">
        <v>825</v>
      </c>
      <c r="L58" t="s">
        <v>742</v>
      </c>
      <c r="M58">
        <v>99.99</v>
      </c>
      <c r="N58">
        <v>41.744999999999997</v>
      </c>
      <c r="O58">
        <v>99.99</v>
      </c>
      <c r="P58">
        <v>24.373000000000001</v>
      </c>
      <c r="Q58">
        <v>99.99</v>
      </c>
    </row>
    <row r="59" spans="1:17" x14ac:dyDescent="0.2">
      <c r="A59">
        <v>-314</v>
      </c>
      <c r="B59">
        <v>115.7</v>
      </c>
      <c r="C59">
        <v>1.0029999999999999</v>
      </c>
      <c r="D59">
        <v>0.97199999999999998</v>
      </c>
      <c r="E59">
        <v>1.022</v>
      </c>
      <c r="F59">
        <v>1.01</v>
      </c>
      <c r="G59">
        <v>1.0069999999999999</v>
      </c>
      <c r="K59" t="s">
        <v>826</v>
      </c>
      <c r="L59" t="s">
        <v>742</v>
      </c>
      <c r="M59">
        <v>-99.99</v>
      </c>
      <c r="N59">
        <v>-99.99</v>
      </c>
      <c r="O59">
        <v>-99.99</v>
      </c>
      <c r="P59">
        <v>53.006</v>
      </c>
      <c r="Q59">
        <v>-99.99</v>
      </c>
    </row>
    <row r="60" spans="1:17" x14ac:dyDescent="0.2">
      <c r="A60">
        <v>-313</v>
      </c>
      <c r="B60">
        <v>118.76</v>
      </c>
      <c r="C60">
        <v>1.004</v>
      </c>
      <c r="D60">
        <v>0.97299999999999998</v>
      </c>
      <c r="E60">
        <v>1.0209999999999999</v>
      </c>
      <c r="F60">
        <v>1.008</v>
      </c>
      <c r="G60">
        <v>1.0129999999999999</v>
      </c>
      <c r="K60" t="s">
        <v>827</v>
      </c>
      <c r="L60" t="s">
        <v>828</v>
      </c>
      <c r="M60">
        <v>2463.75</v>
      </c>
      <c r="N60">
        <v>2453</v>
      </c>
      <c r="O60">
        <v>2413</v>
      </c>
      <c r="P60">
        <v>2421</v>
      </c>
      <c r="Q60">
        <v>2568</v>
      </c>
    </row>
    <row r="61" spans="1:17" x14ac:dyDescent="0.2">
      <c r="A61">
        <v>-312</v>
      </c>
      <c r="B61">
        <v>121.85</v>
      </c>
      <c r="C61">
        <v>1.006</v>
      </c>
      <c r="D61">
        <v>0.97399999999999998</v>
      </c>
      <c r="E61">
        <v>1.022</v>
      </c>
      <c r="F61">
        <v>1.0089999999999999</v>
      </c>
      <c r="G61">
        <v>1.018</v>
      </c>
      <c r="K61" t="s">
        <v>829</v>
      </c>
      <c r="L61" t="s">
        <v>828</v>
      </c>
      <c r="M61">
        <v>2502.5520000000001</v>
      </c>
      <c r="N61">
        <v>2487.5160000000001</v>
      </c>
      <c r="O61">
        <v>2457.3009999999999</v>
      </c>
      <c r="P61">
        <v>2457.6</v>
      </c>
      <c r="Q61">
        <v>2607.79</v>
      </c>
    </row>
    <row r="62" spans="1:17" x14ac:dyDescent="0.2">
      <c r="A62">
        <v>-311</v>
      </c>
      <c r="B62">
        <v>124.99</v>
      </c>
      <c r="C62">
        <v>1.0049999999999999</v>
      </c>
      <c r="D62">
        <v>0.97199999999999998</v>
      </c>
      <c r="E62">
        <v>1.0229999999999999</v>
      </c>
      <c r="F62">
        <v>1.008</v>
      </c>
      <c r="G62">
        <v>1.018</v>
      </c>
      <c r="K62" t="s">
        <v>830</v>
      </c>
      <c r="L62" t="s">
        <v>828</v>
      </c>
      <c r="M62">
        <v>67.248999999999995</v>
      </c>
      <c r="N62">
        <v>23.06</v>
      </c>
      <c r="O62">
        <v>29.137</v>
      </c>
      <c r="P62">
        <v>22.739000000000001</v>
      </c>
      <c r="Q62">
        <v>28.577000000000002</v>
      </c>
    </row>
    <row r="63" spans="1:17" x14ac:dyDescent="0.2">
      <c r="A63">
        <v>-310</v>
      </c>
      <c r="B63">
        <v>128.16</v>
      </c>
      <c r="C63">
        <v>1.006</v>
      </c>
      <c r="D63">
        <v>0.97399999999999998</v>
      </c>
      <c r="E63">
        <v>1.0249999999999999</v>
      </c>
      <c r="F63">
        <v>1.0109999999999999</v>
      </c>
      <c r="G63">
        <v>1.016</v>
      </c>
      <c r="K63" t="s">
        <v>831</v>
      </c>
      <c r="L63" t="s">
        <v>828</v>
      </c>
      <c r="M63">
        <v>2679</v>
      </c>
      <c r="N63">
        <v>2557.4</v>
      </c>
      <c r="O63">
        <v>2514.8000000000002</v>
      </c>
      <c r="P63">
        <v>2519.8000000000002</v>
      </c>
      <c r="Q63">
        <v>2679</v>
      </c>
    </row>
    <row r="64" spans="1:17" x14ac:dyDescent="0.2">
      <c r="A64">
        <v>-309</v>
      </c>
      <c r="B64">
        <v>131.37</v>
      </c>
      <c r="C64">
        <v>1.004</v>
      </c>
      <c r="D64">
        <v>0.97399999999999998</v>
      </c>
      <c r="E64">
        <v>1.0229999999999999</v>
      </c>
      <c r="F64">
        <v>1.0089999999999999</v>
      </c>
      <c r="G64">
        <v>1.0089999999999999</v>
      </c>
      <c r="K64" t="s">
        <v>832</v>
      </c>
      <c r="L64" t="s">
        <v>828</v>
      </c>
      <c r="M64">
        <v>2360.6</v>
      </c>
      <c r="N64">
        <v>2397</v>
      </c>
      <c r="O64">
        <v>2360.6</v>
      </c>
      <c r="P64">
        <v>2388.1999999999998</v>
      </c>
      <c r="Q64">
        <v>2540</v>
      </c>
    </row>
    <row r="65" spans="1:17" x14ac:dyDescent="0.2">
      <c r="A65">
        <v>-308</v>
      </c>
      <c r="B65">
        <v>134.61000000000001</v>
      </c>
      <c r="C65">
        <v>1.002</v>
      </c>
      <c r="D65">
        <v>0.97799999999999998</v>
      </c>
      <c r="E65">
        <v>1.0249999999999999</v>
      </c>
      <c r="F65">
        <v>1.0109999999999999</v>
      </c>
      <c r="G65">
        <v>0.99399999999999999</v>
      </c>
      <c r="K65" t="s">
        <v>833</v>
      </c>
      <c r="L65" t="s">
        <v>742</v>
      </c>
      <c r="M65">
        <v>2.6869999999999998</v>
      </c>
      <c r="N65">
        <v>0.92700000000000005</v>
      </c>
      <c r="O65">
        <v>1.1859999999999999</v>
      </c>
      <c r="P65">
        <v>0.92500000000000004</v>
      </c>
      <c r="Q65">
        <v>1.0960000000000001</v>
      </c>
    </row>
    <row r="66" spans="1:17" x14ac:dyDescent="0.2">
      <c r="A66">
        <v>-307</v>
      </c>
      <c r="B66">
        <v>137.88999999999999</v>
      </c>
      <c r="C66">
        <v>1.0009999999999999</v>
      </c>
      <c r="D66">
        <v>0.98</v>
      </c>
      <c r="E66">
        <v>1.0269999999999999</v>
      </c>
      <c r="F66">
        <v>1.0109999999999999</v>
      </c>
      <c r="G66">
        <v>0.98599999999999999</v>
      </c>
      <c r="K66" t="s">
        <v>834</v>
      </c>
      <c r="L66" t="s">
        <v>742</v>
      </c>
      <c r="M66">
        <v>94.328000000000003</v>
      </c>
      <c r="N66">
        <v>96.361000000000004</v>
      </c>
      <c r="O66">
        <v>96.064999999999998</v>
      </c>
      <c r="P66">
        <v>97.176000000000002</v>
      </c>
      <c r="Q66">
        <v>97.4</v>
      </c>
    </row>
    <row r="67" spans="1:17" x14ac:dyDescent="0.2">
      <c r="A67">
        <v>-306</v>
      </c>
      <c r="B67">
        <v>141.19</v>
      </c>
      <c r="C67">
        <v>0.999</v>
      </c>
      <c r="D67">
        <v>0.97899999999999998</v>
      </c>
      <c r="E67">
        <v>1.0269999999999999</v>
      </c>
      <c r="F67">
        <v>1.012</v>
      </c>
      <c r="G67">
        <v>0.98</v>
      </c>
      <c r="K67" t="s">
        <v>835</v>
      </c>
      <c r="L67" t="s">
        <v>745</v>
      </c>
      <c r="M67">
        <v>26.25</v>
      </c>
      <c r="N67">
        <v>25</v>
      </c>
      <c r="O67">
        <v>26</v>
      </c>
      <c r="P67">
        <v>26</v>
      </c>
      <c r="Q67">
        <v>28</v>
      </c>
    </row>
    <row r="68" spans="1:17" x14ac:dyDescent="0.2">
      <c r="A68">
        <v>-305</v>
      </c>
      <c r="B68">
        <v>144.53</v>
      </c>
      <c r="C68">
        <v>0.999</v>
      </c>
      <c r="D68">
        <v>0.97899999999999998</v>
      </c>
      <c r="E68">
        <v>1.028</v>
      </c>
      <c r="F68">
        <v>1.0129999999999999</v>
      </c>
      <c r="G68">
        <v>0.97699999999999998</v>
      </c>
      <c r="K68" t="s">
        <v>836</v>
      </c>
      <c r="L68" t="s">
        <v>745</v>
      </c>
      <c r="M68">
        <v>25.173999999999999</v>
      </c>
      <c r="N68">
        <v>24.201000000000001</v>
      </c>
      <c r="O68">
        <v>24.805</v>
      </c>
      <c r="P68">
        <v>24.914000000000001</v>
      </c>
      <c r="Q68">
        <v>26.777000000000001</v>
      </c>
    </row>
    <row r="69" spans="1:17" x14ac:dyDescent="0.2">
      <c r="A69">
        <v>-304</v>
      </c>
      <c r="B69">
        <v>147.9</v>
      </c>
      <c r="C69">
        <v>0.998</v>
      </c>
      <c r="D69">
        <v>0.98299999999999998</v>
      </c>
      <c r="E69">
        <v>1.0269999999999999</v>
      </c>
      <c r="F69">
        <v>1.012</v>
      </c>
      <c r="G69">
        <v>0.97099999999999997</v>
      </c>
      <c r="K69" t="s">
        <v>837</v>
      </c>
      <c r="L69" t="s">
        <v>745</v>
      </c>
      <c r="M69">
        <v>2.1360000000000001</v>
      </c>
      <c r="N69">
        <v>1.7310000000000001</v>
      </c>
      <c r="O69">
        <v>2.2639999999999998</v>
      </c>
      <c r="P69">
        <v>1.734</v>
      </c>
      <c r="Q69">
        <v>1.8540000000000001</v>
      </c>
    </row>
    <row r="70" spans="1:17" x14ac:dyDescent="0.2">
      <c r="A70">
        <v>-303</v>
      </c>
      <c r="B70">
        <v>151.30000000000001</v>
      </c>
      <c r="C70">
        <v>0.997</v>
      </c>
      <c r="D70">
        <v>0.98</v>
      </c>
      <c r="E70">
        <v>1.028</v>
      </c>
      <c r="F70">
        <v>1.0129999999999999</v>
      </c>
      <c r="G70">
        <v>0.96699999999999997</v>
      </c>
      <c r="K70" t="s">
        <v>838</v>
      </c>
      <c r="L70" t="s">
        <v>745</v>
      </c>
      <c r="M70">
        <v>32</v>
      </c>
      <c r="N70">
        <v>30</v>
      </c>
      <c r="O70">
        <v>32</v>
      </c>
      <c r="P70">
        <v>32</v>
      </c>
      <c r="Q70">
        <v>32</v>
      </c>
    </row>
    <row r="71" spans="1:17" x14ac:dyDescent="0.2">
      <c r="A71">
        <v>-302</v>
      </c>
      <c r="B71">
        <v>154.72</v>
      </c>
      <c r="C71">
        <v>0.998</v>
      </c>
      <c r="D71">
        <v>0.98499999999999999</v>
      </c>
      <c r="E71">
        <v>1.0289999999999999</v>
      </c>
      <c r="F71">
        <v>1.012</v>
      </c>
      <c r="G71">
        <v>0.96399999999999997</v>
      </c>
      <c r="K71" t="s">
        <v>839</v>
      </c>
      <c r="L71" t="s">
        <v>745</v>
      </c>
      <c r="M71">
        <v>19.396000000000001</v>
      </c>
      <c r="N71">
        <v>19.396000000000001</v>
      </c>
      <c r="O71">
        <v>20</v>
      </c>
      <c r="P71">
        <v>21</v>
      </c>
      <c r="Q71">
        <v>22.396000000000001</v>
      </c>
    </row>
    <row r="72" spans="1:17" x14ac:dyDescent="0.2">
      <c r="A72">
        <v>-301</v>
      </c>
      <c r="B72">
        <v>158.16</v>
      </c>
      <c r="C72">
        <v>0.998</v>
      </c>
      <c r="D72">
        <v>0.98599999999999999</v>
      </c>
      <c r="E72">
        <v>1.0289999999999999</v>
      </c>
      <c r="F72">
        <v>1.0129999999999999</v>
      </c>
      <c r="G72">
        <v>0.96299999999999997</v>
      </c>
      <c r="K72" t="s">
        <v>840</v>
      </c>
      <c r="L72" t="s">
        <v>742</v>
      </c>
      <c r="M72">
        <v>8.4849999999999994</v>
      </c>
      <c r="N72">
        <v>7.1520000000000001</v>
      </c>
      <c r="O72">
        <v>9.1289999999999996</v>
      </c>
      <c r="P72">
        <v>6.9589999999999996</v>
      </c>
      <c r="Q72">
        <v>6.9219999999999997</v>
      </c>
    </row>
    <row r="73" spans="1:17" x14ac:dyDescent="0.2">
      <c r="A73">
        <v>-300</v>
      </c>
      <c r="B73">
        <v>161.63</v>
      </c>
      <c r="C73">
        <v>0.995</v>
      </c>
      <c r="D73">
        <v>0.98399999999999999</v>
      </c>
      <c r="E73">
        <v>1.03</v>
      </c>
      <c r="F73">
        <v>1.012</v>
      </c>
      <c r="G73">
        <v>0.95299999999999996</v>
      </c>
      <c r="K73" t="s">
        <v>841</v>
      </c>
      <c r="L73" t="s">
        <v>742</v>
      </c>
      <c r="M73">
        <v>77.046999999999997</v>
      </c>
      <c r="N73">
        <v>80.144999999999996</v>
      </c>
      <c r="O73">
        <v>80.629000000000005</v>
      </c>
      <c r="P73">
        <v>84.29</v>
      </c>
      <c r="Q73">
        <v>83.638000000000005</v>
      </c>
    </row>
    <row r="74" spans="1:17" x14ac:dyDescent="0.2">
      <c r="A74">
        <v>-299</v>
      </c>
      <c r="B74">
        <v>165.12</v>
      </c>
      <c r="C74">
        <v>0.99399999999999999</v>
      </c>
      <c r="D74">
        <v>0.98699999999999999</v>
      </c>
      <c r="E74">
        <v>1.0309999999999999</v>
      </c>
      <c r="F74">
        <v>1.0129999999999999</v>
      </c>
      <c r="G74">
        <v>0.94399999999999995</v>
      </c>
      <c r="K74" t="s">
        <v>744</v>
      </c>
      <c r="L74" t="s">
        <v>745</v>
      </c>
      <c r="M74">
        <v>7.2279999999999998</v>
      </c>
      <c r="N74">
        <v>6.7770000000000001</v>
      </c>
      <c r="O74">
        <v>5.9939999999999998</v>
      </c>
      <c r="P74">
        <v>6.66</v>
      </c>
      <c r="Q74">
        <v>9.48</v>
      </c>
    </row>
    <row r="75" spans="1:17" x14ac:dyDescent="0.2">
      <c r="A75">
        <v>-298</v>
      </c>
      <c r="B75">
        <v>168.63</v>
      </c>
      <c r="C75">
        <v>0.98899999999999999</v>
      </c>
      <c r="D75">
        <v>0.98299999999999998</v>
      </c>
      <c r="E75">
        <v>1.0309999999999999</v>
      </c>
      <c r="F75">
        <v>1.0129999999999999</v>
      </c>
      <c r="G75">
        <v>0.92900000000000005</v>
      </c>
      <c r="K75" t="s">
        <v>746</v>
      </c>
      <c r="L75" t="s">
        <v>745</v>
      </c>
      <c r="M75">
        <v>7.3609999999999998</v>
      </c>
      <c r="N75">
        <v>6.883</v>
      </c>
      <c r="O75">
        <v>6.173</v>
      </c>
      <c r="P75">
        <v>6.766</v>
      </c>
      <c r="Q75">
        <v>9.6199999999999992</v>
      </c>
    </row>
    <row r="76" spans="1:17" x14ac:dyDescent="0.2">
      <c r="A76">
        <v>-297</v>
      </c>
      <c r="B76">
        <v>172.16</v>
      </c>
      <c r="C76">
        <v>0.98599999999999999</v>
      </c>
      <c r="D76">
        <v>0.98499999999999999</v>
      </c>
      <c r="E76">
        <v>1.03</v>
      </c>
      <c r="F76">
        <v>1.014</v>
      </c>
      <c r="G76">
        <v>0.91300000000000003</v>
      </c>
      <c r="K76" t="s">
        <v>747</v>
      </c>
      <c r="L76" t="s">
        <v>745</v>
      </c>
      <c r="M76">
        <v>1.52</v>
      </c>
      <c r="N76">
        <v>0.624</v>
      </c>
      <c r="O76">
        <v>0.88400000000000001</v>
      </c>
      <c r="P76">
        <v>0.65800000000000003</v>
      </c>
      <c r="Q76">
        <v>0.73299999999999998</v>
      </c>
    </row>
    <row r="77" spans="1:17" x14ac:dyDescent="0.2">
      <c r="A77">
        <v>-296</v>
      </c>
      <c r="B77">
        <v>175.7</v>
      </c>
      <c r="C77">
        <v>0.98499999999999999</v>
      </c>
      <c r="D77">
        <v>0.98399999999999999</v>
      </c>
      <c r="E77">
        <v>1.0309999999999999</v>
      </c>
      <c r="F77">
        <v>1.014</v>
      </c>
      <c r="G77">
        <v>0.91100000000000003</v>
      </c>
      <c r="K77" t="s">
        <v>748</v>
      </c>
      <c r="L77" t="s">
        <v>745</v>
      </c>
      <c r="M77">
        <v>11.331</v>
      </c>
      <c r="N77">
        <v>8.8710000000000004</v>
      </c>
      <c r="O77">
        <v>8.4689999999999994</v>
      </c>
      <c r="P77">
        <v>8.8460000000000001</v>
      </c>
      <c r="Q77">
        <v>11.331</v>
      </c>
    </row>
    <row r="78" spans="1:17" x14ac:dyDescent="0.2">
      <c r="A78">
        <v>-295</v>
      </c>
      <c r="B78">
        <v>179.26</v>
      </c>
      <c r="C78">
        <v>0.98799999999999999</v>
      </c>
      <c r="D78">
        <v>0.98499999999999999</v>
      </c>
      <c r="E78">
        <v>1.0329999999999999</v>
      </c>
      <c r="F78">
        <v>1.0169999999999999</v>
      </c>
      <c r="G78">
        <v>0.91900000000000004</v>
      </c>
      <c r="K78" t="s">
        <v>749</v>
      </c>
      <c r="L78" t="s">
        <v>745</v>
      </c>
      <c r="M78">
        <v>4.12</v>
      </c>
      <c r="N78">
        <v>5.26</v>
      </c>
      <c r="O78">
        <v>4.12</v>
      </c>
      <c r="P78">
        <v>5.1139999999999999</v>
      </c>
      <c r="Q78">
        <v>7.3739999999999997</v>
      </c>
    </row>
    <row r="79" spans="1:17" x14ac:dyDescent="0.2">
      <c r="A79">
        <v>-294</v>
      </c>
      <c r="B79">
        <v>182.83</v>
      </c>
      <c r="C79">
        <v>0.99</v>
      </c>
      <c r="D79">
        <v>0.98599999999999999</v>
      </c>
      <c r="E79">
        <v>1.0329999999999999</v>
      </c>
      <c r="F79">
        <v>1.0149999999999999</v>
      </c>
      <c r="G79">
        <v>0.92700000000000005</v>
      </c>
      <c r="K79" t="s">
        <v>750</v>
      </c>
      <c r="L79" t="s">
        <v>742</v>
      </c>
      <c r="M79">
        <v>20.646999999999998</v>
      </c>
      <c r="N79">
        <v>9.0670000000000002</v>
      </c>
      <c r="O79">
        <v>14.324</v>
      </c>
      <c r="P79">
        <v>9.7210000000000001</v>
      </c>
      <c r="Q79">
        <v>7.617</v>
      </c>
    </row>
    <row r="80" spans="1:17" x14ac:dyDescent="0.2">
      <c r="A80">
        <v>-293</v>
      </c>
      <c r="B80">
        <v>186.42</v>
      </c>
      <c r="C80">
        <v>0.99099999999999999</v>
      </c>
      <c r="D80">
        <v>0.98399999999999999</v>
      </c>
      <c r="E80">
        <v>1.032</v>
      </c>
      <c r="F80">
        <v>1.016</v>
      </c>
      <c r="G80">
        <v>0.93400000000000005</v>
      </c>
      <c r="K80" t="s">
        <v>751</v>
      </c>
      <c r="L80" t="s">
        <v>742</v>
      </c>
      <c r="M80">
        <v>55.972999999999999</v>
      </c>
      <c r="N80">
        <v>76.417000000000002</v>
      </c>
      <c r="O80">
        <v>66.741</v>
      </c>
      <c r="P80">
        <v>75.585999999999999</v>
      </c>
      <c r="Q80">
        <v>76.653000000000006</v>
      </c>
    </row>
    <row r="81" spans="1:17" x14ac:dyDescent="0.2">
      <c r="A81">
        <v>-292</v>
      </c>
      <c r="B81">
        <v>190.02</v>
      </c>
      <c r="C81">
        <v>0.99299999999999999</v>
      </c>
      <c r="D81">
        <v>0.98699999999999999</v>
      </c>
      <c r="E81">
        <v>1.0329999999999999</v>
      </c>
      <c r="F81">
        <v>1.0129999999999999</v>
      </c>
      <c r="G81">
        <v>0.94</v>
      </c>
      <c r="K81" t="s">
        <v>752</v>
      </c>
      <c r="L81" t="s">
        <v>745</v>
      </c>
      <c r="M81">
        <v>8.7349999999999994</v>
      </c>
      <c r="N81">
        <v>8.2059999999999995</v>
      </c>
      <c r="O81">
        <v>7.4829999999999997</v>
      </c>
      <c r="P81">
        <v>8.2509999999999994</v>
      </c>
      <c r="Q81">
        <v>11</v>
      </c>
    </row>
    <row r="82" spans="1:17" x14ac:dyDescent="0.2">
      <c r="A82">
        <v>-291</v>
      </c>
      <c r="B82">
        <v>193.62</v>
      </c>
      <c r="C82">
        <v>0.98899999999999999</v>
      </c>
      <c r="D82">
        <v>0.98299999999999998</v>
      </c>
      <c r="E82">
        <v>1.0269999999999999</v>
      </c>
      <c r="F82">
        <v>1.014</v>
      </c>
      <c r="G82">
        <v>0.93400000000000005</v>
      </c>
      <c r="K82" t="s">
        <v>753</v>
      </c>
      <c r="L82" t="s">
        <v>745</v>
      </c>
      <c r="M82">
        <v>8.8580000000000005</v>
      </c>
      <c r="N82">
        <v>8.3030000000000008</v>
      </c>
      <c r="O82">
        <v>7.665</v>
      </c>
      <c r="P82">
        <v>8.35</v>
      </c>
      <c r="Q82">
        <v>11.116</v>
      </c>
    </row>
    <row r="83" spans="1:17" x14ac:dyDescent="0.2">
      <c r="A83">
        <v>-290</v>
      </c>
      <c r="B83">
        <v>197.24</v>
      </c>
      <c r="C83">
        <v>0.98899999999999999</v>
      </c>
      <c r="D83">
        <v>0.98299999999999998</v>
      </c>
      <c r="E83">
        <v>1.03</v>
      </c>
      <c r="F83">
        <v>1.016</v>
      </c>
      <c r="G83">
        <v>0.92700000000000005</v>
      </c>
      <c r="K83" t="s">
        <v>754</v>
      </c>
      <c r="L83" t="s">
        <v>745</v>
      </c>
      <c r="M83">
        <v>1.5609999999999999</v>
      </c>
      <c r="N83">
        <v>0.68899999999999995</v>
      </c>
      <c r="O83">
        <v>0.996</v>
      </c>
      <c r="P83">
        <v>0.73199999999999998</v>
      </c>
      <c r="Q83">
        <v>0.80800000000000005</v>
      </c>
    </row>
    <row r="84" spans="1:17" x14ac:dyDescent="0.2">
      <c r="A84">
        <v>-289</v>
      </c>
      <c r="B84">
        <v>200.86</v>
      </c>
      <c r="C84">
        <v>0.98899999999999999</v>
      </c>
      <c r="D84">
        <v>0.98499999999999999</v>
      </c>
      <c r="E84">
        <v>1.03</v>
      </c>
      <c r="F84">
        <v>1.0129999999999999</v>
      </c>
      <c r="G84">
        <v>0.93</v>
      </c>
      <c r="K84" t="s">
        <v>755</v>
      </c>
      <c r="L84" t="s">
        <v>745</v>
      </c>
      <c r="M84">
        <v>13.003</v>
      </c>
      <c r="N84">
        <v>10.750999999999999</v>
      </c>
      <c r="O84">
        <v>10.26</v>
      </c>
      <c r="P84">
        <v>10.706</v>
      </c>
      <c r="Q84">
        <v>13.003</v>
      </c>
    </row>
    <row r="85" spans="1:17" x14ac:dyDescent="0.2">
      <c r="A85">
        <v>-288</v>
      </c>
      <c r="B85">
        <v>204.49</v>
      </c>
      <c r="C85">
        <v>0.98899999999999999</v>
      </c>
      <c r="D85">
        <v>0.98399999999999999</v>
      </c>
      <c r="E85">
        <v>1.0309999999999999</v>
      </c>
      <c r="F85">
        <v>1.0129999999999999</v>
      </c>
      <c r="G85">
        <v>0.92900000000000005</v>
      </c>
      <c r="K85" t="s">
        <v>756</v>
      </c>
      <c r="L85" t="s">
        <v>745</v>
      </c>
      <c r="M85">
        <v>5.36</v>
      </c>
      <c r="N85">
        <v>6.4089999999999998</v>
      </c>
      <c r="O85">
        <v>5.36</v>
      </c>
      <c r="P85">
        <v>6.6139999999999999</v>
      </c>
      <c r="Q85">
        <v>8.5890000000000004</v>
      </c>
    </row>
    <row r="86" spans="1:17" x14ac:dyDescent="0.2">
      <c r="A86">
        <v>-287</v>
      </c>
      <c r="B86">
        <v>208.12</v>
      </c>
      <c r="C86">
        <v>0.98799999999999999</v>
      </c>
      <c r="D86">
        <v>0.98299999999999998</v>
      </c>
      <c r="E86">
        <v>1.0289999999999999</v>
      </c>
      <c r="F86">
        <v>1.012</v>
      </c>
      <c r="G86">
        <v>0.92600000000000005</v>
      </c>
      <c r="K86" t="s">
        <v>757</v>
      </c>
      <c r="L86" t="s">
        <v>742</v>
      </c>
      <c r="M86">
        <v>17.616</v>
      </c>
      <c r="N86">
        <v>8.3000000000000007</v>
      </c>
      <c r="O86">
        <v>12.987</v>
      </c>
      <c r="P86">
        <v>8.7650000000000006</v>
      </c>
      <c r="Q86">
        <v>7.27</v>
      </c>
    </row>
    <row r="87" spans="1:17" x14ac:dyDescent="0.2">
      <c r="A87">
        <v>-286</v>
      </c>
      <c r="B87">
        <v>211.75</v>
      </c>
      <c r="C87">
        <v>0.98599999999999999</v>
      </c>
      <c r="D87">
        <v>0.98399999999999999</v>
      </c>
      <c r="E87">
        <v>1.032</v>
      </c>
      <c r="F87">
        <v>1.0129999999999999</v>
      </c>
      <c r="G87">
        <v>0.91600000000000004</v>
      </c>
      <c r="K87" t="s">
        <v>758</v>
      </c>
      <c r="L87" t="s">
        <v>742</v>
      </c>
      <c r="M87">
        <v>60.506999999999998</v>
      </c>
      <c r="N87">
        <v>77.186999999999998</v>
      </c>
      <c r="O87">
        <v>69.924000000000007</v>
      </c>
      <c r="P87">
        <v>79.215000000000003</v>
      </c>
      <c r="Q87">
        <v>77.263000000000005</v>
      </c>
    </row>
    <row r="88" spans="1:17" x14ac:dyDescent="0.2">
      <c r="A88">
        <v>-285</v>
      </c>
      <c r="B88">
        <v>215.38</v>
      </c>
      <c r="C88">
        <v>0.98499999999999999</v>
      </c>
      <c r="D88">
        <v>0.98399999999999999</v>
      </c>
      <c r="E88">
        <v>1.0309999999999999</v>
      </c>
      <c r="F88">
        <v>1.0129999999999999</v>
      </c>
      <c r="G88">
        <v>0.90900000000000003</v>
      </c>
      <c r="K88" t="s">
        <v>759</v>
      </c>
      <c r="L88" t="s">
        <v>745</v>
      </c>
      <c r="M88">
        <v>10.499000000000001</v>
      </c>
      <c r="N88">
        <v>9.8940000000000001</v>
      </c>
      <c r="O88">
        <v>9.26</v>
      </c>
      <c r="P88">
        <v>10.125999999999999</v>
      </c>
      <c r="Q88">
        <v>12.717000000000001</v>
      </c>
    </row>
    <row r="89" spans="1:17" x14ac:dyDescent="0.2">
      <c r="A89">
        <v>-284</v>
      </c>
      <c r="B89">
        <v>219.02</v>
      </c>
      <c r="C89">
        <v>0.98299999999999998</v>
      </c>
      <c r="D89">
        <v>0.98399999999999999</v>
      </c>
      <c r="E89">
        <v>1.0309999999999999</v>
      </c>
      <c r="F89">
        <v>1.014</v>
      </c>
      <c r="G89">
        <v>0.90300000000000002</v>
      </c>
      <c r="K89" t="s">
        <v>760</v>
      </c>
      <c r="L89" t="s">
        <v>745</v>
      </c>
      <c r="M89">
        <v>10.613</v>
      </c>
      <c r="N89">
        <v>9.9779999999999998</v>
      </c>
      <c r="O89">
        <v>9.4160000000000004</v>
      </c>
      <c r="P89">
        <v>10.215999999999999</v>
      </c>
      <c r="Q89">
        <v>12.843</v>
      </c>
    </row>
    <row r="90" spans="1:17" x14ac:dyDescent="0.2">
      <c r="A90">
        <v>-283</v>
      </c>
      <c r="B90">
        <v>222.65</v>
      </c>
      <c r="C90">
        <v>0.98299999999999998</v>
      </c>
      <c r="D90">
        <v>0.98299999999999998</v>
      </c>
      <c r="E90">
        <v>1.032</v>
      </c>
      <c r="F90">
        <v>1.0149999999999999</v>
      </c>
      <c r="G90">
        <v>0.90300000000000002</v>
      </c>
      <c r="K90" t="s">
        <v>761</v>
      </c>
      <c r="L90" t="s">
        <v>745</v>
      </c>
      <c r="M90">
        <v>1.6</v>
      </c>
      <c r="N90">
        <v>0.76500000000000001</v>
      </c>
      <c r="O90">
        <v>1.1020000000000001</v>
      </c>
      <c r="P90">
        <v>0.82</v>
      </c>
      <c r="Q90">
        <v>0.9</v>
      </c>
    </row>
    <row r="91" spans="1:17" x14ac:dyDescent="0.2">
      <c r="A91">
        <v>-282</v>
      </c>
      <c r="B91">
        <v>226.27</v>
      </c>
      <c r="C91">
        <v>0.98299999999999998</v>
      </c>
      <c r="D91">
        <v>0.98499999999999999</v>
      </c>
      <c r="E91">
        <v>1.032</v>
      </c>
      <c r="F91">
        <v>1.0129999999999999</v>
      </c>
      <c r="G91">
        <v>0.90300000000000002</v>
      </c>
      <c r="K91" t="s">
        <v>762</v>
      </c>
      <c r="L91" t="s">
        <v>745</v>
      </c>
      <c r="M91">
        <v>14.933999999999999</v>
      </c>
      <c r="N91">
        <v>12.88</v>
      </c>
      <c r="O91">
        <v>12.217000000000001</v>
      </c>
      <c r="P91">
        <v>12.946</v>
      </c>
      <c r="Q91">
        <v>14.933999999999999</v>
      </c>
    </row>
    <row r="92" spans="1:17" x14ac:dyDescent="0.2">
      <c r="A92">
        <v>-281</v>
      </c>
      <c r="B92">
        <v>229.9</v>
      </c>
      <c r="C92">
        <v>0.98499999999999999</v>
      </c>
      <c r="D92">
        <v>0.98699999999999999</v>
      </c>
      <c r="E92">
        <v>1.0329999999999999</v>
      </c>
      <c r="F92">
        <v>1.014</v>
      </c>
      <c r="G92">
        <v>0.90500000000000003</v>
      </c>
      <c r="K92" t="s">
        <v>763</v>
      </c>
      <c r="L92" t="s">
        <v>745</v>
      </c>
      <c r="M92">
        <v>6.94</v>
      </c>
      <c r="N92">
        <v>7.6890000000000001</v>
      </c>
      <c r="O92">
        <v>6.94</v>
      </c>
      <c r="P92">
        <v>8.2430000000000003</v>
      </c>
      <c r="Q92">
        <v>10.131</v>
      </c>
    </row>
    <row r="93" spans="1:17" x14ac:dyDescent="0.2">
      <c r="A93">
        <v>-280</v>
      </c>
      <c r="B93">
        <v>233.51</v>
      </c>
      <c r="C93">
        <v>0.98599999999999999</v>
      </c>
      <c r="D93">
        <v>0.98599999999999999</v>
      </c>
      <c r="E93">
        <v>1.0349999999999999</v>
      </c>
      <c r="F93">
        <v>1.014</v>
      </c>
      <c r="G93">
        <v>0.90700000000000003</v>
      </c>
      <c r="K93" t="s">
        <v>764</v>
      </c>
      <c r="L93" t="s">
        <v>742</v>
      </c>
      <c r="M93">
        <v>15.077999999999999</v>
      </c>
      <c r="N93">
        <v>7.6630000000000003</v>
      </c>
      <c r="O93">
        <v>11.699</v>
      </c>
      <c r="P93">
        <v>8.0289999999999999</v>
      </c>
      <c r="Q93">
        <v>7.0090000000000003</v>
      </c>
    </row>
    <row r="94" spans="1:17" x14ac:dyDescent="0.2">
      <c r="A94">
        <v>-279</v>
      </c>
      <c r="B94">
        <v>237.12</v>
      </c>
      <c r="C94">
        <v>0.98699999999999999</v>
      </c>
      <c r="D94">
        <v>0.99</v>
      </c>
      <c r="E94">
        <v>1.034</v>
      </c>
      <c r="F94">
        <v>1.014</v>
      </c>
      <c r="G94">
        <v>0.90900000000000003</v>
      </c>
      <c r="K94" t="s">
        <v>765</v>
      </c>
      <c r="L94" t="s">
        <v>742</v>
      </c>
      <c r="M94">
        <v>65.39</v>
      </c>
      <c r="N94">
        <v>77.055999999999997</v>
      </c>
      <c r="O94">
        <v>73.700999999999993</v>
      </c>
      <c r="P94">
        <v>80.686999999999998</v>
      </c>
      <c r="Q94">
        <v>78.888000000000005</v>
      </c>
    </row>
    <row r="95" spans="1:17" x14ac:dyDescent="0.2">
      <c r="A95">
        <v>-278</v>
      </c>
      <c r="B95">
        <v>240.73</v>
      </c>
      <c r="C95">
        <v>0.98899999999999999</v>
      </c>
      <c r="D95">
        <v>0.98899999999999999</v>
      </c>
      <c r="E95">
        <v>1.0349999999999999</v>
      </c>
      <c r="F95">
        <v>1.0169999999999999</v>
      </c>
      <c r="G95">
        <v>0.91300000000000003</v>
      </c>
      <c r="K95" t="s">
        <v>766</v>
      </c>
      <c r="L95" t="s">
        <v>745</v>
      </c>
      <c r="M95">
        <v>18.064</v>
      </c>
      <c r="N95">
        <v>17.22</v>
      </c>
      <c r="O95">
        <v>16.948</v>
      </c>
      <c r="P95">
        <v>18.04</v>
      </c>
      <c r="Q95">
        <v>20.047999999999998</v>
      </c>
    </row>
    <row r="96" spans="1:17" x14ac:dyDescent="0.2">
      <c r="A96">
        <v>-277</v>
      </c>
      <c r="B96">
        <v>244.32</v>
      </c>
      <c r="C96">
        <v>0.99</v>
      </c>
      <c r="D96">
        <v>0.99099999999999999</v>
      </c>
      <c r="E96">
        <v>1.038</v>
      </c>
      <c r="F96">
        <v>1.0149999999999999</v>
      </c>
      <c r="G96">
        <v>0.91400000000000003</v>
      </c>
      <c r="K96" t="s">
        <v>767</v>
      </c>
      <c r="L96" t="s">
        <v>745</v>
      </c>
      <c r="M96">
        <v>18.161999999999999</v>
      </c>
      <c r="N96">
        <v>17.300999999999998</v>
      </c>
      <c r="O96">
        <v>17.027000000000001</v>
      </c>
      <c r="P96">
        <v>18.113</v>
      </c>
      <c r="Q96">
        <v>20.207000000000001</v>
      </c>
    </row>
    <row r="97" spans="1:17" x14ac:dyDescent="0.2">
      <c r="A97">
        <v>-276</v>
      </c>
      <c r="B97">
        <v>247.9</v>
      </c>
      <c r="C97">
        <v>0.98799999999999999</v>
      </c>
      <c r="D97">
        <v>0.99199999999999999</v>
      </c>
      <c r="E97">
        <v>1.038</v>
      </c>
      <c r="F97">
        <v>1.014</v>
      </c>
      <c r="G97">
        <v>0.90800000000000003</v>
      </c>
      <c r="K97" t="s">
        <v>768</v>
      </c>
      <c r="L97" t="s">
        <v>745</v>
      </c>
      <c r="M97">
        <v>1.7789999999999999</v>
      </c>
      <c r="N97">
        <v>1.163</v>
      </c>
      <c r="O97">
        <v>1.4550000000000001</v>
      </c>
      <c r="P97">
        <v>1.181</v>
      </c>
      <c r="Q97">
        <v>1.2609999999999999</v>
      </c>
    </row>
    <row r="98" spans="1:17" x14ac:dyDescent="0.2">
      <c r="A98">
        <v>-275</v>
      </c>
      <c r="B98">
        <v>251.47</v>
      </c>
      <c r="C98">
        <v>0.98899999999999999</v>
      </c>
      <c r="D98">
        <v>0.996</v>
      </c>
      <c r="E98">
        <v>1.0389999999999999</v>
      </c>
      <c r="F98">
        <v>1.016</v>
      </c>
      <c r="G98">
        <v>0.90400000000000003</v>
      </c>
      <c r="K98" t="s">
        <v>769</v>
      </c>
      <c r="L98" t="s">
        <v>745</v>
      </c>
      <c r="M98">
        <v>24.024000000000001</v>
      </c>
      <c r="N98">
        <v>21.184000000000001</v>
      </c>
      <c r="O98">
        <v>21.256</v>
      </c>
      <c r="P98">
        <v>22.52</v>
      </c>
      <c r="Q98">
        <v>24.024000000000001</v>
      </c>
    </row>
    <row r="99" spans="1:17" x14ac:dyDescent="0.2">
      <c r="A99">
        <v>-274</v>
      </c>
      <c r="B99">
        <v>255.03</v>
      </c>
      <c r="C99">
        <v>0.98899999999999999</v>
      </c>
      <c r="D99">
        <v>0.99399999999999999</v>
      </c>
      <c r="E99">
        <v>1.04</v>
      </c>
      <c r="F99">
        <v>1.016</v>
      </c>
      <c r="G99">
        <v>0.90800000000000003</v>
      </c>
      <c r="K99" t="s">
        <v>770</v>
      </c>
      <c r="L99" t="s">
        <v>745</v>
      </c>
      <c r="M99">
        <v>13.592000000000001</v>
      </c>
      <c r="N99">
        <v>13.808</v>
      </c>
      <c r="O99">
        <v>13.592000000000001</v>
      </c>
      <c r="P99">
        <v>15.32</v>
      </c>
      <c r="Q99">
        <v>17.14</v>
      </c>
    </row>
    <row r="100" spans="1:17" x14ac:dyDescent="0.2">
      <c r="A100">
        <v>-273</v>
      </c>
      <c r="B100">
        <v>258.57</v>
      </c>
      <c r="C100">
        <v>0.99</v>
      </c>
      <c r="D100">
        <v>0.995</v>
      </c>
      <c r="E100">
        <v>1.0409999999999999</v>
      </c>
      <c r="F100">
        <v>1.018</v>
      </c>
      <c r="G100">
        <v>0.90600000000000003</v>
      </c>
      <c r="K100" t="s">
        <v>771</v>
      </c>
      <c r="L100" t="s">
        <v>742</v>
      </c>
      <c r="M100">
        <v>9.7940000000000005</v>
      </c>
      <c r="N100">
        <v>6.72</v>
      </c>
      <c r="O100">
        <v>8.5440000000000005</v>
      </c>
      <c r="P100">
        <v>6.5229999999999997</v>
      </c>
      <c r="Q100">
        <v>6.2389999999999999</v>
      </c>
    </row>
    <row r="101" spans="1:17" x14ac:dyDescent="0.2">
      <c r="A101">
        <v>-272</v>
      </c>
      <c r="B101">
        <v>262.08999999999997</v>
      </c>
      <c r="C101">
        <v>0.98899999999999999</v>
      </c>
      <c r="D101">
        <v>0.997</v>
      </c>
      <c r="E101">
        <v>1.042</v>
      </c>
      <c r="F101">
        <v>1.018</v>
      </c>
      <c r="G101">
        <v>0.89800000000000002</v>
      </c>
      <c r="K101" t="s">
        <v>772</v>
      </c>
      <c r="L101" t="s">
        <v>742</v>
      </c>
      <c r="M101">
        <v>74.837000000000003</v>
      </c>
      <c r="N101">
        <v>79.808999999999997</v>
      </c>
      <c r="O101">
        <v>79.825999999999993</v>
      </c>
      <c r="P101">
        <v>84.581000000000003</v>
      </c>
      <c r="Q101">
        <v>84.820999999999998</v>
      </c>
    </row>
    <row r="102" spans="1:17" x14ac:dyDescent="0.2">
      <c r="A102">
        <v>-271</v>
      </c>
      <c r="B102">
        <v>265.60000000000002</v>
      </c>
      <c r="C102">
        <v>0.99</v>
      </c>
      <c r="D102">
        <v>1</v>
      </c>
      <c r="E102">
        <v>1.0449999999999999</v>
      </c>
      <c r="F102">
        <v>1.0169999999999999</v>
      </c>
      <c r="G102">
        <v>0.89700000000000002</v>
      </c>
      <c r="K102" t="s">
        <v>773</v>
      </c>
      <c r="L102" t="s">
        <v>745</v>
      </c>
      <c r="M102">
        <v>23.306000000000001</v>
      </c>
      <c r="N102">
        <v>22.465</v>
      </c>
      <c r="O102">
        <v>22.75</v>
      </c>
      <c r="P102">
        <v>23.17</v>
      </c>
      <c r="Q102">
        <v>24.84</v>
      </c>
    </row>
    <row r="103" spans="1:17" x14ac:dyDescent="0.2">
      <c r="A103">
        <v>-270</v>
      </c>
      <c r="B103">
        <v>269.08999999999997</v>
      </c>
      <c r="C103">
        <v>0.99</v>
      </c>
      <c r="D103">
        <v>1.0009999999999999</v>
      </c>
      <c r="E103">
        <v>1.0449999999999999</v>
      </c>
      <c r="F103">
        <v>1.02</v>
      </c>
      <c r="G103">
        <v>0.89600000000000002</v>
      </c>
      <c r="K103" t="s">
        <v>774</v>
      </c>
      <c r="L103" t="s">
        <v>745</v>
      </c>
      <c r="M103">
        <v>22.9</v>
      </c>
      <c r="N103">
        <v>22.055</v>
      </c>
      <c r="O103">
        <v>22.349</v>
      </c>
      <c r="P103">
        <v>22.806999999999999</v>
      </c>
      <c r="Q103">
        <v>24.390999999999998</v>
      </c>
    </row>
    <row r="104" spans="1:17" x14ac:dyDescent="0.2">
      <c r="A104">
        <v>-269</v>
      </c>
      <c r="B104">
        <v>272.57</v>
      </c>
      <c r="C104">
        <v>0.98899999999999999</v>
      </c>
      <c r="D104">
        <v>1</v>
      </c>
      <c r="E104">
        <v>1.048</v>
      </c>
      <c r="F104">
        <v>1.0209999999999999</v>
      </c>
      <c r="G104">
        <v>0.88900000000000001</v>
      </c>
      <c r="K104" t="s">
        <v>775</v>
      </c>
      <c r="L104" t="s">
        <v>745</v>
      </c>
      <c r="M104">
        <v>1.929</v>
      </c>
      <c r="N104">
        <v>1.575</v>
      </c>
      <c r="O104">
        <v>1.992</v>
      </c>
      <c r="P104">
        <v>1.54</v>
      </c>
      <c r="Q104">
        <v>1.6859999999999999</v>
      </c>
    </row>
    <row r="105" spans="1:17" x14ac:dyDescent="0.2">
      <c r="A105">
        <v>-268</v>
      </c>
      <c r="B105">
        <v>276.02</v>
      </c>
      <c r="C105">
        <v>0.99</v>
      </c>
      <c r="D105">
        <v>1.002</v>
      </c>
      <c r="E105">
        <v>1.0469999999999999</v>
      </c>
      <c r="F105">
        <v>1.0209999999999999</v>
      </c>
      <c r="G105">
        <v>0.88800000000000001</v>
      </c>
      <c r="K105" t="s">
        <v>776</v>
      </c>
      <c r="L105" t="s">
        <v>745</v>
      </c>
      <c r="M105">
        <v>29.26</v>
      </c>
      <c r="N105">
        <v>27.585000000000001</v>
      </c>
      <c r="O105">
        <v>28.914999999999999</v>
      </c>
      <c r="P105">
        <v>28.82</v>
      </c>
      <c r="Q105">
        <v>29.26</v>
      </c>
    </row>
    <row r="106" spans="1:17" x14ac:dyDescent="0.2">
      <c r="A106">
        <v>-267</v>
      </c>
      <c r="B106">
        <v>279.45</v>
      </c>
      <c r="C106">
        <v>0.99099999999999999</v>
      </c>
      <c r="D106">
        <v>1.0029999999999999</v>
      </c>
      <c r="E106">
        <v>1.048</v>
      </c>
      <c r="F106">
        <v>1.024</v>
      </c>
      <c r="G106">
        <v>0.88800000000000001</v>
      </c>
      <c r="K106" t="s">
        <v>777</v>
      </c>
      <c r="L106" t="s">
        <v>745</v>
      </c>
      <c r="M106">
        <v>17.75</v>
      </c>
      <c r="N106">
        <v>17.75</v>
      </c>
      <c r="O106">
        <v>18.164999999999999</v>
      </c>
      <c r="P106">
        <v>19.399999999999999</v>
      </c>
      <c r="Q106">
        <v>20.344999999999999</v>
      </c>
    </row>
    <row r="107" spans="1:17" x14ac:dyDescent="0.2">
      <c r="A107">
        <v>-266</v>
      </c>
      <c r="B107">
        <v>282.86</v>
      </c>
      <c r="C107">
        <v>0.99199999999999999</v>
      </c>
      <c r="D107">
        <v>1.006</v>
      </c>
      <c r="E107">
        <v>1.0509999999999999</v>
      </c>
      <c r="F107">
        <v>1.0249999999999999</v>
      </c>
      <c r="G107">
        <v>0.88800000000000001</v>
      </c>
      <c r="K107" t="s">
        <v>778</v>
      </c>
      <c r="L107" t="s">
        <v>742</v>
      </c>
      <c r="M107">
        <v>8.4239999999999995</v>
      </c>
      <c r="N107">
        <v>7.1429999999999998</v>
      </c>
      <c r="O107">
        <v>8.9120000000000008</v>
      </c>
      <c r="P107">
        <v>6.7539999999999996</v>
      </c>
      <c r="Q107">
        <v>6.91</v>
      </c>
    </row>
    <row r="108" spans="1:17" x14ac:dyDescent="0.2">
      <c r="A108">
        <v>-265</v>
      </c>
      <c r="B108">
        <v>286.24</v>
      </c>
      <c r="C108">
        <v>0.99299999999999999</v>
      </c>
      <c r="D108">
        <v>1.008</v>
      </c>
      <c r="E108">
        <v>1.054</v>
      </c>
      <c r="F108">
        <v>1.0269999999999999</v>
      </c>
      <c r="G108">
        <v>0.88400000000000001</v>
      </c>
      <c r="K108" t="s">
        <v>779</v>
      </c>
      <c r="L108" t="s">
        <v>742</v>
      </c>
      <c r="M108">
        <v>77.510000000000005</v>
      </c>
      <c r="N108">
        <v>80.481999999999999</v>
      </c>
      <c r="O108">
        <v>81.278999999999996</v>
      </c>
      <c r="P108">
        <v>85.063000000000002</v>
      </c>
      <c r="Q108">
        <v>83.411000000000001</v>
      </c>
    </row>
    <row r="109" spans="1:17" x14ac:dyDescent="0.2">
      <c r="A109">
        <v>-264</v>
      </c>
      <c r="B109">
        <v>289.61</v>
      </c>
      <c r="C109">
        <v>0.99299999999999999</v>
      </c>
      <c r="D109">
        <v>1.008</v>
      </c>
      <c r="E109">
        <v>1.054</v>
      </c>
      <c r="F109">
        <v>1.026</v>
      </c>
      <c r="G109">
        <v>0.88400000000000001</v>
      </c>
      <c r="K109" t="s">
        <v>842</v>
      </c>
      <c r="L109" t="s">
        <v>843</v>
      </c>
      <c r="M109">
        <v>913.8</v>
      </c>
      <c r="N109">
        <v>916.2</v>
      </c>
      <c r="O109">
        <v>883.2</v>
      </c>
      <c r="P109">
        <v>923.4</v>
      </c>
      <c r="Q109">
        <v>932.4</v>
      </c>
    </row>
    <row r="110" spans="1:17" x14ac:dyDescent="0.2">
      <c r="A110">
        <v>-263</v>
      </c>
      <c r="B110">
        <v>292.95</v>
      </c>
      <c r="C110">
        <v>0.99399999999999999</v>
      </c>
      <c r="D110">
        <v>1.0089999999999999</v>
      </c>
      <c r="E110">
        <v>1.054</v>
      </c>
      <c r="F110">
        <v>1.028</v>
      </c>
      <c r="G110">
        <v>0.88700000000000001</v>
      </c>
      <c r="K110" t="s">
        <v>844</v>
      </c>
      <c r="L110" t="s">
        <v>843</v>
      </c>
      <c r="M110">
        <v>913.97</v>
      </c>
      <c r="N110">
        <v>916.28800000000001</v>
      </c>
      <c r="O110">
        <v>883.42499999999995</v>
      </c>
      <c r="P110">
        <v>923.19299999999998</v>
      </c>
      <c r="Q110">
        <v>932.97299999999996</v>
      </c>
    </row>
    <row r="111" spans="1:17" x14ac:dyDescent="0.2">
      <c r="A111">
        <v>-262</v>
      </c>
      <c r="B111">
        <v>296.26</v>
      </c>
      <c r="C111">
        <v>0.996</v>
      </c>
      <c r="D111">
        <v>1.0109999999999999</v>
      </c>
      <c r="E111">
        <v>1.056</v>
      </c>
      <c r="F111">
        <v>1.0289999999999999</v>
      </c>
      <c r="G111">
        <v>0.88600000000000001</v>
      </c>
      <c r="K111" t="s">
        <v>845</v>
      </c>
      <c r="L111" t="s">
        <v>843</v>
      </c>
      <c r="M111">
        <v>19.93</v>
      </c>
      <c r="N111">
        <v>6.8230000000000004</v>
      </c>
      <c r="O111">
        <v>8.1219999999999999</v>
      </c>
      <c r="P111">
        <v>6.274</v>
      </c>
      <c r="Q111">
        <v>7.1970000000000001</v>
      </c>
    </row>
    <row r="112" spans="1:17" x14ac:dyDescent="0.2">
      <c r="A112">
        <v>-261</v>
      </c>
      <c r="B112">
        <v>299.54000000000002</v>
      </c>
      <c r="C112">
        <v>0.995</v>
      </c>
      <c r="D112">
        <v>1.0129999999999999</v>
      </c>
      <c r="E112">
        <v>1.056</v>
      </c>
      <c r="F112">
        <v>1.03</v>
      </c>
      <c r="G112">
        <v>0.88400000000000001</v>
      </c>
      <c r="K112" t="s">
        <v>846</v>
      </c>
      <c r="L112" t="s">
        <v>843</v>
      </c>
      <c r="M112">
        <v>954.2</v>
      </c>
      <c r="N112">
        <v>934.4</v>
      </c>
      <c r="O112">
        <v>906.6</v>
      </c>
      <c r="P112">
        <v>941.6</v>
      </c>
      <c r="Q112">
        <v>954.2</v>
      </c>
    </row>
    <row r="113" spans="1:17" x14ac:dyDescent="0.2">
      <c r="A113">
        <v>-260</v>
      </c>
      <c r="B113">
        <v>302.8</v>
      </c>
      <c r="C113">
        <v>0.996</v>
      </c>
      <c r="D113">
        <v>1.012</v>
      </c>
      <c r="E113">
        <v>1.0580000000000001</v>
      </c>
      <c r="F113">
        <v>1.0309999999999999</v>
      </c>
      <c r="G113">
        <v>0.88400000000000001</v>
      </c>
      <c r="K113" t="s">
        <v>847</v>
      </c>
      <c r="L113" t="s">
        <v>843</v>
      </c>
      <c r="M113">
        <v>863.6</v>
      </c>
      <c r="N113">
        <v>895.6</v>
      </c>
      <c r="O113">
        <v>863.6</v>
      </c>
      <c r="P113">
        <v>906.4</v>
      </c>
      <c r="Q113">
        <v>914.8</v>
      </c>
    </row>
    <row r="114" spans="1:17" x14ac:dyDescent="0.2">
      <c r="A114">
        <v>-259</v>
      </c>
      <c r="B114">
        <v>306.02999999999997</v>
      </c>
      <c r="C114">
        <v>0.996</v>
      </c>
      <c r="D114">
        <v>1.0169999999999999</v>
      </c>
      <c r="E114">
        <v>1.0569999999999999</v>
      </c>
      <c r="F114">
        <v>1.0309999999999999</v>
      </c>
      <c r="G114">
        <v>0.88100000000000001</v>
      </c>
      <c r="K114" t="s">
        <v>848</v>
      </c>
      <c r="L114" t="s">
        <v>742</v>
      </c>
      <c r="M114">
        <v>2.181</v>
      </c>
      <c r="N114">
        <v>0.745</v>
      </c>
      <c r="O114">
        <v>0.91900000000000004</v>
      </c>
      <c r="P114">
        <v>0.68</v>
      </c>
      <c r="Q114">
        <v>0.77100000000000002</v>
      </c>
    </row>
    <row r="115" spans="1:17" x14ac:dyDescent="0.2">
      <c r="A115">
        <v>-258</v>
      </c>
      <c r="B115">
        <v>309.23</v>
      </c>
      <c r="C115">
        <v>0.995</v>
      </c>
      <c r="D115">
        <v>1.016</v>
      </c>
      <c r="E115">
        <v>1.056</v>
      </c>
      <c r="F115">
        <v>1.03</v>
      </c>
      <c r="G115">
        <v>0.878</v>
      </c>
      <c r="K115" t="s">
        <v>849</v>
      </c>
      <c r="L115" t="s">
        <v>742</v>
      </c>
      <c r="M115">
        <v>94.489000000000004</v>
      </c>
      <c r="N115">
        <v>97.742000000000004</v>
      </c>
      <c r="O115">
        <v>97.756</v>
      </c>
      <c r="P115">
        <v>98.180999999999997</v>
      </c>
      <c r="Q115">
        <v>98.052000000000007</v>
      </c>
    </row>
    <row r="116" spans="1:17" x14ac:dyDescent="0.2">
      <c r="A116">
        <v>-257</v>
      </c>
      <c r="B116">
        <v>312.39999999999998</v>
      </c>
      <c r="C116">
        <v>0.99399999999999999</v>
      </c>
      <c r="D116">
        <v>1.0169999999999999</v>
      </c>
      <c r="E116">
        <v>1.0580000000000001</v>
      </c>
      <c r="F116">
        <v>1.03</v>
      </c>
      <c r="G116">
        <v>0.87</v>
      </c>
      <c r="K116" t="s">
        <v>850</v>
      </c>
      <c r="L116" t="s">
        <v>745</v>
      </c>
      <c r="M116">
        <v>17.675999999999998</v>
      </c>
      <c r="N116">
        <v>16.884</v>
      </c>
      <c r="O116">
        <v>16.643999999999998</v>
      </c>
      <c r="P116">
        <v>17.571999999999999</v>
      </c>
      <c r="Q116">
        <v>19.603999999999999</v>
      </c>
    </row>
    <row r="117" spans="1:17" x14ac:dyDescent="0.2">
      <c r="A117">
        <v>-256</v>
      </c>
      <c r="B117">
        <v>315.54000000000002</v>
      </c>
      <c r="C117">
        <v>0.995</v>
      </c>
      <c r="D117">
        <v>1.0209999999999999</v>
      </c>
      <c r="E117">
        <v>1.0569999999999999</v>
      </c>
      <c r="F117">
        <v>1.03</v>
      </c>
      <c r="G117">
        <v>0.87</v>
      </c>
      <c r="K117" t="s">
        <v>851</v>
      </c>
      <c r="L117" t="s">
        <v>745</v>
      </c>
      <c r="M117">
        <v>17.77</v>
      </c>
      <c r="N117">
        <v>16.971</v>
      </c>
      <c r="O117">
        <v>16.754000000000001</v>
      </c>
      <c r="P117">
        <v>17.654</v>
      </c>
      <c r="Q117">
        <v>19.702000000000002</v>
      </c>
    </row>
    <row r="118" spans="1:17" x14ac:dyDescent="0.2">
      <c r="A118">
        <v>-255</v>
      </c>
      <c r="B118">
        <v>318.64999999999998</v>
      </c>
      <c r="C118">
        <v>0.99399999999999999</v>
      </c>
      <c r="D118">
        <v>1.02</v>
      </c>
      <c r="E118">
        <v>1.0569999999999999</v>
      </c>
      <c r="F118">
        <v>1.032</v>
      </c>
      <c r="G118">
        <v>0.86599999999999999</v>
      </c>
      <c r="K118" t="s">
        <v>852</v>
      </c>
      <c r="L118" t="s">
        <v>745</v>
      </c>
      <c r="M118">
        <v>1.7210000000000001</v>
      </c>
      <c r="N118">
        <v>1.1519999999999999</v>
      </c>
      <c r="O118">
        <v>1.47</v>
      </c>
      <c r="P118">
        <v>1.1659999999999999</v>
      </c>
      <c r="Q118">
        <v>1.26</v>
      </c>
    </row>
    <row r="119" spans="1:17" x14ac:dyDescent="0.2">
      <c r="A119">
        <v>-254</v>
      </c>
      <c r="B119">
        <v>321.73</v>
      </c>
      <c r="C119">
        <v>0.995</v>
      </c>
      <c r="D119">
        <v>1.0209999999999999</v>
      </c>
      <c r="E119">
        <v>1.06</v>
      </c>
      <c r="F119">
        <v>1.032</v>
      </c>
      <c r="G119">
        <v>0.86599999999999999</v>
      </c>
      <c r="K119" t="s">
        <v>853</v>
      </c>
      <c r="L119" t="s">
        <v>745</v>
      </c>
      <c r="M119">
        <v>23.456</v>
      </c>
      <c r="N119">
        <v>20.963999999999999</v>
      </c>
      <c r="O119">
        <v>21.108000000000001</v>
      </c>
      <c r="P119">
        <v>22.096</v>
      </c>
      <c r="Q119">
        <v>23.456</v>
      </c>
    </row>
    <row r="120" spans="1:17" x14ac:dyDescent="0.2">
      <c r="A120">
        <v>-253</v>
      </c>
      <c r="B120">
        <v>324.77</v>
      </c>
      <c r="C120">
        <v>0.99399999999999999</v>
      </c>
      <c r="D120">
        <v>1.0229999999999999</v>
      </c>
      <c r="E120">
        <v>1.0569999999999999</v>
      </c>
      <c r="F120">
        <v>1.034</v>
      </c>
      <c r="G120">
        <v>0.86299999999999999</v>
      </c>
      <c r="K120" t="s">
        <v>854</v>
      </c>
      <c r="L120" t="s">
        <v>745</v>
      </c>
      <c r="M120">
        <v>13.436</v>
      </c>
      <c r="N120">
        <v>13.608000000000001</v>
      </c>
      <c r="O120">
        <v>13.436</v>
      </c>
      <c r="P120">
        <v>15</v>
      </c>
      <c r="Q120">
        <v>16.54</v>
      </c>
    </row>
    <row r="121" spans="1:17" x14ac:dyDescent="0.2">
      <c r="A121">
        <v>-252</v>
      </c>
      <c r="B121">
        <v>327.79</v>
      </c>
      <c r="C121">
        <v>0.995</v>
      </c>
      <c r="D121">
        <v>1.024</v>
      </c>
      <c r="E121">
        <v>1.0580000000000001</v>
      </c>
      <c r="F121">
        <v>1.034</v>
      </c>
      <c r="G121">
        <v>0.86099999999999999</v>
      </c>
      <c r="K121" t="s">
        <v>855</v>
      </c>
      <c r="L121" t="s">
        <v>742</v>
      </c>
      <c r="M121">
        <v>9.6829999999999998</v>
      </c>
      <c r="N121">
        <v>6.7880000000000003</v>
      </c>
      <c r="O121">
        <v>8.7759999999999998</v>
      </c>
      <c r="P121">
        <v>6.6029999999999998</v>
      </c>
      <c r="Q121">
        <v>6.3949999999999996</v>
      </c>
    </row>
    <row r="122" spans="1:17" x14ac:dyDescent="0.2">
      <c r="A122">
        <v>-251</v>
      </c>
      <c r="B122">
        <v>330.76</v>
      </c>
      <c r="C122">
        <v>0.99199999999999999</v>
      </c>
      <c r="D122">
        <v>1.026</v>
      </c>
      <c r="E122">
        <v>1.056</v>
      </c>
      <c r="F122">
        <v>1.0329999999999999</v>
      </c>
      <c r="G122">
        <v>0.85299999999999998</v>
      </c>
      <c r="K122" t="s">
        <v>856</v>
      </c>
      <c r="L122" t="s">
        <v>742</v>
      </c>
      <c r="M122">
        <v>75.61</v>
      </c>
      <c r="N122">
        <v>80.186000000000007</v>
      </c>
      <c r="O122">
        <v>80.197999999999993</v>
      </c>
      <c r="P122">
        <v>84.966999999999999</v>
      </c>
      <c r="Q122">
        <v>83.948999999999998</v>
      </c>
    </row>
    <row r="123" spans="1:17" x14ac:dyDescent="0.2">
      <c r="A123">
        <v>-250</v>
      </c>
      <c r="B123">
        <v>333.71</v>
      </c>
      <c r="C123">
        <v>0.99099999999999999</v>
      </c>
      <c r="D123">
        <v>1.0249999999999999</v>
      </c>
      <c r="E123">
        <v>1.0589999999999999</v>
      </c>
      <c r="F123">
        <v>1.0349999999999999</v>
      </c>
      <c r="G123">
        <v>0.84499999999999997</v>
      </c>
      <c r="K123" t="s">
        <v>857</v>
      </c>
      <c r="L123" t="s">
        <v>745</v>
      </c>
      <c r="M123">
        <v>20.75</v>
      </c>
      <c r="N123">
        <v>20</v>
      </c>
      <c r="O123">
        <v>20</v>
      </c>
      <c r="P123">
        <v>21</v>
      </c>
      <c r="Q123">
        <v>22</v>
      </c>
    </row>
    <row r="124" spans="1:17" x14ac:dyDescent="0.2">
      <c r="A124">
        <v>-249</v>
      </c>
      <c r="B124">
        <v>336.61</v>
      </c>
      <c r="C124">
        <v>0.98899999999999999</v>
      </c>
      <c r="D124">
        <v>1.0269999999999999</v>
      </c>
      <c r="E124">
        <v>1.06</v>
      </c>
      <c r="F124">
        <v>1.036</v>
      </c>
      <c r="G124">
        <v>0.83399999999999996</v>
      </c>
      <c r="K124" t="s">
        <v>858</v>
      </c>
      <c r="L124" t="s">
        <v>745</v>
      </c>
      <c r="M124">
        <v>21.780999999999999</v>
      </c>
      <c r="N124">
        <v>21.148</v>
      </c>
      <c r="O124">
        <v>21.167999999999999</v>
      </c>
      <c r="P124">
        <v>21.722999999999999</v>
      </c>
      <c r="Q124">
        <v>23.082999999999998</v>
      </c>
    </row>
    <row r="125" spans="1:17" x14ac:dyDescent="0.2">
      <c r="A125">
        <v>-248</v>
      </c>
      <c r="B125">
        <v>339.49</v>
      </c>
      <c r="C125">
        <v>0.98899999999999999</v>
      </c>
      <c r="D125">
        <v>1.028</v>
      </c>
      <c r="E125">
        <v>1.0589999999999999</v>
      </c>
      <c r="F125">
        <v>1.036</v>
      </c>
      <c r="G125">
        <v>0.83399999999999996</v>
      </c>
      <c r="K125" t="s">
        <v>859</v>
      </c>
      <c r="L125" t="s">
        <v>745</v>
      </c>
      <c r="M125">
        <v>1.702</v>
      </c>
      <c r="N125">
        <v>1.4870000000000001</v>
      </c>
      <c r="O125">
        <v>1.6830000000000001</v>
      </c>
      <c r="P125">
        <v>1.4</v>
      </c>
      <c r="Q125">
        <v>1.46</v>
      </c>
    </row>
    <row r="126" spans="1:17" x14ac:dyDescent="0.2">
      <c r="A126">
        <v>-247</v>
      </c>
      <c r="B126">
        <v>342.32</v>
      </c>
      <c r="C126">
        <v>0.99099999999999999</v>
      </c>
      <c r="D126">
        <v>1.028</v>
      </c>
      <c r="E126">
        <v>1.0580000000000001</v>
      </c>
      <c r="F126">
        <v>1.038</v>
      </c>
      <c r="G126">
        <v>0.83899999999999997</v>
      </c>
      <c r="K126" t="s">
        <v>860</v>
      </c>
      <c r="L126" t="s">
        <v>745</v>
      </c>
      <c r="M126">
        <v>28</v>
      </c>
      <c r="N126">
        <v>26.396999999999998</v>
      </c>
      <c r="O126">
        <v>25.396999999999998</v>
      </c>
      <c r="P126">
        <v>26.8</v>
      </c>
      <c r="Q126">
        <v>28</v>
      </c>
    </row>
    <row r="127" spans="1:17" x14ac:dyDescent="0.2">
      <c r="A127">
        <v>-246</v>
      </c>
      <c r="B127">
        <v>345.12</v>
      </c>
      <c r="C127">
        <v>0.99099999999999999</v>
      </c>
      <c r="D127">
        <v>1.0289999999999999</v>
      </c>
      <c r="E127">
        <v>1.0580000000000001</v>
      </c>
      <c r="F127">
        <v>1.0349999999999999</v>
      </c>
      <c r="G127">
        <v>0.84099999999999997</v>
      </c>
      <c r="K127" t="s">
        <v>861</v>
      </c>
      <c r="L127" t="s">
        <v>745</v>
      </c>
      <c r="M127">
        <v>17</v>
      </c>
      <c r="N127">
        <v>17</v>
      </c>
      <c r="O127">
        <v>17.2</v>
      </c>
      <c r="P127">
        <v>18.8</v>
      </c>
      <c r="Q127">
        <v>19.396999999999998</v>
      </c>
    </row>
    <row r="128" spans="1:17" x14ac:dyDescent="0.2">
      <c r="A128">
        <v>-245</v>
      </c>
      <c r="B128">
        <v>347.89</v>
      </c>
      <c r="C128">
        <v>0.99</v>
      </c>
      <c r="D128">
        <v>1.032</v>
      </c>
      <c r="E128">
        <v>1.0589999999999999</v>
      </c>
      <c r="F128">
        <v>1.0349999999999999</v>
      </c>
      <c r="G128">
        <v>0.83499999999999996</v>
      </c>
      <c r="K128" t="s">
        <v>862</v>
      </c>
      <c r="L128" t="s">
        <v>742</v>
      </c>
      <c r="M128">
        <v>7.8159999999999998</v>
      </c>
      <c r="N128">
        <v>7.032</v>
      </c>
      <c r="O128">
        <v>7.952</v>
      </c>
      <c r="P128">
        <v>6.4470000000000001</v>
      </c>
      <c r="Q128">
        <v>6.3239999999999998</v>
      </c>
    </row>
    <row r="129" spans="1:17" x14ac:dyDescent="0.2">
      <c r="A129">
        <v>-244</v>
      </c>
      <c r="B129">
        <v>350.61</v>
      </c>
      <c r="C129">
        <v>0.99</v>
      </c>
      <c r="D129">
        <v>1.0289999999999999</v>
      </c>
      <c r="E129">
        <v>1.0569999999999999</v>
      </c>
      <c r="F129">
        <v>1.0349999999999999</v>
      </c>
      <c r="G129">
        <v>0.83899999999999997</v>
      </c>
      <c r="K129" t="s">
        <v>863</v>
      </c>
      <c r="L129" t="s">
        <v>742</v>
      </c>
      <c r="M129">
        <v>78.051000000000002</v>
      </c>
      <c r="N129">
        <v>80.385999999999996</v>
      </c>
      <c r="O129">
        <v>81.254999999999995</v>
      </c>
      <c r="P129">
        <v>86.542000000000002</v>
      </c>
      <c r="Q129">
        <v>84.031000000000006</v>
      </c>
    </row>
    <row r="130" spans="1:17" x14ac:dyDescent="0.2">
      <c r="A130">
        <v>-243</v>
      </c>
      <c r="B130">
        <v>353.3</v>
      </c>
      <c r="C130">
        <v>0.99399999999999999</v>
      </c>
      <c r="D130">
        <v>1.032</v>
      </c>
      <c r="E130">
        <v>1.0580000000000001</v>
      </c>
      <c r="F130">
        <v>1.0369999999999999</v>
      </c>
      <c r="G130">
        <v>0.84699999999999998</v>
      </c>
      <c r="K130" t="s">
        <v>864</v>
      </c>
      <c r="L130" t="s">
        <v>745</v>
      </c>
      <c r="M130">
        <v>39.85</v>
      </c>
      <c r="N130">
        <v>38.6</v>
      </c>
      <c r="O130">
        <v>39.6</v>
      </c>
      <c r="P130">
        <v>39.6</v>
      </c>
      <c r="Q130">
        <v>41.6</v>
      </c>
    </row>
    <row r="131" spans="1:17" x14ac:dyDescent="0.2">
      <c r="A131">
        <v>-242</v>
      </c>
      <c r="B131">
        <v>355.95</v>
      </c>
      <c r="C131">
        <v>0.996</v>
      </c>
      <c r="D131">
        <v>1.032</v>
      </c>
      <c r="E131">
        <v>1.06</v>
      </c>
      <c r="F131">
        <v>1.036</v>
      </c>
      <c r="G131">
        <v>0.85799999999999998</v>
      </c>
      <c r="K131" t="s">
        <v>865</v>
      </c>
      <c r="L131" t="s">
        <v>745</v>
      </c>
      <c r="M131">
        <v>39.073</v>
      </c>
      <c r="N131">
        <v>38.130000000000003</v>
      </c>
      <c r="O131">
        <v>38.72</v>
      </c>
      <c r="P131">
        <v>38.747</v>
      </c>
      <c r="Q131">
        <v>40.697000000000003</v>
      </c>
    </row>
    <row r="132" spans="1:17" x14ac:dyDescent="0.2">
      <c r="A132">
        <v>-241</v>
      </c>
      <c r="B132">
        <v>358.56</v>
      </c>
      <c r="C132">
        <v>1.0009999999999999</v>
      </c>
      <c r="D132">
        <v>1.0309999999999999</v>
      </c>
      <c r="E132">
        <v>1.06</v>
      </c>
      <c r="F132">
        <v>1.0369999999999999</v>
      </c>
      <c r="G132">
        <v>0.876</v>
      </c>
      <c r="K132" t="s">
        <v>866</v>
      </c>
      <c r="L132" t="s">
        <v>745</v>
      </c>
      <c r="M132">
        <v>2.109</v>
      </c>
      <c r="N132">
        <v>1.6970000000000001</v>
      </c>
      <c r="O132">
        <v>2.25</v>
      </c>
      <c r="P132">
        <v>1.647</v>
      </c>
      <c r="Q132">
        <v>1.845</v>
      </c>
    </row>
    <row r="133" spans="1:17" x14ac:dyDescent="0.2">
      <c r="A133">
        <v>-240</v>
      </c>
      <c r="B133">
        <v>361.13</v>
      </c>
      <c r="C133">
        <v>1.0009999999999999</v>
      </c>
      <c r="D133">
        <v>1.032</v>
      </c>
      <c r="E133">
        <v>1.0580000000000001</v>
      </c>
      <c r="F133">
        <v>1.038</v>
      </c>
      <c r="G133">
        <v>0.876</v>
      </c>
      <c r="K133" t="s">
        <v>867</v>
      </c>
      <c r="L133" t="s">
        <v>745</v>
      </c>
      <c r="M133">
        <v>46.6</v>
      </c>
      <c r="N133">
        <v>44.6</v>
      </c>
      <c r="O133">
        <v>46.6</v>
      </c>
      <c r="P133">
        <v>45.6</v>
      </c>
      <c r="Q133">
        <v>45.6</v>
      </c>
    </row>
    <row r="134" spans="1:17" x14ac:dyDescent="0.2">
      <c r="A134">
        <v>-239</v>
      </c>
      <c r="B134">
        <v>363.66</v>
      </c>
      <c r="C134">
        <v>1.0029999999999999</v>
      </c>
      <c r="D134">
        <v>1.034</v>
      </c>
      <c r="E134">
        <v>1.0589999999999999</v>
      </c>
      <c r="F134">
        <v>1.0389999999999999</v>
      </c>
      <c r="G134">
        <v>0.88100000000000001</v>
      </c>
      <c r="K134" t="s">
        <v>868</v>
      </c>
      <c r="L134" t="s">
        <v>745</v>
      </c>
      <c r="M134">
        <v>33.6</v>
      </c>
      <c r="N134">
        <v>33.6</v>
      </c>
      <c r="O134">
        <v>34.6</v>
      </c>
      <c r="P134">
        <v>35.6</v>
      </c>
      <c r="Q134">
        <v>36.6</v>
      </c>
    </row>
    <row r="135" spans="1:17" x14ac:dyDescent="0.2">
      <c r="A135">
        <v>-238</v>
      </c>
      <c r="B135">
        <v>366.16</v>
      </c>
      <c r="C135">
        <v>1.006</v>
      </c>
      <c r="D135">
        <v>1.034</v>
      </c>
      <c r="E135">
        <v>1.06</v>
      </c>
      <c r="F135">
        <v>1.0409999999999999</v>
      </c>
      <c r="G135">
        <v>0.88800000000000001</v>
      </c>
      <c r="K135" t="s">
        <v>869</v>
      </c>
      <c r="L135" t="s">
        <v>742</v>
      </c>
      <c r="M135">
        <v>5.3970000000000002</v>
      </c>
      <c r="N135">
        <v>4.45</v>
      </c>
      <c r="O135">
        <v>5.8109999999999999</v>
      </c>
      <c r="P135">
        <v>4.2519999999999998</v>
      </c>
      <c r="Q135">
        <v>4.5339999999999998</v>
      </c>
    </row>
    <row r="136" spans="1:17" x14ac:dyDescent="0.2">
      <c r="A136">
        <v>-237</v>
      </c>
      <c r="B136">
        <v>368.61</v>
      </c>
      <c r="C136">
        <v>1.008</v>
      </c>
      <c r="D136">
        <v>1.034</v>
      </c>
      <c r="E136">
        <v>1.0620000000000001</v>
      </c>
      <c r="F136">
        <v>1.042</v>
      </c>
      <c r="G136">
        <v>0.89600000000000002</v>
      </c>
      <c r="K136" t="s">
        <v>870</v>
      </c>
      <c r="L136" t="s">
        <v>742</v>
      </c>
      <c r="M136">
        <v>85.992000000000004</v>
      </c>
      <c r="N136">
        <v>88.12</v>
      </c>
      <c r="O136">
        <v>89.36</v>
      </c>
      <c r="P136">
        <v>91.879000000000005</v>
      </c>
      <c r="Q136">
        <v>89.933999999999997</v>
      </c>
    </row>
    <row r="137" spans="1:17" x14ac:dyDescent="0.2">
      <c r="A137">
        <v>-236</v>
      </c>
      <c r="B137">
        <v>371.02</v>
      </c>
      <c r="C137">
        <v>1.008</v>
      </c>
      <c r="D137">
        <v>1.032</v>
      </c>
      <c r="E137">
        <v>1.0609999999999999</v>
      </c>
      <c r="F137">
        <v>1.0429999999999999</v>
      </c>
      <c r="G137">
        <v>0.89600000000000002</v>
      </c>
      <c r="K137" t="s">
        <v>871</v>
      </c>
      <c r="L137" t="s">
        <v>745</v>
      </c>
      <c r="M137">
        <v>180</v>
      </c>
      <c r="N137">
        <v>180</v>
      </c>
      <c r="O137">
        <v>180</v>
      </c>
      <c r="P137">
        <v>180</v>
      </c>
      <c r="Q137">
        <v>180</v>
      </c>
    </row>
    <row r="138" spans="1:17" x14ac:dyDescent="0.2">
      <c r="A138">
        <v>-235</v>
      </c>
      <c r="B138">
        <v>373.39</v>
      </c>
      <c r="C138">
        <v>1.0069999999999999</v>
      </c>
      <c r="D138">
        <v>1.034</v>
      </c>
      <c r="E138">
        <v>1.0609999999999999</v>
      </c>
      <c r="F138">
        <v>1.044</v>
      </c>
      <c r="G138">
        <v>0.88800000000000001</v>
      </c>
      <c r="K138" t="s">
        <v>872</v>
      </c>
      <c r="L138" t="s">
        <v>745</v>
      </c>
      <c r="M138">
        <v>180</v>
      </c>
      <c r="N138">
        <v>180</v>
      </c>
      <c r="O138">
        <v>180</v>
      </c>
      <c r="P138">
        <v>180</v>
      </c>
      <c r="Q138">
        <v>180</v>
      </c>
    </row>
    <row r="139" spans="1:17" x14ac:dyDescent="0.2">
      <c r="A139">
        <v>-234</v>
      </c>
      <c r="B139">
        <v>375.72</v>
      </c>
      <c r="C139">
        <v>1.004</v>
      </c>
      <c r="D139">
        <v>1.0349999999999999</v>
      </c>
      <c r="E139">
        <v>1.0620000000000001</v>
      </c>
      <c r="F139">
        <v>1.044</v>
      </c>
      <c r="G139">
        <v>0.875</v>
      </c>
      <c r="K139" t="s">
        <v>873</v>
      </c>
      <c r="L139" t="s">
        <v>745</v>
      </c>
      <c r="M139">
        <v>180</v>
      </c>
      <c r="N139">
        <v>180</v>
      </c>
      <c r="O139">
        <v>180</v>
      </c>
      <c r="P139">
        <v>180</v>
      </c>
      <c r="Q139">
        <v>180</v>
      </c>
    </row>
    <row r="140" spans="1:17" x14ac:dyDescent="0.2">
      <c r="A140">
        <v>-233</v>
      </c>
      <c r="B140">
        <v>378.01</v>
      </c>
      <c r="C140">
        <v>1.004</v>
      </c>
      <c r="D140">
        <v>1.034</v>
      </c>
      <c r="E140">
        <v>1.0629999999999999</v>
      </c>
      <c r="F140">
        <v>1.044</v>
      </c>
      <c r="G140">
        <v>0.874</v>
      </c>
      <c r="K140" t="s">
        <v>874</v>
      </c>
      <c r="L140" t="s">
        <v>745</v>
      </c>
      <c r="M140">
        <v>180</v>
      </c>
      <c r="N140">
        <v>180</v>
      </c>
      <c r="O140">
        <v>180</v>
      </c>
      <c r="P140">
        <v>180</v>
      </c>
      <c r="Q140">
        <v>180</v>
      </c>
    </row>
    <row r="141" spans="1:17" x14ac:dyDescent="0.2">
      <c r="A141">
        <v>-232</v>
      </c>
      <c r="B141">
        <v>380.26</v>
      </c>
      <c r="C141">
        <v>1.0029999999999999</v>
      </c>
      <c r="D141">
        <v>1.0329999999999999</v>
      </c>
      <c r="E141">
        <v>1.0609999999999999</v>
      </c>
      <c r="F141">
        <v>1.044</v>
      </c>
      <c r="G141">
        <v>0.872</v>
      </c>
      <c r="K141" t="s">
        <v>875</v>
      </c>
      <c r="L141" t="s">
        <v>745</v>
      </c>
      <c r="M141">
        <v>180</v>
      </c>
      <c r="N141">
        <v>180</v>
      </c>
      <c r="O141">
        <v>180</v>
      </c>
      <c r="P141">
        <v>180</v>
      </c>
      <c r="Q141">
        <v>180</v>
      </c>
    </row>
    <row r="142" spans="1:17" x14ac:dyDescent="0.2">
      <c r="A142">
        <v>-231</v>
      </c>
      <c r="B142">
        <v>382.47</v>
      </c>
      <c r="C142">
        <v>1.0009999999999999</v>
      </c>
      <c r="D142">
        <v>1.034</v>
      </c>
      <c r="E142">
        <v>1.06</v>
      </c>
      <c r="F142">
        <v>1.044</v>
      </c>
      <c r="G142">
        <v>0.86799999999999999</v>
      </c>
      <c r="K142" t="s">
        <v>876</v>
      </c>
      <c r="L142" t="s">
        <v>742</v>
      </c>
      <c r="M142">
        <v>0</v>
      </c>
      <c r="N142">
        <v>0</v>
      </c>
      <c r="O142">
        <v>0</v>
      </c>
      <c r="P142">
        <v>0</v>
      </c>
      <c r="Q142">
        <v>0</v>
      </c>
    </row>
    <row r="143" spans="1:17" x14ac:dyDescent="0.2">
      <c r="A143">
        <v>-230</v>
      </c>
      <c r="B143">
        <v>384.63</v>
      </c>
      <c r="C143">
        <v>1</v>
      </c>
      <c r="D143">
        <v>1.0329999999999999</v>
      </c>
      <c r="E143">
        <v>1.0589999999999999</v>
      </c>
      <c r="F143">
        <v>1.042</v>
      </c>
      <c r="G143">
        <v>0.86699999999999999</v>
      </c>
      <c r="K143" t="s">
        <v>877</v>
      </c>
      <c r="L143" t="s">
        <v>742</v>
      </c>
      <c r="M143">
        <v>0</v>
      </c>
      <c r="N143">
        <v>0</v>
      </c>
      <c r="O143">
        <v>0</v>
      </c>
      <c r="P143">
        <v>0</v>
      </c>
      <c r="Q143">
        <v>0</v>
      </c>
    </row>
    <row r="144" spans="1:17" x14ac:dyDescent="0.2">
      <c r="A144">
        <v>-229</v>
      </c>
      <c r="B144">
        <v>386.76</v>
      </c>
      <c r="C144">
        <v>1.0009999999999999</v>
      </c>
      <c r="D144">
        <v>1.0329999999999999</v>
      </c>
      <c r="E144">
        <v>1.0589999999999999</v>
      </c>
      <c r="F144">
        <v>1.0429999999999999</v>
      </c>
      <c r="G144">
        <v>0.86699999999999999</v>
      </c>
      <c r="K144" t="s">
        <v>878</v>
      </c>
      <c r="L144" t="s">
        <v>745</v>
      </c>
      <c r="M144">
        <v>180</v>
      </c>
      <c r="N144">
        <v>180</v>
      </c>
      <c r="O144">
        <v>180</v>
      </c>
      <c r="P144">
        <v>180</v>
      </c>
      <c r="Q144">
        <v>180</v>
      </c>
    </row>
    <row r="145" spans="1:17" x14ac:dyDescent="0.2">
      <c r="A145">
        <v>-228</v>
      </c>
      <c r="B145">
        <v>388.84</v>
      </c>
      <c r="C145">
        <v>1</v>
      </c>
      <c r="D145">
        <v>1.032</v>
      </c>
      <c r="E145">
        <v>1.0609999999999999</v>
      </c>
      <c r="F145">
        <v>1.0429999999999999</v>
      </c>
      <c r="G145">
        <v>0.86399999999999999</v>
      </c>
      <c r="K145" t="s">
        <v>879</v>
      </c>
      <c r="L145" t="s">
        <v>745</v>
      </c>
      <c r="M145">
        <v>180</v>
      </c>
      <c r="N145">
        <v>180</v>
      </c>
      <c r="O145">
        <v>180</v>
      </c>
      <c r="P145">
        <v>180</v>
      </c>
      <c r="Q145">
        <v>180</v>
      </c>
    </row>
    <row r="146" spans="1:17" x14ac:dyDescent="0.2">
      <c r="A146">
        <v>-227</v>
      </c>
      <c r="B146">
        <v>390.88</v>
      </c>
      <c r="C146">
        <v>1.0009999999999999</v>
      </c>
      <c r="D146">
        <v>1.034</v>
      </c>
      <c r="E146">
        <v>1.0609999999999999</v>
      </c>
      <c r="F146">
        <v>1.0429999999999999</v>
      </c>
      <c r="G146">
        <v>0.86499999999999999</v>
      </c>
      <c r="K146" t="s">
        <v>880</v>
      </c>
      <c r="L146" t="s">
        <v>745</v>
      </c>
      <c r="M146">
        <v>180</v>
      </c>
      <c r="N146">
        <v>180</v>
      </c>
      <c r="O146">
        <v>180</v>
      </c>
      <c r="P146">
        <v>180</v>
      </c>
      <c r="Q146">
        <v>180</v>
      </c>
    </row>
    <row r="147" spans="1:17" x14ac:dyDescent="0.2">
      <c r="A147">
        <v>-226</v>
      </c>
      <c r="B147">
        <v>392.87</v>
      </c>
      <c r="C147">
        <v>1.004</v>
      </c>
      <c r="D147">
        <v>1.0329999999999999</v>
      </c>
      <c r="E147">
        <v>1.0629999999999999</v>
      </c>
      <c r="F147">
        <v>1.044</v>
      </c>
      <c r="G147">
        <v>0.874</v>
      </c>
      <c r="K147" t="s">
        <v>881</v>
      </c>
      <c r="L147" t="s">
        <v>745</v>
      </c>
      <c r="M147">
        <v>180</v>
      </c>
      <c r="N147">
        <v>180</v>
      </c>
      <c r="O147">
        <v>180</v>
      </c>
      <c r="P147">
        <v>180</v>
      </c>
      <c r="Q147">
        <v>180</v>
      </c>
    </row>
    <row r="148" spans="1:17" x14ac:dyDescent="0.2">
      <c r="A148">
        <v>-225</v>
      </c>
      <c r="B148">
        <v>394.83</v>
      </c>
      <c r="C148">
        <v>1.0069999999999999</v>
      </c>
      <c r="D148">
        <v>1.0349999999999999</v>
      </c>
      <c r="E148">
        <v>1.0640000000000001</v>
      </c>
      <c r="F148">
        <v>1.0449999999999999</v>
      </c>
      <c r="G148">
        <v>0.88500000000000001</v>
      </c>
      <c r="K148" t="s">
        <v>882</v>
      </c>
      <c r="L148" t="s">
        <v>745</v>
      </c>
      <c r="M148">
        <v>180</v>
      </c>
      <c r="N148">
        <v>180</v>
      </c>
      <c r="O148">
        <v>180</v>
      </c>
      <c r="P148">
        <v>180</v>
      </c>
      <c r="Q148">
        <v>180</v>
      </c>
    </row>
    <row r="149" spans="1:17" x14ac:dyDescent="0.2">
      <c r="A149">
        <v>-224</v>
      </c>
      <c r="B149">
        <v>396.74</v>
      </c>
      <c r="C149">
        <v>1.008</v>
      </c>
      <c r="D149">
        <v>1.034</v>
      </c>
      <c r="E149">
        <v>1.0660000000000001</v>
      </c>
      <c r="F149">
        <v>1.046</v>
      </c>
      <c r="G149">
        <v>0.88400000000000001</v>
      </c>
      <c r="K149" t="s">
        <v>883</v>
      </c>
      <c r="L149" t="s">
        <v>742</v>
      </c>
      <c r="M149">
        <v>0</v>
      </c>
      <c r="N149">
        <v>0</v>
      </c>
      <c r="O149">
        <v>0</v>
      </c>
      <c r="P149">
        <v>0</v>
      </c>
      <c r="Q149">
        <v>0</v>
      </c>
    </row>
    <row r="150" spans="1:17" x14ac:dyDescent="0.2">
      <c r="A150">
        <v>-223</v>
      </c>
      <c r="B150">
        <v>398.61</v>
      </c>
      <c r="C150">
        <v>1.008</v>
      </c>
      <c r="D150">
        <v>1.0349999999999999</v>
      </c>
      <c r="E150">
        <v>1.0669999999999999</v>
      </c>
      <c r="F150">
        <v>1.0469999999999999</v>
      </c>
      <c r="G150">
        <v>0.88400000000000001</v>
      </c>
      <c r="K150" t="s">
        <v>884</v>
      </c>
      <c r="L150" t="s">
        <v>742</v>
      </c>
      <c r="M150">
        <v>0</v>
      </c>
      <c r="N150">
        <v>0</v>
      </c>
      <c r="O150">
        <v>0</v>
      </c>
      <c r="P150">
        <v>0</v>
      </c>
      <c r="Q150">
        <v>0</v>
      </c>
    </row>
    <row r="151" spans="1:17" x14ac:dyDescent="0.2">
      <c r="A151">
        <v>-222</v>
      </c>
      <c r="B151">
        <v>400.43</v>
      </c>
      <c r="C151">
        <v>1.0109999999999999</v>
      </c>
      <c r="D151">
        <v>1.036</v>
      </c>
      <c r="E151">
        <v>1.07</v>
      </c>
      <c r="F151">
        <v>1.05</v>
      </c>
      <c r="G151">
        <v>0.88700000000000001</v>
      </c>
      <c r="K151" t="s">
        <v>885</v>
      </c>
      <c r="L151" t="s">
        <v>745</v>
      </c>
      <c r="M151">
        <v>180</v>
      </c>
      <c r="N151">
        <v>180</v>
      </c>
      <c r="O151">
        <v>180</v>
      </c>
      <c r="P151">
        <v>180</v>
      </c>
      <c r="Q151">
        <v>180</v>
      </c>
    </row>
    <row r="152" spans="1:17" x14ac:dyDescent="0.2">
      <c r="A152">
        <v>-221</v>
      </c>
      <c r="B152">
        <v>402.22</v>
      </c>
      <c r="C152">
        <v>1.0109999999999999</v>
      </c>
      <c r="D152">
        <v>1.0349999999999999</v>
      </c>
      <c r="E152">
        <v>1.0720000000000001</v>
      </c>
      <c r="F152">
        <v>1.0509999999999999</v>
      </c>
      <c r="G152">
        <v>0.88600000000000001</v>
      </c>
      <c r="K152" t="s">
        <v>886</v>
      </c>
      <c r="L152" t="s">
        <v>745</v>
      </c>
      <c r="M152">
        <v>180</v>
      </c>
      <c r="N152">
        <v>180</v>
      </c>
      <c r="O152">
        <v>180</v>
      </c>
      <c r="P152">
        <v>180</v>
      </c>
      <c r="Q152">
        <v>180</v>
      </c>
    </row>
    <row r="153" spans="1:17" x14ac:dyDescent="0.2">
      <c r="A153">
        <v>-220</v>
      </c>
      <c r="B153">
        <v>403.96</v>
      </c>
      <c r="C153">
        <v>1.0129999999999999</v>
      </c>
      <c r="D153">
        <v>1.038</v>
      </c>
      <c r="E153">
        <v>1.073</v>
      </c>
      <c r="F153">
        <v>1.0529999999999999</v>
      </c>
      <c r="G153">
        <v>0.89</v>
      </c>
      <c r="K153" t="s">
        <v>887</v>
      </c>
      <c r="L153" t="s">
        <v>745</v>
      </c>
      <c r="M153">
        <v>180</v>
      </c>
      <c r="N153">
        <v>180</v>
      </c>
      <c r="O153">
        <v>180</v>
      </c>
      <c r="P153">
        <v>180</v>
      </c>
      <c r="Q153">
        <v>180</v>
      </c>
    </row>
    <row r="154" spans="1:17" x14ac:dyDescent="0.2">
      <c r="A154">
        <v>-219</v>
      </c>
      <c r="B154">
        <v>405.66</v>
      </c>
      <c r="C154">
        <v>1.0129999999999999</v>
      </c>
      <c r="D154">
        <v>1.038</v>
      </c>
      <c r="E154">
        <v>1.0740000000000001</v>
      </c>
      <c r="F154">
        <v>1.0529999999999999</v>
      </c>
      <c r="G154">
        <v>0.88900000000000001</v>
      </c>
      <c r="K154" t="s">
        <v>888</v>
      </c>
      <c r="L154" t="s">
        <v>745</v>
      </c>
      <c r="M154">
        <v>180</v>
      </c>
      <c r="N154">
        <v>180</v>
      </c>
      <c r="O154">
        <v>180</v>
      </c>
      <c r="P154">
        <v>180</v>
      </c>
      <c r="Q154">
        <v>180</v>
      </c>
    </row>
    <row r="155" spans="1:17" x14ac:dyDescent="0.2">
      <c r="A155">
        <v>-218</v>
      </c>
      <c r="B155">
        <v>407.31</v>
      </c>
      <c r="C155">
        <v>1.014</v>
      </c>
      <c r="D155">
        <v>1.038</v>
      </c>
      <c r="E155">
        <v>1.0760000000000001</v>
      </c>
      <c r="F155">
        <v>1.052</v>
      </c>
      <c r="G155">
        <v>0.88800000000000001</v>
      </c>
      <c r="K155" t="s">
        <v>889</v>
      </c>
      <c r="L155" t="s">
        <v>745</v>
      </c>
      <c r="M155">
        <v>180</v>
      </c>
      <c r="N155">
        <v>180</v>
      </c>
      <c r="O155">
        <v>180</v>
      </c>
      <c r="P155">
        <v>180</v>
      </c>
      <c r="Q155">
        <v>180</v>
      </c>
    </row>
    <row r="156" spans="1:17" x14ac:dyDescent="0.2">
      <c r="A156">
        <v>-217</v>
      </c>
      <c r="B156">
        <v>408.92</v>
      </c>
      <c r="C156">
        <v>1.0149999999999999</v>
      </c>
      <c r="D156">
        <v>1.04</v>
      </c>
      <c r="E156">
        <v>1.0780000000000001</v>
      </c>
      <c r="F156">
        <v>1.052</v>
      </c>
      <c r="G156">
        <v>0.89</v>
      </c>
      <c r="K156" t="s">
        <v>890</v>
      </c>
      <c r="L156" t="s">
        <v>742</v>
      </c>
      <c r="M156">
        <v>0</v>
      </c>
      <c r="N156">
        <v>0</v>
      </c>
      <c r="O156">
        <v>0</v>
      </c>
      <c r="P156">
        <v>0</v>
      </c>
      <c r="Q156">
        <v>0</v>
      </c>
    </row>
    <row r="157" spans="1:17" x14ac:dyDescent="0.2">
      <c r="A157">
        <v>-216</v>
      </c>
      <c r="B157">
        <v>410.49</v>
      </c>
      <c r="C157">
        <v>1.0129999999999999</v>
      </c>
      <c r="D157">
        <v>1.042</v>
      </c>
      <c r="E157">
        <v>1.0760000000000001</v>
      </c>
      <c r="F157">
        <v>1.0509999999999999</v>
      </c>
      <c r="G157">
        <v>0.88200000000000001</v>
      </c>
      <c r="K157" t="s">
        <v>891</v>
      </c>
      <c r="L157" t="s">
        <v>742</v>
      </c>
      <c r="M157">
        <v>0</v>
      </c>
      <c r="N157">
        <v>0</v>
      </c>
      <c r="O157">
        <v>0</v>
      </c>
      <c r="P157">
        <v>0</v>
      </c>
      <c r="Q157">
        <v>0</v>
      </c>
    </row>
    <row r="158" spans="1:17" x14ac:dyDescent="0.2">
      <c r="A158">
        <v>-215</v>
      </c>
      <c r="B158">
        <v>412.02</v>
      </c>
      <c r="C158">
        <v>1.014</v>
      </c>
      <c r="D158">
        <v>1.0429999999999999</v>
      </c>
      <c r="E158">
        <v>1.081</v>
      </c>
      <c r="F158">
        <v>1.0549999999999999</v>
      </c>
      <c r="G158">
        <v>0.879</v>
      </c>
      <c r="K158" t="s">
        <v>892</v>
      </c>
      <c r="L158" t="s">
        <v>745</v>
      </c>
      <c r="M158">
        <v>180</v>
      </c>
      <c r="N158">
        <v>180</v>
      </c>
      <c r="O158">
        <v>180</v>
      </c>
      <c r="P158">
        <v>180</v>
      </c>
      <c r="Q158">
        <v>180</v>
      </c>
    </row>
    <row r="159" spans="1:17" x14ac:dyDescent="0.2">
      <c r="A159">
        <v>-214</v>
      </c>
      <c r="B159">
        <v>413.5</v>
      </c>
      <c r="C159">
        <v>1.014</v>
      </c>
      <c r="D159">
        <v>1.044</v>
      </c>
      <c r="E159">
        <v>1.0820000000000001</v>
      </c>
      <c r="F159">
        <v>1.054</v>
      </c>
      <c r="G159">
        <v>0.876</v>
      </c>
      <c r="K159" t="s">
        <v>893</v>
      </c>
      <c r="L159" t="s">
        <v>745</v>
      </c>
      <c r="M159">
        <v>180</v>
      </c>
      <c r="N159">
        <v>180</v>
      </c>
      <c r="O159">
        <v>180</v>
      </c>
      <c r="P159">
        <v>180</v>
      </c>
      <c r="Q159">
        <v>180</v>
      </c>
    </row>
    <row r="160" spans="1:17" x14ac:dyDescent="0.2">
      <c r="A160">
        <v>-213</v>
      </c>
      <c r="B160">
        <v>414.94</v>
      </c>
      <c r="C160">
        <v>1.012</v>
      </c>
      <c r="D160">
        <v>1.0429999999999999</v>
      </c>
      <c r="E160">
        <v>1.0820000000000001</v>
      </c>
      <c r="F160">
        <v>1.0549999999999999</v>
      </c>
      <c r="G160">
        <v>0.86899999999999999</v>
      </c>
      <c r="K160" t="s">
        <v>894</v>
      </c>
      <c r="L160" t="s">
        <v>745</v>
      </c>
      <c r="M160">
        <v>180</v>
      </c>
      <c r="N160">
        <v>180</v>
      </c>
      <c r="O160">
        <v>180</v>
      </c>
      <c r="P160">
        <v>180</v>
      </c>
      <c r="Q160">
        <v>180</v>
      </c>
    </row>
    <row r="161" spans="1:17" x14ac:dyDescent="0.2">
      <c r="A161">
        <v>-212</v>
      </c>
      <c r="B161">
        <v>416.33</v>
      </c>
      <c r="C161">
        <v>1.014</v>
      </c>
      <c r="D161">
        <v>1.046</v>
      </c>
      <c r="E161">
        <v>1.087</v>
      </c>
      <c r="F161">
        <v>1.0580000000000001</v>
      </c>
      <c r="G161">
        <v>0.86699999999999999</v>
      </c>
      <c r="K161" t="s">
        <v>895</v>
      </c>
      <c r="L161" t="s">
        <v>745</v>
      </c>
      <c r="M161">
        <v>180</v>
      </c>
      <c r="N161">
        <v>180</v>
      </c>
      <c r="O161">
        <v>180</v>
      </c>
      <c r="P161">
        <v>180</v>
      </c>
      <c r="Q161">
        <v>180</v>
      </c>
    </row>
    <row r="162" spans="1:17" x14ac:dyDescent="0.2">
      <c r="A162">
        <v>-211</v>
      </c>
      <c r="B162">
        <v>417.69</v>
      </c>
      <c r="C162">
        <v>1.0129999999999999</v>
      </c>
      <c r="D162">
        <v>1.044</v>
      </c>
      <c r="E162">
        <v>1.0880000000000001</v>
      </c>
      <c r="F162">
        <v>1.0589999999999999</v>
      </c>
      <c r="G162">
        <v>0.86</v>
      </c>
      <c r="K162" t="s">
        <v>896</v>
      </c>
      <c r="L162" t="s">
        <v>745</v>
      </c>
      <c r="M162">
        <v>180</v>
      </c>
      <c r="N162">
        <v>180</v>
      </c>
      <c r="O162">
        <v>180</v>
      </c>
      <c r="P162">
        <v>180</v>
      </c>
      <c r="Q162">
        <v>180</v>
      </c>
    </row>
    <row r="163" spans="1:17" x14ac:dyDescent="0.2">
      <c r="A163">
        <v>-210</v>
      </c>
      <c r="B163">
        <v>419</v>
      </c>
      <c r="C163">
        <v>1.012</v>
      </c>
      <c r="D163">
        <v>1.0469999999999999</v>
      </c>
      <c r="E163">
        <v>1.089</v>
      </c>
      <c r="F163">
        <v>1.0609999999999999</v>
      </c>
      <c r="G163">
        <v>0.85099999999999998</v>
      </c>
      <c r="K163" t="s">
        <v>897</v>
      </c>
      <c r="L163" t="s">
        <v>742</v>
      </c>
      <c r="M163">
        <v>0</v>
      </c>
      <c r="N163">
        <v>0</v>
      </c>
      <c r="O163">
        <v>0</v>
      </c>
      <c r="P163">
        <v>0</v>
      </c>
      <c r="Q163">
        <v>0</v>
      </c>
    </row>
    <row r="164" spans="1:17" x14ac:dyDescent="0.2">
      <c r="A164">
        <v>-209</v>
      </c>
      <c r="B164">
        <v>420.26</v>
      </c>
      <c r="C164">
        <v>1.01</v>
      </c>
      <c r="D164">
        <v>1.0469999999999999</v>
      </c>
      <c r="E164">
        <v>1.0900000000000001</v>
      </c>
      <c r="F164">
        <v>1.0589999999999999</v>
      </c>
      <c r="G164">
        <v>0.84299999999999997</v>
      </c>
      <c r="K164" t="s">
        <v>898</v>
      </c>
      <c r="L164" t="s">
        <v>742</v>
      </c>
      <c r="M164">
        <v>0</v>
      </c>
      <c r="N164">
        <v>0</v>
      </c>
      <c r="O164">
        <v>0</v>
      </c>
      <c r="P164">
        <v>0</v>
      </c>
      <c r="Q164">
        <v>0</v>
      </c>
    </row>
    <row r="165" spans="1:17" x14ac:dyDescent="0.2">
      <c r="A165">
        <v>-208</v>
      </c>
      <c r="B165">
        <v>421.49</v>
      </c>
      <c r="C165">
        <v>1.01</v>
      </c>
      <c r="D165">
        <v>1.048</v>
      </c>
      <c r="E165">
        <v>1.0920000000000001</v>
      </c>
      <c r="F165">
        <v>1.0629999999999999</v>
      </c>
      <c r="G165">
        <v>0.83699999999999997</v>
      </c>
      <c r="K165" t="s">
        <v>899</v>
      </c>
      <c r="L165" t="s">
        <v>745</v>
      </c>
      <c r="M165">
        <v>16.074999999999999</v>
      </c>
      <c r="N165">
        <v>15.685</v>
      </c>
      <c r="O165">
        <v>16.754999999999999</v>
      </c>
      <c r="P165">
        <v>16.504999999999999</v>
      </c>
      <c r="Q165">
        <v>15.355</v>
      </c>
    </row>
    <row r="166" spans="1:17" x14ac:dyDescent="0.2">
      <c r="A166">
        <v>-207</v>
      </c>
      <c r="B166">
        <v>422.67</v>
      </c>
      <c r="C166">
        <v>1.0109999999999999</v>
      </c>
      <c r="D166">
        <v>1.05</v>
      </c>
      <c r="E166">
        <v>1.095</v>
      </c>
      <c r="F166">
        <v>1.0649999999999999</v>
      </c>
      <c r="G166">
        <v>0.83199999999999996</v>
      </c>
      <c r="K166" t="s">
        <v>900</v>
      </c>
      <c r="L166" t="s">
        <v>745</v>
      </c>
      <c r="M166">
        <v>15.538</v>
      </c>
      <c r="N166">
        <v>15.17</v>
      </c>
      <c r="O166">
        <v>16.175000000000001</v>
      </c>
      <c r="P166">
        <v>16.039000000000001</v>
      </c>
      <c r="Q166">
        <v>14.769</v>
      </c>
    </row>
    <row r="167" spans="1:17" x14ac:dyDescent="0.2">
      <c r="A167">
        <v>-206</v>
      </c>
      <c r="B167">
        <v>423.8</v>
      </c>
      <c r="C167">
        <v>1.0089999999999999</v>
      </c>
      <c r="D167">
        <v>1.0509999999999999</v>
      </c>
      <c r="E167">
        <v>1.095</v>
      </c>
      <c r="F167">
        <v>1.0660000000000001</v>
      </c>
      <c r="G167">
        <v>0.82099999999999995</v>
      </c>
      <c r="K167" t="s">
        <v>901</v>
      </c>
      <c r="L167" t="s">
        <v>745</v>
      </c>
      <c r="M167">
        <v>1.296</v>
      </c>
      <c r="N167">
        <v>1.121</v>
      </c>
      <c r="O167">
        <v>1.272</v>
      </c>
      <c r="P167">
        <v>1.0840000000000001</v>
      </c>
      <c r="Q167">
        <v>1.139</v>
      </c>
    </row>
    <row r="168" spans="1:17" x14ac:dyDescent="0.2">
      <c r="A168">
        <v>-205</v>
      </c>
      <c r="B168">
        <v>424.9</v>
      </c>
      <c r="C168">
        <v>1.008</v>
      </c>
      <c r="D168">
        <v>1.0509999999999999</v>
      </c>
      <c r="E168">
        <v>1.1000000000000001</v>
      </c>
      <c r="F168">
        <v>1.0669999999999999</v>
      </c>
      <c r="G168">
        <v>0.81399999999999995</v>
      </c>
      <c r="K168" t="s">
        <v>902</v>
      </c>
      <c r="L168" t="s">
        <v>745</v>
      </c>
      <c r="M168">
        <v>21.08</v>
      </c>
      <c r="N168">
        <v>18.715</v>
      </c>
      <c r="O168">
        <v>21.08</v>
      </c>
      <c r="P168">
        <v>19.975000000000001</v>
      </c>
      <c r="Q168">
        <v>18.309999999999999</v>
      </c>
    </row>
    <row r="169" spans="1:17" x14ac:dyDescent="0.2">
      <c r="A169">
        <v>-204</v>
      </c>
      <c r="B169">
        <v>425.95</v>
      </c>
      <c r="C169">
        <v>1.008</v>
      </c>
      <c r="D169">
        <v>1.0529999999999999</v>
      </c>
      <c r="E169">
        <v>1.1000000000000001</v>
      </c>
      <c r="F169">
        <v>1.0669999999999999</v>
      </c>
      <c r="G169">
        <v>0.81100000000000005</v>
      </c>
      <c r="K169" t="s">
        <v>903</v>
      </c>
      <c r="L169" t="s">
        <v>745</v>
      </c>
      <c r="M169">
        <v>11.725</v>
      </c>
      <c r="N169">
        <v>12.49</v>
      </c>
      <c r="O169">
        <v>13.484999999999999</v>
      </c>
      <c r="P169">
        <v>13.67</v>
      </c>
      <c r="Q169">
        <v>11.725</v>
      </c>
    </row>
    <row r="170" spans="1:17" x14ac:dyDescent="0.2">
      <c r="A170">
        <v>-203</v>
      </c>
      <c r="B170">
        <v>426.96</v>
      </c>
      <c r="C170">
        <v>1.01</v>
      </c>
      <c r="D170">
        <v>1.0549999999999999</v>
      </c>
      <c r="E170">
        <v>1.103</v>
      </c>
      <c r="F170">
        <v>1.07</v>
      </c>
      <c r="G170">
        <v>0.81299999999999994</v>
      </c>
      <c r="K170" t="s">
        <v>904</v>
      </c>
      <c r="L170" t="s">
        <v>742</v>
      </c>
      <c r="M170">
        <v>8.3420000000000005</v>
      </c>
      <c r="N170">
        <v>7.391</v>
      </c>
      <c r="O170">
        <v>7.8659999999999997</v>
      </c>
      <c r="P170">
        <v>6.7590000000000003</v>
      </c>
      <c r="Q170">
        <v>7.7149999999999999</v>
      </c>
    </row>
    <row r="171" spans="1:17" x14ac:dyDescent="0.2">
      <c r="A171">
        <v>-202</v>
      </c>
      <c r="B171">
        <v>427.92</v>
      </c>
      <c r="C171">
        <v>1.01</v>
      </c>
      <c r="D171">
        <v>1.054</v>
      </c>
      <c r="E171">
        <v>1.1020000000000001</v>
      </c>
      <c r="F171">
        <v>1.0720000000000001</v>
      </c>
      <c r="G171">
        <v>0.81399999999999995</v>
      </c>
      <c r="K171" t="s">
        <v>905</v>
      </c>
      <c r="L171" t="s">
        <v>742</v>
      </c>
      <c r="M171">
        <v>75.459000000000003</v>
      </c>
      <c r="N171">
        <v>82.334000000000003</v>
      </c>
      <c r="O171">
        <v>83.372</v>
      </c>
      <c r="P171">
        <v>85.228999999999999</v>
      </c>
      <c r="Q171">
        <v>79.387</v>
      </c>
    </row>
    <row r="172" spans="1:17" x14ac:dyDescent="0.2">
      <c r="A172">
        <v>-201</v>
      </c>
      <c r="B172">
        <v>428.84</v>
      </c>
      <c r="C172">
        <v>1.012</v>
      </c>
      <c r="D172">
        <v>1.056</v>
      </c>
      <c r="E172">
        <v>1.105</v>
      </c>
      <c r="F172">
        <v>1.0720000000000001</v>
      </c>
      <c r="G172">
        <v>0.81399999999999995</v>
      </c>
      <c r="K172" t="s">
        <v>906</v>
      </c>
      <c r="L172" t="s">
        <v>745</v>
      </c>
      <c r="M172">
        <v>14.568</v>
      </c>
      <c r="N172">
        <v>14.255000000000001</v>
      </c>
      <c r="O172">
        <v>15.265000000000001</v>
      </c>
      <c r="P172">
        <v>14.914999999999999</v>
      </c>
      <c r="Q172">
        <v>13.835000000000001</v>
      </c>
    </row>
    <row r="173" spans="1:17" x14ac:dyDescent="0.2">
      <c r="A173">
        <v>-200</v>
      </c>
      <c r="B173">
        <v>429.72</v>
      </c>
      <c r="C173">
        <v>1.014</v>
      </c>
      <c r="D173">
        <v>1.056</v>
      </c>
      <c r="E173">
        <v>1.105</v>
      </c>
      <c r="F173">
        <v>1.0720000000000001</v>
      </c>
      <c r="G173">
        <v>0.82</v>
      </c>
      <c r="K173" t="s">
        <v>907</v>
      </c>
      <c r="L173" t="s">
        <v>745</v>
      </c>
      <c r="M173">
        <v>14.041</v>
      </c>
      <c r="N173">
        <v>13.75</v>
      </c>
      <c r="O173">
        <v>14.682</v>
      </c>
      <c r="P173">
        <v>14.456</v>
      </c>
      <c r="Q173">
        <v>13.273999999999999</v>
      </c>
    </row>
    <row r="174" spans="1:17" x14ac:dyDescent="0.2">
      <c r="A174">
        <v>-199</v>
      </c>
      <c r="B174">
        <v>430.55</v>
      </c>
      <c r="C174">
        <v>1.018</v>
      </c>
      <c r="D174">
        <v>1.0589999999999999</v>
      </c>
      <c r="E174">
        <v>1.107</v>
      </c>
      <c r="F174">
        <v>1.075</v>
      </c>
      <c r="G174">
        <v>0.83</v>
      </c>
      <c r="K174" t="s">
        <v>908</v>
      </c>
      <c r="L174" t="s">
        <v>745</v>
      </c>
      <c r="M174">
        <v>1.198</v>
      </c>
      <c r="N174">
        <v>1.042</v>
      </c>
      <c r="O174">
        <v>1.1579999999999999</v>
      </c>
      <c r="P174">
        <v>0.99399999999999999</v>
      </c>
      <c r="Q174">
        <v>1.038</v>
      </c>
    </row>
    <row r="175" spans="1:17" x14ac:dyDescent="0.2">
      <c r="A175">
        <v>-198</v>
      </c>
      <c r="B175">
        <v>431.35</v>
      </c>
      <c r="C175">
        <v>1.022</v>
      </c>
      <c r="D175">
        <v>1.0609999999999999</v>
      </c>
      <c r="E175">
        <v>1.109</v>
      </c>
      <c r="F175">
        <v>1.077</v>
      </c>
      <c r="G175">
        <v>0.84099999999999997</v>
      </c>
      <c r="K175" t="s">
        <v>909</v>
      </c>
      <c r="L175" t="s">
        <v>745</v>
      </c>
      <c r="M175">
        <v>19.175000000000001</v>
      </c>
      <c r="N175">
        <v>16.835000000000001</v>
      </c>
      <c r="O175">
        <v>19.175000000000001</v>
      </c>
      <c r="P175">
        <v>18.114999999999998</v>
      </c>
      <c r="Q175">
        <v>16.52</v>
      </c>
    </row>
    <row r="176" spans="1:17" x14ac:dyDescent="0.2">
      <c r="A176">
        <v>-197</v>
      </c>
      <c r="B176">
        <v>432.1</v>
      </c>
      <c r="C176">
        <v>1.028</v>
      </c>
      <c r="D176">
        <v>1.0629999999999999</v>
      </c>
      <c r="E176">
        <v>1.113</v>
      </c>
      <c r="F176">
        <v>1.0820000000000001</v>
      </c>
      <c r="G176">
        <v>0.85299999999999998</v>
      </c>
      <c r="K176" t="s">
        <v>910</v>
      </c>
      <c r="L176" t="s">
        <v>745</v>
      </c>
      <c r="M176">
        <v>10.635</v>
      </c>
      <c r="N176">
        <v>11.33</v>
      </c>
      <c r="O176">
        <v>12.24</v>
      </c>
      <c r="P176">
        <v>12.305</v>
      </c>
      <c r="Q176">
        <v>10.635</v>
      </c>
    </row>
    <row r="177" spans="1:17" x14ac:dyDescent="0.2">
      <c r="A177">
        <v>-196</v>
      </c>
      <c r="B177">
        <v>432.8</v>
      </c>
      <c r="C177">
        <v>1.0329999999999999</v>
      </c>
      <c r="D177">
        <v>1.0660000000000001</v>
      </c>
      <c r="E177">
        <v>1.1160000000000001</v>
      </c>
      <c r="F177">
        <v>1.0820000000000001</v>
      </c>
      <c r="G177">
        <v>0.86699999999999999</v>
      </c>
      <c r="K177" t="s">
        <v>911</v>
      </c>
      <c r="L177" t="s">
        <v>742</v>
      </c>
      <c r="M177">
        <v>8.5310000000000006</v>
      </c>
      <c r="N177">
        <v>7.5759999999999996</v>
      </c>
      <c r="O177">
        <v>7.8879999999999999</v>
      </c>
      <c r="P177">
        <v>6.8789999999999996</v>
      </c>
      <c r="Q177">
        <v>7.8230000000000004</v>
      </c>
    </row>
    <row r="178" spans="1:17" x14ac:dyDescent="0.2">
      <c r="A178">
        <v>-195</v>
      </c>
      <c r="B178">
        <v>433.47</v>
      </c>
      <c r="C178">
        <v>1.036</v>
      </c>
      <c r="D178">
        <v>1.0669999999999999</v>
      </c>
      <c r="E178">
        <v>1.1160000000000001</v>
      </c>
      <c r="F178">
        <v>1.0820000000000001</v>
      </c>
      <c r="G178">
        <v>0.88</v>
      </c>
      <c r="K178" t="s">
        <v>912</v>
      </c>
      <c r="L178" t="s">
        <v>742</v>
      </c>
      <c r="M178">
        <v>75.745000000000005</v>
      </c>
      <c r="N178">
        <v>82.397000000000006</v>
      </c>
      <c r="O178">
        <v>83.367000000000004</v>
      </c>
      <c r="P178">
        <v>85.122</v>
      </c>
      <c r="Q178">
        <v>80.12</v>
      </c>
    </row>
    <row r="179" spans="1:17" x14ac:dyDescent="0.2">
      <c r="A179">
        <v>-194</v>
      </c>
      <c r="B179">
        <v>434.09</v>
      </c>
      <c r="C179">
        <v>1.0409999999999999</v>
      </c>
      <c r="D179">
        <v>1.071</v>
      </c>
      <c r="E179">
        <v>1.117</v>
      </c>
      <c r="F179">
        <v>1.085</v>
      </c>
      <c r="G179">
        <v>0.89</v>
      </c>
      <c r="K179" t="s">
        <v>913</v>
      </c>
      <c r="L179" t="s">
        <v>745</v>
      </c>
      <c r="M179">
        <v>12.805999999999999</v>
      </c>
      <c r="N179">
        <v>12.571999999999999</v>
      </c>
      <c r="O179">
        <v>13.492000000000001</v>
      </c>
      <c r="P179">
        <v>13.04</v>
      </c>
      <c r="Q179">
        <v>12.12</v>
      </c>
    </row>
    <row r="180" spans="1:17" x14ac:dyDescent="0.2">
      <c r="A180">
        <v>-193</v>
      </c>
      <c r="B180">
        <v>434.66</v>
      </c>
      <c r="C180">
        <v>1.046</v>
      </c>
      <c r="D180">
        <v>1.073</v>
      </c>
      <c r="E180">
        <v>1.119</v>
      </c>
      <c r="F180">
        <v>1.0860000000000001</v>
      </c>
      <c r="G180">
        <v>0.90500000000000003</v>
      </c>
      <c r="K180" t="s">
        <v>914</v>
      </c>
      <c r="L180" t="s">
        <v>745</v>
      </c>
      <c r="M180">
        <v>12.286</v>
      </c>
      <c r="N180">
        <v>12.076000000000001</v>
      </c>
      <c r="O180">
        <v>12.932</v>
      </c>
      <c r="P180">
        <v>12.59</v>
      </c>
      <c r="Q180">
        <v>11.548</v>
      </c>
    </row>
    <row r="181" spans="1:17" x14ac:dyDescent="0.2">
      <c r="A181">
        <v>-192</v>
      </c>
      <c r="B181">
        <v>435.2</v>
      </c>
      <c r="C181">
        <v>1.05</v>
      </c>
      <c r="D181">
        <v>1.073</v>
      </c>
      <c r="E181">
        <v>1.1200000000000001</v>
      </c>
      <c r="F181">
        <v>1.089</v>
      </c>
      <c r="G181">
        <v>0.91800000000000004</v>
      </c>
      <c r="K181" t="s">
        <v>915</v>
      </c>
      <c r="L181" t="s">
        <v>745</v>
      </c>
      <c r="M181">
        <v>1.085</v>
      </c>
      <c r="N181">
        <v>0.94599999999999995</v>
      </c>
      <c r="O181">
        <v>1.042</v>
      </c>
      <c r="P181">
        <v>0.879</v>
      </c>
      <c r="Q181">
        <v>0.93100000000000005</v>
      </c>
    </row>
    <row r="182" spans="1:17" x14ac:dyDescent="0.2">
      <c r="A182">
        <v>-191</v>
      </c>
      <c r="B182">
        <v>435.69</v>
      </c>
      <c r="C182">
        <v>1.054</v>
      </c>
      <c r="D182">
        <v>1.073</v>
      </c>
      <c r="E182">
        <v>1.1220000000000001</v>
      </c>
      <c r="F182">
        <v>1.091</v>
      </c>
      <c r="G182">
        <v>0.92800000000000005</v>
      </c>
      <c r="K182" t="s">
        <v>916</v>
      </c>
      <c r="L182" t="s">
        <v>745</v>
      </c>
      <c r="M182">
        <v>16.956</v>
      </c>
      <c r="N182">
        <v>14.856</v>
      </c>
      <c r="O182">
        <v>16.956</v>
      </c>
      <c r="P182">
        <v>15.872</v>
      </c>
      <c r="Q182">
        <v>14.388</v>
      </c>
    </row>
    <row r="183" spans="1:17" x14ac:dyDescent="0.2">
      <c r="A183">
        <v>-190</v>
      </c>
      <c r="B183">
        <v>436.14</v>
      </c>
      <c r="C183">
        <v>1.0589999999999999</v>
      </c>
      <c r="D183">
        <v>1.077</v>
      </c>
      <c r="E183">
        <v>1.1240000000000001</v>
      </c>
      <c r="F183">
        <v>1.093</v>
      </c>
      <c r="G183">
        <v>0.94099999999999995</v>
      </c>
      <c r="K183" t="s">
        <v>917</v>
      </c>
      <c r="L183" t="s">
        <v>745</v>
      </c>
      <c r="M183">
        <v>9.3000000000000007</v>
      </c>
      <c r="N183">
        <v>9.9719999999999995</v>
      </c>
      <c r="O183">
        <v>10.7</v>
      </c>
      <c r="P183">
        <v>10.68</v>
      </c>
      <c r="Q183">
        <v>9.3000000000000007</v>
      </c>
    </row>
    <row r="184" spans="1:17" x14ac:dyDescent="0.2">
      <c r="A184">
        <v>-189</v>
      </c>
      <c r="B184">
        <v>436.54</v>
      </c>
      <c r="C184">
        <v>1.0620000000000001</v>
      </c>
      <c r="D184">
        <v>1.0780000000000001</v>
      </c>
      <c r="E184">
        <v>1.1220000000000001</v>
      </c>
      <c r="F184">
        <v>1.0940000000000001</v>
      </c>
      <c r="G184">
        <v>0.95599999999999996</v>
      </c>
      <c r="K184" t="s">
        <v>918</v>
      </c>
      <c r="L184" t="s">
        <v>742</v>
      </c>
      <c r="M184">
        <v>8.8309999999999995</v>
      </c>
      <c r="N184">
        <v>7.8339999999999996</v>
      </c>
      <c r="O184">
        <v>8.0540000000000003</v>
      </c>
      <c r="P184">
        <v>6.9809999999999999</v>
      </c>
      <c r="Q184">
        <v>8.0609999999999999</v>
      </c>
    </row>
    <row r="185" spans="1:17" x14ac:dyDescent="0.2">
      <c r="A185">
        <v>-188</v>
      </c>
      <c r="B185">
        <v>436.91</v>
      </c>
      <c r="C185">
        <v>1.0669999999999999</v>
      </c>
      <c r="D185">
        <v>1.0780000000000001</v>
      </c>
      <c r="E185">
        <v>1.127</v>
      </c>
      <c r="F185">
        <v>1.0960000000000001</v>
      </c>
      <c r="G185">
        <v>0.96699999999999997</v>
      </c>
      <c r="K185" t="s">
        <v>919</v>
      </c>
      <c r="L185" t="s">
        <v>742</v>
      </c>
      <c r="M185">
        <v>75.694000000000003</v>
      </c>
      <c r="N185">
        <v>82.58</v>
      </c>
      <c r="O185">
        <v>82.742000000000004</v>
      </c>
      <c r="P185">
        <v>84.828999999999994</v>
      </c>
      <c r="Q185">
        <v>80.536000000000001</v>
      </c>
    </row>
    <row r="186" spans="1:17" x14ac:dyDescent="0.2">
      <c r="A186">
        <v>-187</v>
      </c>
      <c r="B186">
        <v>437.23</v>
      </c>
      <c r="C186">
        <v>1.07</v>
      </c>
      <c r="D186">
        <v>1.0780000000000001</v>
      </c>
      <c r="E186">
        <v>1.1279999999999999</v>
      </c>
      <c r="F186">
        <v>1.0980000000000001</v>
      </c>
      <c r="G186">
        <v>0.97499999999999998</v>
      </c>
      <c r="K186" t="s">
        <v>920</v>
      </c>
      <c r="L186" t="s">
        <v>711</v>
      </c>
      <c r="M186">
        <v>0</v>
      </c>
      <c r="N186">
        <v>0</v>
      </c>
      <c r="O186">
        <v>0</v>
      </c>
      <c r="P186">
        <v>0</v>
      </c>
      <c r="Q186">
        <v>0</v>
      </c>
    </row>
    <row r="187" spans="1:17" x14ac:dyDescent="0.2">
      <c r="A187">
        <v>-186</v>
      </c>
      <c r="B187">
        <v>437.51</v>
      </c>
      <c r="C187">
        <v>1.0720000000000001</v>
      </c>
      <c r="D187">
        <v>1.081</v>
      </c>
      <c r="E187">
        <v>1.1279999999999999</v>
      </c>
      <c r="F187">
        <v>1.1000000000000001</v>
      </c>
      <c r="G187">
        <v>0.97799999999999998</v>
      </c>
      <c r="K187" t="s">
        <v>921</v>
      </c>
      <c r="L187" t="s">
        <v>711</v>
      </c>
      <c r="M187">
        <v>0</v>
      </c>
      <c r="N187">
        <v>0</v>
      </c>
      <c r="O187">
        <v>0</v>
      </c>
      <c r="P187">
        <v>0</v>
      </c>
      <c r="Q187">
        <v>0</v>
      </c>
    </row>
    <row r="188" spans="1:17" x14ac:dyDescent="0.2">
      <c r="A188">
        <v>-185</v>
      </c>
      <c r="B188">
        <v>437.74</v>
      </c>
      <c r="C188">
        <v>1.0740000000000001</v>
      </c>
      <c r="D188">
        <v>1.083</v>
      </c>
      <c r="E188">
        <v>1.1319999999999999</v>
      </c>
      <c r="F188">
        <v>1.103</v>
      </c>
      <c r="G188">
        <v>0.97799999999999998</v>
      </c>
      <c r="K188" t="s">
        <v>922</v>
      </c>
      <c r="L188" t="s">
        <v>711</v>
      </c>
      <c r="M188">
        <v>0</v>
      </c>
      <c r="N188">
        <v>0</v>
      </c>
      <c r="O188">
        <v>0</v>
      </c>
      <c r="P188">
        <v>0</v>
      </c>
      <c r="Q188">
        <v>0</v>
      </c>
    </row>
    <row r="189" spans="1:17" x14ac:dyDescent="0.2">
      <c r="A189">
        <v>-184</v>
      </c>
      <c r="B189">
        <v>437.93</v>
      </c>
      <c r="C189">
        <v>1.075</v>
      </c>
      <c r="D189">
        <v>1.083</v>
      </c>
      <c r="E189">
        <v>1.131</v>
      </c>
      <c r="F189">
        <v>1.1060000000000001</v>
      </c>
      <c r="G189">
        <v>0.97799999999999998</v>
      </c>
      <c r="K189" t="s">
        <v>923</v>
      </c>
      <c r="L189" t="s">
        <v>711</v>
      </c>
      <c r="M189">
        <v>0</v>
      </c>
      <c r="N189">
        <v>0</v>
      </c>
      <c r="O189">
        <v>0</v>
      </c>
      <c r="P189">
        <v>0</v>
      </c>
      <c r="Q189">
        <v>0</v>
      </c>
    </row>
    <row r="190" spans="1:17" x14ac:dyDescent="0.2">
      <c r="A190">
        <v>-183</v>
      </c>
      <c r="B190">
        <v>438.08</v>
      </c>
      <c r="C190">
        <v>1.075</v>
      </c>
      <c r="D190">
        <v>1.08</v>
      </c>
      <c r="E190">
        <v>1.137</v>
      </c>
      <c r="F190">
        <v>1.107</v>
      </c>
      <c r="G190">
        <v>0.97599999999999998</v>
      </c>
      <c r="K190" t="s">
        <v>924</v>
      </c>
      <c r="L190" t="s">
        <v>711</v>
      </c>
      <c r="M190">
        <v>0</v>
      </c>
      <c r="N190">
        <v>0</v>
      </c>
      <c r="O190">
        <v>0</v>
      </c>
      <c r="P190">
        <v>0</v>
      </c>
      <c r="Q190">
        <v>0</v>
      </c>
    </row>
    <row r="191" spans="1:17" x14ac:dyDescent="0.2">
      <c r="A191">
        <v>-182</v>
      </c>
      <c r="B191">
        <v>438.19</v>
      </c>
      <c r="C191">
        <v>1.075</v>
      </c>
      <c r="D191">
        <v>1.083</v>
      </c>
      <c r="E191">
        <v>1.139</v>
      </c>
      <c r="F191">
        <v>1.1020000000000001</v>
      </c>
      <c r="G191">
        <v>0.97699999999999998</v>
      </c>
      <c r="K191" t="s">
        <v>925</v>
      </c>
      <c r="L191" t="s">
        <v>742</v>
      </c>
      <c r="M191">
        <v>0</v>
      </c>
      <c r="N191">
        <v>0</v>
      </c>
      <c r="O191">
        <v>0</v>
      </c>
      <c r="P191">
        <v>0</v>
      </c>
      <c r="Q191">
        <v>0</v>
      </c>
    </row>
    <row r="192" spans="1:17" x14ac:dyDescent="0.2">
      <c r="A192">
        <v>-181</v>
      </c>
      <c r="B192">
        <v>438.25</v>
      </c>
      <c r="C192">
        <v>1.0760000000000001</v>
      </c>
      <c r="D192">
        <v>1.081</v>
      </c>
      <c r="E192">
        <v>1.1359999999999999</v>
      </c>
      <c r="F192">
        <v>1.107</v>
      </c>
      <c r="G192">
        <v>0.98099999999999998</v>
      </c>
      <c r="K192" t="s">
        <v>926</v>
      </c>
      <c r="L192" t="s">
        <v>742</v>
      </c>
      <c r="M192">
        <v>0</v>
      </c>
      <c r="N192">
        <v>0</v>
      </c>
      <c r="O192">
        <v>0</v>
      </c>
      <c r="P192">
        <v>0</v>
      </c>
      <c r="Q192">
        <v>0</v>
      </c>
    </row>
    <row r="193" spans="1:17" x14ac:dyDescent="0.2">
      <c r="A193">
        <v>-180</v>
      </c>
      <c r="B193">
        <v>438.28</v>
      </c>
      <c r="C193">
        <v>1.077</v>
      </c>
      <c r="D193">
        <v>1.083</v>
      </c>
      <c r="E193">
        <v>1.135</v>
      </c>
      <c r="F193">
        <v>1.1060000000000001</v>
      </c>
      <c r="G193">
        <v>0.98299999999999998</v>
      </c>
      <c r="K193" t="s">
        <v>927</v>
      </c>
      <c r="L193" t="s">
        <v>928</v>
      </c>
      <c r="M193">
        <v>1.3169999999999999</v>
      </c>
      <c r="N193">
        <v>1.31</v>
      </c>
      <c r="O193">
        <v>1.3049999999999999</v>
      </c>
      <c r="P193">
        <v>1.3080000000000001</v>
      </c>
      <c r="Q193">
        <v>1.345</v>
      </c>
    </row>
    <row r="194" spans="1:17" x14ac:dyDescent="0.2">
      <c r="A194">
        <v>-179</v>
      </c>
      <c r="B194">
        <v>438.25</v>
      </c>
      <c r="C194">
        <v>1.0760000000000001</v>
      </c>
      <c r="D194">
        <v>1.085</v>
      </c>
      <c r="E194">
        <v>1.135</v>
      </c>
      <c r="F194">
        <v>1.1080000000000001</v>
      </c>
      <c r="G194">
        <v>0.97599999999999998</v>
      </c>
      <c r="K194" t="s">
        <v>929</v>
      </c>
      <c r="L194" t="s">
        <v>928</v>
      </c>
      <c r="M194">
        <v>1.3169999999999999</v>
      </c>
      <c r="N194">
        <v>1.31</v>
      </c>
      <c r="O194">
        <v>1.3049999999999999</v>
      </c>
      <c r="P194">
        <v>1.3080000000000001</v>
      </c>
      <c r="Q194">
        <v>1.345</v>
      </c>
    </row>
    <row r="195" spans="1:17" x14ac:dyDescent="0.2">
      <c r="A195">
        <v>-178</v>
      </c>
      <c r="B195">
        <v>438.19</v>
      </c>
      <c r="C195">
        <v>1.0860000000000001</v>
      </c>
      <c r="D195">
        <v>1.087</v>
      </c>
      <c r="E195">
        <v>1.135</v>
      </c>
      <c r="F195">
        <v>1.1080000000000001</v>
      </c>
      <c r="G195">
        <v>1.0149999999999999</v>
      </c>
      <c r="K195" t="s">
        <v>930</v>
      </c>
      <c r="L195" t="s">
        <v>928</v>
      </c>
      <c r="M195">
        <v>0.02</v>
      </c>
      <c r="N195">
        <v>8.9999999999999993E-3</v>
      </c>
      <c r="O195">
        <v>8.9999999999999993E-3</v>
      </c>
      <c r="P195">
        <v>8.9999999999999993E-3</v>
      </c>
      <c r="Q195">
        <v>1.4999999999999999E-2</v>
      </c>
    </row>
    <row r="196" spans="1:17" x14ac:dyDescent="0.2">
      <c r="A196">
        <v>-177</v>
      </c>
      <c r="B196">
        <v>438.08</v>
      </c>
      <c r="C196">
        <v>1.0780000000000001</v>
      </c>
      <c r="D196">
        <v>1.085</v>
      </c>
      <c r="E196">
        <v>1.1379999999999999</v>
      </c>
      <c r="F196">
        <v>1.1100000000000001</v>
      </c>
      <c r="G196">
        <v>0.97699999999999998</v>
      </c>
      <c r="K196" t="s">
        <v>931</v>
      </c>
      <c r="L196" t="s">
        <v>928</v>
      </c>
      <c r="M196">
        <v>1.3819999999999999</v>
      </c>
      <c r="N196">
        <v>1.333</v>
      </c>
      <c r="O196">
        <v>1.33</v>
      </c>
      <c r="P196">
        <v>1.3340000000000001</v>
      </c>
      <c r="Q196">
        <v>1.3819999999999999</v>
      </c>
    </row>
    <row r="197" spans="1:17" x14ac:dyDescent="0.2">
      <c r="A197">
        <v>-176</v>
      </c>
      <c r="B197">
        <v>437.93</v>
      </c>
      <c r="C197">
        <v>1.0780000000000001</v>
      </c>
      <c r="D197">
        <v>1.085</v>
      </c>
      <c r="E197">
        <v>1.139</v>
      </c>
      <c r="F197">
        <v>1.115</v>
      </c>
      <c r="G197">
        <v>0.97399999999999998</v>
      </c>
      <c r="K197" t="s">
        <v>932</v>
      </c>
      <c r="L197" t="s">
        <v>928</v>
      </c>
      <c r="M197">
        <v>1.278</v>
      </c>
      <c r="N197">
        <v>1.2829999999999999</v>
      </c>
      <c r="O197">
        <v>1.278</v>
      </c>
      <c r="P197">
        <v>1.284</v>
      </c>
      <c r="Q197">
        <v>1.292</v>
      </c>
    </row>
    <row r="198" spans="1:17" x14ac:dyDescent="0.2">
      <c r="A198">
        <v>-175</v>
      </c>
      <c r="B198">
        <v>437.74</v>
      </c>
      <c r="C198">
        <v>1.0840000000000001</v>
      </c>
      <c r="D198">
        <v>1.0880000000000001</v>
      </c>
      <c r="E198">
        <v>1.1319999999999999</v>
      </c>
      <c r="F198">
        <v>1.117</v>
      </c>
      <c r="G198">
        <v>0.998</v>
      </c>
      <c r="K198" t="s">
        <v>933</v>
      </c>
      <c r="L198" t="s">
        <v>742</v>
      </c>
      <c r="M198">
        <v>1.4810000000000001</v>
      </c>
      <c r="N198">
        <v>0.69399999999999995</v>
      </c>
      <c r="O198">
        <v>0.68400000000000005</v>
      </c>
      <c r="P198">
        <v>0.68</v>
      </c>
      <c r="Q198">
        <v>1.1020000000000001</v>
      </c>
    </row>
    <row r="199" spans="1:17" x14ac:dyDescent="0.2">
      <c r="A199">
        <v>-174</v>
      </c>
      <c r="B199">
        <v>437.51</v>
      </c>
      <c r="C199">
        <v>1.081</v>
      </c>
      <c r="D199">
        <v>1.087</v>
      </c>
      <c r="E199">
        <v>1.133</v>
      </c>
      <c r="F199">
        <v>1.115</v>
      </c>
      <c r="G199">
        <v>0.99</v>
      </c>
      <c r="K199" t="s">
        <v>934</v>
      </c>
      <c r="L199" t="s">
        <v>742</v>
      </c>
      <c r="M199">
        <v>97.05</v>
      </c>
      <c r="N199">
        <v>97.924000000000007</v>
      </c>
      <c r="O199">
        <v>97.927999999999997</v>
      </c>
      <c r="P199">
        <v>98.191000000000003</v>
      </c>
      <c r="Q199">
        <v>96.066000000000003</v>
      </c>
    </row>
    <row r="200" spans="1:17" x14ac:dyDescent="0.2">
      <c r="A200">
        <v>-173</v>
      </c>
      <c r="B200">
        <v>437.23</v>
      </c>
      <c r="C200">
        <v>1.0820000000000001</v>
      </c>
      <c r="D200">
        <v>1.0900000000000001</v>
      </c>
      <c r="E200">
        <v>1.137</v>
      </c>
      <c r="F200">
        <v>1.1160000000000001</v>
      </c>
      <c r="G200">
        <v>0.98599999999999999</v>
      </c>
      <c r="K200" t="s">
        <v>935</v>
      </c>
      <c r="L200" t="s">
        <v>928</v>
      </c>
      <c r="M200">
        <v>1.339</v>
      </c>
      <c r="N200">
        <v>1.3480000000000001</v>
      </c>
      <c r="O200">
        <v>1.3140000000000001</v>
      </c>
      <c r="P200">
        <v>1.369</v>
      </c>
      <c r="Q200">
        <v>1.323</v>
      </c>
    </row>
    <row r="201" spans="1:17" x14ac:dyDescent="0.2">
      <c r="A201">
        <v>-172</v>
      </c>
      <c r="B201">
        <v>436.91</v>
      </c>
      <c r="C201">
        <v>1.0860000000000001</v>
      </c>
      <c r="D201">
        <v>1.093</v>
      </c>
      <c r="E201">
        <v>1.141</v>
      </c>
      <c r="F201">
        <v>1.117</v>
      </c>
      <c r="G201">
        <v>0.99099999999999999</v>
      </c>
      <c r="K201" t="s">
        <v>936</v>
      </c>
      <c r="L201" t="s">
        <v>928</v>
      </c>
      <c r="M201">
        <v>1.339</v>
      </c>
      <c r="N201">
        <v>1.3480000000000001</v>
      </c>
      <c r="O201">
        <v>1.3140000000000001</v>
      </c>
      <c r="P201">
        <v>1.369</v>
      </c>
      <c r="Q201">
        <v>1.323</v>
      </c>
    </row>
    <row r="202" spans="1:17" x14ac:dyDescent="0.2">
      <c r="A202">
        <v>-171</v>
      </c>
      <c r="B202">
        <v>436.54</v>
      </c>
      <c r="C202">
        <v>1.085</v>
      </c>
      <c r="D202">
        <v>1.0980000000000001</v>
      </c>
      <c r="E202">
        <v>1.137</v>
      </c>
      <c r="F202">
        <v>1.1200000000000001</v>
      </c>
      <c r="G202">
        <v>0.98699999999999999</v>
      </c>
      <c r="K202" t="s">
        <v>937</v>
      </c>
      <c r="L202" t="s">
        <v>928</v>
      </c>
      <c r="M202">
        <v>2.1999999999999999E-2</v>
      </c>
      <c r="N202">
        <v>5.0000000000000001E-3</v>
      </c>
      <c r="O202">
        <v>6.0000000000000001E-3</v>
      </c>
      <c r="P202">
        <v>5.0000000000000001E-3</v>
      </c>
      <c r="Q202">
        <v>5.0000000000000001E-3</v>
      </c>
    </row>
    <row r="203" spans="1:17" x14ac:dyDescent="0.2">
      <c r="A203">
        <v>-170</v>
      </c>
      <c r="B203">
        <v>436.14</v>
      </c>
      <c r="C203">
        <v>1.0840000000000001</v>
      </c>
      <c r="D203">
        <v>1.101</v>
      </c>
      <c r="E203">
        <v>1.1339999999999999</v>
      </c>
      <c r="F203">
        <v>1.1220000000000001</v>
      </c>
      <c r="G203">
        <v>0.98</v>
      </c>
      <c r="K203" t="s">
        <v>938</v>
      </c>
      <c r="L203" t="s">
        <v>928</v>
      </c>
      <c r="M203">
        <v>1.3859999999999999</v>
      </c>
      <c r="N203">
        <v>1.367</v>
      </c>
      <c r="O203">
        <v>1.347</v>
      </c>
      <c r="P203">
        <v>1.3859999999999999</v>
      </c>
      <c r="Q203">
        <v>1.337</v>
      </c>
    </row>
    <row r="204" spans="1:17" x14ac:dyDescent="0.2">
      <c r="A204">
        <v>-169</v>
      </c>
      <c r="B204">
        <v>435.69</v>
      </c>
      <c r="C204">
        <v>1.085</v>
      </c>
      <c r="D204">
        <v>1.1040000000000001</v>
      </c>
      <c r="E204">
        <v>1.1399999999999999</v>
      </c>
      <c r="F204">
        <v>1.121</v>
      </c>
      <c r="G204">
        <v>0.97599999999999998</v>
      </c>
      <c r="K204" t="s">
        <v>939</v>
      </c>
      <c r="L204" t="s">
        <v>928</v>
      </c>
      <c r="M204">
        <v>1.3</v>
      </c>
      <c r="N204">
        <v>1.3340000000000001</v>
      </c>
      <c r="O204">
        <v>1.3</v>
      </c>
      <c r="P204">
        <v>1.353</v>
      </c>
      <c r="Q204">
        <v>1.3069999999999999</v>
      </c>
    </row>
    <row r="205" spans="1:17" x14ac:dyDescent="0.2">
      <c r="A205">
        <v>-168</v>
      </c>
      <c r="B205">
        <v>435.2</v>
      </c>
      <c r="C205">
        <v>1.0840000000000001</v>
      </c>
      <c r="D205">
        <v>1.107</v>
      </c>
      <c r="E205">
        <v>1.1439999999999999</v>
      </c>
      <c r="F205">
        <v>1.1200000000000001</v>
      </c>
      <c r="G205">
        <v>0.96599999999999997</v>
      </c>
      <c r="K205" t="s">
        <v>940</v>
      </c>
      <c r="L205" t="s">
        <v>742</v>
      </c>
      <c r="M205">
        <v>1.663</v>
      </c>
      <c r="N205">
        <v>0.34899999999999998</v>
      </c>
      <c r="O205">
        <v>0.43099999999999999</v>
      </c>
      <c r="P205">
        <v>0.38600000000000001</v>
      </c>
      <c r="Q205">
        <v>0.39300000000000002</v>
      </c>
    </row>
    <row r="206" spans="1:17" x14ac:dyDescent="0.2">
      <c r="A206">
        <v>-167</v>
      </c>
      <c r="B206">
        <v>434.66</v>
      </c>
      <c r="C206">
        <v>1.085</v>
      </c>
      <c r="D206">
        <v>1.1080000000000001</v>
      </c>
      <c r="E206">
        <v>1.1419999999999999</v>
      </c>
      <c r="F206">
        <v>1.123</v>
      </c>
      <c r="G206">
        <v>0.96699999999999997</v>
      </c>
      <c r="K206" t="s">
        <v>941</v>
      </c>
      <c r="L206" t="s">
        <v>742</v>
      </c>
      <c r="M206">
        <v>97.131</v>
      </c>
      <c r="N206">
        <v>98.978999999999999</v>
      </c>
      <c r="O206">
        <v>98.944000000000003</v>
      </c>
      <c r="P206">
        <v>98.796000000000006</v>
      </c>
      <c r="Q206">
        <v>98.754999999999995</v>
      </c>
    </row>
    <row r="207" spans="1:17" x14ac:dyDescent="0.2">
      <c r="A207">
        <v>-166</v>
      </c>
      <c r="B207">
        <v>434.09</v>
      </c>
      <c r="C207">
        <v>1.0820000000000001</v>
      </c>
      <c r="D207">
        <v>1.111</v>
      </c>
      <c r="E207">
        <v>1.1399999999999999</v>
      </c>
      <c r="F207">
        <v>1.1220000000000001</v>
      </c>
      <c r="G207">
        <v>0.95399999999999996</v>
      </c>
      <c r="K207" t="s">
        <v>942</v>
      </c>
      <c r="L207" t="s">
        <v>736</v>
      </c>
      <c r="M207">
        <v>1.0640000000000001</v>
      </c>
      <c r="N207">
        <v>1.1240000000000001</v>
      </c>
      <c r="O207">
        <v>1.1319999999999999</v>
      </c>
      <c r="P207">
        <v>1.115</v>
      </c>
      <c r="Q207">
        <v>0.88500000000000001</v>
      </c>
    </row>
    <row r="208" spans="1:17" x14ac:dyDescent="0.2">
      <c r="A208">
        <v>-165</v>
      </c>
      <c r="B208">
        <v>433.47</v>
      </c>
      <c r="C208">
        <v>1.081</v>
      </c>
      <c r="D208">
        <v>1.1140000000000001</v>
      </c>
      <c r="E208">
        <v>1.141</v>
      </c>
      <c r="F208">
        <v>1.123</v>
      </c>
      <c r="G208">
        <v>0.94699999999999995</v>
      </c>
      <c r="K208" t="s">
        <v>943</v>
      </c>
      <c r="L208" t="s">
        <v>736</v>
      </c>
      <c r="M208">
        <v>1.0640000000000001</v>
      </c>
      <c r="N208">
        <v>1.1240000000000001</v>
      </c>
      <c r="O208">
        <v>1.1319999999999999</v>
      </c>
      <c r="P208">
        <v>1.115</v>
      </c>
      <c r="Q208">
        <v>0.88500000000000001</v>
      </c>
    </row>
    <row r="209" spans="1:17" x14ac:dyDescent="0.2">
      <c r="A209">
        <v>-164</v>
      </c>
      <c r="B209">
        <v>432.8</v>
      </c>
      <c r="C209">
        <v>1.081</v>
      </c>
      <c r="D209">
        <v>1.115</v>
      </c>
      <c r="E209">
        <v>1.1439999999999999</v>
      </c>
      <c r="F209">
        <v>1.121</v>
      </c>
      <c r="G209">
        <v>0.94199999999999995</v>
      </c>
      <c r="K209" t="s">
        <v>944</v>
      </c>
      <c r="L209" t="s">
        <v>736</v>
      </c>
      <c r="M209">
        <v>0.107</v>
      </c>
      <c r="N209">
        <v>2.4E-2</v>
      </c>
      <c r="O209">
        <v>2.4E-2</v>
      </c>
      <c r="P209">
        <v>2.1000000000000001E-2</v>
      </c>
      <c r="Q209">
        <v>3.3000000000000002E-2</v>
      </c>
    </row>
    <row r="210" spans="1:17" x14ac:dyDescent="0.2">
      <c r="A210">
        <v>-163</v>
      </c>
      <c r="B210">
        <v>432.1</v>
      </c>
      <c r="C210">
        <v>1.081</v>
      </c>
      <c r="D210">
        <v>1.1200000000000001</v>
      </c>
      <c r="E210">
        <v>1.147</v>
      </c>
      <c r="F210">
        <v>1.119</v>
      </c>
      <c r="G210">
        <v>0.93700000000000006</v>
      </c>
      <c r="K210" t="s">
        <v>945</v>
      </c>
      <c r="L210" t="s">
        <v>736</v>
      </c>
      <c r="M210">
        <v>1.196</v>
      </c>
      <c r="N210">
        <v>1.1839999999999999</v>
      </c>
      <c r="O210">
        <v>1.196</v>
      </c>
      <c r="P210">
        <v>1.175</v>
      </c>
      <c r="Q210">
        <v>1.032</v>
      </c>
    </row>
    <row r="211" spans="1:17" x14ac:dyDescent="0.2">
      <c r="A211">
        <v>-162</v>
      </c>
      <c r="B211">
        <v>431.35</v>
      </c>
      <c r="C211">
        <v>1.08</v>
      </c>
      <c r="D211">
        <v>1.125</v>
      </c>
      <c r="E211">
        <v>1.143</v>
      </c>
      <c r="F211">
        <v>1.119</v>
      </c>
      <c r="G211">
        <v>0.93100000000000005</v>
      </c>
      <c r="K211" t="s">
        <v>946</v>
      </c>
      <c r="L211" t="s">
        <v>736</v>
      </c>
      <c r="M211">
        <v>0.79200000000000004</v>
      </c>
      <c r="N211">
        <v>1.0640000000000001</v>
      </c>
      <c r="O211">
        <v>1.0720000000000001</v>
      </c>
      <c r="P211">
        <v>1.0609999999999999</v>
      </c>
      <c r="Q211">
        <v>0.79200000000000004</v>
      </c>
    </row>
    <row r="212" spans="1:17" x14ac:dyDescent="0.2">
      <c r="A212">
        <v>-161</v>
      </c>
      <c r="B212">
        <v>430.55</v>
      </c>
      <c r="C212">
        <v>1.0780000000000001</v>
      </c>
      <c r="D212">
        <v>1.1259999999999999</v>
      </c>
      <c r="E212">
        <v>1.139</v>
      </c>
      <c r="F212">
        <v>1.119</v>
      </c>
      <c r="G212">
        <v>0.92600000000000005</v>
      </c>
      <c r="K212" t="s">
        <v>947</v>
      </c>
      <c r="L212" t="s">
        <v>742</v>
      </c>
      <c r="M212">
        <v>10.029</v>
      </c>
      <c r="N212">
        <v>2.0950000000000002</v>
      </c>
      <c r="O212">
        <v>2.1509999999999998</v>
      </c>
      <c r="P212">
        <v>1.9019999999999999</v>
      </c>
      <c r="Q212">
        <v>3.78</v>
      </c>
    </row>
    <row r="213" spans="1:17" x14ac:dyDescent="0.2">
      <c r="A213">
        <v>-160</v>
      </c>
      <c r="B213">
        <v>429.72</v>
      </c>
      <c r="C213">
        <v>1.079</v>
      </c>
      <c r="D213">
        <v>1.1279999999999999</v>
      </c>
      <c r="E213">
        <v>1.143</v>
      </c>
      <c r="F213">
        <v>1.119</v>
      </c>
      <c r="G213">
        <v>0.92500000000000004</v>
      </c>
      <c r="K213" t="s">
        <v>948</v>
      </c>
      <c r="L213" t="s">
        <v>742</v>
      </c>
      <c r="M213">
        <v>74.424999999999997</v>
      </c>
      <c r="N213">
        <v>94.625</v>
      </c>
      <c r="O213">
        <v>94.71</v>
      </c>
      <c r="P213">
        <v>95.152000000000001</v>
      </c>
      <c r="Q213">
        <v>89.465000000000003</v>
      </c>
    </row>
    <row r="214" spans="1:17" x14ac:dyDescent="0.2">
      <c r="A214">
        <v>-159</v>
      </c>
      <c r="B214">
        <v>428.84</v>
      </c>
      <c r="C214">
        <v>1.075</v>
      </c>
      <c r="D214">
        <v>1.1299999999999999</v>
      </c>
      <c r="E214">
        <v>1.1439999999999999</v>
      </c>
      <c r="F214">
        <v>1.117</v>
      </c>
      <c r="G214">
        <v>0.90800000000000003</v>
      </c>
      <c r="K214" t="s">
        <v>949</v>
      </c>
      <c r="L214" t="s">
        <v>736</v>
      </c>
      <c r="M214">
        <v>0.6</v>
      </c>
      <c r="N214">
        <v>0.59599999999999997</v>
      </c>
      <c r="O214">
        <v>0.64700000000000002</v>
      </c>
      <c r="P214">
        <v>0.61</v>
      </c>
      <c r="Q214">
        <v>0.54800000000000004</v>
      </c>
    </row>
    <row r="215" spans="1:17" x14ac:dyDescent="0.2">
      <c r="A215">
        <v>-158</v>
      </c>
      <c r="B215">
        <v>427.92</v>
      </c>
      <c r="C215">
        <v>1.07</v>
      </c>
      <c r="D215">
        <v>1.131</v>
      </c>
      <c r="E215">
        <v>1.1419999999999999</v>
      </c>
      <c r="F215">
        <v>1.1160000000000001</v>
      </c>
      <c r="G215">
        <v>0.89200000000000002</v>
      </c>
      <c r="K215" t="s">
        <v>950</v>
      </c>
      <c r="L215" t="s">
        <v>736</v>
      </c>
      <c r="M215">
        <v>0.62</v>
      </c>
      <c r="N215">
        <v>0.58799999999999997</v>
      </c>
      <c r="O215">
        <v>0.65400000000000003</v>
      </c>
      <c r="P215">
        <v>0.60599999999999998</v>
      </c>
      <c r="Q215">
        <v>0.63200000000000001</v>
      </c>
    </row>
    <row r="216" spans="1:17" x14ac:dyDescent="0.2">
      <c r="A216">
        <v>-157</v>
      </c>
      <c r="B216">
        <v>426.96</v>
      </c>
      <c r="C216">
        <v>1.0680000000000001</v>
      </c>
      <c r="D216">
        <v>1.1339999999999999</v>
      </c>
      <c r="E216">
        <v>1.139</v>
      </c>
      <c r="F216">
        <v>1.117</v>
      </c>
      <c r="G216">
        <v>0.88100000000000001</v>
      </c>
      <c r="K216" t="s">
        <v>951</v>
      </c>
      <c r="L216" t="s">
        <v>736</v>
      </c>
      <c r="M216">
        <v>3.2000000000000001E-2</v>
      </c>
      <c r="N216">
        <v>1.7999999999999999E-2</v>
      </c>
      <c r="O216">
        <v>2.1000000000000001E-2</v>
      </c>
      <c r="P216">
        <v>1.7000000000000001E-2</v>
      </c>
      <c r="Q216">
        <v>2.5000000000000001E-2</v>
      </c>
    </row>
    <row r="217" spans="1:17" x14ac:dyDescent="0.2">
      <c r="A217">
        <v>-156</v>
      </c>
      <c r="B217">
        <v>425.95</v>
      </c>
      <c r="C217">
        <v>1.071</v>
      </c>
      <c r="D217">
        <v>1.133</v>
      </c>
      <c r="E217">
        <v>1.139</v>
      </c>
      <c r="F217">
        <v>1.117</v>
      </c>
      <c r="G217">
        <v>0.89500000000000002</v>
      </c>
      <c r="K217" t="s">
        <v>952</v>
      </c>
      <c r="L217" t="s">
        <v>736</v>
      </c>
      <c r="M217">
        <v>0.70899999999999996</v>
      </c>
      <c r="N217">
        <v>0.63500000000000001</v>
      </c>
      <c r="O217">
        <v>0.70899999999999996</v>
      </c>
      <c r="P217">
        <v>0.66300000000000003</v>
      </c>
      <c r="Q217">
        <v>0.70799999999999996</v>
      </c>
    </row>
    <row r="218" spans="1:17" x14ac:dyDescent="0.2">
      <c r="A218">
        <v>-155</v>
      </c>
      <c r="B218">
        <v>424.9</v>
      </c>
      <c r="C218">
        <v>1.073</v>
      </c>
      <c r="D218">
        <v>1.131</v>
      </c>
      <c r="E218">
        <v>1.1399999999999999</v>
      </c>
      <c r="F218">
        <v>1.1180000000000001</v>
      </c>
      <c r="G218">
        <v>0.90200000000000002</v>
      </c>
      <c r="K218" t="s">
        <v>953</v>
      </c>
      <c r="L218" t="s">
        <v>736</v>
      </c>
      <c r="M218">
        <v>0.54</v>
      </c>
      <c r="N218">
        <v>0.54</v>
      </c>
      <c r="O218">
        <v>0.59799999999999998</v>
      </c>
      <c r="P218">
        <v>0.55100000000000005</v>
      </c>
      <c r="Q218">
        <v>0.54600000000000004</v>
      </c>
    </row>
    <row r="219" spans="1:17" x14ac:dyDescent="0.2">
      <c r="A219">
        <v>-154</v>
      </c>
      <c r="B219">
        <v>423.8</v>
      </c>
      <c r="C219">
        <v>1.071</v>
      </c>
      <c r="D219">
        <v>1.1319999999999999</v>
      </c>
      <c r="E219">
        <v>1.1399999999999999</v>
      </c>
      <c r="F219">
        <v>1.1160000000000001</v>
      </c>
      <c r="G219">
        <v>0.89500000000000002</v>
      </c>
      <c r="K219" t="s">
        <v>954</v>
      </c>
      <c r="L219" t="s">
        <v>742</v>
      </c>
      <c r="M219">
        <v>5.2290000000000001</v>
      </c>
      <c r="N219">
        <v>2.9969999999999999</v>
      </c>
      <c r="O219">
        <v>3.19</v>
      </c>
      <c r="P219">
        <v>2.88</v>
      </c>
      <c r="Q219">
        <v>4.016</v>
      </c>
    </row>
    <row r="220" spans="1:17" x14ac:dyDescent="0.2">
      <c r="A220">
        <v>-153</v>
      </c>
      <c r="B220">
        <v>422.67</v>
      </c>
      <c r="C220">
        <v>1.0680000000000001</v>
      </c>
      <c r="D220">
        <v>1.129</v>
      </c>
      <c r="E220">
        <v>1.1379999999999999</v>
      </c>
      <c r="F220">
        <v>1.1160000000000001</v>
      </c>
      <c r="G220">
        <v>0.88900000000000001</v>
      </c>
      <c r="K220" t="s">
        <v>955</v>
      </c>
      <c r="L220" t="s">
        <v>742</v>
      </c>
      <c r="M220">
        <v>87.117000000000004</v>
      </c>
      <c r="N220">
        <v>91.905000000000001</v>
      </c>
      <c r="O220">
        <v>91.494</v>
      </c>
      <c r="P220">
        <v>90.875</v>
      </c>
      <c r="Q220">
        <v>86.402000000000001</v>
      </c>
    </row>
    <row r="221" spans="1:17" x14ac:dyDescent="0.2">
      <c r="A221">
        <v>-152</v>
      </c>
      <c r="B221">
        <v>421.49</v>
      </c>
      <c r="C221">
        <v>1.0669999999999999</v>
      </c>
      <c r="D221">
        <v>1.1259999999999999</v>
      </c>
      <c r="E221">
        <v>1.1339999999999999</v>
      </c>
      <c r="F221">
        <v>1.1180000000000001</v>
      </c>
      <c r="G221">
        <v>0.88900000000000001</v>
      </c>
      <c r="K221" t="s">
        <v>956</v>
      </c>
      <c r="L221" t="s">
        <v>745</v>
      </c>
      <c r="M221">
        <v>180</v>
      </c>
      <c r="N221">
        <v>180</v>
      </c>
      <c r="O221">
        <v>180</v>
      </c>
      <c r="P221">
        <v>180</v>
      </c>
      <c r="Q221">
        <v>180</v>
      </c>
    </row>
    <row r="222" spans="1:17" x14ac:dyDescent="0.2">
      <c r="A222">
        <v>-151</v>
      </c>
      <c r="B222">
        <v>420.26</v>
      </c>
      <c r="C222">
        <v>1.0640000000000001</v>
      </c>
      <c r="D222">
        <v>1.125</v>
      </c>
      <c r="E222">
        <v>1.1319999999999999</v>
      </c>
      <c r="F222">
        <v>1.117</v>
      </c>
      <c r="G222">
        <v>0.88100000000000001</v>
      </c>
      <c r="K222" t="s">
        <v>957</v>
      </c>
      <c r="L222" t="s">
        <v>745</v>
      </c>
      <c r="M222">
        <v>180</v>
      </c>
      <c r="N222">
        <v>180</v>
      </c>
      <c r="O222">
        <v>180</v>
      </c>
      <c r="P222">
        <v>180</v>
      </c>
      <c r="Q222">
        <v>180</v>
      </c>
    </row>
    <row r="223" spans="1:17" x14ac:dyDescent="0.2">
      <c r="A223">
        <v>-150</v>
      </c>
      <c r="B223">
        <v>419</v>
      </c>
      <c r="C223">
        <v>1.0629999999999999</v>
      </c>
      <c r="D223">
        <v>1.123</v>
      </c>
      <c r="E223">
        <v>1.131</v>
      </c>
      <c r="F223">
        <v>1.115</v>
      </c>
      <c r="G223">
        <v>0.88300000000000001</v>
      </c>
      <c r="K223" t="s">
        <v>958</v>
      </c>
      <c r="L223" t="s">
        <v>745</v>
      </c>
      <c r="M223">
        <v>180</v>
      </c>
      <c r="N223">
        <v>180</v>
      </c>
      <c r="O223">
        <v>180</v>
      </c>
      <c r="P223">
        <v>180</v>
      </c>
      <c r="Q223">
        <v>180</v>
      </c>
    </row>
    <row r="224" spans="1:17" x14ac:dyDescent="0.2">
      <c r="A224">
        <v>-149</v>
      </c>
      <c r="B224">
        <v>417.69</v>
      </c>
      <c r="C224">
        <v>1.0629999999999999</v>
      </c>
      <c r="D224">
        <v>1.123</v>
      </c>
      <c r="E224">
        <v>1.1299999999999999</v>
      </c>
      <c r="F224">
        <v>1.1140000000000001</v>
      </c>
      <c r="G224">
        <v>0.88600000000000001</v>
      </c>
      <c r="K224" t="s">
        <v>959</v>
      </c>
      <c r="L224" t="s">
        <v>745</v>
      </c>
      <c r="M224">
        <v>180</v>
      </c>
      <c r="N224">
        <v>180</v>
      </c>
      <c r="O224">
        <v>180</v>
      </c>
      <c r="P224">
        <v>180</v>
      </c>
      <c r="Q224">
        <v>180</v>
      </c>
    </row>
    <row r="225" spans="1:17" x14ac:dyDescent="0.2">
      <c r="A225">
        <v>-148</v>
      </c>
      <c r="B225">
        <v>416.33</v>
      </c>
      <c r="C225">
        <v>1.0640000000000001</v>
      </c>
      <c r="D225">
        <v>1.1220000000000001</v>
      </c>
      <c r="E225">
        <v>1.129</v>
      </c>
      <c r="F225">
        <v>1.117</v>
      </c>
      <c r="G225">
        <v>0.88900000000000001</v>
      </c>
      <c r="K225" t="s">
        <v>960</v>
      </c>
      <c r="L225" t="s">
        <v>745</v>
      </c>
      <c r="M225">
        <v>180</v>
      </c>
      <c r="N225">
        <v>180</v>
      </c>
      <c r="O225">
        <v>180</v>
      </c>
      <c r="P225">
        <v>180</v>
      </c>
      <c r="Q225">
        <v>180</v>
      </c>
    </row>
    <row r="226" spans="1:17" x14ac:dyDescent="0.2">
      <c r="A226">
        <v>-147</v>
      </c>
      <c r="B226">
        <v>414.94</v>
      </c>
      <c r="C226">
        <v>1.0609999999999999</v>
      </c>
      <c r="D226">
        <v>1.1220000000000001</v>
      </c>
      <c r="E226">
        <v>1.1279999999999999</v>
      </c>
      <c r="F226">
        <v>1.1140000000000001</v>
      </c>
      <c r="G226">
        <v>0.879</v>
      </c>
      <c r="K226" t="s">
        <v>961</v>
      </c>
      <c r="L226" t="s">
        <v>742</v>
      </c>
      <c r="M226">
        <v>0</v>
      </c>
      <c r="N226">
        <v>0</v>
      </c>
      <c r="O226">
        <v>0</v>
      </c>
      <c r="P226">
        <v>0</v>
      </c>
      <c r="Q226">
        <v>0</v>
      </c>
    </row>
    <row r="227" spans="1:17" x14ac:dyDescent="0.2">
      <c r="A227">
        <v>-146</v>
      </c>
      <c r="B227">
        <v>413.5</v>
      </c>
      <c r="C227">
        <v>1.0589999999999999</v>
      </c>
      <c r="D227">
        <v>1.1200000000000001</v>
      </c>
      <c r="E227">
        <v>1.1279999999999999</v>
      </c>
      <c r="F227">
        <v>1.113</v>
      </c>
      <c r="G227">
        <v>0.876</v>
      </c>
      <c r="K227" t="s">
        <v>962</v>
      </c>
      <c r="L227" t="s">
        <v>742</v>
      </c>
      <c r="M227">
        <v>0</v>
      </c>
      <c r="N227">
        <v>0</v>
      </c>
      <c r="O227">
        <v>0</v>
      </c>
      <c r="P227">
        <v>0</v>
      </c>
      <c r="Q227">
        <v>0</v>
      </c>
    </row>
    <row r="228" spans="1:17" x14ac:dyDescent="0.2">
      <c r="A228">
        <v>-145</v>
      </c>
      <c r="B228">
        <v>412.02</v>
      </c>
      <c r="C228">
        <v>1.056</v>
      </c>
      <c r="D228">
        <v>1.117</v>
      </c>
      <c r="E228">
        <v>1.123</v>
      </c>
      <c r="F228">
        <v>1.113</v>
      </c>
      <c r="G228">
        <v>0.87</v>
      </c>
      <c r="K228" t="s">
        <v>963</v>
      </c>
      <c r="L228" t="s">
        <v>736</v>
      </c>
      <c r="M228">
        <v>0</v>
      </c>
      <c r="N228">
        <v>0</v>
      </c>
      <c r="O228">
        <v>0</v>
      </c>
      <c r="P228">
        <v>0</v>
      </c>
      <c r="Q228">
        <v>0</v>
      </c>
    </row>
    <row r="229" spans="1:17" x14ac:dyDescent="0.2">
      <c r="A229">
        <v>-144</v>
      </c>
      <c r="B229">
        <v>410.49</v>
      </c>
      <c r="C229">
        <v>1.0580000000000001</v>
      </c>
      <c r="D229">
        <v>1.117</v>
      </c>
      <c r="E229">
        <v>1.1240000000000001</v>
      </c>
      <c r="F229">
        <v>1.1160000000000001</v>
      </c>
      <c r="G229">
        <v>0.875</v>
      </c>
      <c r="K229" t="s">
        <v>964</v>
      </c>
      <c r="L229" t="s">
        <v>736</v>
      </c>
      <c r="M229">
        <v>2.9000000000000001E-2</v>
      </c>
      <c r="N229">
        <v>2.9000000000000001E-2</v>
      </c>
      <c r="O229">
        <v>2.5999999999999999E-2</v>
      </c>
      <c r="P229">
        <v>2.1000000000000001E-2</v>
      </c>
      <c r="Q229">
        <v>3.7999999999999999E-2</v>
      </c>
    </row>
    <row r="230" spans="1:17" x14ac:dyDescent="0.2">
      <c r="A230">
        <v>-143</v>
      </c>
      <c r="B230">
        <v>408.92</v>
      </c>
      <c r="C230">
        <v>1.06</v>
      </c>
      <c r="D230">
        <v>1.1180000000000001</v>
      </c>
      <c r="E230">
        <v>1.123</v>
      </c>
      <c r="F230">
        <v>1.1160000000000001</v>
      </c>
      <c r="G230">
        <v>0.88100000000000001</v>
      </c>
      <c r="K230" t="s">
        <v>965</v>
      </c>
      <c r="L230" t="s">
        <v>736</v>
      </c>
      <c r="M230">
        <v>0.11</v>
      </c>
      <c r="N230">
        <v>0.12</v>
      </c>
      <c r="O230">
        <v>9.2999999999999999E-2</v>
      </c>
      <c r="P230">
        <v>7.9000000000000001E-2</v>
      </c>
      <c r="Q230">
        <v>0.13800000000000001</v>
      </c>
    </row>
    <row r="231" spans="1:17" x14ac:dyDescent="0.2">
      <c r="A231">
        <v>-142</v>
      </c>
      <c r="B231">
        <v>407.31</v>
      </c>
      <c r="C231">
        <v>1.0620000000000001</v>
      </c>
      <c r="D231">
        <v>1.1200000000000001</v>
      </c>
      <c r="E231">
        <v>1.123</v>
      </c>
      <c r="F231">
        <v>1.117</v>
      </c>
      <c r="G231">
        <v>0.88800000000000001</v>
      </c>
      <c r="K231" t="s">
        <v>966</v>
      </c>
      <c r="L231" t="s">
        <v>736</v>
      </c>
      <c r="M231">
        <v>1.1240000000000001</v>
      </c>
      <c r="N231">
        <v>1.0720000000000001</v>
      </c>
      <c r="O231">
        <v>0.68400000000000005</v>
      </c>
      <c r="P231">
        <v>0.55600000000000005</v>
      </c>
      <c r="Q231">
        <v>1.1240000000000001</v>
      </c>
    </row>
    <row r="232" spans="1:17" x14ac:dyDescent="0.2">
      <c r="A232">
        <v>-141</v>
      </c>
      <c r="B232">
        <v>405.66</v>
      </c>
      <c r="C232">
        <v>1.0649999999999999</v>
      </c>
      <c r="D232">
        <v>1.121</v>
      </c>
      <c r="E232">
        <v>1.1240000000000001</v>
      </c>
      <c r="F232">
        <v>1.119</v>
      </c>
      <c r="G232">
        <v>0.89800000000000002</v>
      </c>
      <c r="K232" t="s">
        <v>967</v>
      </c>
      <c r="L232" t="s">
        <v>736</v>
      </c>
      <c r="M232">
        <v>0</v>
      </c>
      <c r="N232">
        <v>0</v>
      </c>
      <c r="O232">
        <v>0</v>
      </c>
      <c r="P232">
        <v>0</v>
      </c>
      <c r="Q232">
        <v>0</v>
      </c>
    </row>
    <row r="233" spans="1:17" x14ac:dyDescent="0.2">
      <c r="A233">
        <v>-140</v>
      </c>
      <c r="B233">
        <v>403.96</v>
      </c>
      <c r="C233">
        <v>1.0669999999999999</v>
      </c>
      <c r="D233">
        <v>1.121</v>
      </c>
      <c r="E233">
        <v>1.1240000000000001</v>
      </c>
      <c r="F233">
        <v>1.121</v>
      </c>
      <c r="G233">
        <v>0.9</v>
      </c>
      <c r="K233" t="s">
        <v>968</v>
      </c>
      <c r="L233" t="s">
        <v>742</v>
      </c>
      <c r="M233">
        <v>99.99</v>
      </c>
      <c r="N233">
        <v>99.99</v>
      </c>
      <c r="O233">
        <v>99.99</v>
      </c>
      <c r="P233">
        <v>99.99</v>
      </c>
      <c r="Q233">
        <v>99.99</v>
      </c>
    </row>
    <row r="234" spans="1:17" x14ac:dyDescent="0.2">
      <c r="A234">
        <v>-139</v>
      </c>
      <c r="B234">
        <v>402.22</v>
      </c>
      <c r="C234">
        <v>1.0680000000000001</v>
      </c>
      <c r="D234">
        <v>1.1220000000000001</v>
      </c>
      <c r="E234">
        <v>1.1259999999999999</v>
      </c>
      <c r="F234">
        <v>1.125</v>
      </c>
      <c r="G234">
        <v>0.89800000000000002</v>
      </c>
      <c r="K234" t="s">
        <v>969</v>
      </c>
      <c r="L234" t="s">
        <v>742</v>
      </c>
      <c r="M234">
        <v>0</v>
      </c>
      <c r="N234">
        <v>0</v>
      </c>
      <c r="O234">
        <v>0</v>
      </c>
      <c r="P234">
        <v>0</v>
      </c>
      <c r="Q234">
        <v>0</v>
      </c>
    </row>
    <row r="235" spans="1:17" x14ac:dyDescent="0.2">
      <c r="A235">
        <v>-138</v>
      </c>
      <c r="B235">
        <v>400.43</v>
      </c>
      <c r="C235">
        <v>1.069</v>
      </c>
      <c r="D235">
        <v>1.1259999999999999</v>
      </c>
      <c r="E235">
        <v>1.1279999999999999</v>
      </c>
      <c r="F235">
        <v>1.1299999999999999</v>
      </c>
      <c r="G235">
        <v>0.89200000000000002</v>
      </c>
      <c r="K235" t="s">
        <v>970</v>
      </c>
      <c r="L235" t="s">
        <v>745</v>
      </c>
      <c r="M235">
        <v>0</v>
      </c>
      <c r="N235">
        <v>0</v>
      </c>
      <c r="O235">
        <v>0</v>
      </c>
      <c r="P235">
        <v>0</v>
      </c>
      <c r="Q235">
        <v>0</v>
      </c>
    </row>
    <row r="236" spans="1:17" x14ac:dyDescent="0.2">
      <c r="A236">
        <v>-137</v>
      </c>
      <c r="B236">
        <v>398.61</v>
      </c>
      <c r="C236">
        <v>1.07</v>
      </c>
      <c r="D236">
        <v>1.129</v>
      </c>
      <c r="E236">
        <v>1.131</v>
      </c>
      <c r="F236">
        <v>1.133</v>
      </c>
      <c r="G236">
        <v>0.88600000000000001</v>
      </c>
      <c r="K236" t="s">
        <v>971</v>
      </c>
      <c r="L236" t="s">
        <v>745</v>
      </c>
      <c r="M236">
        <v>23.222000000000001</v>
      </c>
      <c r="N236">
        <v>22.471</v>
      </c>
      <c r="O236">
        <v>22.846</v>
      </c>
      <c r="P236">
        <v>23.169</v>
      </c>
      <c r="Q236">
        <v>24.402999999999999</v>
      </c>
    </row>
    <row r="237" spans="1:17" x14ac:dyDescent="0.2">
      <c r="A237">
        <v>-136</v>
      </c>
      <c r="B237">
        <v>396.74</v>
      </c>
      <c r="C237">
        <v>1.0720000000000001</v>
      </c>
      <c r="D237">
        <v>1.1319999999999999</v>
      </c>
      <c r="E237">
        <v>1.1339999999999999</v>
      </c>
      <c r="F237">
        <v>1.137</v>
      </c>
      <c r="G237">
        <v>0.88300000000000001</v>
      </c>
      <c r="K237" t="s">
        <v>972</v>
      </c>
      <c r="L237" t="s">
        <v>745</v>
      </c>
      <c r="M237">
        <v>1.8149999999999999</v>
      </c>
      <c r="N237">
        <v>1.548</v>
      </c>
      <c r="O237">
        <v>1.974</v>
      </c>
      <c r="P237">
        <v>1.5389999999999999</v>
      </c>
      <c r="Q237">
        <v>1.5620000000000001</v>
      </c>
    </row>
    <row r="238" spans="1:17" x14ac:dyDescent="0.2">
      <c r="A238">
        <v>-135</v>
      </c>
      <c r="B238">
        <v>394.83</v>
      </c>
      <c r="C238">
        <v>1.075</v>
      </c>
      <c r="D238">
        <v>1.137</v>
      </c>
      <c r="E238">
        <v>1.137</v>
      </c>
      <c r="F238">
        <v>1.1419999999999999</v>
      </c>
      <c r="G238">
        <v>0.88500000000000001</v>
      </c>
      <c r="K238" t="s">
        <v>973</v>
      </c>
      <c r="L238" t="s">
        <v>745</v>
      </c>
      <c r="M238">
        <v>30</v>
      </c>
      <c r="N238">
        <v>27.8</v>
      </c>
      <c r="O238">
        <v>30</v>
      </c>
      <c r="P238">
        <v>28.8</v>
      </c>
      <c r="Q238">
        <v>29.396999999999998</v>
      </c>
    </row>
    <row r="239" spans="1:17" x14ac:dyDescent="0.2">
      <c r="A239">
        <v>-134</v>
      </c>
      <c r="B239">
        <v>392.87</v>
      </c>
      <c r="C239">
        <v>1.083</v>
      </c>
      <c r="D239">
        <v>1.1419999999999999</v>
      </c>
      <c r="E239">
        <v>1.1419999999999999</v>
      </c>
      <c r="F239">
        <v>1.1499999999999999</v>
      </c>
      <c r="G239">
        <v>0.89700000000000002</v>
      </c>
      <c r="K239" t="s">
        <v>974</v>
      </c>
      <c r="L239" t="s">
        <v>745</v>
      </c>
      <c r="M239">
        <v>18.2</v>
      </c>
      <c r="N239">
        <v>18.2</v>
      </c>
      <c r="O239">
        <v>19</v>
      </c>
      <c r="P239">
        <v>20</v>
      </c>
      <c r="Q239">
        <v>20.6</v>
      </c>
    </row>
    <row r="240" spans="1:17" x14ac:dyDescent="0.2">
      <c r="A240">
        <v>-133</v>
      </c>
      <c r="B240">
        <v>390.88</v>
      </c>
      <c r="C240">
        <v>1.0900000000000001</v>
      </c>
      <c r="D240">
        <v>1.147</v>
      </c>
      <c r="E240">
        <v>1.1479999999999999</v>
      </c>
      <c r="F240">
        <v>1.155</v>
      </c>
      <c r="G240">
        <v>0.90900000000000003</v>
      </c>
      <c r="K240" t="s">
        <v>975</v>
      </c>
      <c r="L240" t="s">
        <v>742</v>
      </c>
      <c r="M240">
        <v>7.8170000000000002</v>
      </c>
      <c r="N240">
        <v>6.8869999999999996</v>
      </c>
      <c r="O240">
        <v>8.6419999999999995</v>
      </c>
      <c r="P240">
        <v>6.6429999999999998</v>
      </c>
      <c r="Q240">
        <v>6.4029999999999996</v>
      </c>
    </row>
    <row r="241" spans="1:17" x14ac:dyDescent="0.2">
      <c r="A241">
        <v>-132</v>
      </c>
      <c r="B241">
        <v>388.84</v>
      </c>
      <c r="C241">
        <v>1.095</v>
      </c>
      <c r="D241">
        <v>1.1499999999999999</v>
      </c>
      <c r="E241">
        <v>1.151</v>
      </c>
      <c r="F241">
        <v>1.161</v>
      </c>
      <c r="G241">
        <v>0.91700000000000004</v>
      </c>
      <c r="K241" t="s">
        <v>976</v>
      </c>
      <c r="L241" t="s">
        <v>742</v>
      </c>
      <c r="M241">
        <v>78.373000000000005</v>
      </c>
      <c r="N241">
        <v>80.994</v>
      </c>
      <c r="O241">
        <v>83.165999999999997</v>
      </c>
      <c r="P241">
        <v>86.320999999999998</v>
      </c>
      <c r="Q241">
        <v>84.415000000000006</v>
      </c>
    </row>
    <row r="242" spans="1:17" x14ac:dyDescent="0.2">
      <c r="A242">
        <v>-131</v>
      </c>
      <c r="B242">
        <v>386.76</v>
      </c>
      <c r="C242">
        <v>1.1020000000000001</v>
      </c>
      <c r="D242">
        <v>1.157</v>
      </c>
      <c r="E242">
        <v>1.159</v>
      </c>
      <c r="F242">
        <v>1.1679999999999999</v>
      </c>
      <c r="G242">
        <v>0.92400000000000004</v>
      </c>
      <c r="K242" t="s">
        <v>977</v>
      </c>
      <c r="L242" t="s">
        <v>736</v>
      </c>
      <c r="M242">
        <v>0</v>
      </c>
      <c r="N242">
        <v>9.1280000000000001</v>
      </c>
      <c r="O242">
        <v>9.2200000000000006</v>
      </c>
      <c r="P242">
        <v>8.8829999999999991</v>
      </c>
      <c r="Q242">
        <v>9.4480000000000004</v>
      </c>
    </row>
    <row r="243" spans="1:17" x14ac:dyDescent="0.2">
      <c r="A243">
        <v>-130</v>
      </c>
      <c r="B243">
        <v>384.63</v>
      </c>
      <c r="C243">
        <v>1.1100000000000001</v>
      </c>
      <c r="D243">
        <v>1.1639999999999999</v>
      </c>
      <c r="E243">
        <v>1.1619999999999999</v>
      </c>
      <c r="F243">
        <v>1.1759999999999999</v>
      </c>
      <c r="G243">
        <v>0.93700000000000006</v>
      </c>
      <c r="K243" t="s">
        <v>978</v>
      </c>
      <c r="L243" t="s">
        <v>736</v>
      </c>
      <c r="M243">
        <v>0</v>
      </c>
      <c r="N243">
        <v>-3.7999999999999999E-2</v>
      </c>
      <c r="O243">
        <v>-0.13400000000000001</v>
      </c>
      <c r="P243">
        <v>-1.7999999999999999E-2</v>
      </c>
      <c r="Q243">
        <v>-0.108</v>
      </c>
    </row>
    <row r="244" spans="1:17" x14ac:dyDescent="0.2">
      <c r="A244">
        <v>-129</v>
      </c>
      <c r="B244">
        <v>382.47</v>
      </c>
      <c r="C244">
        <v>1.1160000000000001</v>
      </c>
      <c r="D244">
        <v>1.169</v>
      </c>
      <c r="E244">
        <v>1.1659999999999999</v>
      </c>
      <c r="F244">
        <v>1.181</v>
      </c>
      <c r="G244">
        <v>0.94699999999999995</v>
      </c>
      <c r="K244" t="s">
        <v>979</v>
      </c>
      <c r="L244" t="s">
        <v>736</v>
      </c>
      <c r="M244">
        <v>0</v>
      </c>
      <c r="N244">
        <v>6.8000000000000005E-2</v>
      </c>
      <c r="O244">
        <v>6.8000000000000005E-2</v>
      </c>
      <c r="P244">
        <v>6.8000000000000005E-2</v>
      </c>
      <c r="Q244">
        <v>6.7000000000000004E-2</v>
      </c>
    </row>
    <row r="245" spans="1:17" x14ac:dyDescent="0.2">
      <c r="A245">
        <v>-128</v>
      </c>
      <c r="B245">
        <v>380.26</v>
      </c>
      <c r="C245">
        <v>1.1240000000000001</v>
      </c>
      <c r="D245">
        <v>1.1759999999999999</v>
      </c>
      <c r="E245">
        <v>1.175</v>
      </c>
      <c r="F245">
        <v>1.1890000000000001</v>
      </c>
      <c r="G245">
        <v>0.95499999999999996</v>
      </c>
      <c r="K245" t="s">
        <v>980</v>
      </c>
      <c r="L245" t="s">
        <v>736</v>
      </c>
      <c r="M245">
        <v>0</v>
      </c>
      <c r="N245">
        <v>0</v>
      </c>
      <c r="O245">
        <v>0</v>
      </c>
      <c r="P245">
        <v>0</v>
      </c>
      <c r="Q245">
        <v>0</v>
      </c>
    </row>
    <row r="246" spans="1:17" x14ac:dyDescent="0.2">
      <c r="A246">
        <v>-127</v>
      </c>
      <c r="B246">
        <v>378.01</v>
      </c>
      <c r="C246">
        <v>1.1339999999999999</v>
      </c>
      <c r="D246">
        <v>1.1839999999999999</v>
      </c>
      <c r="E246">
        <v>1.181</v>
      </c>
      <c r="F246">
        <v>1.198</v>
      </c>
      <c r="G246">
        <v>0.97199999999999998</v>
      </c>
      <c r="K246" t="s">
        <v>981</v>
      </c>
      <c r="L246" t="s">
        <v>736</v>
      </c>
      <c r="M246">
        <v>54.031999999999996</v>
      </c>
      <c r="N246">
        <v>55.38</v>
      </c>
      <c r="O246">
        <v>54.168999999999997</v>
      </c>
      <c r="P246">
        <v>53.726999999999997</v>
      </c>
      <c r="Q246">
        <v>52.851999999999997</v>
      </c>
    </row>
    <row r="247" spans="1:17" x14ac:dyDescent="0.2">
      <c r="A247">
        <v>-126</v>
      </c>
      <c r="B247">
        <v>375.72</v>
      </c>
      <c r="C247">
        <v>1.147</v>
      </c>
      <c r="D247">
        <v>1.1910000000000001</v>
      </c>
      <c r="E247">
        <v>1.1890000000000001</v>
      </c>
      <c r="F247">
        <v>1.2070000000000001</v>
      </c>
      <c r="G247">
        <v>1</v>
      </c>
      <c r="K247" t="s">
        <v>982</v>
      </c>
      <c r="L247" t="s">
        <v>792</v>
      </c>
      <c r="M247">
        <v>3.984</v>
      </c>
      <c r="N247">
        <v>3.9980000000000002</v>
      </c>
      <c r="O247">
        <v>3.3039999999999998</v>
      </c>
      <c r="P247">
        <v>3.919</v>
      </c>
      <c r="Q247">
        <v>4.7149999999999999</v>
      </c>
    </row>
    <row r="248" spans="1:17" x14ac:dyDescent="0.2">
      <c r="A248">
        <v>-125</v>
      </c>
      <c r="B248">
        <v>373.39</v>
      </c>
      <c r="C248">
        <v>1.1579999999999999</v>
      </c>
      <c r="D248">
        <v>1.2</v>
      </c>
      <c r="E248">
        <v>1.1970000000000001</v>
      </c>
      <c r="F248">
        <v>1.2130000000000001</v>
      </c>
      <c r="G248">
        <v>1.024</v>
      </c>
      <c r="K248" t="s">
        <v>983</v>
      </c>
      <c r="L248" t="s">
        <v>742</v>
      </c>
      <c r="M248">
        <v>0</v>
      </c>
      <c r="N248">
        <v>0</v>
      </c>
      <c r="O248">
        <v>0</v>
      </c>
      <c r="P248">
        <v>0</v>
      </c>
      <c r="Q248">
        <v>0</v>
      </c>
    </row>
    <row r="249" spans="1:17" x14ac:dyDescent="0.2">
      <c r="A249">
        <v>-124</v>
      </c>
      <c r="B249">
        <v>371.02</v>
      </c>
      <c r="C249">
        <v>1.17</v>
      </c>
      <c r="D249">
        <v>1.2090000000000001</v>
      </c>
      <c r="E249">
        <v>1.204</v>
      </c>
      <c r="F249">
        <v>1.2230000000000001</v>
      </c>
      <c r="G249">
        <v>1.046</v>
      </c>
      <c r="K249" t="s">
        <v>984</v>
      </c>
      <c r="L249" t="s">
        <v>742</v>
      </c>
      <c r="M249">
        <v>48.917000000000002</v>
      </c>
      <c r="N249">
        <v>50</v>
      </c>
      <c r="O249">
        <v>50.667000000000002</v>
      </c>
      <c r="P249">
        <v>47.667000000000002</v>
      </c>
      <c r="Q249">
        <v>47.332999999999998</v>
      </c>
    </row>
    <row r="250" spans="1:17" x14ac:dyDescent="0.2">
      <c r="A250">
        <v>-123</v>
      </c>
      <c r="B250">
        <v>368.61</v>
      </c>
      <c r="C250">
        <v>1.1830000000000001</v>
      </c>
      <c r="D250">
        <v>1.2210000000000001</v>
      </c>
      <c r="E250">
        <v>1.21</v>
      </c>
      <c r="F250">
        <v>1.232</v>
      </c>
      <c r="G250">
        <v>1.0680000000000001</v>
      </c>
      <c r="K250" t="s">
        <v>985</v>
      </c>
      <c r="L250" t="s">
        <v>742</v>
      </c>
      <c r="M250">
        <v>0</v>
      </c>
      <c r="N250">
        <v>0</v>
      </c>
      <c r="O250">
        <v>0</v>
      </c>
      <c r="P250">
        <v>0</v>
      </c>
      <c r="Q250">
        <v>0</v>
      </c>
    </row>
    <row r="251" spans="1:17" x14ac:dyDescent="0.2">
      <c r="A251">
        <v>-122</v>
      </c>
      <c r="B251">
        <v>366.16</v>
      </c>
      <c r="C251">
        <v>1.1930000000000001</v>
      </c>
      <c r="D251">
        <v>1.2270000000000001</v>
      </c>
      <c r="E251">
        <v>1.22</v>
      </c>
      <c r="F251">
        <v>1.2410000000000001</v>
      </c>
      <c r="G251">
        <v>1.085</v>
      </c>
      <c r="K251" t="s">
        <v>986</v>
      </c>
      <c r="L251" t="s">
        <v>742</v>
      </c>
      <c r="M251">
        <v>0</v>
      </c>
      <c r="N251">
        <v>0</v>
      </c>
      <c r="O251">
        <v>0</v>
      </c>
      <c r="P251">
        <v>0</v>
      </c>
      <c r="Q251">
        <v>0</v>
      </c>
    </row>
    <row r="252" spans="1:17" x14ac:dyDescent="0.2">
      <c r="A252">
        <v>-121</v>
      </c>
      <c r="B252">
        <v>363.66</v>
      </c>
      <c r="C252">
        <v>1.2070000000000001</v>
      </c>
      <c r="D252">
        <v>1.2390000000000001</v>
      </c>
      <c r="E252">
        <v>1.2310000000000001</v>
      </c>
      <c r="F252">
        <v>1.254</v>
      </c>
      <c r="G252">
        <v>1.1040000000000001</v>
      </c>
      <c r="K252" t="s">
        <v>987</v>
      </c>
      <c r="L252" t="s">
        <v>928</v>
      </c>
      <c r="M252">
        <v>123.45</v>
      </c>
      <c r="N252">
        <v>123.45</v>
      </c>
      <c r="O252">
        <v>123.45</v>
      </c>
      <c r="P252">
        <v>123.45</v>
      </c>
      <c r="Q252">
        <v>123.45</v>
      </c>
    </row>
    <row r="253" spans="1:17" x14ac:dyDescent="0.2">
      <c r="A253">
        <v>-120</v>
      </c>
      <c r="B253">
        <v>361.13</v>
      </c>
      <c r="C253">
        <v>1.2190000000000001</v>
      </c>
      <c r="D253">
        <v>1.2490000000000001</v>
      </c>
      <c r="E253">
        <v>1.24</v>
      </c>
      <c r="F253">
        <v>1.2629999999999999</v>
      </c>
      <c r="G253">
        <v>1.1220000000000001</v>
      </c>
    </row>
    <row r="254" spans="1:17" x14ac:dyDescent="0.2">
      <c r="A254">
        <v>-119</v>
      </c>
      <c r="B254">
        <v>358.56</v>
      </c>
      <c r="C254">
        <v>1.23</v>
      </c>
      <c r="D254">
        <v>1.258</v>
      </c>
      <c r="E254">
        <v>1.2490000000000001</v>
      </c>
      <c r="F254">
        <v>1.2749999999999999</v>
      </c>
      <c r="G254">
        <v>1.137</v>
      </c>
    </row>
    <row r="255" spans="1:17" x14ac:dyDescent="0.2">
      <c r="A255">
        <v>-118</v>
      </c>
      <c r="B255">
        <v>355.95</v>
      </c>
      <c r="C255">
        <v>1.244</v>
      </c>
      <c r="D255">
        <v>1.268</v>
      </c>
      <c r="E255">
        <v>1.26</v>
      </c>
      <c r="F255">
        <v>1.284</v>
      </c>
      <c r="G255">
        <v>1.163</v>
      </c>
    </row>
    <row r="256" spans="1:17" x14ac:dyDescent="0.2">
      <c r="A256">
        <v>-117</v>
      </c>
      <c r="B256">
        <v>353.3</v>
      </c>
      <c r="C256">
        <v>1.258</v>
      </c>
      <c r="D256">
        <v>1.282</v>
      </c>
      <c r="E256">
        <v>1.27</v>
      </c>
      <c r="F256">
        <v>1.294</v>
      </c>
      <c r="G256">
        <v>1.1839999999999999</v>
      </c>
    </row>
    <row r="257" spans="1:7" x14ac:dyDescent="0.2">
      <c r="A257">
        <v>-116</v>
      </c>
      <c r="B257">
        <v>350.61</v>
      </c>
      <c r="C257">
        <v>1.2709999999999999</v>
      </c>
      <c r="D257">
        <v>1.294</v>
      </c>
      <c r="E257">
        <v>1.282</v>
      </c>
      <c r="F257">
        <v>1.3069999999999999</v>
      </c>
      <c r="G257">
        <v>1.2010000000000001</v>
      </c>
    </row>
    <row r="258" spans="1:7" x14ac:dyDescent="0.2">
      <c r="A258">
        <v>-115</v>
      </c>
      <c r="B258">
        <v>347.89</v>
      </c>
      <c r="C258">
        <v>1.284</v>
      </c>
      <c r="D258">
        <v>1.3069999999999999</v>
      </c>
      <c r="E258">
        <v>1.294</v>
      </c>
      <c r="F258">
        <v>1.319</v>
      </c>
      <c r="G258">
        <v>1.2170000000000001</v>
      </c>
    </row>
    <row r="259" spans="1:7" x14ac:dyDescent="0.2">
      <c r="A259">
        <v>-114</v>
      </c>
      <c r="B259">
        <v>345.12</v>
      </c>
      <c r="C259">
        <v>1.298</v>
      </c>
      <c r="D259">
        <v>1.32</v>
      </c>
      <c r="E259">
        <v>1.3069999999999999</v>
      </c>
      <c r="F259">
        <v>1.333</v>
      </c>
      <c r="G259">
        <v>1.232</v>
      </c>
    </row>
    <row r="260" spans="1:7" x14ac:dyDescent="0.2">
      <c r="A260">
        <v>-113</v>
      </c>
      <c r="B260">
        <v>342.32</v>
      </c>
      <c r="C260">
        <v>1.3120000000000001</v>
      </c>
      <c r="D260">
        <v>1.333</v>
      </c>
      <c r="E260">
        <v>1.32</v>
      </c>
      <c r="F260">
        <v>1.3460000000000001</v>
      </c>
      <c r="G260">
        <v>1.2509999999999999</v>
      </c>
    </row>
    <row r="261" spans="1:7" x14ac:dyDescent="0.2">
      <c r="A261">
        <v>-112</v>
      </c>
      <c r="B261">
        <v>339.49</v>
      </c>
      <c r="C261">
        <v>1.327</v>
      </c>
      <c r="D261">
        <v>1.345</v>
      </c>
      <c r="E261">
        <v>1.3340000000000001</v>
      </c>
      <c r="F261">
        <v>1.3620000000000001</v>
      </c>
      <c r="G261">
        <v>1.2689999999999999</v>
      </c>
    </row>
    <row r="262" spans="1:7" x14ac:dyDescent="0.2">
      <c r="A262">
        <v>-111</v>
      </c>
      <c r="B262">
        <v>336.61</v>
      </c>
      <c r="C262">
        <v>1.34</v>
      </c>
      <c r="D262">
        <v>1.359</v>
      </c>
      <c r="E262">
        <v>1.347</v>
      </c>
      <c r="F262">
        <v>1.377</v>
      </c>
      <c r="G262">
        <v>1.2769999999999999</v>
      </c>
    </row>
    <row r="263" spans="1:7" x14ac:dyDescent="0.2">
      <c r="A263">
        <v>-110</v>
      </c>
      <c r="B263">
        <v>333.71</v>
      </c>
      <c r="C263">
        <v>1.3560000000000001</v>
      </c>
      <c r="D263">
        <v>1.375</v>
      </c>
      <c r="E263">
        <v>1.361</v>
      </c>
      <c r="F263">
        <v>1.393</v>
      </c>
      <c r="G263">
        <v>1.296</v>
      </c>
    </row>
    <row r="264" spans="1:7" x14ac:dyDescent="0.2">
      <c r="A264">
        <v>-109</v>
      </c>
      <c r="B264">
        <v>330.76</v>
      </c>
      <c r="C264">
        <v>1.375</v>
      </c>
      <c r="D264">
        <v>1.39</v>
      </c>
      <c r="E264">
        <v>1.375</v>
      </c>
      <c r="F264">
        <v>1.41</v>
      </c>
      <c r="G264">
        <v>1.323</v>
      </c>
    </row>
    <row r="265" spans="1:7" x14ac:dyDescent="0.2">
      <c r="A265">
        <v>-108</v>
      </c>
      <c r="B265">
        <v>327.79</v>
      </c>
      <c r="C265">
        <v>1.3939999999999999</v>
      </c>
      <c r="D265">
        <v>1.4059999999999999</v>
      </c>
      <c r="E265">
        <v>1.391</v>
      </c>
      <c r="F265">
        <v>1.4259999999999999</v>
      </c>
      <c r="G265">
        <v>1.3540000000000001</v>
      </c>
    </row>
    <row r="266" spans="1:7" x14ac:dyDescent="0.2">
      <c r="A266">
        <v>-107</v>
      </c>
      <c r="B266">
        <v>324.77</v>
      </c>
      <c r="C266">
        <v>1.413</v>
      </c>
      <c r="D266">
        <v>1.423</v>
      </c>
      <c r="E266">
        <v>1.4079999999999999</v>
      </c>
      <c r="F266">
        <v>1.444</v>
      </c>
      <c r="G266">
        <v>1.3759999999999999</v>
      </c>
    </row>
    <row r="267" spans="1:7" x14ac:dyDescent="0.2">
      <c r="A267">
        <v>-106</v>
      </c>
      <c r="B267">
        <v>321.73</v>
      </c>
      <c r="C267">
        <v>1.431</v>
      </c>
      <c r="D267">
        <v>1.4419999999999999</v>
      </c>
      <c r="E267">
        <v>1.423</v>
      </c>
      <c r="F267">
        <v>1.4610000000000001</v>
      </c>
      <c r="G267">
        <v>1.3959999999999999</v>
      </c>
    </row>
    <row r="268" spans="1:7" x14ac:dyDescent="0.2">
      <c r="A268">
        <v>-105</v>
      </c>
      <c r="B268">
        <v>318.64999999999998</v>
      </c>
      <c r="C268">
        <v>1.448</v>
      </c>
      <c r="D268">
        <v>1.4570000000000001</v>
      </c>
      <c r="E268">
        <v>1.4410000000000001</v>
      </c>
      <c r="F268">
        <v>1.4790000000000001</v>
      </c>
      <c r="G268">
        <v>1.4139999999999999</v>
      </c>
    </row>
    <row r="269" spans="1:7" x14ac:dyDescent="0.2">
      <c r="A269">
        <v>-104</v>
      </c>
      <c r="B269">
        <v>315.54000000000002</v>
      </c>
      <c r="C269">
        <v>1.464</v>
      </c>
      <c r="D269">
        <v>1.4730000000000001</v>
      </c>
      <c r="E269">
        <v>1.46</v>
      </c>
      <c r="F269">
        <v>1.4990000000000001</v>
      </c>
      <c r="G269">
        <v>1.425</v>
      </c>
    </row>
    <row r="270" spans="1:7" x14ac:dyDescent="0.2">
      <c r="A270">
        <v>-103</v>
      </c>
      <c r="B270">
        <v>312.39999999999998</v>
      </c>
      <c r="C270">
        <v>1.4830000000000001</v>
      </c>
      <c r="D270">
        <v>1.4930000000000001</v>
      </c>
      <c r="E270">
        <v>1.4790000000000001</v>
      </c>
      <c r="F270">
        <v>1.52</v>
      </c>
      <c r="G270">
        <v>1.44</v>
      </c>
    </row>
    <row r="271" spans="1:7" x14ac:dyDescent="0.2">
      <c r="A271">
        <v>-102</v>
      </c>
      <c r="B271">
        <v>309.23</v>
      </c>
      <c r="C271">
        <v>1.5009999999999999</v>
      </c>
      <c r="D271">
        <v>1.51</v>
      </c>
      <c r="E271">
        <v>1.5009999999999999</v>
      </c>
      <c r="F271">
        <v>1.538</v>
      </c>
      <c r="G271">
        <v>1.4530000000000001</v>
      </c>
    </row>
    <row r="272" spans="1:7" x14ac:dyDescent="0.2">
      <c r="A272">
        <v>-101</v>
      </c>
      <c r="B272">
        <v>306.02999999999997</v>
      </c>
      <c r="C272">
        <v>1.5209999999999999</v>
      </c>
      <c r="D272">
        <v>1.536</v>
      </c>
      <c r="E272">
        <v>1.524</v>
      </c>
      <c r="F272">
        <v>1.56</v>
      </c>
      <c r="G272">
        <v>1.462</v>
      </c>
    </row>
    <row r="273" spans="1:7" x14ac:dyDescent="0.2">
      <c r="A273">
        <v>-100</v>
      </c>
      <c r="B273">
        <v>302.8</v>
      </c>
      <c r="C273">
        <v>1.5389999999999999</v>
      </c>
      <c r="D273">
        <v>1.5549999999999999</v>
      </c>
      <c r="E273">
        <v>1.5489999999999999</v>
      </c>
      <c r="F273">
        <v>1.579</v>
      </c>
      <c r="G273">
        <v>1.4750000000000001</v>
      </c>
    </row>
    <row r="274" spans="1:7" x14ac:dyDescent="0.2">
      <c r="A274">
        <v>-99</v>
      </c>
      <c r="B274">
        <v>299.54000000000002</v>
      </c>
      <c r="C274">
        <v>1.5589999999999999</v>
      </c>
      <c r="D274">
        <v>1.579</v>
      </c>
      <c r="E274">
        <v>1.57</v>
      </c>
      <c r="F274">
        <v>1.599</v>
      </c>
      <c r="G274">
        <v>1.4890000000000001</v>
      </c>
    </row>
    <row r="275" spans="1:7" x14ac:dyDescent="0.2">
      <c r="A275">
        <v>-98</v>
      </c>
      <c r="B275">
        <v>296.26</v>
      </c>
      <c r="C275">
        <v>1.581</v>
      </c>
      <c r="D275">
        <v>1.6020000000000001</v>
      </c>
      <c r="E275">
        <v>1.5920000000000001</v>
      </c>
      <c r="F275">
        <v>1.6240000000000001</v>
      </c>
      <c r="G275">
        <v>1.506</v>
      </c>
    </row>
    <row r="276" spans="1:7" x14ac:dyDescent="0.2">
      <c r="A276">
        <v>-97</v>
      </c>
      <c r="B276">
        <v>292.95</v>
      </c>
      <c r="C276">
        <v>1.603</v>
      </c>
      <c r="D276">
        <v>1.6240000000000001</v>
      </c>
      <c r="E276">
        <v>1.617</v>
      </c>
      <c r="F276">
        <v>1.645</v>
      </c>
      <c r="G276">
        <v>1.5269999999999999</v>
      </c>
    </row>
    <row r="277" spans="1:7" x14ac:dyDescent="0.2">
      <c r="A277">
        <v>-96</v>
      </c>
      <c r="B277">
        <v>289.61</v>
      </c>
      <c r="C277">
        <v>1.627</v>
      </c>
      <c r="D277">
        <v>1.6479999999999999</v>
      </c>
      <c r="E277">
        <v>1.641</v>
      </c>
      <c r="F277">
        <v>1.673</v>
      </c>
      <c r="G277">
        <v>1.5449999999999999</v>
      </c>
    </row>
    <row r="278" spans="1:7" x14ac:dyDescent="0.2">
      <c r="A278">
        <v>-95</v>
      </c>
      <c r="B278">
        <v>286.24</v>
      </c>
      <c r="C278">
        <v>1.651</v>
      </c>
      <c r="D278">
        <v>1.673</v>
      </c>
      <c r="E278">
        <v>1.6679999999999999</v>
      </c>
      <c r="F278">
        <v>1.6970000000000001</v>
      </c>
      <c r="G278">
        <v>1.5669999999999999</v>
      </c>
    </row>
    <row r="279" spans="1:7" x14ac:dyDescent="0.2">
      <c r="A279">
        <v>-94</v>
      </c>
      <c r="B279">
        <v>282.86</v>
      </c>
      <c r="C279">
        <v>1.679</v>
      </c>
      <c r="D279">
        <v>1.7030000000000001</v>
      </c>
      <c r="E279">
        <v>1.694</v>
      </c>
      <c r="F279">
        <v>1.7270000000000001</v>
      </c>
      <c r="G279">
        <v>1.59</v>
      </c>
    </row>
    <row r="280" spans="1:7" x14ac:dyDescent="0.2">
      <c r="A280">
        <v>-93</v>
      </c>
      <c r="B280">
        <v>279.45</v>
      </c>
      <c r="C280">
        <v>1.7030000000000001</v>
      </c>
      <c r="D280">
        <v>1.7290000000000001</v>
      </c>
      <c r="E280">
        <v>1.7190000000000001</v>
      </c>
      <c r="F280">
        <v>1.754</v>
      </c>
      <c r="G280">
        <v>1.611</v>
      </c>
    </row>
    <row r="281" spans="1:7" x14ac:dyDescent="0.2">
      <c r="A281">
        <v>-92</v>
      </c>
      <c r="B281">
        <v>276.02</v>
      </c>
      <c r="C281">
        <v>1.7330000000000001</v>
      </c>
      <c r="D281">
        <v>1.758</v>
      </c>
      <c r="E281">
        <v>1.75</v>
      </c>
      <c r="F281">
        <v>1.7849999999999999</v>
      </c>
      <c r="G281">
        <v>1.639</v>
      </c>
    </row>
    <row r="282" spans="1:7" x14ac:dyDescent="0.2">
      <c r="A282">
        <v>-91</v>
      </c>
      <c r="B282">
        <v>272.57</v>
      </c>
      <c r="C282">
        <v>1.762</v>
      </c>
      <c r="D282">
        <v>1.7869999999999999</v>
      </c>
      <c r="E282">
        <v>1.778</v>
      </c>
      <c r="F282">
        <v>1.8149999999999999</v>
      </c>
      <c r="G282">
        <v>1.669</v>
      </c>
    </row>
    <row r="283" spans="1:7" x14ac:dyDescent="0.2">
      <c r="A283">
        <v>-90</v>
      </c>
      <c r="B283">
        <v>269.08999999999997</v>
      </c>
      <c r="C283">
        <v>1.7949999999999999</v>
      </c>
      <c r="D283">
        <v>1.82</v>
      </c>
      <c r="E283">
        <v>1.8080000000000001</v>
      </c>
      <c r="F283">
        <v>1.849</v>
      </c>
      <c r="G283">
        <v>1.702</v>
      </c>
    </row>
    <row r="284" spans="1:7" x14ac:dyDescent="0.2">
      <c r="A284">
        <v>-89</v>
      </c>
      <c r="B284">
        <v>265.60000000000002</v>
      </c>
      <c r="C284">
        <v>1.827</v>
      </c>
      <c r="D284">
        <v>1.853</v>
      </c>
      <c r="E284">
        <v>1.839</v>
      </c>
      <c r="F284">
        <v>1.88</v>
      </c>
      <c r="G284">
        <v>1.738</v>
      </c>
    </row>
    <row r="285" spans="1:7" x14ac:dyDescent="0.2">
      <c r="A285">
        <v>-88</v>
      </c>
      <c r="B285">
        <v>262.08999999999997</v>
      </c>
      <c r="C285">
        <v>1.861</v>
      </c>
      <c r="D285">
        <v>1.887</v>
      </c>
      <c r="E285">
        <v>1.8720000000000001</v>
      </c>
      <c r="F285">
        <v>1.913</v>
      </c>
      <c r="G285">
        <v>1.772</v>
      </c>
    </row>
    <row r="286" spans="1:7" x14ac:dyDescent="0.2">
      <c r="A286">
        <v>-87</v>
      </c>
      <c r="B286">
        <v>258.57</v>
      </c>
      <c r="C286">
        <v>1.8959999999999999</v>
      </c>
      <c r="D286">
        <v>1.923</v>
      </c>
      <c r="E286">
        <v>1.9059999999999999</v>
      </c>
      <c r="F286">
        <v>1.9490000000000001</v>
      </c>
      <c r="G286">
        <v>1.8069999999999999</v>
      </c>
    </row>
    <row r="287" spans="1:7" x14ac:dyDescent="0.2">
      <c r="A287">
        <v>-86</v>
      </c>
      <c r="B287">
        <v>255.03</v>
      </c>
      <c r="C287">
        <v>1.931</v>
      </c>
      <c r="D287">
        <v>1.96</v>
      </c>
      <c r="E287">
        <v>1.9410000000000001</v>
      </c>
      <c r="F287">
        <v>1.986</v>
      </c>
      <c r="G287">
        <v>1.837</v>
      </c>
    </row>
    <row r="288" spans="1:7" x14ac:dyDescent="0.2">
      <c r="A288">
        <v>-85</v>
      </c>
      <c r="B288">
        <v>251.47</v>
      </c>
      <c r="C288">
        <v>1.9670000000000001</v>
      </c>
      <c r="D288">
        <v>1.996</v>
      </c>
      <c r="E288">
        <v>1.9790000000000001</v>
      </c>
      <c r="F288">
        <v>2.0219999999999998</v>
      </c>
      <c r="G288">
        <v>1.8720000000000001</v>
      </c>
    </row>
    <row r="289" spans="1:7" x14ac:dyDescent="0.2">
      <c r="A289">
        <v>-84</v>
      </c>
      <c r="B289">
        <v>247.9</v>
      </c>
      <c r="C289">
        <v>2.004</v>
      </c>
      <c r="D289">
        <v>2.0310000000000001</v>
      </c>
      <c r="E289">
        <v>2.0169999999999999</v>
      </c>
      <c r="F289">
        <v>2.0609999999999999</v>
      </c>
      <c r="G289">
        <v>1.905</v>
      </c>
    </row>
    <row r="290" spans="1:7" x14ac:dyDescent="0.2">
      <c r="A290">
        <v>-83</v>
      </c>
      <c r="B290">
        <v>244.32</v>
      </c>
      <c r="C290">
        <v>2.044</v>
      </c>
      <c r="D290">
        <v>2.073</v>
      </c>
      <c r="E290">
        <v>2.0590000000000002</v>
      </c>
      <c r="F290">
        <v>2.1</v>
      </c>
      <c r="G290">
        <v>1.9419999999999999</v>
      </c>
    </row>
    <row r="291" spans="1:7" x14ac:dyDescent="0.2">
      <c r="A291">
        <v>-82</v>
      </c>
      <c r="B291">
        <v>240.73</v>
      </c>
      <c r="C291">
        <v>2.0840000000000001</v>
      </c>
      <c r="D291">
        <v>2.1150000000000002</v>
      </c>
      <c r="E291">
        <v>2.1</v>
      </c>
      <c r="F291">
        <v>2.14</v>
      </c>
      <c r="G291">
        <v>1.9830000000000001</v>
      </c>
    </row>
    <row r="292" spans="1:7" x14ac:dyDescent="0.2">
      <c r="A292">
        <v>-81</v>
      </c>
      <c r="B292">
        <v>237.12</v>
      </c>
      <c r="C292">
        <v>2.1280000000000001</v>
      </c>
      <c r="D292">
        <v>2.1589999999999998</v>
      </c>
      <c r="E292">
        <v>2.1429999999999998</v>
      </c>
      <c r="F292">
        <v>2.1850000000000001</v>
      </c>
      <c r="G292">
        <v>2.0259999999999998</v>
      </c>
    </row>
    <row r="293" spans="1:7" x14ac:dyDescent="0.2">
      <c r="A293">
        <v>-80</v>
      </c>
      <c r="B293">
        <v>233.51</v>
      </c>
      <c r="C293">
        <v>2.1720000000000002</v>
      </c>
      <c r="D293">
        <v>2.2000000000000002</v>
      </c>
      <c r="E293">
        <v>2.1880000000000002</v>
      </c>
      <c r="F293">
        <v>2.2330000000000001</v>
      </c>
      <c r="G293">
        <v>2.0670000000000002</v>
      </c>
    </row>
    <row r="294" spans="1:7" x14ac:dyDescent="0.2">
      <c r="A294">
        <v>-79</v>
      </c>
      <c r="B294">
        <v>229.9</v>
      </c>
      <c r="C294">
        <v>2.2160000000000002</v>
      </c>
      <c r="D294">
        <v>2.246</v>
      </c>
      <c r="E294">
        <v>2.2330000000000001</v>
      </c>
      <c r="F294">
        <v>2.2789999999999999</v>
      </c>
      <c r="G294">
        <v>2.1070000000000002</v>
      </c>
    </row>
    <row r="295" spans="1:7" x14ac:dyDescent="0.2">
      <c r="A295">
        <v>-78</v>
      </c>
      <c r="B295">
        <v>226.27</v>
      </c>
      <c r="C295">
        <v>2.262</v>
      </c>
      <c r="D295">
        <v>2.2909999999999999</v>
      </c>
      <c r="E295">
        <v>2.2810000000000001</v>
      </c>
      <c r="F295">
        <v>2.3290000000000002</v>
      </c>
      <c r="G295">
        <v>2.149</v>
      </c>
    </row>
    <row r="296" spans="1:7" x14ac:dyDescent="0.2">
      <c r="A296">
        <v>-77</v>
      </c>
      <c r="B296">
        <v>222.65</v>
      </c>
      <c r="C296">
        <v>2.3090000000000002</v>
      </c>
      <c r="D296">
        <v>2.3410000000000002</v>
      </c>
      <c r="E296">
        <v>2.3260000000000001</v>
      </c>
      <c r="F296">
        <v>2.3759999999999999</v>
      </c>
      <c r="G296">
        <v>2.1949999999999998</v>
      </c>
    </row>
    <row r="297" spans="1:7" x14ac:dyDescent="0.2">
      <c r="A297">
        <v>-76</v>
      </c>
      <c r="B297">
        <v>219.02</v>
      </c>
      <c r="C297">
        <v>2.359</v>
      </c>
      <c r="D297">
        <v>2.39</v>
      </c>
      <c r="E297">
        <v>2.3780000000000001</v>
      </c>
      <c r="F297">
        <v>2.431</v>
      </c>
      <c r="G297">
        <v>2.238</v>
      </c>
    </row>
    <row r="298" spans="1:7" x14ac:dyDescent="0.2">
      <c r="A298">
        <v>-75</v>
      </c>
      <c r="B298">
        <v>215.38</v>
      </c>
      <c r="C298">
        <v>2.4119999999999999</v>
      </c>
      <c r="D298">
        <v>2.4449999999999998</v>
      </c>
      <c r="E298">
        <v>2.4319999999999999</v>
      </c>
      <c r="F298">
        <v>2.4820000000000002</v>
      </c>
      <c r="G298">
        <v>2.29</v>
      </c>
    </row>
    <row r="299" spans="1:7" x14ac:dyDescent="0.2">
      <c r="A299">
        <v>-74</v>
      </c>
      <c r="B299">
        <v>211.75</v>
      </c>
      <c r="C299">
        <v>2.4670000000000001</v>
      </c>
      <c r="D299">
        <v>2.4990000000000001</v>
      </c>
      <c r="E299">
        <v>2.4849999999999999</v>
      </c>
      <c r="F299">
        <v>2.54</v>
      </c>
      <c r="G299">
        <v>2.3420000000000001</v>
      </c>
    </row>
    <row r="300" spans="1:7" x14ac:dyDescent="0.2">
      <c r="A300">
        <v>-73</v>
      </c>
      <c r="B300">
        <v>208.12</v>
      </c>
      <c r="C300">
        <v>2.524</v>
      </c>
      <c r="D300">
        <v>2.5569999999999999</v>
      </c>
      <c r="E300">
        <v>2.5430000000000001</v>
      </c>
      <c r="F300">
        <v>2.597</v>
      </c>
      <c r="G300">
        <v>2.4020000000000001</v>
      </c>
    </row>
    <row r="301" spans="1:7" x14ac:dyDescent="0.2">
      <c r="A301">
        <v>-72</v>
      </c>
      <c r="B301">
        <v>204.49</v>
      </c>
      <c r="C301">
        <v>2.5830000000000002</v>
      </c>
      <c r="D301">
        <v>2.6150000000000002</v>
      </c>
      <c r="E301">
        <v>2.601</v>
      </c>
      <c r="F301">
        <v>2.6549999999999998</v>
      </c>
      <c r="G301">
        <v>2.4590000000000001</v>
      </c>
    </row>
    <row r="302" spans="1:7" x14ac:dyDescent="0.2">
      <c r="A302">
        <v>-71</v>
      </c>
      <c r="B302">
        <v>200.86</v>
      </c>
      <c r="C302">
        <v>2.6440000000000001</v>
      </c>
      <c r="D302">
        <v>2.6760000000000002</v>
      </c>
      <c r="E302">
        <v>2.6619999999999999</v>
      </c>
      <c r="F302">
        <v>2.72</v>
      </c>
      <c r="G302">
        <v>2.5190000000000001</v>
      </c>
    </row>
    <row r="303" spans="1:7" x14ac:dyDescent="0.2">
      <c r="A303">
        <v>-70</v>
      </c>
      <c r="B303">
        <v>197.24</v>
      </c>
      <c r="C303">
        <v>2.7080000000000002</v>
      </c>
      <c r="D303">
        <v>2.742</v>
      </c>
      <c r="E303">
        <v>2.726</v>
      </c>
      <c r="F303">
        <v>2.7850000000000001</v>
      </c>
      <c r="G303">
        <v>2.581</v>
      </c>
    </row>
    <row r="304" spans="1:7" x14ac:dyDescent="0.2">
      <c r="A304">
        <v>-69</v>
      </c>
      <c r="B304">
        <v>193.62</v>
      </c>
      <c r="C304">
        <v>2.7749999999999999</v>
      </c>
      <c r="D304">
        <v>2.8079999999999998</v>
      </c>
      <c r="E304">
        <v>2.7909999999999999</v>
      </c>
      <c r="F304">
        <v>2.8519999999999999</v>
      </c>
      <c r="G304">
        <v>2.6480000000000001</v>
      </c>
    </row>
    <row r="305" spans="1:7" x14ac:dyDescent="0.2">
      <c r="A305">
        <v>-68</v>
      </c>
      <c r="B305">
        <v>190.02</v>
      </c>
      <c r="C305">
        <v>2.8460000000000001</v>
      </c>
      <c r="D305">
        <v>2.88</v>
      </c>
      <c r="E305">
        <v>2.8620000000000001</v>
      </c>
      <c r="F305">
        <v>2.9239999999999999</v>
      </c>
      <c r="G305">
        <v>2.7160000000000002</v>
      </c>
    </row>
    <row r="306" spans="1:7" x14ac:dyDescent="0.2">
      <c r="A306">
        <v>-67</v>
      </c>
      <c r="B306">
        <v>186.42</v>
      </c>
      <c r="C306">
        <v>2.919</v>
      </c>
      <c r="D306">
        <v>2.9550000000000001</v>
      </c>
      <c r="E306">
        <v>2.9329999999999998</v>
      </c>
      <c r="F306">
        <v>2.9969999999999999</v>
      </c>
      <c r="G306">
        <v>2.7909999999999999</v>
      </c>
    </row>
    <row r="307" spans="1:7" x14ac:dyDescent="0.2">
      <c r="A307">
        <v>-66</v>
      </c>
      <c r="B307">
        <v>182.83</v>
      </c>
      <c r="C307">
        <v>2.9950000000000001</v>
      </c>
      <c r="D307">
        <v>3.0310000000000001</v>
      </c>
      <c r="E307">
        <v>3.0089999999999999</v>
      </c>
      <c r="F307">
        <v>3.0739999999999998</v>
      </c>
      <c r="G307">
        <v>2.8650000000000002</v>
      </c>
    </row>
    <row r="308" spans="1:7" x14ac:dyDescent="0.2">
      <c r="A308">
        <v>-65</v>
      </c>
      <c r="B308">
        <v>179.26</v>
      </c>
      <c r="C308">
        <v>3.0739999999999998</v>
      </c>
      <c r="D308">
        <v>3.1080000000000001</v>
      </c>
      <c r="E308">
        <v>3.09</v>
      </c>
      <c r="F308">
        <v>3.157</v>
      </c>
      <c r="G308">
        <v>2.9430000000000001</v>
      </c>
    </row>
    <row r="309" spans="1:7" x14ac:dyDescent="0.2">
      <c r="A309">
        <v>-64</v>
      </c>
      <c r="B309">
        <v>175.7</v>
      </c>
      <c r="C309">
        <v>3.157</v>
      </c>
      <c r="D309">
        <v>3.19</v>
      </c>
      <c r="E309">
        <v>3.169</v>
      </c>
      <c r="F309">
        <v>3.2410000000000001</v>
      </c>
      <c r="G309">
        <v>3.028</v>
      </c>
    </row>
    <row r="310" spans="1:7" x14ac:dyDescent="0.2">
      <c r="A310">
        <v>-63</v>
      </c>
      <c r="B310">
        <v>172.16</v>
      </c>
      <c r="C310">
        <v>3.2429999999999999</v>
      </c>
      <c r="D310">
        <v>3.2770000000000001</v>
      </c>
      <c r="E310">
        <v>3.2530000000000001</v>
      </c>
      <c r="F310">
        <v>3.3250000000000002</v>
      </c>
      <c r="G310">
        <v>3.1179999999999999</v>
      </c>
    </row>
    <row r="311" spans="1:7" x14ac:dyDescent="0.2">
      <c r="A311">
        <v>-62</v>
      </c>
      <c r="B311">
        <v>168.63</v>
      </c>
      <c r="C311">
        <v>3.3340000000000001</v>
      </c>
      <c r="D311">
        <v>3.367</v>
      </c>
      <c r="E311">
        <v>3.3420000000000001</v>
      </c>
      <c r="F311">
        <v>3.4180000000000001</v>
      </c>
      <c r="G311">
        <v>3.2069999999999999</v>
      </c>
    </row>
    <row r="312" spans="1:7" x14ac:dyDescent="0.2">
      <c r="A312">
        <v>-61</v>
      </c>
      <c r="B312">
        <v>165.12</v>
      </c>
      <c r="C312">
        <v>3.43</v>
      </c>
      <c r="D312">
        <v>3.4630000000000001</v>
      </c>
      <c r="E312">
        <v>3.4359999999999999</v>
      </c>
      <c r="F312">
        <v>3.5150000000000001</v>
      </c>
      <c r="G312">
        <v>3.3079999999999998</v>
      </c>
    </row>
    <row r="313" spans="1:7" x14ac:dyDescent="0.2">
      <c r="A313">
        <v>-60</v>
      </c>
      <c r="B313">
        <v>161.63</v>
      </c>
      <c r="C313">
        <v>3.5310000000000001</v>
      </c>
      <c r="D313">
        <v>3.5649999999999999</v>
      </c>
      <c r="E313">
        <v>3.528</v>
      </c>
      <c r="F313">
        <v>3.6150000000000002</v>
      </c>
      <c r="G313">
        <v>3.415</v>
      </c>
    </row>
    <row r="314" spans="1:7" x14ac:dyDescent="0.2">
      <c r="A314">
        <v>-59</v>
      </c>
      <c r="B314">
        <v>158.16</v>
      </c>
      <c r="C314">
        <v>3.633</v>
      </c>
      <c r="D314">
        <v>3.6709999999999998</v>
      </c>
      <c r="E314">
        <v>3.6339999999999999</v>
      </c>
      <c r="F314">
        <v>3.7229999999999999</v>
      </c>
      <c r="G314">
        <v>3.5030000000000001</v>
      </c>
    </row>
    <row r="315" spans="1:7" x14ac:dyDescent="0.2">
      <c r="A315">
        <v>-58</v>
      </c>
      <c r="B315">
        <v>154.72</v>
      </c>
      <c r="C315">
        <v>3.7469999999999999</v>
      </c>
      <c r="D315">
        <v>3.7829999999999999</v>
      </c>
      <c r="E315">
        <v>3.7429999999999999</v>
      </c>
      <c r="F315">
        <v>3.831</v>
      </c>
      <c r="G315">
        <v>3.63</v>
      </c>
    </row>
    <row r="316" spans="1:7" x14ac:dyDescent="0.2">
      <c r="A316">
        <v>-57</v>
      </c>
      <c r="B316">
        <v>151.30000000000001</v>
      </c>
      <c r="C316">
        <v>3.8580000000000001</v>
      </c>
      <c r="D316">
        <v>3.895</v>
      </c>
      <c r="E316">
        <v>3.8559999999999999</v>
      </c>
      <c r="F316">
        <v>3.9449999999999998</v>
      </c>
      <c r="G316">
        <v>3.738</v>
      </c>
    </row>
    <row r="317" spans="1:7" x14ac:dyDescent="0.2">
      <c r="A317">
        <v>-56</v>
      </c>
      <c r="B317">
        <v>147.9</v>
      </c>
      <c r="C317">
        <v>3.98</v>
      </c>
      <c r="D317">
        <v>4.0129999999999999</v>
      </c>
      <c r="E317">
        <v>3.9740000000000002</v>
      </c>
      <c r="F317">
        <v>4.07</v>
      </c>
      <c r="G317">
        <v>3.8639999999999999</v>
      </c>
    </row>
    <row r="318" spans="1:7" x14ac:dyDescent="0.2">
      <c r="A318">
        <v>-55</v>
      </c>
      <c r="B318">
        <v>144.53</v>
      </c>
      <c r="C318">
        <v>4.0949999999999998</v>
      </c>
      <c r="D318">
        <v>4.1340000000000003</v>
      </c>
      <c r="E318">
        <v>4.0949999999999998</v>
      </c>
      <c r="F318">
        <v>4.1920000000000002</v>
      </c>
      <c r="G318">
        <v>3.9569999999999999</v>
      </c>
    </row>
    <row r="319" spans="1:7" x14ac:dyDescent="0.2">
      <c r="A319">
        <v>-54</v>
      </c>
      <c r="B319">
        <v>141.19</v>
      </c>
      <c r="C319">
        <v>4.2270000000000003</v>
      </c>
      <c r="D319">
        <v>4.2619999999999996</v>
      </c>
      <c r="E319">
        <v>4.2210000000000001</v>
      </c>
      <c r="F319">
        <v>4.32</v>
      </c>
      <c r="G319">
        <v>4.1050000000000004</v>
      </c>
    </row>
    <row r="320" spans="1:7" x14ac:dyDescent="0.2">
      <c r="A320">
        <v>-53</v>
      </c>
      <c r="B320">
        <v>137.88999999999999</v>
      </c>
      <c r="C320">
        <v>4.3540000000000001</v>
      </c>
      <c r="D320">
        <v>4.3959999999999999</v>
      </c>
      <c r="E320">
        <v>4.351</v>
      </c>
      <c r="F320">
        <v>4.4550000000000001</v>
      </c>
      <c r="G320">
        <v>4.2169999999999996</v>
      </c>
    </row>
    <row r="321" spans="1:7" x14ac:dyDescent="0.2">
      <c r="A321">
        <v>-52</v>
      </c>
      <c r="B321">
        <v>134.61000000000001</v>
      </c>
      <c r="C321">
        <v>4.492</v>
      </c>
      <c r="D321">
        <v>4.5330000000000004</v>
      </c>
      <c r="E321">
        <v>4.4889999999999999</v>
      </c>
      <c r="F321">
        <v>4.5960000000000001</v>
      </c>
      <c r="G321">
        <v>4.3490000000000002</v>
      </c>
    </row>
    <row r="322" spans="1:7" x14ac:dyDescent="0.2">
      <c r="A322">
        <v>-51</v>
      </c>
      <c r="B322">
        <v>131.37</v>
      </c>
      <c r="C322">
        <v>4.6399999999999997</v>
      </c>
      <c r="D322">
        <v>4.68</v>
      </c>
      <c r="E322">
        <v>4.633</v>
      </c>
      <c r="F322">
        <v>4.7439999999999998</v>
      </c>
      <c r="G322">
        <v>4.5049999999999999</v>
      </c>
    </row>
    <row r="323" spans="1:7" x14ac:dyDescent="0.2">
      <c r="A323">
        <v>-50</v>
      </c>
      <c r="B323">
        <v>128.16</v>
      </c>
      <c r="C323">
        <v>4.7889999999999997</v>
      </c>
      <c r="D323">
        <v>4.8330000000000002</v>
      </c>
      <c r="E323">
        <v>4.7839999999999998</v>
      </c>
      <c r="F323">
        <v>4.9000000000000004</v>
      </c>
      <c r="G323">
        <v>4.6390000000000002</v>
      </c>
    </row>
    <row r="324" spans="1:7" x14ac:dyDescent="0.2">
      <c r="A324">
        <v>-49</v>
      </c>
      <c r="B324">
        <v>124.99</v>
      </c>
      <c r="C324">
        <v>4.9450000000000003</v>
      </c>
      <c r="D324">
        <v>4.9909999999999997</v>
      </c>
      <c r="E324">
        <v>4.9409999999999998</v>
      </c>
      <c r="F324">
        <v>5.0590000000000002</v>
      </c>
      <c r="G324">
        <v>4.7889999999999997</v>
      </c>
    </row>
    <row r="325" spans="1:7" x14ac:dyDescent="0.2">
      <c r="A325">
        <v>-48</v>
      </c>
      <c r="B325">
        <v>121.85</v>
      </c>
      <c r="C325">
        <v>5.1139999999999999</v>
      </c>
      <c r="D325">
        <v>5.1580000000000004</v>
      </c>
      <c r="E325">
        <v>5.1050000000000004</v>
      </c>
      <c r="F325">
        <v>5.2270000000000003</v>
      </c>
      <c r="G325">
        <v>4.968</v>
      </c>
    </row>
    <row r="326" spans="1:7" x14ac:dyDescent="0.2">
      <c r="A326">
        <v>-47</v>
      </c>
      <c r="B326">
        <v>118.76</v>
      </c>
      <c r="C326">
        <v>5.2889999999999997</v>
      </c>
      <c r="D326">
        <v>5.3339999999999996</v>
      </c>
      <c r="E326">
        <v>5.2779999999999996</v>
      </c>
      <c r="F326">
        <v>5.4039999999999999</v>
      </c>
      <c r="G326">
        <v>5.1390000000000002</v>
      </c>
    </row>
    <row r="327" spans="1:7" x14ac:dyDescent="0.2">
      <c r="A327">
        <v>-46</v>
      </c>
      <c r="B327">
        <v>115.7</v>
      </c>
      <c r="C327">
        <v>5.476</v>
      </c>
      <c r="D327">
        <v>5.5250000000000004</v>
      </c>
      <c r="E327">
        <v>5.4630000000000001</v>
      </c>
      <c r="F327">
        <v>5.5919999999999996</v>
      </c>
      <c r="G327">
        <v>5.3239999999999998</v>
      </c>
    </row>
    <row r="328" spans="1:7" x14ac:dyDescent="0.2">
      <c r="A328">
        <v>-45</v>
      </c>
      <c r="B328">
        <v>112.69</v>
      </c>
      <c r="C328">
        <v>5.67</v>
      </c>
      <c r="D328">
        <v>5.7190000000000003</v>
      </c>
      <c r="E328">
        <v>5.6580000000000004</v>
      </c>
      <c r="F328">
        <v>5.7919999999999998</v>
      </c>
      <c r="G328">
        <v>5.5110000000000001</v>
      </c>
    </row>
    <row r="329" spans="1:7" x14ac:dyDescent="0.2">
      <c r="A329">
        <v>-44</v>
      </c>
      <c r="B329">
        <v>109.72</v>
      </c>
      <c r="C329">
        <v>5.8730000000000002</v>
      </c>
      <c r="D329">
        <v>5.92</v>
      </c>
      <c r="E329">
        <v>5.86</v>
      </c>
      <c r="F329">
        <v>5.9930000000000003</v>
      </c>
      <c r="G329">
        <v>5.7190000000000003</v>
      </c>
    </row>
    <row r="330" spans="1:7" x14ac:dyDescent="0.2">
      <c r="A330">
        <v>-43</v>
      </c>
      <c r="B330">
        <v>106.8</v>
      </c>
      <c r="C330">
        <v>6.08</v>
      </c>
      <c r="D330">
        <v>6.1289999999999996</v>
      </c>
      <c r="E330">
        <v>6.0640000000000001</v>
      </c>
      <c r="F330">
        <v>6.2060000000000004</v>
      </c>
      <c r="G330">
        <v>5.923</v>
      </c>
    </row>
    <row r="331" spans="1:7" x14ac:dyDescent="0.2">
      <c r="A331">
        <v>-42</v>
      </c>
      <c r="B331">
        <v>103.92</v>
      </c>
      <c r="C331">
        <v>6.3019999999999996</v>
      </c>
      <c r="D331">
        <v>6.3540000000000001</v>
      </c>
      <c r="E331">
        <v>6.2839999999999998</v>
      </c>
      <c r="F331">
        <v>6.4320000000000004</v>
      </c>
      <c r="G331">
        <v>6.1369999999999996</v>
      </c>
    </row>
    <row r="332" spans="1:7" x14ac:dyDescent="0.2">
      <c r="A332">
        <v>-41</v>
      </c>
      <c r="B332">
        <v>101.09</v>
      </c>
      <c r="C332">
        <v>6.53</v>
      </c>
      <c r="D332">
        <v>6.5839999999999996</v>
      </c>
      <c r="E332">
        <v>6.51</v>
      </c>
      <c r="F332">
        <v>6.6619999999999999</v>
      </c>
      <c r="G332">
        <v>6.3630000000000004</v>
      </c>
    </row>
    <row r="333" spans="1:7" x14ac:dyDescent="0.2">
      <c r="A333">
        <v>-40</v>
      </c>
      <c r="B333">
        <v>98.3</v>
      </c>
      <c r="C333">
        <v>6.77</v>
      </c>
      <c r="D333">
        <v>6.8259999999999996</v>
      </c>
      <c r="E333">
        <v>6.7489999999999997</v>
      </c>
      <c r="F333">
        <v>6.9039999999999999</v>
      </c>
      <c r="G333">
        <v>6.6029999999999998</v>
      </c>
    </row>
    <row r="334" spans="1:7" x14ac:dyDescent="0.2">
      <c r="A334">
        <v>-39</v>
      </c>
      <c r="B334">
        <v>95.57</v>
      </c>
      <c r="C334">
        <v>7.0220000000000002</v>
      </c>
      <c r="D334">
        <v>7.08</v>
      </c>
      <c r="E334">
        <v>6.9939999999999998</v>
      </c>
      <c r="F334">
        <v>7.16</v>
      </c>
      <c r="G334">
        <v>6.8550000000000004</v>
      </c>
    </row>
    <row r="335" spans="1:7" x14ac:dyDescent="0.2">
      <c r="A335">
        <v>-38</v>
      </c>
      <c r="B335">
        <v>92.89</v>
      </c>
      <c r="C335">
        <v>7.2910000000000004</v>
      </c>
      <c r="D335">
        <v>7.351</v>
      </c>
      <c r="E335">
        <v>7.2640000000000002</v>
      </c>
      <c r="F335">
        <v>7.4269999999999996</v>
      </c>
      <c r="G335">
        <v>7.1210000000000004</v>
      </c>
    </row>
    <row r="336" spans="1:7" x14ac:dyDescent="0.2">
      <c r="A336">
        <v>-37</v>
      </c>
      <c r="B336">
        <v>90.26</v>
      </c>
      <c r="C336">
        <v>7.569</v>
      </c>
      <c r="D336">
        <v>7.6260000000000003</v>
      </c>
      <c r="E336">
        <v>7.5389999999999997</v>
      </c>
      <c r="F336">
        <v>7.7060000000000004</v>
      </c>
      <c r="G336">
        <v>7.4050000000000002</v>
      </c>
    </row>
    <row r="337" spans="1:7" x14ac:dyDescent="0.2">
      <c r="A337">
        <v>-36</v>
      </c>
      <c r="B337">
        <v>87.69</v>
      </c>
      <c r="C337">
        <v>7.8579999999999997</v>
      </c>
      <c r="D337">
        <v>7.9139999999999997</v>
      </c>
      <c r="E337">
        <v>7.8230000000000004</v>
      </c>
      <c r="F337">
        <v>7.9969999999999999</v>
      </c>
      <c r="G337">
        <v>7.6959999999999997</v>
      </c>
    </row>
    <row r="338" spans="1:7" x14ac:dyDescent="0.2">
      <c r="A338">
        <v>-35</v>
      </c>
      <c r="B338">
        <v>85.17</v>
      </c>
      <c r="C338">
        <v>8.1630000000000003</v>
      </c>
      <c r="D338">
        <v>8.2210000000000001</v>
      </c>
      <c r="E338">
        <v>8.1219999999999999</v>
      </c>
      <c r="F338">
        <v>8.3010000000000002</v>
      </c>
      <c r="G338">
        <v>8.0069999999999997</v>
      </c>
    </row>
    <row r="339" spans="1:7" x14ac:dyDescent="0.2">
      <c r="A339">
        <v>-34</v>
      </c>
      <c r="B339">
        <v>82.71</v>
      </c>
      <c r="C339">
        <v>8.4779999999999998</v>
      </c>
      <c r="D339">
        <v>8.5329999999999995</v>
      </c>
      <c r="E339">
        <v>8.4329999999999998</v>
      </c>
      <c r="F339">
        <v>8.6150000000000002</v>
      </c>
      <c r="G339">
        <v>8.3320000000000007</v>
      </c>
    </row>
    <row r="340" spans="1:7" x14ac:dyDescent="0.2">
      <c r="A340">
        <v>-33</v>
      </c>
      <c r="B340">
        <v>80.31</v>
      </c>
      <c r="C340">
        <v>8.8119999999999994</v>
      </c>
      <c r="D340">
        <v>8.8670000000000009</v>
      </c>
      <c r="E340">
        <v>8.7550000000000008</v>
      </c>
      <c r="F340">
        <v>8.9499999999999993</v>
      </c>
      <c r="G340">
        <v>8.6769999999999996</v>
      </c>
    </row>
    <row r="341" spans="1:7" x14ac:dyDescent="0.2">
      <c r="A341">
        <v>-32</v>
      </c>
      <c r="B341">
        <v>77.959999999999994</v>
      </c>
      <c r="C341">
        <v>9.1660000000000004</v>
      </c>
      <c r="D341">
        <v>9.2149999999999999</v>
      </c>
      <c r="E341">
        <v>9.1059999999999999</v>
      </c>
      <c r="F341">
        <v>9.3000000000000007</v>
      </c>
      <c r="G341">
        <v>9.0429999999999993</v>
      </c>
    </row>
    <row r="342" spans="1:7" x14ac:dyDescent="0.2">
      <c r="A342">
        <v>-31</v>
      </c>
      <c r="B342">
        <v>75.67</v>
      </c>
      <c r="C342">
        <v>9.5239999999999991</v>
      </c>
      <c r="D342">
        <v>9.5709999999999997</v>
      </c>
      <c r="E342">
        <v>9.4570000000000007</v>
      </c>
      <c r="F342">
        <v>9.6579999999999995</v>
      </c>
      <c r="G342">
        <v>9.4109999999999996</v>
      </c>
    </row>
    <row r="343" spans="1:7" x14ac:dyDescent="0.2">
      <c r="A343">
        <v>-30</v>
      </c>
      <c r="B343">
        <v>73.45</v>
      </c>
      <c r="C343">
        <v>9.9030000000000005</v>
      </c>
      <c r="D343">
        <v>9.9459999999999997</v>
      </c>
      <c r="E343">
        <v>9.8260000000000005</v>
      </c>
      <c r="F343">
        <v>10.036</v>
      </c>
      <c r="G343">
        <v>9.8059999999999992</v>
      </c>
    </row>
    <row r="344" spans="1:7" x14ac:dyDescent="0.2">
      <c r="A344">
        <v>-29</v>
      </c>
      <c r="B344">
        <v>71.290000000000006</v>
      </c>
      <c r="C344" t="s">
        <v>39</v>
      </c>
      <c r="D344">
        <v>0.32900000000000001</v>
      </c>
      <c r="E344">
        <v>10.204000000000001</v>
      </c>
      <c r="F344">
        <v>10.423</v>
      </c>
      <c r="G344">
        <v>10.199</v>
      </c>
    </row>
    <row r="345" spans="1:7" x14ac:dyDescent="0.2">
      <c r="A345">
        <v>-28</v>
      </c>
      <c r="B345">
        <v>69.19</v>
      </c>
      <c r="C345" t="s">
        <v>40</v>
      </c>
      <c r="D345">
        <v>0.73899999999999999</v>
      </c>
      <c r="E345">
        <v>10.6</v>
      </c>
      <c r="F345">
        <v>10.829000000000001</v>
      </c>
      <c r="G345">
        <v>10.627000000000001</v>
      </c>
    </row>
    <row r="346" spans="1:7" x14ac:dyDescent="0.2">
      <c r="A346">
        <v>-27</v>
      </c>
      <c r="B346">
        <v>67.150000000000006</v>
      </c>
      <c r="C346" t="s">
        <v>41</v>
      </c>
      <c r="D346">
        <v>1.155</v>
      </c>
      <c r="E346">
        <v>11.018000000000001</v>
      </c>
      <c r="F346">
        <v>11.254</v>
      </c>
      <c r="G346">
        <v>11.065</v>
      </c>
    </row>
    <row r="347" spans="1:7" x14ac:dyDescent="0.2">
      <c r="A347">
        <v>-26</v>
      </c>
      <c r="B347">
        <v>65.180000000000007</v>
      </c>
      <c r="C347" t="s">
        <v>42</v>
      </c>
      <c r="D347">
        <v>1.5860000000000001</v>
      </c>
      <c r="E347">
        <v>11.438000000000001</v>
      </c>
      <c r="F347">
        <v>11.686</v>
      </c>
      <c r="G347">
        <v>11.506</v>
      </c>
    </row>
    <row r="348" spans="1:7" x14ac:dyDescent="0.2">
      <c r="A348">
        <v>-25</v>
      </c>
      <c r="B348">
        <v>63.28</v>
      </c>
      <c r="C348" t="s">
        <v>43</v>
      </c>
      <c r="D348">
        <v>2.028</v>
      </c>
      <c r="E348">
        <v>11.878</v>
      </c>
      <c r="F348">
        <v>12.131</v>
      </c>
      <c r="G348">
        <v>11.965999999999999</v>
      </c>
    </row>
    <row r="349" spans="1:7" x14ac:dyDescent="0.2">
      <c r="A349">
        <v>-24</v>
      </c>
      <c r="B349">
        <v>61.44</v>
      </c>
      <c r="C349" t="s">
        <v>44</v>
      </c>
      <c r="D349">
        <v>2.4870000000000001</v>
      </c>
      <c r="E349">
        <v>12.327999999999999</v>
      </c>
      <c r="F349">
        <v>12.593</v>
      </c>
      <c r="G349">
        <v>12.449</v>
      </c>
    </row>
    <row r="350" spans="1:7" x14ac:dyDescent="0.2">
      <c r="A350">
        <v>-23</v>
      </c>
      <c r="B350">
        <v>59.67</v>
      </c>
      <c r="C350" t="s">
        <v>45</v>
      </c>
      <c r="D350">
        <v>2.956</v>
      </c>
      <c r="E350">
        <v>12.798999999999999</v>
      </c>
      <c r="F350">
        <v>13.068</v>
      </c>
      <c r="G350">
        <v>12.941000000000001</v>
      </c>
    </row>
    <row r="351" spans="1:7" x14ac:dyDescent="0.2">
      <c r="A351">
        <v>-22</v>
      </c>
      <c r="B351">
        <v>57.97</v>
      </c>
      <c r="C351" t="s">
        <v>46</v>
      </c>
      <c r="D351">
        <v>3.4350000000000001</v>
      </c>
      <c r="E351">
        <v>13.269</v>
      </c>
      <c r="F351">
        <v>13.552</v>
      </c>
      <c r="G351">
        <v>13.44</v>
      </c>
    </row>
    <row r="352" spans="1:7" x14ac:dyDescent="0.2">
      <c r="A352">
        <v>-21</v>
      </c>
      <c r="B352">
        <v>56.34</v>
      </c>
      <c r="C352" t="s">
        <v>47</v>
      </c>
      <c r="D352">
        <v>3.9209999999999998</v>
      </c>
      <c r="E352">
        <v>13.754</v>
      </c>
      <c r="F352">
        <v>14.045999999999999</v>
      </c>
      <c r="G352">
        <v>13.95</v>
      </c>
    </row>
    <row r="353" spans="1:7" x14ac:dyDescent="0.2">
      <c r="A353">
        <v>-20</v>
      </c>
      <c r="B353">
        <v>54.78</v>
      </c>
      <c r="C353" t="s">
        <v>48</v>
      </c>
      <c r="D353">
        <v>4.4279999999999999</v>
      </c>
      <c r="E353">
        <v>14.25</v>
      </c>
      <c r="F353">
        <v>14.551</v>
      </c>
      <c r="G353">
        <v>14.472</v>
      </c>
    </row>
    <row r="354" spans="1:7" x14ac:dyDescent="0.2">
      <c r="A354">
        <v>-19</v>
      </c>
      <c r="B354">
        <v>53.29</v>
      </c>
      <c r="C354" t="s">
        <v>49</v>
      </c>
      <c r="D354">
        <v>4.931</v>
      </c>
      <c r="E354">
        <v>14.750999999999999</v>
      </c>
      <c r="F354">
        <v>15.058</v>
      </c>
      <c r="G354">
        <v>14.987</v>
      </c>
    </row>
    <row r="355" spans="1:7" x14ac:dyDescent="0.2">
      <c r="A355">
        <v>-18</v>
      </c>
      <c r="B355">
        <v>51.87</v>
      </c>
      <c r="C355" t="s">
        <v>50</v>
      </c>
      <c r="D355">
        <v>5.4370000000000003</v>
      </c>
      <c r="E355">
        <v>15.253</v>
      </c>
      <c r="F355">
        <v>15.571</v>
      </c>
      <c r="G355">
        <v>15.509</v>
      </c>
    </row>
    <row r="356" spans="1:7" x14ac:dyDescent="0.2">
      <c r="A356">
        <v>-17</v>
      </c>
      <c r="B356">
        <v>50.53</v>
      </c>
      <c r="C356" t="s">
        <v>51</v>
      </c>
      <c r="D356">
        <v>5.95</v>
      </c>
      <c r="E356">
        <v>15.755000000000001</v>
      </c>
      <c r="F356">
        <v>16.085999999999999</v>
      </c>
      <c r="G356">
        <v>16.044</v>
      </c>
    </row>
    <row r="357" spans="1:7" x14ac:dyDescent="0.2">
      <c r="A357">
        <v>-16</v>
      </c>
      <c r="B357">
        <v>49.26</v>
      </c>
      <c r="C357" t="s">
        <v>52</v>
      </c>
      <c r="D357">
        <v>6.4569999999999999</v>
      </c>
      <c r="E357">
        <v>16.27</v>
      </c>
      <c r="F357">
        <v>16.602</v>
      </c>
      <c r="G357">
        <v>16.558</v>
      </c>
    </row>
    <row r="358" spans="1:7" x14ac:dyDescent="0.2">
      <c r="A358">
        <v>-15</v>
      </c>
      <c r="B358">
        <v>48.06</v>
      </c>
      <c r="C358" t="s">
        <v>53</v>
      </c>
      <c r="D358">
        <v>6.9610000000000003</v>
      </c>
      <c r="E358">
        <v>16.766999999999999</v>
      </c>
      <c r="F358">
        <v>17.111999999999998</v>
      </c>
      <c r="G358">
        <v>17.067</v>
      </c>
    </row>
    <row r="359" spans="1:7" x14ac:dyDescent="0.2">
      <c r="A359">
        <v>-14</v>
      </c>
      <c r="B359">
        <v>46.93</v>
      </c>
      <c r="C359" t="s">
        <v>54</v>
      </c>
      <c r="D359">
        <v>7.4569999999999999</v>
      </c>
      <c r="E359">
        <v>17.256</v>
      </c>
      <c r="F359">
        <v>17.613</v>
      </c>
      <c r="G359">
        <v>17.576000000000001</v>
      </c>
    </row>
    <row r="360" spans="1:7" x14ac:dyDescent="0.2">
      <c r="A360">
        <v>-13</v>
      </c>
      <c r="B360">
        <v>45.89</v>
      </c>
      <c r="C360" t="s">
        <v>55</v>
      </c>
      <c r="D360">
        <v>7.952</v>
      </c>
      <c r="E360">
        <v>17.745000000000001</v>
      </c>
      <c r="F360">
        <v>18.111999999999998</v>
      </c>
      <c r="G360">
        <v>18.077999999999999</v>
      </c>
    </row>
    <row r="361" spans="1:7" x14ac:dyDescent="0.2">
      <c r="A361">
        <v>-12</v>
      </c>
      <c r="B361">
        <v>44.91</v>
      </c>
      <c r="C361" t="s">
        <v>56</v>
      </c>
      <c r="D361">
        <v>8.4220000000000006</v>
      </c>
      <c r="E361">
        <v>18.210999999999999</v>
      </c>
      <c r="F361">
        <v>18.584</v>
      </c>
      <c r="G361">
        <v>18.559999999999999</v>
      </c>
    </row>
    <row r="362" spans="1:7" x14ac:dyDescent="0.2">
      <c r="A362">
        <v>-11</v>
      </c>
      <c r="B362">
        <v>44.02</v>
      </c>
      <c r="C362" t="s">
        <v>57</v>
      </c>
      <c r="D362">
        <v>8.8699999999999992</v>
      </c>
      <c r="E362">
        <v>18.654</v>
      </c>
      <c r="F362">
        <v>19.038</v>
      </c>
      <c r="G362">
        <v>19.021999999999998</v>
      </c>
    </row>
    <row r="363" spans="1:7" x14ac:dyDescent="0.2">
      <c r="A363">
        <v>-10</v>
      </c>
      <c r="B363">
        <v>43.2</v>
      </c>
      <c r="C363" t="s">
        <v>58</v>
      </c>
      <c r="D363">
        <v>9.2989999999999995</v>
      </c>
      <c r="E363">
        <v>19.071000000000002</v>
      </c>
      <c r="F363">
        <v>19.466000000000001</v>
      </c>
      <c r="G363">
        <v>19.463000000000001</v>
      </c>
    </row>
    <row r="364" spans="1:7" x14ac:dyDescent="0.2">
      <c r="A364">
        <v>-9</v>
      </c>
      <c r="B364">
        <v>42.45</v>
      </c>
      <c r="C364" t="s">
        <v>59</v>
      </c>
      <c r="D364">
        <v>9.6950000000000003</v>
      </c>
      <c r="E364">
        <v>19.47</v>
      </c>
      <c r="F364">
        <v>19.867999999999999</v>
      </c>
      <c r="G364">
        <v>19.87</v>
      </c>
    </row>
    <row r="365" spans="1:7" x14ac:dyDescent="0.2">
      <c r="A365">
        <v>-8</v>
      </c>
      <c r="B365">
        <v>41.79</v>
      </c>
      <c r="C365" t="s">
        <v>60</v>
      </c>
      <c r="D365">
        <v>5.8999999999999997E-2</v>
      </c>
      <c r="E365">
        <v>19.831</v>
      </c>
      <c r="F365">
        <v>20.234000000000002</v>
      </c>
      <c r="G365">
        <v>20.247</v>
      </c>
    </row>
    <row r="366" spans="1:7" x14ac:dyDescent="0.2">
      <c r="A366">
        <v>-7</v>
      </c>
      <c r="B366">
        <v>41.2</v>
      </c>
      <c r="C366" t="s">
        <v>61</v>
      </c>
      <c r="D366">
        <v>0.38700000000000001</v>
      </c>
      <c r="E366">
        <v>20.152000000000001</v>
      </c>
      <c r="F366">
        <v>20.564</v>
      </c>
      <c r="G366">
        <v>20.582999999999998</v>
      </c>
    </row>
    <row r="367" spans="1:7" x14ac:dyDescent="0.2">
      <c r="A367">
        <v>-6</v>
      </c>
      <c r="B367">
        <v>40.69</v>
      </c>
      <c r="C367" t="s">
        <v>62</v>
      </c>
      <c r="D367">
        <v>0.67300000000000004</v>
      </c>
      <c r="E367">
        <v>20.437000000000001</v>
      </c>
      <c r="F367">
        <v>20.849</v>
      </c>
      <c r="G367">
        <v>20.882000000000001</v>
      </c>
    </row>
    <row r="368" spans="1:7" x14ac:dyDescent="0.2">
      <c r="A368">
        <v>-5</v>
      </c>
      <c r="B368">
        <v>40.26</v>
      </c>
      <c r="C368" t="s">
        <v>63</v>
      </c>
      <c r="D368">
        <v>0.91500000000000004</v>
      </c>
      <c r="E368">
        <v>20.673999999999999</v>
      </c>
      <c r="F368">
        <v>21.093</v>
      </c>
      <c r="G368">
        <v>21.138000000000002</v>
      </c>
    </row>
    <row r="369" spans="1:7" x14ac:dyDescent="0.2">
      <c r="A369">
        <v>-4</v>
      </c>
      <c r="B369">
        <v>39.9</v>
      </c>
      <c r="C369" t="s">
        <v>64</v>
      </c>
      <c r="D369">
        <v>1.115</v>
      </c>
      <c r="E369">
        <v>20.864000000000001</v>
      </c>
      <c r="F369">
        <v>21.289000000000001</v>
      </c>
      <c r="G369">
        <v>21.346</v>
      </c>
    </row>
    <row r="370" spans="1:7" x14ac:dyDescent="0.2">
      <c r="A370">
        <v>-3</v>
      </c>
      <c r="B370">
        <v>39.630000000000003</v>
      </c>
      <c r="C370" t="s">
        <v>65</v>
      </c>
      <c r="D370">
        <v>1.2589999999999999</v>
      </c>
      <c r="E370">
        <v>21</v>
      </c>
      <c r="F370">
        <v>21.417999999999999</v>
      </c>
      <c r="G370">
        <v>21.507000000000001</v>
      </c>
    </row>
    <row r="371" spans="1:7" x14ac:dyDescent="0.2">
      <c r="A371">
        <v>-2</v>
      </c>
      <c r="B371">
        <v>39.43</v>
      </c>
      <c r="C371" t="s">
        <v>66</v>
      </c>
      <c r="D371">
        <v>1.3420000000000001</v>
      </c>
      <c r="E371">
        <v>21.103999999999999</v>
      </c>
      <c r="F371">
        <v>21.521000000000001</v>
      </c>
      <c r="G371">
        <v>21.617000000000001</v>
      </c>
    </row>
    <row r="372" spans="1:7" x14ac:dyDescent="0.2">
      <c r="A372">
        <v>-1</v>
      </c>
      <c r="B372">
        <v>39.31</v>
      </c>
      <c r="C372" t="s">
        <v>67</v>
      </c>
      <c r="D372">
        <v>1.4019999999999999</v>
      </c>
      <c r="E372">
        <v>21.152999999999999</v>
      </c>
      <c r="F372">
        <v>21.574999999999999</v>
      </c>
      <c r="G372">
        <v>21.678000000000001</v>
      </c>
    </row>
    <row r="373" spans="1:7" x14ac:dyDescent="0.2">
      <c r="A373">
        <v>0</v>
      </c>
      <c r="B373">
        <v>39.270000000000003</v>
      </c>
      <c r="C373" t="s">
        <v>68</v>
      </c>
      <c r="D373">
        <v>1.39</v>
      </c>
      <c r="E373">
        <v>21.177</v>
      </c>
      <c r="F373">
        <v>21.591999999999999</v>
      </c>
      <c r="G373">
        <v>21.681999999999999</v>
      </c>
    </row>
    <row r="374" spans="1:7" x14ac:dyDescent="0.2">
      <c r="A374">
        <v>1</v>
      </c>
      <c r="B374">
        <v>39.31</v>
      </c>
      <c r="C374" t="s">
        <v>69</v>
      </c>
      <c r="D374">
        <v>1.3720000000000001</v>
      </c>
      <c r="E374">
        <v>21.207999999999998</v>
      </c>
      <c r="F374">
        <v>21.599</v>
      </c>
      <c r="G374">
        <v>21.634</v>
      </c>
    </row>
    <row r="375" spans="1:7" x14ac:dyDescent="0.2">
      <c r="A375">
        <v>2</v>
      </c>
      <c r="B375">
        <v>39.43</v>
      </c>
      <c r="C375" t="s">
        <v>70</v>
      </c>
      <c r="D375">
        <v>1.351</v>
      </c>
      <c r="E375">
        <v>21.257999999999999</v>
      </c>
      <c r="F375">
        <v>21.613</v>
      </c>
      <c r="G375">
        <v>21.550999999999998</v>
      </c>
    </row>
    <row r="376" spans="1:7" x14ac:dyDescent="0.2">
      <c r="A376">
        <v>3</v>
      </c>
      <c r="B376">
        <v>39.630000000000003</v>
      </c>
      <c r="C376" t="s">
        <v>71</v>
      </c>
      <c r="D376">
        <v>1.365</v>
      </c>
      <c r="E376">
        <v>21.363</v>
      </c>
      <c r="F376">
        <v>21.661999999999999</v>
      </c>
      <c r="G376">
        <v>21.344999999999999</v>
      </c>
    </row>
    <row r="377" spans="1:7" x14ac:dyDescent="0.2">
      <c r="A377">
        <v>4</v>
      </c>
      <c r="B377">
        <v>39.9</v>
      </c>
      <c r="C377" t="s">
        <v>72</v>
      </c>
      <c r="D377">
        <v>1.466</v>
      </c>
      <c r="E377">
        <v>21.576000000000001</v>
      </c>
      <c r="F377">
        <v>21.792999999999999</v>
      </c>
      <c r="G377">
        <v>21.155000000000001</v>
      </c>
    </row>
    <row r="378" spans="1:7" x14ac:dyDescent="0.2">
      <c r="A378">
        <v>5</v>
      </c>
      <c r="B378">
        <v>40.26</v>
      </c>
      <c r="C378" t="s">
        <v>73</v>
      </c>
      <c r="D378">
        <v>1.679</v>
      </c>
      <c r="E378">
        <v>21.923999999999999</v>
      </c>
      <c r="F378">
        <v>22.023</v>
      </c>
      <c r="G378">
        <v>20.986000000000001</v>
      </c>
    </row>
    <row r="379" spans="1:7" x14ac:dyDescent="0.2">
      <c r="A379">
        <v>6</v>
      </c>
      <c r="B379">
        <v>40.69</v>
      </c>
      <c r="C379" t="s">
        <v>74</v>
      </c>
      <c r="D379">
        <v>2.0489999999999999</v>
      </c>
      <c r="E379">
        <v>22.439</v>
      </c>
      <c r="F379">
        <v>22.382999999999999</v>
      </c>
      <c r="G379">
        <v>20.834</v>
      </c>
    </row>
    <row r="380" spans="1:7" x14ac:dyDescent="0.2">
      <c r="A380">
        <v>7</v>
      </c>
      <c r="B380">
        <v>41.2</v>
      </c>
      <c r="C380" t="s">
        <v>75</v>
      </c>
      <c r="D380">
        <v>2.62</v>
      </c>
      <c r="E380">
        <v>23.148</v>
      </c>
      <c r="F380">
        <v>22.902000000000001</v>
      </c>
      <c r="G380">
        <v>20.791</v>
      </c>
    </row>
    <row r="381" spans="1:7" x14ac:dyDescent="0.2">
      <c r="A381">
        <v>8</v>
      </c>
      <c r="B381">
        <v>41.79</v>
      </c>
      <c r="C381" t="s">
        <v>76</v>
      </c>
      <c r="D381">
        <v>3.4279999999999999</v>
      </c>
      <c r="E381">
        <v>24.065999999999999</v>
      </c>
      <c r="F381">
        <v>23.59</v>
      </c>
      <c r="G381">
        <v>20.914999999999999</v>
      </c>
    </row>
    <row r="382" spans="1:7" x14ac:dyDescent="0.2">
      <c r="A382">
        <v>9</v>
      </c>
      <c r="B382">
        <v>42.45</v>
      </c>
      <c r="C382" t="s">
        <v>77</v>
      </c>
      <c r="D382">
        <v>4.4770000000000003</v>
      </c>
      <c r="E382">
        <v>25.189</v>
      </c>
      <c r="F382">
        <v>24.46</v>
      </c>
      <c r="G382">
        <v>21.17</v>
      </c>
    </row>
    <row r="383" spans="1:7" x14ac:dyDescent="0.2">
      <c r="A383">
        <v>10</v>
      </c>
      <c r="B383">
        <v>43.2</v>
      </c>
      <c r="C383" t="s">
        <v>78</v>
      </c>
      <c r="D383">
        <v>5.7439999999999998</v>
      </c>
      <c r="E383">
        <v>26.491</v>
      </c>
      <c r="F383">
        <v>25.503</v>
      </c>
      <c r="G383">
        <v>21.628</v>
      </c>
    </row>
    <row r="384" spans="1:7" x14ac:dyDescent="0.2">
      <c r="A384">
        <v>11</v>
      </c>
      <c r="B384">
        <v>44.02</v>
      </c>
      <c r="C384" t="s">
        <v>79</v>
      </c>
      <c r="D384">
        <v>7.2119999999999997</v>
      </c>
      <c r="E384">
        <v>27.97</v>
      </c>
      <c r="F384">
        <v>26.709</v>
      </c>
      <c r="G384">
        <v>22.305</v>
      </c>
    </row>
    <row r="385" spans="1:7" x14ac:dyDescent="0.2">
      <c r="A385">
        <v>12</v>
      </c>
      <c r="B385">
        <v>44.91</v>
      </c>
      <c r="C385" t="s">
        <v>80</v>
      </c>
      <c r="D385">
        <v>8.8729999999999993</v>
      </c>
      <c r="E385">
        <v>29.600999999999999</v>
      </c>
      <c r="F385">
        <v>28.079000000000001</v>
      </c>
      <c r="G385">
        <v>23.222000000000001</v>
      </c>
    </row>
    <row r="386" spans="1:7" x14ac:dyDescent="0.2">
      <c r="A386">
        <v>13</v>
      </c>
      <c r="B386">
        <v>45.89</v>
      </c>
      <c r="C386" t="s">
        <v>81</v>
      </c>
      <c r="D386">
        <v>0.70899999999999996</v>
      </c>
      <c r="E386">
        <v>31.375</v>
      </c>
      <c r="F386">
        <v>29.617999999999999</v>
      </c>
      <c r="G386">
        <v>24.315999999999999</v>
      </c>
    </row>
    <row r="387" spans="1:7" x14ac:dyDescent="0.2">
      <c r="A387">
        <v>14</v>
      </c>
      <c r="B387">
        <v>46.93</v>
      </c>
      <c r="C387" t="s">
        <v>82</v>
      </c>
      <c r="D387">
        <v>2.6970000000000001</v>
      </c>
      <c r="E387">
        <v>33.238999999999997</v>
      </c>
      <c r="F387">
        <v>31.302</v>
      </c>
      <c r="G387">
        <v>25.649000000000001</v>
      </c>
    </row>
    <row r="388" spans="1:7" x14ac:dyDescent="0.2">
      <c r="A388">
        <v>15</v>
      </c>
      <c r="B388">
        <v>48.06</v>
      </c>
      <c r="C388" t="s">
        <v>83</v>
      </c>
      <c r="D388">
        <v>4.7709999999999999</v>
      </c>
      <c r="E388">
        <v>35.155999999999999</v>
      </c>
      <c r="F388">
        <v>33.073999999999998</v>
      </c>
      <c r="G388">
        <v>27.164000000000001</v>
      </c>
    </row>
    <row r="389" spans="1:7" x14ac:dyDescent="0.2">
      <c r="A389">
        <v>16</v>
      </c>
      <c r="B389">
        <v>49.26</v>
      </c>
      <c r="C389" t="s">
        <v>84</v>
      </c>
      <c r="D389">
        <v>6.8689999999999998</v>
      </c>
      <c r="E389">
        <v>37.08</v>
      </c>
      <c r="F389">
        <v>34.881</v>
      </c>
      <c r="G389">
        <v>28.834</v>
      </c>
    </row>
    <row r="390" spans="1:7" x14ac:dyDescent="0.2">
      <c r="A390">
        <v>17</v>
      </c>
      <c r="B390">
        <v>50.53</v>
      </c>
      <c r="C390" t="s">
        <v>85</v>
      </c>
      <c r="D390">
        <v>8.9559999999999995</v>
      </c>
      <c r="E390">
        <v>38.96</v>
      </c>
      <c r="F390">
        <v>36.694000000000003</v>
      </c>
      <c r="G390">
        <v>30.628</v>
      </c>
    </row>
    <row r="391" spans="1:7" x14ac:dyDescent="0.2">
      <c r="A391">
        <v>18</v>
      </c>
      <c r="B391">
        <v>51.87</v>
      </c>
      <c r="C391" t="s">
        <v>86</v>
      </c>
      <c r="D391">
        <v>1.0580000000000001</v>
      </c>
      <c r="E391">
        <v>40.783999999999999</v>
      </c>
      <c r="F391">
        <v>38.502000000000002</v>
      </c>
      <c r="G391">
        <v>32.487000000000002</v>
      </c>
    </row>
    <row r="392" spans="1:7" x14ac:dyDescent="0.2">
      <c r="A392">
        <v>19</v>
      </c>
      <c r="B392">
        <v>53.29</v>
      </c>
      <c r="C392" t="s">
        <v>87</v>
      </c>
      <c r="D392">
        <v>3.1469999999999998</v>
      </c>
      <c r="E392">
        <v>42.628999999999998</v>
      </c>
      <c r="F392">
        <v>40.399000000000001</v>
      </c>
      <c r="G392">
        <v>34.387999999999998</v>
      </c>
    </row>
    <row r="393" spans="1:7" x14ac:dyDescent="0.2">
      <c r="A393">
        <v>20</v>
      </c>
      <c r="B393">
        <v>54.78</v>
      </c>
      <c r="C393" t="s">
        <v>88</v>
      </c>
      <c r="D393">
        <v>5.2869999999999999</v>
      </c>
      <c r="E393">
        <v>44.447000000000003</v>
      </c>
      <c r="F393">
        <v>42.491999999999997</v>
      </c>
      <c r="G393">
        <v>36.420999999999999</v>
      </c>
    </row>
    <row r="394" spans="1:7" x14ac:dyDescent="0.2">
      <c r="A394">
        <v>21</v>
      </c>
      <c r="B394">
        <v>56.34</v>
      </c>
      <c r="C394" t="s">
        <v>89</v>
      </c>
      <c r="D394">
        <v>7.2409999999999997</v>
      </c>
      <c r="E394">
        <v>45.975000000000001</v>
      </c>
      <c r="F394">
        <v>44.808999999999997</v>
      </c>
      <c r="G394">
        <v>38.670999999999999</v>
      </c>
    </row>
    <row r="395" spans="1:7" x14ac:dyDescent="0.2">
      <c r="A395">
        <v>22</v>
      </c>
      <c r="B395">
        <v>57.97</v>
      </c>
      <c r="C395" t="s">
        <v>90</v>
      </c>
      <c r="D395">
        <v>8.5809999999999995</v>
      </c>
      <c r="E395">
        <v>46.917999999999999</v>
      </c>
      <c r="F395">
        <v>46.758000000000003</v>
      </c>
      <c r="G395">
        <v>41.097999999999999</v>
      </c>
    </row>
    <row r="396" spans="1:7" x14ac:dyDescent="0.2">
      <c r="A396">
        <v>23</v>
      </c>
      <c r="B396">
        <v>59.67</v>
      </c>
      <c r="C396" t="s">
        <v>91</v>
      </c>
      <c r="D396">
        <v>9.0280000000000005</v>
      </c>
      <c r="E396">
        <v>47.223999999999997</v>
      </c>
      <c r="F396">
        <v>47.841999999999999</v>
      </c>
      <c r="G396">
        <v>43.417999999999999</v>
      </c>
    </row>
    <row r="397" spans="1:7" x14ac:dyDescent="0.2">
      <c r="A397">
        <v>24</v>
      </c>
      <c r="B397">
        <v>61.44</v>
      </c>
      <c r="C397" t="s">
        <v>92</v>
      </c>
      <c r="D397">
        <v>8.5649999999999995</v>
      </c>
      <c r="E397">
        <v>46.856999999999999</v>
      </c>
      <c r="F397">
        <v>47.957999999999998</v>
      </c>
      <c r="G397">
        <v>45.188000000000002</v>
      </c>
    </row>
    <row r="398" spans="1:7" x14ac:dyDescent="0.2">
      <c r="A398">
        <v>25</v>
      </c>
      <c r="B398">
        <v>63.28</v>
      </c>
      <c r="C398" t="s">
        <v>93</v>
      </c>
      <c r="D398">
        <v>7.415</v>
      </c>
      <c r="E398">
        <v>45.991</v>
      </c>
      <c r="F398">
        <v>47.232999999999997</v>
      </c>
      <c r="G398">
        <v>46.100999999999999</v>
      </c>
    </row>
    <row r="399" spans="1:7" x14ac:dyDescent="0.2">
      <c r="A399">
        <v>26</v>
      </c>
      <c r="B399">
        <v>65.180000000000007</v>
      </c>
      <c r="C399" t="s">
        <v>94</v>
      </c>
      <c r="D399">
        <v>5.8920000000000003</v>
      </c>
      <c r="E399">
        <v>44.77</v>
      </c>
      <c r="F399">
        <v>45.954999999999998</v>
      </c>
      <c r="G399">
        <v>46.026000000000003</v>
      </c>
    </row>
    <row r="400" spans="1:7" x14ac:dyDescent="0.2">
      <c r="A400">
        <v>27</v>
      </c>
      <c r="B400">
        <v>67.150000000000006</v>
      </c>
      <c r="C400" t="s">
        <v>95</v>
      </c>
      <c r="D400">
        <v>4.2270000000000003</v>
      </c>
      <c r="E400">
        <v>43.317</v>
      </c>
      <c r="F400">
        <v>44.393000000000001</v>
      </c>
      <c r="G400">
        <v>45.192</v>
      </c>
    </row>
    <row r="401" spans="1:7" x14ac:dyDescent="0.2">
      <c r="A401">
        <v>28</v>
      </c>
      <c r="B401">
        <v>69.19</v>
      </c>
      <c r="C401" t="s">
        <v>96</v>
      </c>
      <c r="D401">
        <v>2.5470000000000002</v>
      </c>
      <c r="E401">
        <v>41.784999999999997</v>
      </c>
      <c r="F401">
        <v>42.735999999999997</v>
      </c>
      <c r="G401">
        <v>43.911000000000001</v>
      </c>
    </row>
    <row r="402" spans="1:7" x14ac:dyDescent="0.2">
      <c r="A402">
        <v>29</v>
      </c>
      <c r="B402">
        <v>71.290000000000006</v>
      </c>
      <c r="C402" t="s">
        <v>97</v>
      </c>
      <c r="D402">
        <v>0.88</v>
      </c>
      <c r="E402">
        <v>40.222000000000001</v>
      </c>
      <c r="F402">
        <v>41.069000000000003</v>
      </c>
      <c r="G402">
        <v>42.418999999999997</v>
      </c>
    </row>
    <row r="403" spans="1:7" x14ac:dyDescent="0.2">
      <c r="A403">
        <v>30</v>
      </c>
      <c r="B403">
        <v>73.45</v>
      </c>
      <c r="C403" t="s">
        <v>98</v>
      </c>
      <c r="D403">
        <v>9.2650000000000006</v>
      </c>
      <c r="E403">
        <v>38.691000000000003</v>
      </c>
      <c r="F403">
        <v>39.442</v>
      </c>
      <c r="G403">
        <v>40.869</v>
      </c>
    </row>
    <row r="404" spans="1:7" x14ac:dyDescent="0.2">
      <c r="A404">
        <v>31</v>
      </c>
      <c r="B404">
        <v>75.67</v>
      </c>
      <c r="C404" t="s">
        <v>99</v>
      </c>
      <c r="D404">
        <v>7.7119999999999997</v>
      </c>
      <c r="E404">
        <v>37.201000000000001</v>
      </c>
      <c r="F404">
        <v>37.848999999999997</v>
      </c>
      <c r="G404">
        <v>39.319000000000003</v>
      </c>
    </row>
    <row r="405" spans="1:7" x14ac:dyDescent="0.2">
      <c r="A405">
        <v>32</v>
      </c>
      <c r="B405">
        <v>77.959999999999994</v>
      </c>
      <c r="C405" t="s">
        <v>100</v>
      </c>
      <c r="D405">
        <v>6.2249999999999996</v>
      </c>
      <c r="E405">
        <v>35.761000000000003</v>
      </c>
      <c r="F405">
        <v>36.332000000000001</v>
      </c>
      <c r="G405">
        <v>37.799999999999997</v>
      </c>
    </row>
    <row r="406" spans="1:7" x14ac:dyDescent="0.2">
      <c r="A406">
        <v>33</v>
      </c>
      <c r="B406">
        <v>80.31</v>
      </c>
      <c r="C406" t="s">
        <v>101</v>
      </c>
      <c r="D406">
        <v>4.8040000000000003</v>
      </c>
      <c r="E406">
        <v>34.386000000000003</v>
      </c>
      <c r="F406">
        <v>34.881</v>
      </c>
      <c r="G406">
        <v>36.326000000000001</v>
      </c>
    </row>
    <row r="407" spans="1:7" x14ac:dyDescent="0.2">
      <c r="A407">
        <v>34</v>
      </c>
      <c r="B407">
        <v>82.71</v>
      </c>
      <c r="C407" t="s">
        <v>102</v>
      </c>
      <c r="D407">
        <v>3.4489999999999998</v>
      </c>
      <c r="E407">
        <v>33.061999999999998</v>
      </c>
      <c r="F407">
        <v>33.494999999999997</v>
      </c>
      <c r="G407">
        <v>34.932000000000002</v>
      </c>
    </row>
    <row r="408" spans="1:7" x14ac:dyDescent="0.2">
      <c r="A408">
        <v>35</v>
      </c>
      <c r="B408">
        <v>85.17</v>
      </c>
      <c r="C408" t="s">
        <v>103</v>
      </c>
      <c r="D408">
        <v>2.1560000000000001</v>
      </c>
      <c r="E408">
        <v>31.805</v>
      </c>
      <c r="F408">
        <v>32.180999999999997</v>
      </c>
      <c r="G408">
        <v>33.591999999999999</v>
      </c>
    </row>
    <row r="409" spans="1:7" x14ac:dyDescent="0.2">
      <c r="A409">
        <v>36</v>
      </c>
      <c r="B409">
        <v>87.69</v>
      </c>
      <c r="C409" t="s">
        <v>104</v>
      </c>
      <c r="D409">
        <v>0.91200000000000003</v>
      </c>
      <c r="E409">
        <v>30.609000000000002</v>
      </c>
      <c r="F409">
        <v>30.920999999999999</v>
      </c>
      <c r="G409">
        <v>32.311999999999998</v>
      </c>
    </row>
    <row r="410" spans="1:7" x14ac:dyDescent="0.2">
      <c r="A410">
        <v>37</v>
      </c>
      <c r="B410">
        <v>90.26</v>
      </c>
      <c r="C410" t="s">
        <v>105</v>
      </c>
      <c r="D410">
        <v>9.7349999999999994</v>
      </c>
      <c r="E410">
        <v>29.457999999999998</v>
      </c>
      <c r="F410">
        <v>29.728000000000002</v>
      </c>
      <c r="G410">
        <v>31.088999999999999</v>
      </c>
    </row>
    <row r="411" spans="1:7" x14ac:dyDescent="0.2">
      <c r="A411">
        <v>38</v>
      </c>
      <c r="B411">
        <v>92.89</v>
      </c>
      <c r="C411" t="s">
        <v>106</v>
      </c>
      <c r="D411">
        <v>8.61</v>
      </c>
      <c r="E411">
        <v>28.367000000000001</v>
      </c>
      <c r="F411">
        <v>28.59</v>
      </c>
      <c r="G411">
        <v>29.92</v>
      </c>
    </row>
    <row r="412" spans="1:7" x14ac:dyDescent="0.2">
      <c r="A412">
        <v>39</v>
      </c>
      <c r="B412">
        <v>95.57</v>
      </c>
      <c r="C412" t="s">
        <v>107</v>
      </c>
      <c r="D412">
        <v>7.53</v>
      </c>
      <c r="E412">
        <v>27.324000000000002</v>
      </c>
      <c r="F412">
        <v>27.503</v>
      </c>
      <c r="G412">
        <v>28.795000000000002</v>
      </c>
    </row>
    <row r="413" spans="1:7" x14ac:dyDescent="0.2">
      <c r="A413">
        <v>40</v>
      </c>
      <c r="B413">
        <v>98.3</v>
      </c>
      <c r="C413" t="s">
        <v>108</v>
      </c>
      <c r="D413">
        <v>6.5090000000000003</v>
      </c>
      <c r="E413">
        <v>26.324000000000002</v>
      </c>
      <c r="F413">
        <v>26.474</v>
      </c>
      <c r="G413">
        <v>27.722000000000001</v>
      </c>
    </row>
    <row r="414" spans="1:7" x14ac:dyDescent="0.2">
      <c r="A414">
        <v>41</v>
      </c>
      <c r="B414">
        <v>101.09</v>
      </c>
      <c r="C414" t="s">
        <v>109</v>
      </c>
      <c r="D414">
        <v>5.5330000000000004</v>
      </c>
      <c r="E414">
        <v>25.370999999999999</v>
      </c>
      <c r="F414">
        <v>25.484000000000002</v>
      </c>
      <c r="G414">
        <v>26.719000000000001</v>
      </c>
    </row>
    <row r="415" spans="1:7" x14ac:dyDescent="0.2">
      <c r="A415">
        <v>42</v>
      </c>
      <c r="B415">
        <v>103.92</v>
      </c>
      <c r="C415" t="s">
        <v>110</v>
      </c>
      <c r="D415">
        <v>4.5999999999999996</v>
      </c>
      <c r="E415">
        <v>24.46</v>
      </c>
      <c r="F415">
        <v>24.532</v>
      </c>
      <c r="G415">
        <v>25.754000000000001</v>
      </c>
    </row>
    <row r="416" spans="1:7" x14ac:dyDescent="0.2">
      <c r="A416">
        <v>43</v>
      </c>
      <c r="B416">
        <v>106.8</v>
      </c>
      <c r="C416" t="s">
        <v>111</v>
      </c>
      <c r="D416">
        <v>3.7130000000000001</v>
      </c>
      <c r="E416">
        <v>23.594999999999999</v>
      </c>
      <c r="F416">
        <v>23.632000000000001</v>
      </c>
      <c r="G416">
        <v>24.84</v>
      </c>
    </row>
    <row r="417" spans="1:7" x14ac:dyDescent="0.2">
      <c r="A417">
        <v>44</v>
      </c>
      <c r="B417">
        <v>109.72</v>
      </c>
      <c r="C417" t="s">
        <v>112</v>
      </c>
      <c r="D417">
        <v>2.8679999999999999</v>
      </c>
      <c r="E417">
        <v>22.766999999999999</v>
      </c>
      <c r="F417">
        <v>22.773</v>
      </c>
      <c r="G417">
        <v>23.969000000000001</v>
      </c>
    </row>
    <row r="418" spans="1:7" x14ac:dyDescent="0.2">
      <c r="A418">
        <v>45</v>
      </c>
      <c r="B418">
        <v>112.69</v>
      </c>
      <c r="C418" t="s">
        <v>113</v>
      </c>
      <c r="D418">
        <v>2.0640000000000001</v>
      </c>
      <c r="E418">
        <v>21.98</v>
      </c>
      <c r="F418">
        <v>21.956</v>
      </c>
      <c r="G418">
        <v>23.15</v>
      </c>
    </row>
    <row r="419" spans="1:7" x14ac:dyDescent="0.2">
      <c r="A419">
        <v>46</v>
      </c>
      <c r="B419">
        <v>115.7</v>
      </c>
      <c r="C419" t="s">
        <v>114</v>
      </c>
      <c r="D419">
        <v>1.298</v>
      </c>
      <c r="E419">
        <v>21.233000000000001</v>
      </c>
      <c r="F419">
        <v>21.175999999999998</v>
      </c>
      <c r="G419">
        <v>22.356000000000002</v>
      </c>
    </row>
    <row r="420" spans="1:7" x14ac:dyDescent="0.2">
      <c r="A420">
        <v>47</v>
      </c>
      <c r="B420">
        <v>118.76</v>
      </c>
      <c r="C420" t="s">
        <v>115</v>
      </c>
      <c r="D420">
        <v>0.56399999999999995</v>
      </c>
      <c r="E420">
        <v>20.513000000000002</v>
      </c>
      <c r="F420">
        <v>20.434000000000001</v>
      </c>
      <c r="G420">
        <v>21.606999999999999</v>
      </c>
    </row>
    <row r="421" spans="1:7" x14ac:dyDescent="0.2">
      <c r="A421">
        <v>48</v>
      </c>
      <c r="B421">
        <v>121.85</v>
      </c>
      <c r="C421" t="s">
        <v>116</v>
      </c>
      <c r="D421">
        <v>9.8699999999999992</v>
      </c>
      <c r="E421">
        <v>19.834</v>
      </c>
      <c r="F421">
        <v>19.728999999999999</v>
      </c>
      <c r="G421">
        <v>20.88</v>
      </c>
    </row>
    <row r="422" spans="1:7" x14ac:dyDescent="0.2">
      <c r="A422">
        <v>49</v>
      </c>
      <c r="B422">
        <v>124.99</v>
      </c>
      <c r="C422" t="s">
        <v>117</v>
      </c>
      <c r="D422">
        <v>9.2029999999999994</v>
      </c>
      <c r="E422">
        <v>19.178000000000001</v>
      </c>
      <c r="F422">
        <v>19.052</v>
      </c>
      <c r="G422">
        <v>20.184999999999999</v>
      </c>
    </row>
    <row r="423" spans="1:7" x14ac:dyDescent="0.2">
      <c r="A423">
        <v>50</v>
      </c>
      <c r="B423">
        <v>128.16</v>
      </c>
      <c r="C423" t="s">
        <v>118</v>
      </c>
      <c r="D423">
        <v>8.57</v>
      </c>
      <c r="E423">
        <v>18.558</v>
      </c>
      <c r="F423">
        <v>18.414000000000001</v>
      </c>
      <c r="G423">
        <v>19.521999999999998</v>
      </c>
    </row>
    <row r="424" spans="1:7" x14ac:dyDescent="0.2">
      <c r="A424">
        <v>51</v>
      </c>
      <c r="B424">
        <v>131.37</v>
      </c>
      <c r="C424" t="s">
        <v>119</v>
      </c>
      <c r="D424">
        <v>7.9610000000000003</v>
      </c>
      <c r="E424">
        <v>17.966000000000001</v>
      </c>
      <c r="F424">
        <v>17.797999999999998</v>
      </c>
      <c r="G424">
        <v>18.888000000000002</v>
      </c>
    </row>
    <row r="425" spans="1:7" x14ac:dyDescent="0.2">
      <c r="A425">
        <v>52</v>
      </c>
      <c r="B425">
        <v>134.61000000000001</v>
      </c>
      <c r="C425" t="s">
        <v>120</v>
      </c>
      <c r="D425">
        <v>7.3719999999999999</v>
      </c>
      <c r="E425">
        <v>17.391999999999999</v>
      </c>
      <c r="F425">
        <v>17.212</v>
      </c>
      <c r="G425">
        <v>18.292000000000002</v>
      </c>
    </row>
    <row r="426" spans="1:7" x14ac:dyDescent="0.2">
      <c r="A426">
        <v>53</v>
      </c>
      <c r="B426">
        <v>137.88999999999999</v>
      </c>
      <c r="C426" t="s">
        <v>121</v>
      </c>
      <c r="D426">
        <v>6.819</v>
      </c>
      <c r="E426">
        <v>16.852</v>
      </c>
      <c r="F426">
        <v>16.658000000000001</v>
      </c>
      <c r="G426">
        <v>17.721</v>
      </c>
    </row>
    <row r="427" spans="1:7" x14ac:dyDescent="0.2">
      <c r="A427">
        <v>54</v>
      </c>
      <c r="B427">
        <v>141.19</v>
      </c>
      <c r="C427" t="s">
        <v>122</v>
      </c>
      <c r="D427">
        <v>6.2880000000000003</v>
      </c>
      <c r="E427">
        <v>16.332999999999998</v>
      </c>
      <c r="F427">
        <v>16.123999999999999</v>
      </c>
      <c r="G427">
        <v>17.177</v>
      </c>
    </row>
    <row r="428" spans="1:7" x14ac:dyDescent="0.2">
      <c r="A428">
        <v>55</v>
      </c>
      <c r="B428">
        <v>144.53</v>
      </c>
      <c r="C428" t="s">
        <v>123</v>
      </c>
      <c r="D428">
        <v>5.78</v>
      </c>
      <c r="E428">
        <v>15.833</v>
      </c>
      <c r="F428">
        <v>15.617000000000001</v>
      </c>
      <c r="G428">
        <v>16.666</v>
      </c>
    </row>
    <row r="429" spans="1:7" x14ac:dyDescent="0.2">
      <c r="A429">
        <v>56</v>
      </c>
      <c r="B429">
        <v>147.9</v>
      </c>
      <c r="C429" t="s">
        <v>124</v>
      </c>
      <c r="D429">
        <v>5.2969999999999997</v>
      </c>
      <c r="E429">
        <v>15.359</v>
      </c>
      <c r="F429">
        <v>15.132</v>
      </c>
      <c r="G429">
        <v>16.175999999999998</v>
      </c>
    </row>
    <row r="430" spans="1:7" x14ac:dyDescent="0.2">
      <c r="A430">
        <v>57</v>
      </c>
      <c r="B430">
        <v>151.30000000000001</v>
      </c>
      <c r="C430" t="s">
        <v>125</v>
      </c>
      <c r="D430">
        <v>4.8380000000000001</v>
      </c>
      <c r="E430">
        <v>14.907</v>
      </c>
      <c r="F430">
        <v>14.670999999999999</v>
      </c>
      <c r="G430">
        <v>15.695</v>
      </c>
    </row>
    <row r="431" spans="1:7" x14ac:dyDescent="0.2">
      <c r="A431">
        <v>58</v>
      </c>
      <c r="B431">
        <v>154.72</v>
      </c>
      <c r="C431" t="s">
        <v>126</v>
      </c>
      <c r="D431">
        <v>4.3970000000000002</v>
      </c>
      <c r="E431">
        <v>14.475</v>
      </c>
      <c r="F431">
        <v>14.227</v>
      </c>
      <c r="G431">
        <v>15.246</v>
      </c>
    </row>
    <row r="432" spans="1:7" x14ac:dyDescent="0.2">
      <c r="A432">
        <v>59</v>
      </c>
      <c r="B432">
        <v>158.16</v>
      </c>
      <c r="C432" t="s">
        <v>127</v>
      </c>
      <c r="D432">
        <v>3.97</v>
      </c>
      <c r="E432">
        <v>14.058999999999999</v>
      </c>
      <c r="F432">
        <v>13.803000000000001</v>
      </c>
      <c r="G432">
        <v>14.816000000000001</v>
      </c>
    </row>
    <row r="433" spans="1:7" x14ac:dyDescent="0.2">
      <c r="A433">
        <v>60</v>
      </c>
      <c r="B433">
        <v>161.63</v>
      </c>
      <c r="C433" t="s">
        <v>128</v>
      </c>
      <c r="D433">
        <v>3.57</v>
      </c>
      <c r="E433">
        <v>13.664</v>
      </c>
      <c r="F433">
        <v>13.398</v>
      </c>
      <c r="G433">
        <v>14.396000000000001</v>
      </c>
    </row>
    <row r="434" spans="1:7" x14ac:dyDescent="0.2">
      <c r="A434">
        <v>61</v>
      </c>
      <c r="B434">
        <v>165.12</v>
      </c>
      <c r="C434" t="s">
        <v>129</v>
      </c>
      <c r="D434">
        <v>3.1869999999999998</v>
      </c>
      <c r="E434">
        <v>13.29</v>
      </c>
      <c r="F434">
        <v>13.013999999999999</v>
      </c>
      <c r="G434">
        <v>13.99</v>
      </c>
    </row>
    <row r="435" spans="1:7" x14ac:dyDescent="0.2">
      <c r="A435">
        <v>62</v>
      </c>
      <c r="B435">
        <v>168.63</v>
      </c>
      <c r="C435" t="s">
        <v>130</v>
      </c>
      <c r="D435">
        <v>2.823</v>
      </c>
      <c r="E435">
        <v>12.930999999999999</v>
      </c>
      <c r="F435">
        <v>12.644</v>
      </c>
      <c r="G435">
        <v>13.598000000000001</v>
      </c>
    </row>
    <row r="436" spans="1:7" x14ac:dyDescent="0.2">
      <c r="A436">
        <v>63</v>
      </c>
      <c r="B436">
        <v>172.16</v>
      </c>
      <c r="C436" t="s">
        <v>131</v>
      </c>
      <c r="D436">
        <v>2.4710000000000001</v>
      </c>
      <c r="E436">
        <v>12.586</v>
      </c>
      <c r="F436">
        <v>12.29</v>
      </c>
      <c r="G436">
        <v>13.224</v>
      </c>
    </row>
    <row r="437" spans="1:7" x14ac:dyDescent="0.2">
      <c r="A437">
        <v>64</v>
      </c>
      <c r="B437">
        <v>175.7</v>
      </c>
      <c r="C437" t="s">
        <v>132</v>
      </c>
      <c r="D437">
        <v>2.1320000000000001</v>
      </c>
      <c r="E437">
        <v>12.253</v>
      </c>
      <c r="F437">
        <v>11.952999999999999</v>
      </c>
      <c r="G437">
        <v>12.871</v>
      </c>
    </row>
    <row r="438" spans="1:7" x14ac:dyDescent="0.2">
      <c r="A438">
        <v>65</v>
      </c>
      <c r="B438">
        <v>179.26</v>
      </c>
      <c r="C438" t="s">
        <v>133</v>
      </c>
      <c r="D438">
        <v>1.8120000000000001</v>
      </c>
      <c r="E438">
        <v>11.936999999999999</v>
      </c>
      <c r="F438">
        <v>11.634</v>
      </c>
      <c r="G438">
        <v>12.532999999999999</v>
      </c>
    </row>
    <row r="439" spans="1:7" x14ac:dyDescent="0.2">
      <c r="A439">
        <v>66</v>
      </c>
      <c r="B439">
        <v>182.83</v>
      </c>
      <c r="C439" t="s">
        <v>134</v>
      </c>
      <c r="D439">
        <v>1.504</v>
      </c>
      <c r="E439">
        <v>11.632999999999999</v>
      </c>
      <c r="F439">
        <v>11.324999999999999</v>
      </c>
      <c r="G439">
        <v>12.207000000000001</v>
      </c>
    </row>
    <row r="440" spans="1:7" x14ac:dyDescent="0.2">
      <c r="A440">
        <v>67</v>
      </c>
      <c r="B440">
        <v>186.42</v>
      </c>
      <c r="C440" t="s">
        <v>135</v>
      </c>
      <c r="D440">
        <v>1.2070000000000001</v>
      </c>
      <c r="E440">
        <v>11.342000000000001</v>
      </c>
      <c r="F440">
        <v>11.03</v>
      </c>
      <c r="G440">
        <v>11.904999999999999</v>
      </c>
    </row>
    <row r="441" spans="1:7" x14ac:dyDescent="0.2">
      <c r="A441">
        <v>68</v>
      </c>
      <c r="B441">
        <v>190.02</v>
      </c>
      <c r="C441" t="s">
        <v>136</v>
      </c>
      <c r="D441">
        <v>0.92200000000000004</v>
      </c>
      <c r="E441">
        <v>11.063000000000001</v>
      </c>
      <c r="F441">
        <v>10.743</v>
      </c>
      <c r="G441">
        <v>11.62</v>
      </c>
    </row>
    <row r="442" spans="1:7" x14ac:dyDescent="0.2">
      <c r="A442">
        <v>69</v>
      </c>
      <c r="B442">
        <v>193.62</v>
      </c>
      <c r="C442" t="s">
        <v>137</v>
      </c>
      <c r="D442">
        <v>0.64300000000000002</v>
      </c>
      <c r="E442">
        <v>10.792</v>
      </c>
      <c r="F442">
        <v>10.464</v>
      </c>
      <c r="G442">
        <v>11.336</v>
      </c>
    </row>
    <row r="443" spans="1:7" x14ac:dyDescent="0.2">
      <c r="A443">
        <v>70</v>
      </c>
      <c r="B443">
        <v>197.24</v>
      </c>
      <c r="C443" t="s">
        <v>138</v>
      </c>
      <c r="D443">
        <v>0.38</v>
      </c>
      <c r="E443">
        <v>10.531000000000001</v>
      </c>
      <c r="F443">
        <v>10.205</v>
      </c>
      <c r="G443">
        <v>11.064</v>
      </c>
    </row>
    <row r="444" spans="1:7" x14ac:dyDescent="0.2">
      <c r="A444">
        <v>71</v>
      </c>
      <c r="B444">
        <v>200.86</v>
      </c>
      <c r="C444" t="s">
        <v>139</v>
      </c>
      <c r="D444">
        <v>0.125</v>
      </c>
      <c r="E444">
        <v>10.278</v>
      </c>
      <c r="F444">
        <v>9.952</v>
      </c>
      <c r="G444">
        <v>10.79</v>
      </c>
    </row>
    <row r="445" spans="1:7" x14ac:dyDescent="0.2">
      <c r="A445">
        <v>72</v>
      </c>
      <c r="B445">
        <v>204.49</v>
      </c>
      <c r="C445">
        <v>10.039999999999999</v>
      </c>
      <c r="D445">
        <v>9.8829999999999991</v>
      </c>
      <c r="E445">
        <v>10.038</v>
      </c>
      <c r="F445">
        <v>9.7110000000000003</v>
      </c>
      <c r="G445">
        <v>10.526</v>
      </c>
    </row>
    <row r="446" spans="1:7" x14ac:dyDescent="0.2">
      <c r="A446">
        <v>73</v>
      </c>
      <c r="B446">
        <v>208.12</v>
      </c>
      <c r="C446">
        <v>9.8030000000000008</v>
      </c>
      <c r="D446">
        <v>9.65</v>
      </c>
      <c r="E446">
        <v>9.81</v>
      </c>
      <c r="F446">
        <v>9.4789999999999992</v>
      </c>
      <c r="G446">
        <v>10.273</v>
      </c>
    </row>
    <row r="447" spans="1:7" x14ac:dyDescent="0.2">
      <c r="A447">
        <v>74</v>
      </c>
      <c r="B447">
        <v>211.75</v>
      </c>
      <c r="C447">
        <v>9.5749999999999993</v>
      </c>
      <c r="D447">
        <v>9.4250000000000007</v>
      </c>
      <c r="E447">
        <v>9.59</v>
      </c>
      <c r="F447">
        <v>9.2550000000000008</v>
      </c>
      <c r="G447">
        <v>10.032</v>
      </c>
    </row>
    <row r="448" spans="1:7" x14ac:dyDescent="0.2">
      <c r="A448">
        <v>75</v>
      </c>
      <c r="B448">
        <v>215.38</v>
      </c>
      <c r="C448">
        <v>9.3580000000000005</v>
      </c>
      <c r="D448">
        <v>9.2129999999999992</v>
      </c>
      <c r="E448">
        <v>9.3770000000000007</v>
      </c>
      <c r="F448">
        <v>9.0399999999999991</v>
      </c>
      <c r="G448">
        <v>9.8030000000000008</v>
      </c>
    </row>
    <row r="449" spans="1:7" x14ac:dyDescent="0.2">
      <c r="A449">
        <v>76</v>
      </c>
      <c r="B449">
        <v>219.02</v>
      </c>
      <c r="C449">
        <v>9.15</v>
      </c>
      <c r="D449">
        <v>9.0060000000000002</v>
      </c>
      <c r="E449">
        <v>9.1750000000000007</v>
      </c>
      <c r="F449">
        <v>8.8330000000000002</v>
      </c>
      <c r="G449">
        <v>9.5839999999999996</v>
      </c>
    </row>
    <row r="450" spans="1:7" x14ac:dyDescent="0.2">
      <c r="A450">
        <v>77</v>
      </c>
      <c r="B450">
        <v>222.65</v>
      </c>
      <c r="C450">
        <v>8.9480000000000004</v>
      </c>
      <c r="D450">
        <v>8.8070000000000004</v>
      </c>
      <c r="E450">
        <v>8.9760000000000009</v>
      </c>
      <c r="F450">
        <v>8.6359999999999992</v>
      </c>
      <c r="G450">
        <v>9.3729999999999993</v>
      </c>
    </row>
    <row r="451" spans="1:7" x14ac:dyDescent="0.2">
      <c r="A451">
        <v>78</v>
      </c>
      <c r="B451">
        <v>226.27</v>
      </c>
      <c r="C451">
        <v>8.7560000000000002</v>
      </c>
      <c r="D451">
        <v>8.6140000000000008</v>
      </c>
      <c r="E451">
        <v>8.7840000000000007</v>
      </c>
      <c r="F451">
        <v>8.4489999999999998</v>
      </c>
      <c r="G451">
        <v>9.1760000000000002</v>
      </c>
    </row>
    <row r="452" spans="1:7" x14ac:dyDescent="0.2">
      <c r="A452">
        <v>79</v>
      </c>
      <c r="B452">
        <v>229.9</v>
      </c>
      <c r="C452">
        <v>8.5719999999999992</v>
      </c>
      <c r="D452">
        <v>8.4339999999999993</v>
      </c>
      <c r="E452">
        <v>8.6039999999999992</v>
      </c>
      <c r="F452">
        <v>8.2680000000000007</v>
      </c>
      <c r="G452">
        <v>8.9819999999999993</v>
      </c>
    </row>
    <row r="453" spans="1:7" x14ac:dyDescent="0.2">
      <c r="A453">
        <v>80</v>
      </c>
      <c r="B453">
        <v>233.51</v>
      </c>
      <c r="C453">
        <v>8.3979999999999997</v>
      </c>
      <c r="D453">
        <v>8.2620000000000005</v>
      </c>
      <c r="E453">
        <v>8.4329999999999998</v>
      </c>
      <c r="F453">
        <v>8.0950000000000006</v>
      </c>
      <c r="G453">
        <v>8.8019999999999996</v>
      </c>
    </row>
    <row r="454" spans="1:7" x14ac:dyDescent="0.2">
      <c r="A454">
        <v>81</v>
      </c>
      <c r="B454">
        <v>237.12</v>
      </c>
      <c r="C454">
        <v>8.23</v>
      </c>
      <c r="D454">
        <v>8.0939999999999994</v>
      </c>
      <c r="E454">
        <v>8.2669999999999995</v>
      </c>
      <c r="F454">
        <v>7.9260000000000002</v>
      </c>
      <c r="G454">
        <v>8.6310000000000002</v>
      </c>
    </row>
    <row r="455" spans="1:7" x14ac:dyDescent="0.2">
      <c r="A455">
        <v>82</v>
      </c>
      <c r="B455">
        <v>240.73</v>
      </c>
      <c r="C455">
        <v>8.0690000000000008</v>
      </c>
      <c r="D455">
        <v>7.9329999999999998</v>
      </c>
      <c r="E455">
        <v>8.109</v>
      </c>
      <c r="F455">
        <v>7.7679999999999998</v>
      </c>
      <c r="G455">
        <v>8.4649999999999999</v>
      </c>
    </row>
    <row r="456" spans="1:7" x14ac:dyDescent="0.2">
      <c r="A456">
        <v>83</v>
      </c>
      <c r="B456">
        <v>244.32</v>
      </c>
      <c r="C456">
        <v>7.9119999999999999</v>
      </c>
      <c r="D456">
        <v>7.7750000000000004</v>
      </c>
      <c r="E456">
        <v>7.9509999999999996</v>
      </c>
      <c r="F456">
        <v>7.6130000000000004</v>
      </c>
      <c r="G456">
        <v>8.3079999999999998</v>
      </c>
    </row>
    <row r="457" spans="1:7" x14ac:dyDescent="0.2">
      <c r="A457">
        <v>84</v>
      </c>
      <c r="B457">
        <v>247.9</v>
      </c>
      <c r="C457">
        <v>7.7629999999999999</v>
      </c>
      <c r="D457">
        <v>7.6269999999999998</v>
      </c>
      <c r="E457">
        <v>7.8029999999999999</v>
      </c>
      <c r="F457">
        <v>7.4640000000000004</v>
      </c>
      <c r="G457">
        <v>8.1579999999999995</v>
      </c>
    </row>
    <row r="458" spans="1:7" x14ac:dyDescent="0.2">
      <c r="A458">
        <v>85</v>
      </c>
      <c r="B458">
        <v>251.47</v>
      </c>
      <c r="C458">
        <v>7.6150000000000002</v>
      </c>
      <c r="D458">
        <v>7.4809999999999999</v>
      </c>
      <c r="E458">
        <v>7.657</v>
      </c>
      <c r="F458">
        <v>7.3159999999999998</v>
      </c>
      <c r="G458">
        <v>8.0060000000000002</v>
      </c>
    </row>
    <row r="459" spans="1:7" x14ac:dyDescent="0.2">
      <c r="A459">
        <v>86</v>
      </c>
      <c r="B459">
        <v>255.03</v>
      </c>
      <c r="C459">
        <v>7.4740000000000002</v>
      </c>
      <c r="D459">
        <v>7.3419999999999996</v>
      </c>
      <c r="E459">
        <v>7.5190000000000001</v>
      </c>
      <c r="F459">
        <v>7.1760000000000002</v>
      </c>
      <c r="G459">
        <v>7.8579999999999997</v>
      </c>
    </row>
    <row r="460" spans="1:7" x14ac:dyDescent="0.2">
      <c r="A460">
        <v>87</v>
      </c>
      <c r="B460">
        <v>258.57</v>
      </c>
      <c r="C460">
        <v>7.335</v>
      </c>
      <c r="D460">
        <v>7.202</v>
      </c>
      <c r="E460">
        <v>7.3840000000000003</v>
      </c>
      <c r="F460">
        <v>7.04</v>
      </c>
      <c r="G460">
        <v>7.7149999999999999</v>
      </c>
    </row>
    <row r="461" spans="1:7" x14ac:dyDescent="0.2">
      <c r="A461">
        <v>88</v>
      </c>
      <c r="B461">
        <v>262.08999999999997</v>
      </c>
      <c r="C461">
        <v>7.2039999999999997</v>
      </c>
      <c r="D461">
        <v>7.0679999999999996</v>
      </c>
      <c r="E461">
        <v>7.2519999999999998</v>
      </c>
      <c r="F461">
        <v>6.9109999999999996</v>
      </c>
      <c r="G461">
        <v>7.5839999999999996</v>
      </c>
    </row>
    <row r="462" spans="1:7" x14ac:dyDescent="0.2">
      <c r="A462">
        <v>89</v>
      </c>
      <c r="B462">
        <v>265.60000000000002</v>
      </c>
      <c r="C462">
        <v>7.0759999999999996</v>
      </c>
      <c r="D462">
        <v>6.9420000000000002</v>
      </c>
      <c r="E462">
        <v>7.1230000000000002</v>
      </c>
      <c r="F462">
        <v>6.7850000000000001</v>
      </c>
      <c r="G462">
        <v>7.4530000000000003</v>
      </c>
    </row>
    <row r="463" spans="1:7" x14ac:dyDescent="0.2">
      <c r="A463">
        <v>90</v>
      </c>
      <c r="B463">
        <v>269.08999999999997</v>
      </c>
      <c r="C463">
        <v>6.9539999999999997</v>
      </c>
      <c r="D463">
        <v>6.8179999999999996</v>
      </c>
      <c r="E463">
        <v>7.0019999999999998</v>
      </c>
      <c r="F463">
        <v>6.665</v>
      </c>
      <c r="G463">
        <v>7.3289999999999997</v>
      </c>
    </row>
    <row r="464" spans="1:7" x14ac:dyDescent="0.2">
      <c r="A464">
        <v>91</v>
      </c>
      <c r="B464">
        <v>272.57</v>
      </c>
      <c r="C464">
        <v>6.8339999999999996</v>
      </c>
      <c r="D464">
        <v>6.702</v>
      </c>
      <c r="E464">
        <v>6.8849999999999998</v>
      </c>
      <c r="F464">
        <v>6.55</v>
      </c>
      <c r="G464">
        <v>7.2009999999999996</v>
      </c>
    </row>
    <row r="465" spans="1:7" x14ac:dyDescent="0.2">
      <c r="A465">
        <v>92</v>
      </c>
      <c r="B465">
        <v>276.02</v>
      </c>
      <c r="C465">
        <v>6.7190000000000003</v>
      </c>
      <c r="D465">
        <v>6.5880000000000001</v>
      </c>
      <c r="E465">
        <v>6.7729999999999997</v>
      </c>
      <c r="F465">
        <v>6.4349999999999996</v>
      </c>
      <c r="G465">
        <v>7.0810000000000004</v>
      </c>
    </row>
    <row r="466" spans="1:7" x14ac:dyDescent="0.2">
      <c r="A466">
        <v>93</v>
      </c>
      <c r="B466">
        <v>279.45</v>
      </c>
      <c r="C466">
        <v>6.609</v>
      </c>
      <c r="D466">
        <v>6.4829999999999997</v>
      </c>
      <c r="E466">
        <v>6.6639999999999997</v>
      </c>
      <c r="F466">
        <v>6.3289999999999997</v>
      </c>
      <c r="G466">
        <v>6.9589999999999996</v>
      </c>
    </row>
    <row r="467" spans="1:7" x14ac:dyDescent="0.2">
      <c r="A467">
        <v>94</v>
      </c>
      <c r="B467">
        <v>282.86</v>
      </c>
      <c r="C467">
        <v>6.5010000000000003</v>
      </c>
      <c r="D467">
        <v>6.3760000000000003</v>
      </c>
      <c r="E467">
        <v>6.56</v>
      </c>
      <c r="F467">
        <v>6.2240000000000002</v>
      </c>
      <c r="G467">
        <v>6.8460000000000001</v>
      </c>
    </row>
    <row r="468" spans="1:7" x14ac:dyDescent="0.2">
      <c r="A468">
        <v>95</v>
      </c>
      <c r="B468">
        <v>286.24</v>
      </c>
      <c r="C468">
        <v>6.3970000000000002</v>
      </c>
      <c r="D468">
        <v>6.274</v>
      </c>
      <c r="E468">
        <v>6.4589999999999996</v>
      </c>
      <c r="F468">
        <v>6.1239999999999997</v>
      </c>
      <c r="G468">
        <v>6.7329999999999997</v>
      </c>
    </row>
    <row r="469" spans="1:7" x14ac:dyDescent="0.2">
      <c r="A469">
        <v>96</v>
      </c>
      <c r="B469">
        <v>289.61</v>
      </c>
      <c r="C469">
        <v>6.3</v>
      </c>
      <c r="D469">
        <v>6.1749999999999998</v>
      </c>
      <c r="E469">
        <v>6.3609999999999998</v>
      </c>
      <c r="F469">
        <v>6.0279999999999996</v>
      </c>
      <c r="G469">
        <v>6.6349999999999998</v>
      </c>
    </row>
    <row r="470" spans="1:7" x14ac:dyDescent="0.2">
      <c r="A470">
        <v>97</v>
      </c>
      <c r="B470">
        <v>292.95</v>
      </c>
      <c r="C470">
        <v>6.202</v>
      </c>
      <c r="D470">
        <v>6.0810000000000004</v>
      </c>
      <c r="E470">
        <v>6.2649999999999997</v>
      </c>
      <c r="F470">
        <v>5.9340000000000002</v>
      </c>
      <c r="G470">
        <v>6.5289999999999999</v>
      </c>
    </row>
    <row r="471" spans="1:7" x14ac:dyDescent="0.2">
      <c r="A471">
        <v>98</v>
      </c>
      <c r="B471">
        <v>296.26</v>
      </c>
      <c r="C471">
        <v>6.1120000000000001</v>
      </c>
      <c r="D471">
        <v>5.9889999999999999</v>
      </c>
      <c r="E471">
        <v>6.1740000000000004</v>
      </c>
      <c r="F471">
        <v>5.8440000000000003</v>
      </c>
      <c r="G471">
        <v>6.4390000000000001</v>
      </c>
    </row>
    <row r="472" spans="1:7" x14ac:dyDescent="0.2">
      <c r="A472">
        <v>99</v>
      </c>
      <c r="B472">
        <v>299.54000000000002</v>
      </c>
      <c r="C472">
        <v>6.0179999999999998</v>
      </c>
      <c r="D472">
        <v>5.9020000000000001</v>
      </c>
      <c r="E472">
        <v>6.085</v>
      </c>
      <c r="F472">
        <v>5.7530000000000001</v>
      </c>
      <c r="G472">
        <v>6.3310000000000004</v>
      </c>
    </row>
    <row r="473" spans="1:7" x14ac:dyDescent="0.2">
      <c r="A473">
        <v>100</v>
      </c>
      <c r="B473">
        <v>302.8</v>
      </c>
      <c r="C473">
        <v>5.9320000000000004</v>
      </c>
      <c r="D473">
        <v>5.8179999999999996</v>
      </c>
      <c r="E473">
        <v>5.9969999999999999</v>
      </c>
      <c r="F473">
        <v>5.6689999999999996</v>
      </c>
      <c r="G473">
        <v>6.2430000000000003</v>
      </c>
    </row>
    <row r="474" spans="1:7" x14ac:dyDescent="0.2">
      <c r="A474">
        <v>101</v>
      </c>
      <c r="B474">
        <v>306.02999999999997</v>
      </c>
      <c r="C474">
        <v>5.8440000000000003</v>
      </c>
      <c r="D474">
        <v>5.734</v>
      </c>
      <c r="E474">
        <v>5.9139999999999997</v>
      </c>
      <c r="F474">
        <v>5.5839999999999996</v>
      </c>
      <c r="G474">
        <v>6.1429999999999998</v>
      </c>
    </row>
    <row r="475" spans="1:7" x14ac:dyDescent="0.2">
      <c r="A475">
        <v>102</v>
      </c>
      <c r="B475">
        <v>309.23</v>
      </c>
      <c r="C475">
        <v>5.76</v>
      </c>
      <c r="D475">
        <v>5.6529999999999996</v>
      </c>
      <c r="E475">
        <v>5.8339999999999996</v>
      </c>
      <c r="F475">
        <v>5.5039999999999996</v>
      </c>
      <c r="G475">
        <v>6.05</v>
      </c>
    </row>
    <row r="476" spans="1:7" x14ac:dyDescent="0.2">
      <c r="A476">
        <v>103</v>
      </c>
      <c r="B476">
        <v>312.39999999999998</v>
      </c>
      <c r="C476">
        <v>5.6820000000000004</v>
      </c>
      <c r="D476">
        <v>5.5750000000000002</v>
      </c>
      <c r="E476">
        <v>5.7560000000000002</v>
      </c>
      <c r="F476">
        <v>5.431</v>
      </c>
      <c r="G476">
        <v>5.9649999999999999</v>
      </c>
    </row>
    <row r="477" spans="1:7" x14ac:dyDescent="0.2">
      <c r="A477">
        <v>104</v>
      </c>
      <c r="B477">
        <v>315.54000000000002</v>
      </c>
      <c r="C477">
        <v>5.6040000000000001</v>
      </c>
      <c r="D477">
        <v>5.5039999999999996</v>
      </c>
      <c r="E477">
        <v>5.6779999999999999</v>
      </c>
      <c r="F477">
        <v>5.3559999999999999</v>
      </c>
      <c r="G477">
        <v>5.88</v>
      </c>
    </row>
    <row r="478" spans="1:7" x14ac:dyDescent="0.2">
      <c r="A478">
        <v>105</v>
      </c>
      <c r="B478">
        <v>318.64999999999998</v>
      </c>
      <c r="C478">
        <v>5.5250000000000004</v>
      </c>
      <c r="D478">
        <v>5.4249999999999998</v>
      </c>
      <c r="E478">
        <v>5.6059999999999999</v>
      </c>
      <c r="F478">
        <v>5.282</v>
      </c>
      <c r="G478">
        <v>5.7880000000000003</v>
      </c>
    </row>
    <row r="479" spans="1:7" x14ac:dyDescent="0.2">
      <c r="A479">
        <v>106</v>
      </c>
      <c r="B479">
        <v>321.73</v>
      </c>
      <c r="C479">
        <v>5.4560000000000004</v>
      </c>
      <c r="D479">
        <v>5.3520000000000003</v>
      </c>
      <c r="E479">
        <v>5.5359999999999996</v>
      </c>
      <c r="F479">
        <v>5.2130000000000001</v>
      </c>
      <c r="G479">
        <v>5.7220000000000004</v>
      </c>
    </row>
    <row r="480" spans="1:7" x14ac:dyDescent="0.2">
      <c r="A480">
        <v>107</v>
      </c>
      <c r="B480">
        <v>324.77</v>
      </c>
      <c r="C480">
        <v>5.3879999999999999</v>
      </c>
      <c r="D480">
        <v>5.282</v>
      </c>
      <c r="E480">
        <v>5.4690000000000003</v>
      </c>
      <c r="F480">
        <v>5.1449999999999996</v>
      </c>
      <c r="G480">
        <v>5.6580000000000004</v>
      </c>
    </row>
    <row r="481" spans="1:7" x14ac:dyDescent="0.2">
      <c r="A481">
        <v>108</v>
      </c>
      <c r="B481">
        <v>327.79</v>
      </c>
      <c r="C481">
        <v>5.3179999999999996</v>
      </c>
      <c r="D481">
        <v>5.2160000000000002</v>
      </c>
      <c r="E481">
        <v>5.4</v>
      </c>
      <c r="F481">
        <v>5.0789999999999997</v>
      </c>
      <c r="G481">
        <v>5.5750000000000002</v>
      </c>
    </row>
    <row r="482" spans="1:7" x14ac:dyDescent="0.2">
      <c r="A482">
        <v>109</v>
      </c>
      <c r="B482">
        <v>330.76</v>
      </c>
      <c r="C482">
        <v>5.2450000000000001</v>
      </c>
      <c r="D482">
        <v>5.1529999999999996</v>
      </c>
      <c r="E482">
        <v>5.3310000000000004</v>
      </c>
      <c r="F482">
        <v>5.0140000000000002</v>
      </c>
      <c r="G482">
        <v>5.4809999999999999</v>
      </c>
    </row>
    <row r="483" spans="1:7" x14ac:dyDescent="0.2">
      <c r="A483">
        <v>110</v>
      </c>
      <c r="B483">
        <v>333.71</v>
      </c>
      <c r="C483">
        <v>5.181</v>
      </c>
      <c r="D483">
        <v>5.093</v>
      </c>
      <c r="E483">
        <v>5.2709999999999999</v>
      </c>
      <c r="F483">
        <v>4.9489999999999998</v>
      </c>
      <c r="G483">
        <v>5.4109999999999996</v>
      </c>
    </row>
    <row r="484" spans="1:7" x14ac:dyDescent="0.2">
      <c r="A484">
        <v>111</v>
      </c>
      <c r="B484">
        <v>336.61</v>
      </c>
      <c r="C484">
        <v>5.1159999999999997</v>
      </c>
      <c r="D484">
        <v>5.0330000000000004</v>
      </c>
      <c r="E484">
        <v>5.2089999999999996</v>
      </c>
      <c r="F484">
        <v>4.8890000000000002</v>
      </c>
      <c r="G484">
        <v>5.3339999999999996</v>
      </c>
    </row>
    <row r="485" spans="1:7" x14ac:dyDescent="0.2">
      <c r="A485">
        <v>112</v>
      </c>
      <c r="B485">
        <v>339.49</v>
      </c>
      <c r="C485">
        <v>5.0529999999999999</v>
      </c>
      <c r="D485">
        <v>4.9729999999999999</v>
      </c>
      <c r="E485">
        <v>5.1539999999999999</v>
      </c>
      <c r="F485">
        <v>4.8280000000000003</v>
      </c>
      <c r="G485">
        <v>5.2549999999999999</v>
      </c>
    </row>
    <row r="486" spans="1:7" x14ac:dyDescent="0.2">
      <c r="A486">
        <v>113</v>
      </c>
      <c r="B486">
        <v>342.32</v>
      </c>
      <c r="C486">
        <v>4.9909999999999997</v>
      </c>
      <c r="D486">
        <v>4.915</v>
      </c>
      <c r="E486">
        <v>5.0999999999999996</v>
      </c>
      <c r="F486">
        <v>4.7679999999999998</v>
      </c>
      <c r="G486">
        <v>5.1820000000000004</v>
      </c>
    </row>
    <row r="487" spans="1:7" x14ac:dyDescent="0.2">
      <c r="A487">
        <v>114</v>
      </c>
      <c r="B487">
        <v>345.12</v>
      </c>
      <c r="C487">
        <v>4.9329999999999998</v>
      </c>
      <c r="D487">
        <v>4.8579999999999997</v>
      </c>
      <c r="E487">
        <v>5.0439999999999996</v>
      </c>
      <c r="F487">
        <v>4.71</v>
      </c>
      <c r="G487">
        <v>5.1210000000000004</v>
      </c>
    </row>
    <row r="488" spans="1:7" x14ac:dyDescent="0.2">
      <c r="A488">
        <v>115</v>
      </c>
      <c r="B488">
        <v>347.89</v>
      </c>
      <c r="C488">
        <v>4.8760000000000003</v>
      </c>
      <c r="D488">
        <v>4.8040000000000003</v>
      </c>
      <c r="E488">
        <v>4.99</v>
      </c>
      <c r="F488">
        <v>4.6550000000000002</v>
      </c>
      <c r="G488">
        <v>5.0579999999999998</v>
      </c>
    </row>
    <row r="489" spans="1:7" x14ac:dyDescent="0.2">
      <c r="A489">
        <v>116</v>
      </c>
      <c r="B489">
        <v>350.61</v>
      </c>
      <c r="C489">
        <v>4.8179999999999996</v>
      </c>
      <c r="D489">
        <v>4.7460000000000004</v>
      </c>
      <c r="E489">
        <v>4.9359999999999999</v>
      </c>
      <c r="F489">
        <v>4.5979999999999999</v>
      </c>
      <c r="G489">
        <v>4.9930000000000003</v>
      </c>
    </row>
    <row r="490" spans="1:7" x14ac:dyDescent="0.2">
      <c r="A490">
        <v>117</v>
      </c>
      <c r="B490">
        <v>353.3</v>
      </c>
      <c r="C490">
        <v>4.766</v>
      </c>
      <c r="D490">
        <v>4.6929999999999996</v>
      </c>
      <c r="E490">
        <v>4.8840000000000003</v>
      </c>
      <c r="F490">
        <v>4.5439999999999996</v>
      </c>
      <c r="G490">
        <v>4.9429999999999996</v>
      </c>
    </row>
    <row r="491" spans="1:7" x14ac:dyDescent="0.2">
      <c r="A491">
        <v>118</v>
      </c>
      <c r="B491">
        <v>355.95</v>
      </c>
      <c r="C491">
        <v>4.7140000000000004</v>
      </c>
      <c r="D491">
        <v>4.6379999999999999</v>
      </c>
      <c r="E491">
        <v>4.8330000000000002</v>
      </c>
      <c r="F491">
        <v>4.49</v>
      </c>
      <c r="G491">
        <v>4.8970000000000002</v>
      </c>
    </row>
    <row r="492" spans="1:7" x14ac:dyDescent="0.2">
      <c r="A492">
        <v>119</v>
      </c>
      <c r="B492">
        <v>358.56</v>
      </c>
      <c r="C492">
        <v>4.6589999999999998</v>
      </c>
      <c r="D492">
        <v>4.5830000000000002</v>
      </c>
      <c r="E492">
        <v>4.782</v>
      </c>
      <c r="F492">
        <v>4.431</v>
      </c>
      <c r="G492">
        <v>4.8380000000000001</v>
      </c>
    </row>
    <row r="493" spans="1:7" x14ac:dyDescent="0.2">
      <c r="A493">
        <v>120</v>
      </c>
      <c r="B493">
        <v>361.13</v>
      </c>
      <c r="C493">
        <v>4.6050000000000004</v>
      </c>
      <c r="D493">
        <v>4.5270000000000001</v>
      </c>
      <c r="E493">
        <v>4.7320000000000002</v>
      </c>
      <c r="F493">
        <v>4.3840000000000003</v>
      </c>
      <c r="G493">
        <v>4.7770000000000001</v>
      </c>
    </row>
    <row r="494" spans="1:7" x14ac:dyDescent="0.2">
      <c r="A494">
        <v>121</v>
      </c>
      <c r="B494">
        <v>363.66</v>
      </c>
      <c r="C494">
        <v>4.5529999999999999</v>
      </c>
      <c r="D494">
        <v>4.4729999999999999</v>
      </c>
      <c r="E494">
        <v>4.6820000000000004</v>
      </c>
      <c r="F494">
        <v>4.3319999999999999</v>
      </c>
      <c r="G494">
        <v>4.7229999999999999</v>
      </c>
    </row>
    <row r="495" spans="1:7" x14ac:dyDescent="0.2">
      <c r="A495">
        <v>122</v>
      </c>
      <c r="B495">
        <v>366.16</v>
      </c>
      <c r="C495">
        <v>4.4969999999999999</v>
      </c>
      <c r="D495">
        <v>4.4130000000000003</v>
      </c>
      <c r="E495">
        <v>4.6280000000000001</v>
      </c>
      <c r="F495">
        <v>4.2789999999999999</v>
      </c>
      <c r="G495">
        <v>4.6689999999999996</v>
      </c>
    </row>
    <row r="496" spans="1:7" x14ac:dyDescent="0.2">
      <c r="A496">
        <v>123</v>
      </c>
      <c r="B496">
        <v>368.61</v>
      </c>
      <c r="C496">
        <v>4.4370000000000003</v>
      </c>
      <c r="D496">
        <v>4.3529999999999998</v>
      </c>
      <c r="E496">
        <v>4.569</v>
      </c>
      <c r="F496">
        <v>4.2240000000000002</v>
      </c>
      <c r="G496">
        <v>4.5999999999999996</v>
      </c>
    </row>
    <row r="497" spans="1:7" x14ac:dyDescent="0.2">
      <c r="A497">
        <v>124</v>
      </c>
      <c r="B497">
        <v>371.02</v>
      </c>
      <c r="C497">
        <v>4.3730000000000002</v>
      </c>
      <c r="D497">
        <v>4.2919999999999998</v>
      </c>
      <c r="E497">
        <v>4.5090000000000003</v>
      </c>
      <c r="F497">
        <v>4.1680000000000001</v>
      </c>
      <c r="G497">
        <v>4.5229999999999997</v>
      </c>
    </row>
    <row r="498" spans="1:7" x14ac:dyDescent="0.2">
      <c r="A498">
        <v>125</v>
      </c>
      <c r="B498">
        <v>373.39</v>
      </c>
      <c r="C498">
        <v>4.3049999999999997</v>
      </c>
      <c r="D498">
        <v>4.2240000000000002</v>
      </c>
      <c r="E498">
        <v>4.4450000000000003</v>
      </c>
      <c r="F498">
        <v>4.1059999999999999</v>
      </c>
      <c r="G498">
        <v>4.4450000000000003</v>
      </c>
    </row>
    <row r="499" spans="1:7" x14ac:dyDescent="0.2">
      <c r="A499">
        <v>126</v>
      </c>
      <c r="B499">
        <v>375.72</v>
      </c>
      <c r="C499">
        <v>4.2329999999999997</v>
      </c>
      <c r="D499">
        <v>4.1559999999999997</v>
      </c>
      <c r="E499">
        <v>4.3780000000000001</v>
      </c>
      <c r="F499">
        <v>4.04</v>
      </c>
      <c r="G499">
        <v>4.3609999999999998</v>
      </c>
    </row>
    <row r="500" spans="1:7" x14ac:dyDescent="0.2">
      <c r="A500">
        <v>127</v>
      </c>
      <c r="B500">
        <v>378.01</v>
      </c>
      <c r="C500">
        <v>4.1550000000000002</v>
      </c>
      <c r="D500">
        <v>4.0810000000000004</v>
      </c>
      <c r="E500">
        <v>4.3070000000000004</v>
      </c>
      <c r="F500">
        <v>3.9620000000000002</v>
      </c>
      <c r="G500">
        <v>4.2709999999999999</v>
      </c>
    </row>
    <row r="501" spans="1:7" x14ac:dyDescent="0.2">
      <c r="A501">
        <v>128</v>
      </c>
      <c r="B501">
        <v>380.26</v>
      </c>
      <c r="C501">
        <v>4.0709999999999997</v>
      </c>
      <c r="D501">
        <v>4.0019999999999998</v>
      </c>
      <c r="E501">
        <v>4.2270000000000003</v>
      </c>
      <c r="F501">
        <v>3.8809999999999998</v>
      </c>
      <c r="G501">
        <v>4.1749999999999998</v>
      </c>
    </row>
    <row r="502" spans="1:7" x14ac:dyDescent="0.2">
      <c r="A502">
        <v>129</v>
      </c>
      <c r="B502">
        <v>382.47</v>
      </c>
      <c r="C502">
        <v>3.9870000000000001</v>
      </c>
      <c r="D502">
        <v>3.9180000000000001</v>
      </c>
      <c r="E502">
        <v>4.1459999999999999</v>
      </c>
      <c r="F502">
        <v>3.7949999999999999</v>
      </c>
      <c r="G502">
        <v>4.0890000000000004</v>
      </c>
    </row>
    <row r="503" spans="1:7" x14ac:dyDescent="0.2">
      <c r="A503">
        <v>130</v>
      </c>
      <c r="B503">
        <v>384.63</v>
      </c>
      <c r="C503">
        <v>3.895</v>
      </c>
      <c r="D503">
        <v>3.8290000000000002</v>
      </c>
      <c r="E503">
        <v>4.056</v>
      </c>
      <c r="F503">
        <v>3.7029999999999998</v>
      </c>
      <c r="G503">
        <v>3.9940000000000002</v>
      </c>
    </row>
    <row r="504" spans="1:7" x14ac:dyDescent="0.2">
      <c r="A504">
        <v>131</v>
      </c>
      <c r="B504">
        <v>386.76</v>
      </c>
      <c r="C504">
        <v>3.7970000000000002</v>
      </c>
      <c r="D504">
        <v>3.7309999999999999</v>
      </c>
      <c r="E504">
        <v>3.96</v>
      </c>
      <c r="F504">
        <v>3.605</v>
      </c>
      <c r="G504">
        <v>3.8919999999999999</v>
      </c>
    </row>
    <row r="505" spans="1:7" x14ac:dyDescent="0.2">
      <c r="A505">
        <v>132</v>
      </c>
      <c r="B505">
        <v>388.84</v>
      </c>
      <c r="C505">
        <v>3.6920000000000002</v>
      </c>
      <c r="D505">
        <v>3.6280000000000001</v>
      </c>
      <c r="E505">
        <v>3.859</v>
      </c>
      <c r="F505">
        <v>3.5019999999999998</v>
      </c>
      <c r="G505">
        <v>3.78</v>
      </c>
    </row>
    <row r="506" spans="1:7" x14ac:dyDescent="0.2">
      <c r="A506">
        <v>133</v>
      </c>
      <c r="B506">
        <v>390.88</v>
      </c>
      <c r="C506">
        <v>3.5830000000000002</v>
      </c>
      <c r="D506">
        <v>3.52</v>
      </c>
      <c r="E506">
        <v>3.754</v>
      </c>
      <c r="F506">
        <v>3.3959999999999999</v>
      </c>
      <c r="G506">
        <v>3.6640000000000001</v>
      </c>
    </row>
    <row r="507" spans="1:7" x14ac:dyDescent="0.2">
      <c r="A507">
        <v>134</v>
      </c>
      <c r="B507">
        <v>392.87</v>
      </c>
      <c r="C507">
        <v>3.47</v>
      </c>
      <c r="D507">
        <v>3.41</v>
      </c>
      <c r="E507">
        <v>3.64</v>
      </c>
      <c r="F507">
        <v>3.2839999999999998</v>
      </c>
      <c r="G507">
        <v>3.544</v>
      </c>
    </row>
    <row r="508" spans="1:7" x14ac:dyDescent="0.2">
      <c r="A508">
        <v>135</v>
      </c>
      <c r="B508">
        <v>394.83</v>
      </c>
      <c r="C508">
        <v>3.3540000000000001</v>
      </c>
      <c r="D508">
        <v>3.2989999999999999</v>
      </c>
      <c r="E508">
        <v>3.528</v>
      </c>
      <c r="F508">
        <v>3.169</v>
      </c>
      <c r="G508">
        <v>3.4209999999999998</v>
      </c>
    </row>
    <row r="509" spans="1:7" x14ac:dyDescent="0.2">
      <c r="A509">
        <v>136</v>
      </c>
      <c r="B509">
        <v>396.74</v>
      </c>
      <c r="C509">
        <v>3.2360000000000002</v>
      </c>
      <c r="D509">
        <v>3.1850000000000001</v>
      </c>
      <c r="E509">
        <v>3.4089999999999998</v>
      </c>
      <c r="F509">
        <v>3.05</v>
      </c>
      <c r="G509">
        <v>3.3</v>
      </c>
    </row>
    <row r="510" spans="1:7" x14ac:dyDescent="0.2">
      <c r="A510">
        <v>137</v>
      </c>
      <c r="B510">
        <v>398.61</v>
      </c>
      <c r="C510">
        <v>3.113</v>
      </c>
      <c r="D510">
        <v>3.0649999999999999</v>
      </c>
      <c r="E510">
        <v>3.2909999999999999</v>
      </c>
      <c r="F510">
        <v>2.9279999999999999</v>
      </c>
      <c r="G510">
        <v>3.17</v>
      </c>
    </row>
    <row r="511" spans="1:7" x14ac:dyDescent="0.2">
      <c r="A511">
        <v>138</v>
      </c>
      <c r="B511">
        <v>400.43</v>
      </c>
      <c r="C511">
        <v>2.992</v>
      </c>
      <c r="D511">
        <v>2.9460000000000002</v>
      </c>
      <c r="E511">
        <v>3.1709999999999998</v>
      </c>
      <c r="F511">
        <v>2.8050000000000002</v>
      </c>
      <c r="G511">
        <v>3.048</v>
      </c>
    </row>
    <row r="512" spans="1:7" x14ac:dyDescent="0.2">
      <c r="A512">
        <v>139</v>
      </c>
      <c r="B512">
        <v>402.22</v>
      </c>
      <c r="C512">
        <v>2.867</v>
      </c>
      <c r="D512">
        <v>2.82</v>
      </c>
      <c r="E512">
        <v>3.0449999999999999</v>
      </c>
      <c r="F512">
        <v>2.677</v>
      </c>
      <c r="G512">
        <v>2.9249999999999998</v>
      </c>
    </row>
    <row r="513" spans="1:7" x14ac:dyDescent="0.2">
      <c r="A513">
        <v>140</v>
      </c>
      <c r="B513">
        <v>403.96</v>
      </c>
      <c r="C513">
        <v>2.742</v>
      </c>
      <c r="D513">
        <v>2.6970000000000001</v>
      </c>
      <c r="E513">
        <v>2.9209999999999998</v>
      </c>
      <c r="F513">
        <v>2.5499999999999998</v>
      </c>
      <c r="G513">
        <v>2.8029999999999999</v>
      </c>
    </row>
    <row r="514" spans="1:7" x14ac:dyDescent="0.2">
      <c r="A514">
        <v>141</v>
      </c>
      <c r="B514">
        <v>405.66</v>
      </c>
      <c r="C514">
        <v>2.6160000000000001</v>
      </c>
      <c r="D514">
        <v>2.5720000000000001</v>
      </c>
      <c r="E514">
        <v>2.7909999999999999</v>
      </c>
      <c r="F514">
        <v>2.4220000000000002</v>
      </c>
      <c r="G514">
        <v>2.6779999999999999</v>
      </c>
    </row>
    <row r="515" spans="1:7" x14ac:dyDescent="0.2">
      <c r="A515">
        <v>142</v>
      </c>
      <c r="B515">
        <v>407.31</v>
      </c>
      <c r="C515">
        <v>2.4900000000000002</v>
      </c>
      <c r="D515">
        <v>2.4449999999999998</v>
      </c>
      <c r="E515">
        <v>2.6629999999999998</v>
      </c>
      <c r="F515">
        <v>2.2919999999999998</v>
      </c>
      <c r="G515">
        <v>2.5590000000000002</v>
      </c>
    </row>
    <row r="516" spans="1:7" x14ac:dyDescent="0.2">
      <c r="A516">
        <v>143</v>
      </c>
      <c r="B516">
        <v>408.92</v>
      </c>
      <c r="C516">
        <v>2.363</v>
      </c>
      <c r="D516">
        <v>2.3210000000000002</v>
      </c>
      <c r="E516">
        <v>2.5339999999999998</v>
      </c>
      <c r="F516">
        <v>2.16</v>
      </c>
      <c r="G516">
        <v>2.4369999999999998</v>
      </c>
    </row>
    <row r="517" spans="1:7" x14ac:dyDescent="0.2">
      <c r="A517">
        <v>144</v>
      </c>
      <c r="B517">
        <v>410.49</v>
      </c>
      <c r="C517">
        <v>2.2349999999999999</v>
      </c>
      <c r="D517">
        <v>2.1960000000000002</v>
      </c>
      <c r="E517">
        <v>2.4060000000000001</v>
      </c>
      <c r="F517">
        <v>2.0289999999999999</v>
      </c>
      <c r="G517">
        <v>2.31</v>
      </c>
    </row>
    <row r="518" spans="1:7" x14ac:dyDescent="0.2">
      <c r="A518">
        <v>145</v>
      </c>
      <c r="B518">
        <v>412.02</v>
      </c>
      <c r="C518">
        <v>2.1110000000000002</v>
      </c>
      <c r="D518">
        <v>2.0710000000000002</v>
      </c>
      <c r="E518">
        <v>2.282</v>
      </c>
      <c r="F518">
        <v>1.901</v>
      </c>
      <c r="G518">
        <v>2.19</v>
      </c>
    </row>
    <row r="519" spans="1:7" x14ac:dyDescent="0.2">
      <c r="A519">
        <v>146</v>
      </c>
      <c r="B519">
        <v>413.5</v>
      </c>
      <c r="C519">
        <v>1.99</v>
      </c>
      <c r="D519">
        <v>1.9470000000000001</v>
      </c>
      <c r="E519">
        <v>2.1589999999999998</v>
      </c>
      <c r="F519">
        <v>1.776</v>
      </c>
      <c r="G519">
        <v>2.0760000000000001</v>
      </c>
    </row>
    <row r="520" spans="1:7" x14ac:dyDescent="0.2">
      <c r="A520">
        <v>147</v>
      </c>
      <c r="B520">
        <v>414.94</v>
      </c>
      <c r="C520">
        <v>1.867</v>
      </c>
      <c r="D520">
        <v>1.8220000000000001</v>
      </c>
      <c r="E520">
        <v>2.0339999999999998</v>
      </c>
      <c r="F520">
        <v>1.655</v>
      </c>
      <c r="G520">
        <v>1.956</v>
      </c>
    </row>
    <row r="521" spans="1:7" x14ac:dyDescent="0.2">
      <c r="A521">
        <v>148</v>
      </c>
      <c r="B521">
        <v>416.33</v>
      </c>
      <c r="C521">
        <v>1.744</v>
      </c>
      <c r="D521">
        <v>1.702</v>
      </c>
      <c r="E521">
        <v>1.909</v>
      </c>
      <c r="F521">
        <v>1.534</v>
      </c>
      <c r="G521">
        <v>1.8320000000000001</v>
      </c>
    </row>
    <row r="522" spans="1:7" x14ac:dyDescent="0.2">
      <c r="A522">
        <v>149</v>
      </c>
      <c r="B522">
        <v>417.69</v>
      </c>
      <c r="C522">
        <v>1.629</v>
      </c>
      <c r="D522">
        <v>1.589</v>
      </c>
      <c r="E522">
        <v>1.7889999999999999</v>
      </c>
      <c r="F522">
        <v>1.421</v>
      </c>
      <c r="G522">
        <v>1.7170000000000001</v>
      </c>
    </row>
    <row r="523" spans="1:7" x14ac:dyDescent="0.2">
      <c r="A523">
        <v>150</v>
      </c>
      <c r="B523">
        <v>419</v>
      </c>
      <c r="C523">
        <v>1.516</v>
      </c>
      <c r="D523">
        <v>1.4750000000000001</v>
      </c>
      <c r="E523">
        <v>1.677</v>
      </c>
      <c r="F523">
        <v>1.3080000000000001</v>
      </c>
      <c r="G523">
        <v>1.6040000000000001</v>
      </c>
    </row>
    <row r="524" spans="1:7" x14ac:dyDescent="0.2">
      <c r="A524">
        <v>151</v>
      </c>
      <c r="B524">
        <v>420.26</v>
      </c>
      <c r="C524">
        <v>1.4059999999999999</v>
      </c>
      <c r="D524">
        <v>1.365</v>
      </c>
      <c r="E524">
        <v>1.57</v>
      </c>
      <c r="F524">
        <v>1.2</v>
      </c>
      <c r="G524">
        <v>1.49</v>
      </c>
    </row>
    <row r="525" spans="1:7" x14ac:dyDescent="0.2">
      <c r="A525">
        <v>152</v>
      </c>
      <c r="B525">
        <v>421.49</v>
      </c>
      <c r="C525">
        <v>1.3029999999999999</v>
      </c>
      <c r="D525">
        <v>1.2649999999999999</v>
      </c>
      <c r="E525">
        <v>1.4710000000000001</v>
      </c>
      <c r="F525">
        <v>1.1020000000000001</v>
      </c>
      <c r="G525">
        <v>1.3740000000000001</v>
      </c>
    </row>
    <row r="526" spans="1:7" x14ac:dyDescent="0.2">
      <c r="A526">
        <v>153</v>
      </c>
      <c r="B526">
        <v>422.67</v>
      </c>
      <c r="C526">
        <v>1.2070000000000001</v>
      </c>
      <c r="D526">
        <v>1.165</v>
      </c>
      <c r="E526">
        <v>1.377</v>
      </c>
      <c r="F526">
        <v>1.01</v>
      </c>
      <c r="G526">
        <v>1.2769999999999999</v>
      </c>
    </row>
    <row r="527" spans="1:7" x14ac:dyDescent="0.2">
      <c r="A527">
        <v>154</v>
      </c>
      <c r="B527">
        <v>423.8</v>
      </c>
      <c r="C527">
        <v>1.119</v>
      </c>
      <c r="D527">
        <v>1.0740000000000001</v>
      </c>
      <c r="E527">
        <v>1.294</v>
      </c>
      <c r="F527">
        <v>0.92500000000000004</v>
      </c>
      <c r="G527">
        <v>1.1819999999999999</v>
      </c>
    </row>
    <row r="528" spans="1:7" x14ac:dyDescent="0.2">
      <c r="A528">
        <v>155</v>
      </c>
      <c r="B528">
        <v>424.9</v>
      </c>
      <c r="C528">
        <v>1.0389999999999999</v>
      </c>
      <c r="D528">
        <v>0.99099999999999999</v>
      </c>
      <c r="E528">
        <v>1.218</v>
      </c>
      <c r="F528">
        <v>0.85499999999999998</v>
      </c>
      <c r="G528">
        <v>1.093</v>
      </c>
    </row>
    <row r="529" spans="1:7" x14ac:dyDescent="0.2">
      <c r="A529">
        <v>156</v>
      </c>
      <c r="B529">
        <v>425.95</v>
      </c>
      <c r="C529">
        <v>0.96899999999999997</v>
      </c>
      <c r="D529">
        <v>0.91900000000000004</v>
      </c>
      <c r="E529">
        <v>1.153</v>
      </c>
      <c r="F529">
        <v>0.79200000000000004</v>
      </c>
      <c r="G529">
        <v>1.012</v>
      </c>
    </row>
    <row r="530" spans="1:7" x14ac:dyDescent="0.2">
      <c r="A530">
        <v>157</v>
      </c>
      <c r="B530">
        <v>426.96</v>
      </c>
      <c r="C530">
        <v>0.90700000000000003</v>
      </c>
      <c r="D530">
        <v>0.85399999999999998</v>
      </c>
      <c r="E530">
        <v>1.095</v>
      </c>
      <c r="F530">
        <v>0.73699999999999999</v>
      </c>
      <c r="G530">
        <v>0.94199999999999995</v>
      </c>
    </row>
    <row r="531" spans="1:7" x14ac:dyDescent="0.2">
      <c r="A531">
        <v>158</v>
      </c>
      <c r="B531">
        <v>427.92</v>
      </c>
      <c r="C531">
        <v>0.85299999999999998</v>
      </c>
      <c r="D531">
        <v>0.79800000000000004</v>
      </c>
      <c r="E531">
        <v>1.0469999999999999</v>
      </c>
      <c r="F531">
        <v>0.69299999999999995</v>
      </c>
      <c r="G531">
        <v>0.876</v>
      </c>
    </row>
    <row r="532" spans="1:7" x14ac:dyDescent="0.2">
      <c r="A532">
        <v>159</v>
      </c>
      <c r="B532">
        <v>428.84</v>
      </c>
      <c r="C532">
        <v>0.81100000000000005</v>
      </c>
      <c r="D532">
        <v>0.751</v>
      </c>
      <c r="E532">
        <v>1.008</v>
      </c>
      <c r="F532">
        <v>0.66</v>
      </c>
      <c r="G532">
        <v>0.82299999999999995</v>
      </c>
    </row>
    <row r="533" spans="1:7" x14ac:dyDescent="0.2">
      <c r="A533">
        <v>160</v>
      </c>
      <c r="B533">
        <v>429.72</v>
      </c>
      <c r="C533">
        <v>0.77400000000000002</v>
      </c>
      <c r="D533">
        <v>0.71299999999999997</v>
      </c>
      <c r="E533">
        <v>0.97599999999999998</v>
      </c>
      <c r="F533">
        <v>0.63100000000000001</v>
      </c>
      <c r="G533">
        <v>0.77700000000000002</v>
      </c>
    </row>
    <row r="534" spans="1:7" x14ac:dyDescent="0.2">
      <c r="A534">
        <v>161</v>
      </c>
      <c r="B534">
        <v>430.55</v>
      </c>
      <c r="C534">
        <v>0.75</v>
      </c>
      <c r="D534">
        <v>0.68500000000000005</v>
      </c>
      <c r="E534">
        <v>0.95299999999999996</v>
      </c>
      <c r="F534">
        <v>0.61399999999999999</v>
      </c>
      <c r="G534">
        <v>0.748</v>
      </c>
    </row>
    <row r="535" spans="1:7" x14ac:dyDescent="0.2">
      <c r="A535">
        <v>162</v>
      </c>
      <c r="B535">
        <v>431.35</v>
      </c>
      <c r="C535">
        <v>0.73199999999999998</v>
      </c>
      <c r="D535">
        <v>0.66400000000000003</v>
      </c>
      <c r="E535">
        <v>0.93600000000000005</v>
      </c>
      <c r="F535">
        <v>0.60299999999999998</v>
      </c>
      <c r="G535">
        <v>0.72599999999999998</v>
      </c>
    </row>
    <row r="536" spans="1:7" x14ac:dyDescent="0.2">
      <c r="A536">
        <v>163</v>
      </c>
      <c r="B536">
        <v>432.1</v>
      </c>
      <c r="C536">
        <v>0.72099999999999997</v>
      </c>
      <c r="D536">
        <v>0.64800000000000002</v>
      </c>
      <c r="E536">
        <v>0.92600000000000005</v>
      </c>
      <c r="F536">
        <v>0.60099999999999998</v>
      </c>
      <c r="G536">
        <v>0.70799999999999996</v>
      </c>
    </row>
    <row r="537" spans="1:7" x14ac:dyDescent="0.2">
      <c r="A537">
        <v>164</v>
      </c>
      <c r="B537">
        <v>432.8</v>
      </c>
      <c r="C537">
        <v>0.71799999999999997</v>
      </c>
      <c r="D537">
        <v>0.64200000000000002</v>
      </c>
      <c r="E537">
        <v>0.92100000000000004</v>
      </c>
      <c r="F537">
        <v>0.60199999999999998</v>
      </c>
      <c r="G537">
        <v>0.70599999999999996</v>
      </c>
    </row>
    <row r="538" spans="1:7" x14ac:dyDescent="0.2">
      <c r="A538">
        <v>165</v>
      </c>
      <c r="B538">
        <v>433.47</v>
      </c>
      <c r="C538">
        <v>0.71899999999999997</v>
      </c>
      <c r="D538">
        <v>0.63700000000000001</v>
      </c>
      <c r="E538">
        <v>0.91800000000000004</v>
      </c>
      <c r="F538">
        <v>0.60699999999999998</v>
      </c>
      <c r="G538">
        <v>0.71199999999999997</v>
      </c>
    </row>
    <row r="539" spans="1:7" x14ac:dyDescent="0.2">
      <c r="A539">
        <v>166</v>
      </c>
      <c r="B539">
        <v>434.09</v>
      </c>
      <c r="C539">
        <v>0.72299999999999998</v>
      </c>
      <c r="D539">
        <v>0.64</v>
      </c>
      <c r="E539">
        <v>0.91900000000000004</v>
      </c>
      <c r="F539">
        <v>0.61399999999999999</v>
      </c>
      <c r="G539">
        <v>0.72099999999999997</v>
      </c>
    </row>
    <row r="540" spans="1:7" x14ac:dyDescent="0.2">
      <c r="A540">
        <v>167</v>
      </c>
      <c r="B540">
        <v>434.66</v>
      </c>
      <c r="C540">
        <v>0.73299999999999998</v>
      </c>
      <c r="D540">
        <v>0.64600000000000002</v>
      </c>
      <c r="E540">
        <v>0.92300000000000004</v>
      </c>
      <c r="F540">
        <v>0.624</v>
      </c>
      <c r="G540">
        <v>0.73899999999999999</v>
      </c>
    </row>
    <row r="541" spans="1:7" x14ac:dyDescent="0.2">
      <c r="A541">
        <v>168</v>
      </c>
      <c r="B541">
        <v>435.2</v>
      </c>
      <c r="C541">
        <v>0.745</v>
      </c>
      <c r="D541">
        <v>0.65200000000000002</v>
      </c>
      <c r="E541">
        <v>0.92800000000000005</v>
      </c>
      <c r="F541">
        <v>0.63500000000000001</v>
      </c>
      <c r="G541">
        <v>0.76500000000000001</v>
      </c>
    </row>
    <row r="542" spans="1:7" x14ac:dyDescent="0.2">
      <c r="A542">
        <v>169</v>
      </c>
      <c r="B542">
        <v>435.69</v>
      </c>
      <c r="C542">
        <v>0.755</v>
      </c>
      <c r="D542">
        <v>0.65800000000000003</v>
      </c>
      <c r="E542">
        <v>0.93600000000000005</v>
      </c>
      <c r="F542">
        <v>0.64300000000000002</v>
      </c>
      <c r="G542">
        <v>0.78200000000000003</v>
      </c>
    </row>
    <row r="543" spans="1:7" x14ac:dyDescent="0.2">
      <c r="A543">
        <v>170</v>
      </c>
      <c r="B543">
        <v>436.14</v>
      </c>
      <c r="C543">
        <v>0.76400000000000001</v>
      </c>
      <c r="D543">
        <v>0.66600000000000004</v>
      </c>
      <c r="E543">
        <v>0.94099999999999995</v>
      </c>
      <c r="F543">
        <v>0.65200000000000002</v>
      </c>
      <c r="G543">
        <v>0.79600000000000004</v>
      </c>
    </row>
    <row r="544" spans="1:7" x14ac:dyDescent="0.2">
      <c r="A544">
        <v>171</v>
      </c>
      <c r="B544">
        <v>436.54</v>
      </c>
      <c r="C544">
        <v>0.77400000000000002</v>
      </c>
      <c r="D544">
        <v>0.67400000000000004</v>
      </c>
      <c r="E544">
        <v>0.94399999999999995</v>
      </c>
      <c r="F544">
        <v>0.66100000000000003</v>
      </c>
      <c r="G544">
        <v>0.81799999999999995</v>
      </c>
    </row>
    <row r="545" spans="1:7" x14ac:dyDescent="0.2">
      <c r="A545">
        <v>172</v>
      </c>
      <c r="B545">
        <v>436.91</v>
      </c>
      <c r="C545">
        <v>0.78400000000000003</v>
      </c>
      <c r="D545">
        <v>0.68200000000000005</v>
      </c>
      <c r="E545">
        <v>0.95</v>
      </c>
      <c r="F545">
        <v>0.66800000000000004</v>
      </c>
      <c r="G545">
        <v>0.83899999999999997</v>
      </c>
    </row>
    <row r="546" spans="1:7" x14ac:dyDescent="0.2">
      <c r="A546">
        <v>173</v>
      </c>
      <c r="B546">
        <v>437.23</v>
      </c>
      <c r="C546">
        <v>0.79100000000000004</v>
      </c>
      <c r="D546">
        <v>0.68500000000000005</v>
      </c>
      <c r="E546">
        <v>0.95199999999999996</v>
      </c>
      <c r="F546">
        <v>0.67100000000000004</v>
      </c>
      <c r="G546">
        <v>0.85499999999999998</v>
      </c>
    </row>
    <row r="547" spans="1:7" x14ac:dyDescent="0.2">
      <c r="A547">
        <v>174</v>
      </c>
      <c r="B547">
        <v>437.51</v>
      </c>
      <c r="C547">
        <v>0.79500000000000004</v>
      </c>
      <c r="D547">
        <v>0.68899999999999995</v>
      </c>
      <c r="E547">
        <v>0.94899999999999995</v>
      </c>
      <c r="F547">
        <v>0.67</v>
      </c>
      <c r="G547">
        <v>0.873</v>
      </c>
    </row>
    <row r="548" spans="1:7" x14ac:dyDescent="0.2">
      <c r="A548">
        <v>175</v>
      </c>
      <c r="B548">
        <v>437.74</v>
      </c>
      <c r="C548">
        <v>0.79900000000000004</v>
      </c>
      <c r="D548">
        <v>0.69199999999999995</v>
      </c>
      <c r="E548">
        <v>0.94899999999999995</v>
      </c>
      <c r="F548">
        <v>0.66900000000000004</v>
      </c>
      <c r="G548">
        <v>0.88600000000000001</v>
      </c>
    </row>
    <row r="549" spans="1:7" x14ac:dyDescent="0.2">
      <c r="A549">
        <v>176</v>
      </c>
      <c r="B549">
        <v>437.93</v>
      </c>
      <c r="C549">
        <v>0.8</v>
      </c>
      <c r="D549">
        <v>0.69199999999999995</v>
      </c>
      <c r="E549">
        <v>0.94899999999999995</v>
      </c>
      <c r="F549">
        <v>0.66800000000000004</v>
      </c>
      <c r="G549">
        <v>0.89</v>
      </c>
    </row>
    <row r="550" spans="1:7" x14ac:dyDescent="0.2">
      <c r="A550">
        <v>177</v>
      </c>
      <c r="B550">
        <v>438.08</v>
      </c>
      <c r="C550">
        <v>0.79500000000000004</v>
      </c>
      <c r="D550">
        <v>0.68600000000000005</v>
      </c>
      <c r="E550">
        <v>0.94399999999999995</v>
      </c>
      <c r="F550">
        <v>0.66500000000000004</v>
      </c>
      <c r="G550">
        <v>0.88600000000000001</v>
      </c>
    </row>
    <row r="551" spans="1:7" x14ac:dyDescent="0.2">
      <c r="A551">
        <v>178</v>
      </c>
      <c r="B551">
        <v>438.19</v>
      </c>
      <c r="C551">
        <v>0.79100000000000004</v>
      </c>
      <c r="D551">
        <v>0.68300000000000005</v>
      </c>
      <c r="E551">
        <v>0.93100000000000005</v>
      </c>
      <c r="F551">
        <v>0.66200000000000003</v>
      </c>
      <c r="G551">
        <v>0.88700000000000001</v>
      </c>
    </row>
    <row r="552" spans="1:7" x14ac:dyDescent="0.2">
      <c r="A552">
        <v>179</v>
      </c>
      <c r="B552">
        <v>438.25</v>
      </c>
      <c r="C552">
        <v>0.78900000000000003</v>
      </c>
      <c r="D552">
        <v>0.68100000000000005</v>
      </c>
      <c r="E552">
        <v>0.92700000000000005</v>
      </c>
      <c r="F552">
        <v>0.65300000000000002</v>
      </c>
      <c r="G552">
        <v>0.89400000000000002</v>
      </c>
    </row>
    <row r="553" spans="1:7" x14ac:dyDescent="0.2">
      <c r="A553">
        <v>180</v>
      </c>
      <c r="B553">
        <v>438.28</v>
      </c>
      <c r="C553">
        <v>0.78100000000000003</v>
      </c>
      <c r="D553">
        <v>0.67400000000000004</v>
      </c>
      <c r="E553">
        <v>0.91900000000000004</v>
      </c>
      <c r="F553">
        <v>0.64700000000000002</v>
      </c>
      <c r="G553">
        <v>0.88500000000000001</v>
      </c>
    </row>
    <row r="554" spans="1:7" x14ac:dyDescent="0.2">
      <c r="A554">
        <v>181</v>
      </c>
      <c r="B554">
        <v>438.25</v>
      </c>
      <c r="C554">
        <v>0.77100000000000002</v>
      </c>
      <c r="D554">
        <v>0.66900000000000004</v>
      </c>
      <c r="E554">
        <v>0.91200000000000003</v>
      </c>
      <c r="F554">
        <v>0.64</v>
      </c>
      <c r="G554">
        <v>0.86299999999999999</v>
      </c>
    </row>
    <row r="555" spans="1:7" x14ac:dyDescent="0.2">
      <c r="A555">
        <v>182</v>
      </c>
      <c r="B555">
        <v>438.19</v>
      </c>
      <c r="C555">
        <v>0.77300000000000002</v>
      </c>
      <c r="D555">
        <v>0.66100000000000003</v>
      </c>
      <c r="E555">
        <v>0.90700000000000003</v>
      </c>
      <c r="F555">
        <v>0.63</v>
      </c>
      <c r="G555">
        <v>0.89600000000000002</v>
      </c>
    </row>
    <row r="556" spans="1:7" x14ac:dyDescent="0.2">
      <c r="A556">
        <v>183</v>
      </c>
      <c r="B556">
        <v>438.08</v>
      </c>
      <c r="C556">
        <v>0.75800000000000001</v>
      </c>
      <c r="D556">
        <v>0.65400000000000003</v>
      </c>
      <c r="E556">
        <v>0.89900000000000002</v>
      </c>
      <c r="F556">
        <v>0.63200000000000001</v>
      </c>
      <c r="G556">
        <v>0.84899999999999998</v>
      </c>
    </row>
    <row r="557" spans="1:7" x14ac:dyDescent="0.2">
      <c r="A557">
        <v>184</v>
      </c>
      <c r="B557">
        <v>437.93</v>
      </c>
      <c r="C557">
        <v>0.75700000000000001</v>
      </c>
      <c r="D557">
        <v>0.65300000000000002</v>
      </c>
      <c r="E557">
        <v>0.89800000000000002</v>
      </c>
      <c r="F557">
        <v>0.63</v>
      </c>
      <c r="G557">
        <v>0.84599999999999997</v>
      </c>
    </row>
    <row r="558" spans="1:7" x14ac:dyDescent="0.2">
      <c r="A558">
        <v>185</v>
      </c>
      <c r="B558">
        <v>437.74</v>
      </c>
      <c r="C558">
        <v>0.75900000000000001</v>
      </c>
      <c r="D558">
        <v>0.64900000000000002</v>
      </c>
      <c r="E558">
        <v>0.89700000000000002</v>
      </c>
      <c r="F558">
        <v>0.627</v>
      </c>
      <c r="G558">
        <v>0.86199999999999999</v>
      </c>
    </row>
    <row r="559" spans="1:7" x14ac:dyDescent="0.2">
      <c r="A559">
        <v>186</v>
      </c>
      <c r="B559">
        <v>437.51</v>
      </c>
      <c r="C559">
        <v>0.75700000000000001</v>
      </c>
      <c r="D559">
        <v>0.64800000000000002</v>
      </c>
      <c r="E559">
        <v>0.89500000000000002</v>
      </c>
      <c r="F559">
        <v>0.629</v>
      </c>
      <c r="G559">
        <v>0.85499999999999998</v>
      </c>
    </row>
    <row r="560" spans="1:7" x14ac:dyDescent="0.2">
      <c r="A560">
        <v>187</v>
      </c>
      <c r="B560">
        <v>437.23</v>
      </c>
      <c r="C560">
        <v>0.76</v>
      </c>
      <c r="D560">
        <v>0.65</v>
      </c>
      <c r="E560">
        <v>0.89700000000000002</v>
      </c>
      <c r="F560">
        <v>0.64</v>
      </c>
      <c r="G560">
        <v>0.85199999999999998</v>
      </c>
    </row>
    <row r="561" spans="1:7" x14ac:dyDescent="0.2">
      <c r="A561">
        <v>188</v>
      </c>
      <c r="B561">
        <v>436.91</v>
      </c>
      <c r="C561">
        <v>0.76500000000000001</v>
      </c>
      <c r="D561">
        <v>0.65200000000000002</v>
      </c>
      <c r="E561">
        <v>0.90200000000000002</v>
      </c>
      <c r="F561">
        <v>0.65100000000000002</v>
      </c>
      <c r="G561">
        <v>0.85599999999999998</v>
      </c>
    </row>
    <row r="562" spans="1:7" x14ac:dyDescent="0.2">
      <c r="A562">
        <v>189</v>
      </c>
      <c r="B562">
        <v>436.54</v>
      </c>
      <c r="C562">
        <v>0.77100000000000002</v>
      </c>
      <c r="D562">
        <v>0.65700000000000003</v>
      </c>
      <c r="E562">
        <v>0.90800000000000003</v>
      </c>
      <c r="F562">
        <v>0.65800000000000003</v>
      </c>
      <c r="G562">
        <v>0.85899999999999999</v>
      </c>
    </row>
    <row r="563" spans="1:7" x14ac:dyDescent="0.2">
      <c r="A563">
        <v>190</v>
      </c>
      <c r="B563">
        <v>436.14</v>
      </c>
      <c r="C563">
        <v>0.77800000000000002</v>
      </c>
      <c r="D563">
        <v>0.66300000000000003</v>
      </c>
      <c r="E563">
        <v>0.91600000000000004</v>
      </c>
      <c r="F563">
        <v>0.66700000000000004</v>
      </c>
      <c r="G563">
        <v>0.86699999999999999</v>
      </c>
    </row>
    <row r="564" spans="1:7" x14ac:dyDescent="0.2">
      <c r="A564">
        <v>191</v>
      </c>
      <c r="B564">
        <v>435.69</v>
      </c>
      <c r="C564">
        <v>0.78800000000000003</v>
      </c>
      <c r="D564">
        <v>0.67500000000000004</v>
      </c>
      <c r="E564">
        <v>0.92200000000000004</v>
      </c>
      <c r="F564">
        <v>0.68400000000000005</v>
      </c>
      <c r="G564">
        <v>0.872</v>
      </c>
    </row>
    <row r="565" spans="1:7" x14ac:dyDescent="0.2">
      <c r="A565">
        <v>192</v>
      </c>
      <c r="B565">
        <v>435.2</v>
      </c>
      <c r="C565">
        <v>0.80200000000000005</v>
      </c>
      <c r="D565">
        <v>0.68300000000000005</v>
      </c>
      <c r="E565">
        <v>0.93100000000000005</v>
      </c>
      <c r="F565">
        <v>0.70399999999999996</v>
      </c>
      <c r="G565">
        <v>0.89100000000000001</v>
      </c>
    </row>
    <row r="566" spans="1:7" x14ac:dyDescent="0.2">
      <c r="A566">
        <v>193</v>
      </c>
      <c r="B566">
        <v>434.66</v>
      </c>
      <c r="C566">
        <v>0.81100000000000005</v>
      </c>
      <c r="D566">
        <v>0.69499999999999995</v>
      </c>
      <c r="E566">
        <v>0.94199999999999995</v>
      </c>
      <c r="F566">
        <v>0.71199999999999997</v>
      </c>
      <c r="G566">
        <v>0.89700000000000002</v>
      </c>
    </row>
    <row r="567" spans="1:7" x14ac:dyDescent="0.2">
      <c r="A567">
        <v>194</v>
      </c>
      <c r="B567">
        <v>434.09</v>
      </c>
      <c r="C567">
        <v>0.82</v>
      </c>
      <c r="D567">
        <v>0.70799999999999996</v>
      </c>
      <c r="E567">
        <v>0.94799999999999995</v>
      </c>
      <c r="F567">
        <v>0.72399999999999998</v>
      </c>
      <c r="G567">
        <v>0.89900000000000002</v>
      </c>
    </row>
    <row r="568" spans="1:7" x14ac:dyDescent="0.2">
      <c r="A568">
        <v>195</v>
      </c>
      <c r="B568">
        <v>433.47</v>
      </c>
      <c r="C568">
        <v>0.83099999999999996</v>
      </c>
      <c r="D568">
        <v>0.72</v>
      </c>
      <c r="E568">
        <v>0.95499999999999996</v>
      </c>
      <c r="F568">
        <v>0.73699999999999999</v>
      </c>
      <c r="G568">
        <v>0.91200000000000003</v>
      </c>
    </row>
    <row r="569" spans="1:7" x14ac:dyDescent="0.2">
      <c r="A569">
        <v>196</v>
      </c>
      <c r="B569">
        <v>432.8</v>
      </c>
      <c r="C569">
        <v>0.83799999999999997</v>
      </c>
      <c r="D569">
        <v>0.73</v>
      </c>
      <c r="E569">
        <v>0.96</v>
      </c>
      <c r="F569">
        <v>0.751</v>
      </c>
      <c r="G569">
        <v>0.91200000000000003</v>
      </c>
    </row>
    <row r="570" spans="1:7" x14ac:dyDescent="0.2">
      <c r="A570">
        <v>197</v>
      </c>
      <c r="B570">
        <v>432.1</v>
      </c>
      <c r="C570">
        <v>0.84899999999999998</v>
      </c>
      <c r="D570">
        <v>0.74199999999999999</v>
      </c>
      <c r="E570">
        <v>0.96499999999999997</v>
      </c>
      <c r="F570">
        <v>0.76300000000000001</v>
      </c>
      <c r="G570">
        <v>0.92500000000000004</v>
      </c>
    </row>
    <row r="571" spans="1:7" x14ac:dyDescent="0.2">
      <c r="A571">
        <v>198</v>
      </c>
      <c r="B571">
        <v>431.35</v>
      </c>
      <c r="C571">
        <v>0.85499999999999998</v>
      </c>
      <c r="D571">
        <v>0.754</v>
      </c>
      <c r="E571">
        <v>0.96799999999999997</v>
      </c>
      <c r="F571">
        <v>0.76700000000000002</v>
      </c>
      <c r="G571">
        <v>0.93200000000000005</v>
      </c>
    </row>
    <row r="572" spans="1:7" x14ac:dyDescent="0.2">
      <c r="A572">
        <v>199</v>
      </c>
      <c r="B572">
        <v>430.55</v>
      </c>
      <c r="C572">
        <v>0.86</v>
      </c>
      <c r="D572">
        <v>0.75900000000000001</v>
      </c>
      <c r="E572">
        <v>0.96899999999999997</v>
      </c>
      <c r="F572">
        <v>0.77100000000000002</v>
      </c>
      <c r="G572">
        <v>0.93899999999999995</v>
      </c>
    </row>
    <row r="573" spans="1:7" x14ac:dyDescent="0.2">
      <c r="A573">
        <v>200</v>
      </c>
      <c r="B573">
        <v>429.72</v>
      </c>
      <c r="C573">
        <v>0.86299999999999999</v>
      </c>
      <c r="D573">
        <v>0.76500000000000001</v>
      </c>
      <c r="E573">
        <v>0.96499999999999997</v>
      </c>
      <c r="F573">
        <v>0.77800000000000002</v>
      </c>
      <c r="G573">
        <v>0.94299999999999995</v>
      </c>
    </row>
    <row r="574" spans="1:7" x14ac:dyDescent="0.2">
      <c r="A574">
        <v>201</v>
      </c>
      <c r="B574">
        <v>428.84</v>
      </c>
      <c r="C574">
        <v>0.86199999999999999</v>
      </c>
      <c r="D574">
        <v>0.77100000000000002</v>
      </c>
      <c r="E574">
        <v>0.96299999999999997</v>
      </c>
      <c r="F574">
        <v>0.78100000000000003</v>
      </c>
      <c r="G574">
        <v>0.93500000000000005</v>
      </c>
    </row>
    <row r="575" spans="1:7" x14ac:dyDescent="0.2">
      <c r="A575">
        <v>202</v>
      </c>
      <c r="B575">
        <v>427.92</v>
      </c>
      <c r="C575">
        <v>0.86199999999999999</v>
      </c>
      <c r="D575">
        <v>0.77300000000000002</v>
      </c>
      <c r="E575">
        <v>0.95899999999999996</v>
      </c>
      <c r="F575">
        <v>0.78100000000000003</v>
      </c>
      <c r="G575">
        <v>0.93600000000000005</v>
      </c>
    </row>
    <row r="576" spans="1:7" x14ac:dyDescent="0.2">
      <c r="A576">
        <v>203</v>
      </c>
      <c r="B576">
        <v>426.96</v>
      </c>
      <c r="C576">
        <v>0.86099999999999999</v>
      </c>
      <c r="D576">
        <v>0.77300000000000002</v>
      </c>
      <c r="E576">
        <v>0.95299999999999996</v>
      </c>
      <c r="F576">
        <v>0.77900000000000003</v>
      </c>
      <c r="G576">
        <v>0.93799999999999994</v>
      </c>
    </row>
    <row r="577" spans="1:7" x14ac:dyDescent="0.2">
      <c r="A577">
        <v>204</v>
      </c>
      <c r="B577">
        <v>425.95</v>
      </c>
      <c r="C577">
        <v>0.85799999999999998</v>
      </c>
      <c r="D577">
        <v>0.77300000000000002</v>
      </c>
      <c r="E577">
        <v>0.94599999999999995</v>
      </c>
      <c r="F577">
        <v>0.77600000000000002</v>
      </c>
      <c r="G577">
        <v>0.93400000000000005</v>
      </c>
    </row>
    <row r="578" spans="1:7" x14ac:dyDescent="0.2">
      <c r="A578">
        <v>205</v>
      </c>
      <c r="B578">
        <v>424.9</v>
      </c>
      <c r="C578">
        <v>0.85399999999999998</v>
      </c>
      <c r="D578">
        <v>0.77200000000000002</v>
      </c>
      <c r="E578">
        <v>0.94399999999999995</v>
      </c>
      <c r="F578">
        <v>0.77500000000000002</v>
      </c>
      <c r="G578">
        <v>0.92400000000000004</v>
      </c>
    </row>
    <row r="579" spans="1:7" x14ac:dyDescent="0.2">
      <c r="A579">
        <v>206</v>
      </c>
      <c r="B579">
        <v>423.8</v>
      </c>
      <c r="C579">
        <v>0.84499999999999997</v>
      </c>
      <c r="D579">
        <v>0.76700000000000002</v>
      </c>
      <c r="E579">
        <v>0.93400000000000005</v>
      </c>
      <c r="F579">
        <v>0.77</v>
      </c>
      <c r="G579">
        <v>0.91100000000000003</v>
      </c>
    </row>
    <row r="580" spans="1:7" x14ac:dyDescent="0.2">
      <c r="A580">
        <v>207</v>
      </c>
      <c r="B580">
        <v>422.67</v>
      </c>
      <c r="C580">
        <v>0.83599999999999997</v>
      </c>
      <c r="D580">
        <v>0.75900000000000001</v>
      </c>
      <c r="E580">
        <v>0.92400000000000004</v>
      </c>
      <c r="F580">
        <v>0.76400000000000001</v>
      </c>
      <c r="G580">
        <v>0.89600000000000002</v>
      </c>
    </row>
    <row r="581" spans="1:7" x14ac:dyDescent="0.2">
      <c r="A581">
        <v>208</v>
      </c>
      <c r="B581">
        <v>421.49</v>
      </c>
      <c r="C581">
        <v>0.82799999999999996</v>
      </c>
      <c r="D581">
        <v>0.753</v>
      </c>
      <c r="E581">
        <v>0.91600000000000004</v>
      </c>
      <c r="F581">
        <v>0.755</v>
      </c>
      <c r="G581">
        <v>0.88600000000000001</v>
      </c>
    </row>
    <row r="582" spans="1:7" x14ac:dyDescent="0.2">
      <c r="A582">
        <v>209</v>
      </c>
      <c r="B582">
        <v>420.26</v>
      </c>
      <c r="C582">
        <v>0.81899999999999995</v>
      </c>
      <c r="D582">
        <v>0.746</v>
      </c>
      <c r="E582">
        <v>0.90800000000000003</v>
      </c>
      <c r="F582">
        <v>0.747</v>
      </c>
      <c r="G582">
        <v>0.874</v>
      </c>
    </row>
    <row r="583" spans="1:7" x14ac:dyDescent="0.2">
      <c r="A583">
        <v>210</v>
      </c>
      <c r="B583">
        <v>419</v>
      </c>
      <c r="C583">
        <v>0.81200000000000006</v>
      </c>
      <c r="D583">
        <v>0.73599999999999999</v>
      </c>
      <c r="E583">
        <v>0.89900000000000002</v>
      </c>
      <c r="F583">
        <v>0.74099999999999999</v>
      </c>
      <c r="G583">
        <v>0.872</v>
      </c>
    </row>
    <row r="584" spans="1:7" x14ac:dyDescent="0.2">
      <c r="A584">
        <v>211</v>
      </c>
      <c r="B584">
        <v>417.69</v>
      </c>
      <c r="C584">
        <v>0.80500000000000005</v>
      </c>
      <c r="D584">
        <v>0.72699999999999998</v>
      </c>
      <c r="E584">
        <v>0.89300000000000002</v>
      </c>
      <c r="F584">
        <v>0.73599999999999999</v>
      </c>
      <c r="G584">
        <v>0.86199999999999999</v>
      </c>
    </row>
    <row r="585" spans="1:7" x14ac:dyDescent="0.2">
      <c r="A585">
        <v>212</v>
      </c>
      <c r="B585">
        <v>416.33</v>
      </c>
      <c r="C585">
        <v>0.8</v>
      </c>
      <c r="D585">
        <v>0.72199999999999998</v>
      </c>
      <c r="E585">
        <v>0.89</v>
      </c>
      <c r="F585">
        <v>0.73399999999999999</v>
      </c>
      <c r="G585">
        <v>0.85299999999999998</v>
      </c>
    </row>
    <row r="586" spans="1:7" x14ac:dyDescent="0.2">
      <c r="A586">
        <v>213</v>
      </c>
      <c r="B586">
        <v>414.94</v>
      </c>
      <c r="C586">
        <v>0.79400000000000004</v>
      </c>
      <c r="D586">
        <v>0.71699999999999997</v>
      </c>
      <c r="E586">
        <v>0.88600000000000001</v>
      </c>
      <c r="F586">
        <v>0.73299999999999998</v>
      </c>
      <c r="G586">
        <v>0.84099999999999997</v>
      </c>
    </row>
    <row r="587" spans="1:7" x14ac:dyDescent="0.2">
      <c r="A587">
        <v>214</v>
      </c>
      <c r="B587">
        <v>413.5</v>
      </c>
      <c r="C587">
        <v>0.79100000000000004</v>
      </c>
      <c r="D587">
        <v>0.70899999999999996</v>
      </c>
      <c r="E587">
        <v>0.88600000000000001</v>
      </c>
      <c r="F587">
        <v>0.73399999999999999</v>
      </c>
      <c r="G587">
        <v>0.83299999999999996</v>
      </c>
    </row>
    <row r="588" spans="1:7" x14ac:dyDescent="0.2">
      <c r="A588">
        <v>215</v>
      </c>
      <c r="B588">
        <v>412.02</v>
      </c>
      <c r="C588">
        <v>0.78800000000000003</v>
      </c>
      <c r="D588">
        <v>0.70599999999999996</v>
      </c>
      <c r="E588">
        <v>0.88500000000000001</v>
      </c>
      <c r="F588">
        <v>0.73599999999999999</v>
      </c>
      <c r="G588">
        <v>0.82499999999999996</v>
      </c>
    </row>
    <row r="589" spans="1:7" x14ac:dyDescent="0.2">
      <c r="A589">
        <v>216</v>
      </c>
      <c r="B589">
        <v>410.49</v>
      </c>
      <c r="C589">
        <v>0.78900000000000003</v>
      </c>
      <c r="D589">
        <v>0.70699999999999996</v>
      </c>
      <c r="E589">
        <v>0.88700000000000001</v>
      </c>
      <c r="F589">
        <v>0.74</v>
      </c>
      <c r="G589">
        <v>0.82199999999999995</v>
      </c>
    </row>
    <row r="590" spans="1:7" x14ac:dyDescent="0.2">
      <c r="A590">
        <v>217</v>
      </c>
      <c r="B590">
        <v>408.92</v>
      </c>
      <c r="C590">
        <v>0.79</v>
      </c>
      <c r="D590">
        <v>0.70699999999999996</v>
      </c>
      <c r="E590">
        <v>0.88800000000000001</v>
      </c>
      <c r="F590">
        <v>0.746</v>
      </c>
      <c r="G590">
        <v>0.81899999999999995</v>
      </c>
    </row>
    <row r="591" spans="1:7" x14ac:dyDescent="0.2">
      <c r="A591">
        <v>218</v>
      </c>
      <c r="B591">
        <v>407.31</v>
      </c>
      <c r="C591">
        <v>0.79500000000000004</v>
      </c>
      <c r="D591">
        <v>0.71099999999999997</v>
      </c>
      <c r="E591">
        <v>0.89500000000000002</v>
      </c>
      <c r="F591">
        <v>0.754</v>
      </c>
      <c r="G591">
        <v>0.82099999999999995</v>
      </c>
    </row>
    <row r="592" spans="1:7" x14ac:dyDescent="0.2">
      <c r="A592">
        <v>219</v>
      </c>
      <c r="B592">
        <v>405.66</v>
      </c>
      <c r="C592">
        <v>0.8</v>
      </c>
      <c r="D592">
        <v>0.71699999999999997</v>
      </c>
      <c r="E592">
        <v>0.90100000000000002</v>
      </c>
      <c r="F592">
        <v>0.76200000000000001</v>
      </c>
      <c r="G592">
        <v>0.82</v>
      </c>
    </row>
    <row r="593" spans="1:7" x14ac:dyDescent="0.2">
      <c r="A593">
        <v>220</v>
      </c>
      <c r="B593">
        <v>403.96</v>
      </c>
      <c r="C593">
        <v>0.80500000000000005</v>
      </c>
      <c r="D593">
        <v>0.72299999999999998</v>
      </c>
      <c r="E593">
        <v>0.90700000000000003</v>
      </c>
      <c r="F593">
        <v>0.77300000000000002</v>
      </c>
      <c r="G593">
        <v>0.81699999999999995</v>
      </c>
    </row>
    <row r="594" spans="1:7" x14ac:dyDescent="0.2">
      <c r="A594">
        <v>221</v>
      </c>
      <c r="B594">
        <v>402.22</v>
      </c>
      <c r="C594">
        <v>0.81100000000000005</v>
      </c>
      <c r="D594">
        <v>0.73499999999999999</v>
      </c>
      <c r="E594">
        <v>0.91500000000000004</v>
      </c>
      <c r="F594">
        <v>0.78100000000000003</v>
      </c>
      <c r="G594">
        <v>0.81299999999999994</v>
      </c>
    </row>
    <row r="595" spans="1:7" x14ac:dyDescent="0.2">
      <c r="A595">
        <v>222</v>
      </c>
      <c r="B595">
        <v>400.43</v>
      </c>
      <c r="C595">
        <v>0.82</v>
      </c>
      <c r="D595">
        <v>0.74199999999999999</v>
      </c>
      <c r="E595">
        <v>0.92800000000000005</v>
      </c>
      <c r="F595">
        <v>0.79200000000000004</v>
      </c>
      <c r="G595">
        <v>0.81699999999999995</v>
      </c>
    </row>
    <row r="596" spans="1:7" x14ac:dyDescent="0.2">
      <c r="A596">
        <v>223</v>
      </c>
      <c r="B596">
        <v>398.61</v>
      </c>
      <c r="C596">
        <v>0.83</v>
      </c>
      <c r="D596">
        <v>0.754</v>
      </c>
      <c r="E596">
        <v>0.93700000000000006</v>
      </c>
      <c r="F596">
        <v>0.80300000000000005</v>
      </c>
      <c r="G596">
        <v>0.82499999999999996</v>
      </c>
    </row>
    <row r="597" spans="1:7" x14ac:dyDescent="0.2">
      <c r="A597">
        <v>224</v>
      </c>
      <c r="B597">
        <v>396.74</v>
      </c>
      <c r="C597">
        <v>0.84099999999999997</v>
      </c>
      <c r="D597">
        <v>0.76500000000000001</v>
      </c>
      <c r="E597">
        <v>0.94599999999999995</v>
      </c>
      <c r="F597">
        <v>0.81399999999999995</v>
      </c>
      <c r="G597">
        <v>0.83799999999999997</v>
      </c>
    </row>
    <row r="598" spans="1:7" x14ac:dyDescent="0.2">
      <c r="A598">
        <v>225</v>
      </c>
      <c r="B598">
        <v>394.83</v>
      </c>
      <c r="C598">
        <v>0.85099999999999998</v>
      </c>
      <c r="D598">
        <v>0.77700000000000002</v>
      </c>
      <c r="E598">
        <v>0.95399999999999996</v>
      </c>
      <c r="F598">
        <v>0.82199999999999995</v>
      </c>
      <c r="G598">
        <v>0.85099999999999998</v>
      </c>
    </row>
    <row r="599" spans="1:7" x14ac:dyDescent="0.2">
      <c r="A599">
        <v>226</v>
      </c>
      <c r="B599">
        <v>392.87</v>
      </c>
      <c r="C599">
        <v>0.86</v>
      </c>
      <c r="D599">
        <v>0.79200000000000004</v>
      </c>
      <c r="E599">
        <v>0.96399999999999997</v>
      </c>
      <c r="F599">
        <v>0.83199999999999996</v>
      </c>
      <c r="G599">
        <v>0.85099999999999998</v>
      </c>
    </row>
    <row r="600" spans="1:7" x14ac:dyDescent="0.2">
      <c r="A600">
        <v>227</v>
      </c>
      <c r="B600">
        <v>390.88</v>
      </c>
      <c r="C600">
        <v>0.86699999999999999</v>
      </c>
      <c r="D600">
        <v>0.80200000000000005</v>
      </c>
      <c r="E600">
        <v>0.97199999999999998</v>
      </c>
      <c r="F600">
        <v>0.83799999999999997</v>
      </c>
      <c r="G600">
        <v>0.85599999999999998</v>
      </c>
    </row>
    <row r="601" spans="1:7" x14ac:dyDescent="0.2">
      <c r="A601">
        <v>228</v>
      </c>
      <c r="B601">
        <v>388.84</v>
      </c>
      <c r="C601">
        <v>0.874</v>
      </c>
      <c r="D601">
        <v>0.81499999999999995</v>
      </c>
      <c r="E601">
        <v>0.97799999999999998</v>
      </c>
      <c r="F601">
        <v>0.84399999999999997</v>
      </c>
      <c r="G601">
        <v>0.86</v>
      </c>
    </row>
    <row r="602" spans="1:7" x14ac:dyDescent="0.2">
      <c r="A602">
        <v>229</v>
      </c>
      <c r="B602">
        <v>386.76</v>
      </c>
      <c r="C602">
        <v>0.88200000000000001</v>
      </c>
      <c r="D602">
        <v>0.82499999999999996</v>
      </c>
      <c r="E602">
        <v>0.98599999999999999</v>
      </c>
      <c r="F602">
        <v>0.84899999999999998</v>
      </c>
      <c r="G602">
        <v>0.86799999999999999</v>
      </c>
    </row>
    <row r="603" spans="1:7" x14ac:dyDescent="0.2">
      <c r="A603">
        <v>230</v>
      </c>
      <c r="B603">
        <v>384.63</v>
      </c>
      <c r="C603">
        <v>0.89200000000000002</v>
      </c>
      <c r="D603">
        <v>0.83599999999999997</v>
      </c>
      <c r="E603">
        <v>0.99199999999999999</v>
      </c>
      <c r="F603">
        <v>0.85099999999999998</v>
      </c>
      <c r="G603">
        <v>0.88800000000000001</v>
      </c>
    </row>
    <row r="604" spans="1:7" x14ac:dyDescent="0.2">
      <c r="A604">
        <v>231</v>
      </c>
      <c r="B604">
        <v>382.47</v>
      </c>
      <c r="C604">
        <v>0.89900000000000002</v>
      </c>
      <c r="D604">
        <v>0.84099999999999997</v>
      </c>
      <c r="E604">
        <v>0.995</v>
      </c>
      <c r="F604">
        <v>0.85299999999999998</v>
      </c>
      <c r="G604">
        <v>0.90500000000000003</v>
      </c>
    </row>
    <row r="605" spans="1:7" x14ac:dyDescent="0.2">
      <c r="A605">
        <v>232</v>
      </c>
      <c r="B605">
        <v>380.26</v>
      </c>
      <c r="C605">
        <v>0.90300000000000002</v>
      </c>
      <c r="D605">
        <v>0.84599999999999997</v>
      </c>
      <c r="E605">
        <v>0.996</v>
      </c>
      <c r="F605">
        <v>0.85399999999999998</v>
      </c>
      <c r="G605">
        <v>0.91400000000000003</v>
      </c>
    </row>
    <row r="606" spans="1:7" x14ac:dyDescent="0.2">
      <c r="A606">
        <v>233</v>
      </c>
      <c r="B606">
        <v>378.01</v>
      </c>
      <c r="C606">
        <v>0.90600000000000003</v>
      </c>
      <c r="D606">
        <v>0.85199999999999998</v>
      </c>
      <c r="E606">
        <v>1</v>
      </c>
      <c r="F606">
        <v>0.85299999999999998</v>
      </c>
      <c r="G606">
        <v>0.91800000000000004</v>
      </c>
    </row>
    <row r="607" spans="1:7" x14ac:dyDescent="0.2">
      <c r="A607">
        <v>234</v>
      </c>
      <c r="B607">
        <v>375.72</v>
      </c>
      <c r="C607">
        <v>0.90600000000000003</v>
      </c>
      <c r="D607">
        <v>0.85699999999999998</v>
      </c>
      <c r="E607">
        <v>1</v>
      </c>
      <c r="F607">
        <v>0.85299999999999998</v>
      </c>
      <c r="G607">
        <v>0.91600000000000004</v>
      </c>
    </row>
    <row r="608" spans="1:7" x14ac:dyDescent="0.2">
      <c r="A608">
        <v>235</v>
      </c>
      <c r="B608">
        <v>373.39</v>
      </c>
      <c r="C608">
        <v>0.90600000000000003</v>
      </c>
      <c r="D608">
        <v>0.86</v>
      </c>
      <c r="E608">
        <v>0.997</v>
      </c>
      <c r="F608">
        <v>0.85199999999999998</v>
      </c>
      <c r="G608">
        <v>0.91700000000000004</v>
      </c>
    </row>
    <row r="609" spans="1:7" x14ac:dyDescent="0.2">
      <c r="A609">
        <v>236</v>
      </c>
      <c r="B609">
        <v>371.02</v>
      </c>
      <c r="C609">
        <v>0.90700000000000003</v>
      </c>
      <c r="D609">
        <v>0.86099999999999999</v>
      </c>
      <c r="E609">
        <v>1</v>
      </c>
      <c r="F609">
        <v>0.84799999999999998</v>
      </c>
      <c r="G609">
        <v>0.91700000000000004</v>
      </c>
    </row>
    <row r="610" spans="1:7" x14ac:dyDescent="0.2">
      <c r="A610">
        <v>237</v>
      </c>
      <c r="B610">
        <v>368.61</v>
      </c>
      <c r="C610">
        <v>0.90700000000000003</v>
      </c>
      <c r="D610">
        <v>0.86</v>
      </c>
      <c r="E610">
        <v>1</v>
      </c>
      <c r="F610">
        <v>0.84699999999999998</v>
      </c>
      <c r="G610">
        <v>0.92</v>
      </c>
    </row>
    <row r="611" spans="1:7" x14ac:dyDescent="0.2">
      <c r="A611">
        <v>238</v>
      </c>
      <c r="B611">
        <v>366.16</v>
      </c>
      <c r="C611">
        <v>0.90500000000000003</v>
      </c>
      <c r="D611">
        <v>0.85899999999999999</v>
      </c>
      <c r="E611">
        <v>0.996</v>
      </c>
      <c r="F611">
        <v>0.84199999999999997</v>
      </c>
      <c r="G611">
        <v>0.92400000000000004</v>
      </c>
    </row>
    <row r="612" spans="1:7" x14ac:dyDescent="0.2">
      <c r="A612">
        <v>239</v>
      </c>
      <c r="B612">
        <v>363.66</v>
      </c>
      <c r="C612">
        <v>0.90500000000000003</v>
      </c>
      <c r="D612">
        <v>0.85499999999999998</v>
      </c>
      <c r="E612">
        <v>0.995</v>
      </c>
      <c r="F612">
        <v>0.84199999999999997</v>
      </c>
      <c r="G612">
        <v>0.92900000000000005</v>
      </c>
    </row>
    <row r="613" spans="1:7" x14ac:dyDescent="0.2">
      <c r="A613">
        <v>240</v>
      </c>
      <c r="B613">
        <v>361.13</v>
      </c>
      <c r="C613">
        <v>0.90500000000000003</v>
      </c>
      <c r="D613">
        <v>0.85299999999999998</v>
      </c>
      <c r="E613">
        <v>0.99299999999999999</v>
      </c>
      <c r="F613">
        <v>0.84099999999999997</v>
      </c>
      <c r="G613">
        <v>0.93200000000000005</v>
      </c>
    </row>
    <row r="614" spans="1:7" x14ac:dyDescent="0.2">
      <c r="A614">
        <v>241</v>
      </c>
      <c r="B614">
        <v>358.56</v>
      </c>
      <c r="C614">
        <v>0.90300000000000002</v>
      </c>
      <c r="D614">
        <v>0.85</v>
      </c>
      <c r="E614">
        <v>0.99099999999999999</v>
      </c>
      <c r="F614">
        <v>0.83799999999999997</v>
      </c>
      <c r="G614">
        <v>0.93300000000000005</v>
      </c>
    </row>
    <row r="615" spans="1:7" x14ac:dyDescent="0.2">
      <c r="A615">
        <v>242</v>
      </c>
      <c r="B615">
        <v>355.95</v>
      </c>
      <c r="C615">
        <v>0.90300000000000002</v>
      </c>
      <c r="D615">
        <v>0.84699999999999998</v>
      </c>
      <c r="E615">
        <v>0.99099999999999999</v>
      </c>
      <c r="F615">
        <v>0.83899999999999997</v>
      </c>
      <c r="G615">
        <v>0.93600000000000005</v>
      </c>
    </row>
    <row r="616" spans="1:7" x14ac:dyDescent="0.2">
      <c r="A616">
        <v>243</v>
      </c>
      <c r="B616">
        <v>353.3</v>
      </c>
      <c r="C616">
        <v>0.90300000000000002</v>
      </c>
      <c r="D616">
        <v>0.84199999999999997</v>
      </c>
      <c r="E616">
        <v>0.99</v>
      </c>
      <c r="F616">
        <v>0.83899999999999997</v>
      </c>
      <c r="G616">
        <v>0.93899999999999995</v>
      </c>
    </row>
    <row r="617" spans="1:7" x14ac:dyDescent="0.2">
      <c r="A617">
        <v>244</v>
      </c>
      <c r="B617">
        <v>350.61</v>
      </c>
      <c r="C617">
        <v>0.90400000000000003</v>
      </c>
      <c r="D617">
        <v>0.84</v>
      </c>
      <c r="E617">
        <v>0.98899999999999999</v>
      </c>
      <c r="F617">
        <v>0.84199999999999997</v>
      </c>
      <c r="G617">
        <v>0.94399999999999995</v>
      </c>
    </row>
    <row r="618" spans="1:7" x14ac:dyDescent="0.2">
      <c r="A618">
        <v>245</v>
      </c>
      <c r="B618">
        <v>347.89</v>
      </c>
      <c r="C618">
        <v>0.90700000000000003</v>
      </c>
      <c r="D618">
        <v>0.84099999999999997</v>
      </c>
      <c r="E618">
        <v>0.99099999999999999</v>
      </c>
      <c r="F618">
        <v>0.84499999999999997</v>
      </c>
      <c r="G618">
        <v>0.95199999999999996</v>
      </c>
    </row>
    <row r="619" spans="1:7" x14ac:dyDescent="0.2">
      <c r="A619">
        <v>246</v>
      </c>
      <c r="B619">
        <v>345.12</v>
      </c>
      <c r="C619">
        <v>0.90900000000000003</v>
      </c>
      <c r="D619">
        <v>0.83899999999999997</v>
      </c>
      <c r="E619">
        <v>0.99299999999999999</v>
      </c>
      <c r="F619">
        <v>0.84899999999999998</v>
      </c>
      <c r="G619">
        <v>0.95399999999999996</v>
      </c>
    </row>
    <row r="620" spans="1:7" x14ac:dyDescent="0.2">
      <c r="A620">
        <v>247</v>
      </c>
      <c r="B620">
        <v>342.32</v>
      </c>
      <c r="C620">
        <v>0.91200000000000003</v>
      </c>
      <c r="D620">
        <v>0.84099999999999997</v>
      </c>
      <c r="E620">
        <v>0.997</v>
      </c>
      <c r="F620">
        <v>0.85499999999999998</v>
      </c>
      <c r="G620">
        <v>0.95399999999999996</v>
      </c>
    </row>
    <row r="621" spans="1:7" x14ac:dyDescent="0.2">
      <c r="A621">
        <v>248</v>
      </c>
      <c r="B621">
        <v>339.49</v>
      </c>
      <c r="C621">
        <v>0.91700000000000004</v>
      </c>
      <c r="D621">
        <v>0.84</v>
      </c>
      <c r="E621">
        <v>1.0029999999999999</v>
      </c>
      <c r="F621">
        <v>0.86299999999999999</v>
      </c>
      <c r="G621">
        <v>0.96199999999999997</v>
      </c>
    </row>
    <row r="622" spans="1:7" x14ac:dyDescent="0.2">
      <c r="A622">
        <v>249</v>
      </c>
      <c r="B622">
        <v>336.61</v>
      </c>
      <c r="C622">
        <v>0.92200000000000004</v>
      </c>
      <c r="D622">
        <v>0.84399999999999997</v>
      </c>
      <c r="E622">
        <v>1.008</v>
      </c>
      <c r="F622">
        <v>0.87</v>
      </c>
      <c r="G622">
        <v>0.96699999999999997</v>
      </c>
    </row>
    <row r="623" spans="1:7" x14ac:dyDescent="0.2">
      <c r="A623">
        <v>250</v>
      </c>
      <c r="B623">
        <v>333.71</v>
      </c>
      <c r="C623">
        <v>0.93</v>
      </c>
      <c r="D623">
        <v>0.85</v>
      </c>
      <c r="E623">
        <v>1.014</v>
      </c>
      <c r="F623">
        <v>0.879</v>
      </c>
      <c r="G623">
        <v>0.97799999999999998</v>
      </c>
    </row>
    <row r="624" spans="1:7" x14ac:dyDescent="0.2">
      <c r="A624">
        <v>251</v>
      </c>
      <c r="B624">
        <v>330.76</v>
      </c>
      <c r="C624">
        <v>0.93799999999999994</v>
      </c>
      <c r="D624">
        <v>0.85499999999999998</v>
      </c>
      <c r="E624">
        <v>1.0229999999999999</v>
      </c>
      <c r="F624">
        <v>0.88900000000000001</v>
      </c>
      <c r="G624">
        <v>0.98599999999999999</v>
      </c>
    </row>
    <row r="625" spans="1:7" x14ac:dyDescent="0.2">
      <c r="A625">
        <v>252</v>
      </c>
      <c r="B625">
        <v>327.79</v>
      </c>
      <c r="C625">
        <v>0.94599999999999995</v>
      </c>
      <c r="D625">
        <v>0.86099999999999999</v>
      </c>
      <c r="E625">
        <v>1.0309999999999999</v>
      </c>
      <c r="F625">
        <v>0.89700000000000002</v>
      </c>
      <c r="G625">
        <v>0.996</v>
      </c>
    </row>
    <row r="626" spans="1:7" x14ac:dyDescent="0.2">
      <c r="A626">
        <v>253</v>
      </c>
      <c r="B626">
        <v>324.77</v>
      </c>
      <c r="C626">
        <v>0.95399999999999996</v>
      </c>
      <c r="D626">
        <v>0.87</v>
      </c>
      <c r="E626">
        <v>1.038</v>
      </c>
      <c r="F626">
        <v>0.90700000000000003</v>
      </c>
      <c r="G626">
        <v>1.004</v>
      </c>
    </row>
    <row r="627" spans="1:7" x14ac:dyDescent="0.2">
      <c r="A627">
        <v>254</v>
      </c>
      <c r="B627">
        <v>321.73</v>
      </c>
      <c r="C627">
        <v>0.96299999999999997</v>
      </c>
      <c r="D627">
        <v>0.88100000000000001</v>
      </c>
      <c r="E627">
        <v>1.0469999999999999</v>
      </c>
      <c r="F627">
        <v>0.91500000000000004</v>
      </c>
      <c r="G627">
        <v>1.008</v>
      </c>
    </row>
    <row r="628" spans="1:7" x14ac:dyDescent="0.2">
      <c r="A628">
        <v>255</v>
      </c>
      <c r="B628">
        <v>318.64999999999998</v>
      </c>
      <c r="C628">
        <v>0.96899999999999997</v>
      </c>
      <c r="D628">
        <v>0.88900000000000001</v>
      </c>
      <c r="E628">
        <v>1.056</v>
      </c>
      <c r="F628">
        <v>0.92500000000000004</v>
      </c>
      <c r="G628">
        <v>1.0069999999999999</v>
      </c>
    </row>
    <row r="629" spans="1:7" x14ac:dyDescent="0.2">
      <c r="A629">
        <v>256</v>
      </c>
      <c r="B629">
        <v>315.54000000000002</v>
      </c>
      <c r="C629">
        <v>0.97599999999999998</v>
      </c>
      <c r="D629">
        <v>0.89800000000000002</v>
      </c>
      <c r="E629">
        <v>1.0640000000000001</v>
      </c>
      <c r="F629">
        <v>0.93300000000000005</v>
      </c>
      <c r="G629">
        <v>1.01</v>
      </c>
    </row>
    <row r="630" spans="1:7" x14ac:dyDescent="0.2">
      <c r="A630">
        <v>257</v>
      </c>
      <c r="B630">
        <v>312.39999999999998</v>
      </c>
      <c r="C630">
        <v>0.98199999999999998</v>
      </c>
      <c r="D630">
        <v>0.90900000000000003</v>
      </c>
      <c r="E630">
        <v>1.0740000000000001</v>
      </c>
      <c r="F630">
        <v>0.94</v>
      </c>
      <c r="G630">
        <v>1.006</v>
      </c>
    </row>
    <row r="631" spans="1:7" x14ac:dyDescent="0.2">
      <c r="A631">
        <v>258</v>
      </c>
      <c r="B631">
        <v>309.23</v>
      </c>
      <c r="C631">
        <v>0.98599999999999999</v>
      </c>
      <c r="D631">
        <v>0.91700000000000004</v>
      </c>
      <c r="E631">
        <v>1.08</v>
      </c>
      <c r="F631">
        <v>0.94499999999999995</v>
      </c>
      <c r="G631">
        <v>1</v>
      </c>
    </row>
    <row r="632" spans="1:7" x14ac:dyDescent="0.2">
      <c r="A632">
        <v>259</v>
      </c>
      <c r="B632">
        <v>306.02999999999997</v>
      </c>
      <c r="C632">
        <v>0.99</v>
      </c>
      <c r="D632">
        <v>0.92700000000000005</v>
      </c>
      <c r="E632">
        <v>1.0860000000000001</v>
      </c>
      <c r="F632">
        <v>0.94799999999999995</v>
      </c>
      <c r="G632">
        <v>1.0009999999999999</v>
      </c>
    </row>
    <row r="633" spans="1:7" x14ac:dyDescent="0.2">
      <c r="A633">
        <v>260</v>
      </c>
      <c r="B633">
        <v>302.8</v>
      </c>
      <c r="C633">
        <v>0.99299999999999999</v>
      </c>
      <c r="D633">
        <v>0.93300000000000005</v>
      </c>
      <c r="E633">
        <v>1.091</v>
      </c>
      <c r="F633">
        <v>0.95199999999999996</v>
      </c>
      <c r="G633">
        <v>0.997</v>
      </c>
    </row>
    <row r="634" spans="1:7" x14ac:dyDescent="0.2">
      <c r="A634">
        <v>261</v>
      </c>
      <c r="B634">
        <v>299.54000000000002</v>
      </c>
      <c r="C634">
        <v>0.996</v>
      </c>
      <c r="D634">
        <v>0.94099999999999995</v>
      </c>
      <c r="E634">
        <v>1.095</v>
      </c>
      <c r="F634">
        <v>0.95399999999999996</v>
      </c>
      <c r="G634">
        <v>0.99399999999999999</v>
      </c>
    </row>
    <row r="635" spans="1:7" x14ac:dyDescent="0.2">
      <c r="A635">
        <v>262</v>
      </c>
      <c r="B635">
        <v>296.26</v>
      </c>
      <c r="C635">
        <v>0.998</v>
      </c>
      <c r="D635">
        <v>0.94599999999999995</v>
      </c>
      <c r="E635">
        <v>1.0980000000000001</v>
      </c>
      <c r="F635">
        <v>0.95499999999999996</v>
      </c>
      <c r="G635">
        <v>0.99299999999999999</v>
      </c>
    </row>
    <row r="636" spans="1:7" x14ac:dyDescent="0.2">
      <c r="A636">
        <v>263</v>
      </c>
      <c r="B636">
        <v>292.94</v>
      </c>
      <c r="C636">
        <v>0.998</v>
      </c>
      <c r="D636">
        <v>0.94899999999999995</v>
      </c>
      <c r="E636">
        <v>1.099</v>
      </c>
      <c r="F636">
        <v>0.95399999999999996</v>
      </c>
      <c r="G636">
        <v>0.98799999999999999</v>
      </c>
    </row>
    <row r="637" spans="1:7" x14ac:dyDescent="0.2">
      <c r="A637">
        <v>264</v>
      </c>
      <c r="B637">
        <v>289.61</v>
      </c>
      <c r="C637">
        <v>0.996</v>
      </c>
      <c r="D637">
        <v>0.95399999999999996</v>
      </c>
      <c r="E637">
        <v>1.1020000000000001</v>
      </c>
      <c r="F637">
        <v>0.95199999999999996</v>
      </c>
      <c r="G637">
        <v>0.97799999999999998</v>
      </c>
    </row>
    <row r="638" spans="1:7" x14ac:dyDescent="0.2">
      <c r="A638">
        <v>265</v>
      </c>
      <c r="B638">
        <v>286.24</v>
      </c>
      <c r="C638">
        <v>0.99299999999999999</v>
      </c>
      <c r="D638">
        <v>0.95299999999999996</v>
      </c>
      <c r="E638">
        <v>1.1000000000000001</v>
      </c>
      <c r="F638">
        <v>0.94899999999999995</v>
      </c>
      <c r="G638">
        <v>0.97</v>
      </c>
    </row>
    <row r="639" spans="1:7" x14ac:dyDescent="0.2">
      <c r="A639">
        <v>266</v>
      </c>
      <c r="B639">
        <v>282.86</v>
      </c>
      <c r="C639">
        <v>0.99199999999999999</v>
      </c>
      <c r="D639">
        <v>0.95199999999999996</v>
      </c>
      <c r="E639">
        <v>1.099</v>
      </c>
      <c r="F639">
        <v>0.94699999999999995</v>
      </c>
      <c r="G639">
        <v>0.97</v>
      </c>
    </row>
    <row r="640" spans="1:7" x14ac:dyDescent="0.2">
      <c r="A640">
        <v>267</v>
      </c>
      <c r="B640">
        <v>279.45</v>
      </c>
      <c r="C640">
        <v>0.98899999999999999</v>
      </c>
      <c r="D640">
        <v>0.95</v>
      </c>
      <c r="E640">
        <v>1.097</v>
      </c>
      <c r="F640">
        <v>0.94</v>
      </c>
      <c r="G640">
        <v>0.96699999999999997</v>
      </c>
    </row>
    <row r="641" spans="1:7" x14ac:dyDescent="0.2">
      <c r="A641">
        <v>268</v>
      </c>
      <c r="B641">
        <v>276.02</v>
      </c>
      <c r="C641">
        <v>0.98499999999999999</v>
      </c>
      <c r="D641">
        <v>0.94799999999999995</v>
      </c>
      <c r="E641">
        <v>1.093</v>
      </c>
      <c r="F641">
        <v>0.93700000000000006</v>
      </c>
      <c r="G641">
        <v>0.96199999999999997</v>
      </c>
    </row>
    <row r="642" spans="1:7" x14ac:dyDescent="0.2">
      <c r="A642">
        <v>269</v>
      </c>
      <c r="B642">
        <v>272.56</v>
      </c>
      <c r="C642">
        <v>0.98099999999999998</v>
      </c>
      <c r="D642">
        <v>0.94499999999999995</v>
      </c>
      <c r="E642">
        <v>1.089</v>
      </c>
      <c r="F642">
        <v>0.93300000000000005</v>
      </c>
      <c r="G642">
        <v>0.95799999999999996</v>
      </c>
    </row>
    <row r="643" spans="1:7" x14ac:dyDescent="0.2">
      <c r="A643">
        <v>270</v>
      </c>
      <c r="B643">
        <v>269.08999999999997</v>
      </c>
      <c r="C643">
        <v>0.97799999999999998</v>
      </c>
      <c r="D643">
        <v>0.94199999999999995</v>
      </c>
      <c r="E643">
        <v>1.085</v>
      </c>
      <c r="F643">
        <v>0.92800000000000005</v>
      </c>
      <c r="G643">
        <v>0.95899999999999996</v>
      </c>
    </row>
    <row r="644" spans="1:7" x14ac:dyDescent="0.2">
      <c r="A644">
        <v>271</v>
      </c>
      <c r="B644">
        <v>265.60000000000002</v>
      </c>
      <c r="C644">
        <v>0.97299999999999998</v>
      </c>
      <c r="D644">
        <v>0.93600000000000005</v>
      </c>
      <c r="E644">
        <v>1.079</v>
      </c>
      <c r="F644">
        <v>0.92300000000000004</v>
      </c>
      <c r="G644">
        <v>0.95599999999999996</v>
      </c>
    </row>
    <row r="645" spans="1:7" x14ac:dyDescent="0.2">
      <c r="A645">
        <v>272</v>
      </c>
      <c r="B645">
        <v>262.08999999999997</v>
      </c>
      <c r="C645">
        <v>0.97</v>
      </c>
      <c r="D645">
        <v>0.93300000000000005</v>
      </c>
      <c r="E645">
        <v>1.0740000000000001</v>
      </c>
      <c r="F645">
        <v>0.92100000000000004</v>
      </c>
      <c r="G645">
        <v>0.95199999999999996</v>
      </c>
    </row>
    <row r="646" spans="1:7" x14ac:dyDescent="0.2">
      <c r="A646">
        <v>273</v>
      </c>
      <c r="B646">
        <v>258.57</v>
      </c>
      <c r="C646">
        <v>0.96899999999999997</v>
      </c>
      <c r="D646">
        <v>0.93100000000000005</v>
      </c>
      <c r="E646">
        <v>1.0720000000000001</v>
      </c>
      <c r="F646">
        <v>0.92</v>
      </c>
      <c r="G646">
        <v>0.95299999999999996</v>
      </c>
    </row>
    <row r="647" spans="1:7" x14ac:dyDescent="0.2">
      <c r="A647">
        <v>274</v>
      </c>
      <c r="B647">
        <v>255.03</v>
      </c>
      <c r="C647">
        <v>0.96599999999999997</v>
      </c>
      <c r="D647">
        <v>0.92800000000000005</v>
      </c>
      <c r="E647">
        <v>1.0669999999999999</v>
      </c>
      <c r="F647">
        <v>0.91900000000000004</v>
      </c>
      <c r="G647">
        <v>0.95099999999999996</v>
      </c>
    </row>
    <row r="648" spans="1:7" x14ac:dyDescent="0.2">
      <c r="A648">
        <v>275</v>
      </c>
      <c r="B648">
        <v>251.47</v>
      </c>
      <c r="C648">
        <v>0.96499999999999997</v>
      </c>
      <c r="D648">
        <v>0.92900000000000005</v>
      </c>
      <c r="E648">
        <v>1.0640000000000001</v>
      </c>
      <c r="F648">
        <v>0.91700000000000004</v>
      </c>
      <c r="G648">
        <v>0.95099999999999996</v>
      </c>
    </row>
    <row r="649" spans="1:7" x14ac:dyDescent="0.2">
      <c r="A649">
        <v>276</v>
      </c>
      <c r="B649">
        <v>247.9</v>
      </c>
      <c r="C649">
        <v>0.96699999999999997</v>
      </c>
      <c r="D649">
        <v>0.93</v>
      </c>
      <c r="E649">
        <v>1.0620000000000001</v>
      </c>
      <c r="F649">
        <v>0.92200000000000004</v>
      </c>
      <c r="G649">
        <v>0.95199999999999996</v>
      </c>
    </row>
    <row r="650" spans="1:7" x14ac:dyDescent="0.2">
      <c r="A650">
        <v>277</v>
      </c>
      <c r="B650">
        <v>244.32</v>
      </c>
      <c r="C650">
        <v>0.96899999999999997</v>
      </c>
      <c r="D650">
        <v>0.93</v>
      </c>
      <c r="E650">
        <v>1.0640000000000001</v>
      </c>
      <c r="F650">
        <v>0.92500000000000004</v>
      </c>
      <c r="G650">
        <v>0.95599999999999996</v>
      </c>
    </row>
    <row r="651" spans="1:7" x14ac:dyDescent="0.2">
      <c r="A651">
        <v>278</v>
      </c>
      <c r="B651">
        <v>240.73</v>
      </c>
      <c r="C651">
        <v>0.97199999999999998</v>
      </c>
      <c r="D651">
        <v>0.93500000000000005</v>
      </c>
      <c r="E651">
        <v>1.0640000000000001</v>
      </c>
      <c r="F651">
        <v>0.92800000000000005</v>
      </c>
      <c r="G651">
        <v>0.96099999999999997</v>
      </c>
    </row>
    <row r="652" spans="1:7" x14ac:dyDescent="0.2">
      <c r="A652">
        <v>279</v>
      </c>
      <c r="B652">
        <v>237.12</v>
      </c>
      <c r="C652">
        <v>0.97399999999999998</v>
      </c>
      <c r="D652">
        <v>0.93700000000000006</v>
      </c>
      <c r="E652">
        <v>1.0669999999999999</v>
      </c>
      <c r="F652">
        <v>0.93200000000000005</v>
      </c>
      <c r="G652">
        <v>0.96</v>
      </c>
    </row>
    <row r="653" spans="1:7" x14ac:dyDescent="0.2">
      <c r="A653">
        <v>280</v>
      </c>
      <c r="B653">
        <v>233.51</v>
      </c>
      <c r="C653">
        <v>0.97699999999999998</v>
      </c>
      <c r="D653">
        <v>0.94299999999999995</v>
      </c>
      <c r="E653">
        <v>1.0720000000000001</v>
      </c>
      <c r="F653">
        <v>0.93799999999999994</v>
      </c>
      <c r="G653">
        <v>0.95699999999999996</v>
      </c>
    </row>
    <row r="654" spans="1:7" x14ac:dyDescent="0.2">
      <c r="A654">
        <v>281</v>
      </c>
      <c r="B654">
        <v>229.9</v>
      </c>
      <c r="C654">
        <v>0.98099999999999998</v>
      </c>
      <c r="D654">
        <v>0.94699999999999995</v>
      </c>
      <c r="E654">
        <v>1.075</v>
      </c>
      <c r="F654">
        <v>0.94299999999999995</v>
      </c>
      <c r="G654">
        <v>0.95799999999999996</v>
      </c>
    </row>
    <row r="655" spans="1:7" x14ac:dyDescent="0.2">
      <c r="A655">
        <v>282</v>
      </c>
      <c r="B655">
        <v>226.27</v>
      </c>
      <c r="C655">
        <v>0.98499999999999999</v>
      </c>
      <c r="D655">
        <v>0.95299999999999996</v>
      </c>
      <c r="E655">
        <v>1.0780000000000001</v>
      </c>
      <c r="F655">
        <v>0.94899999999999995</v>
      </c>
      <c r="G655">
        <v>0.95899999999999996</v>
      </c>
    </row>
    <row r="656" spans="1:7" x14ac:dyDescent="0.2">
      <c r="A656">
        <v>283</v>
      </c>
      <c r="B656">
        <v>222.65</v>
      </c>
      <c r="C656">
        <v>0.98799999999999999</v>
      </c>
      <c r="D656">
        <v>0.95799999999999996</v>
      </c>
      <c r="E656">
        <v>1.081</v>
      </c>
      <c r="F656">
        <v>0.95199999999999996</v>
      </c>
      <c r="G656">
        <v>0.95899999999999996</v>
      </c>
    </row>
    <row r="657" spans="1:7" x14ac:dyDescent="0.2">
      <c r="A657">
        <v>284</v>
      </c>
      <c r="B657">
        <v>219.01</v>
      </c>
      <c r="C657">
        <v>0.99199999999999999</v>
      </c>
      <c r="D657">
        <v>0.96499999999999997</v>
      </c>
      <c r="E657">
        <v>1.0880000000000001</v>
      </c>
      <c r="F657">
        <v>0.95599999999999996</v>
      </c>
      <c r="G657">
        <v>0.95699999999999996</v>
      </c>
    </row>
    <row r="658" spans="1:7" x14ac:dyDescent="0.2">
      <c r="A658">
        <v>285</v>
      </c>
      <c r="B658">
        <v>215.38</v>
      </c>
      <c r="C658">
        <v>0.99399999999999999</v>
      </c>
      <c r="D658">
        <v>0.96899999999999997</v>
      </c>
      <c r="E658">
        <v>1.093</v>
      </c>
      <c r="F658">
        <v>0.95899999999999996</v>
      </c>
      <c r="G658">
        <v>0.95399999999999996</v>
      </c>
    </row>
    <row r="659" spans="1:7" x14ac:dyDescent="0.2">
      <c r="A659">
        <v>286</v>
      </c>
      <c r="B659">
        <v>211.75</v>
      </c>
      <c r="C659">
        <v>0.995</v>
      </c>
      <c r="D659">
        <v>0.97199999999999998</v>
      </c>
      <c r="E659">
        <v>1.097</v>
      </c>
      <c r="F659">
        <v>0.96199999999999997</v>
      </c>
      <c r="G659">
        <v>0.94799999999999995</v>
      </c>
    </row>
    <row r="660" spans="1:7" x14ac:dyDescent="0.2">
      <c r="A660">
        <v>287</v>
      </c>
      <c r="B660">
        <v>208.12</v>
      </c>
      <c r="C660">
        <v>0.995</v>
      </c>
      <c r="D660">
        <v>0.97499999999999998</v>
      </c>
      <c r="E660">
        <v>1.097</v>
      </c>
      <c r="F660">
        <v>0.96299999999999997</v>
      </c>
      <c r="G660">
        <v>0.94499999999999995</v>
      </c>
    </row>
    <row r="661" spans="1:7" x14ac:dyDescent="0.2">
      <c r="A661">
        <v>288</v>
      </c>
      <c r="B661">
        <v>204.49</v>
      </c>
      <c r="C661">
        <v>0.995</v>
      </c>
      <c r="D661">
        <v>0.97599999999999998</v>
      </c>
      <c r="E661">
        <v>1.1000000000000001</v>
      </c>
      <c r="F661">
        <v>0.96299999999999997</v>
      </c>
      <c r="G661">
        <v>0.94</v>
      </c>
    </row>
    <row r="662" spans="1:7" x14ac:dyDescent="0.2">
      <c r="A662">
        <v>289</v>
      </c>
      <c r="B662">
        <v>200.86</v>
      </c>
      <c r="C662">
        <v>0.99</v>
      </c>
      <c r="D662">
        <v>0.97599999999999998</v>
      </c>
      <c r="E662">
        <v>1.1020000000000001</v>
      </c>
      <c r="F662">
        <v>0.96</v>
      </c>
      <c r="G662">
        <v>0.92400000000000004</v>
      </c>
    </row>
    <row r="663" spans="1:7" x14ac:dyDescent="0.2">
      <c r="A663">
        <v>290</v>
      </c>
      <c r="B663">
        <v>197.24</v>
      </c>
      <c r="C663">
        <v>0.98699999999999999</v>
      </c>
      <c r="D663">
        <v>0.97399999999999998</v>
      </c>
      <c r="E663">
        <v>1.101</v>
      </c>
      <c r="F663">
        <v>0.95699999999999996</v>
      </c>
      <c r="G663">
        <v>0.91500000000000004</v>
      </c>
    </row>
    <row r="664" spans="1:7" x14ac:dyDescent="0.2">
      <c r="A664">
        <v>291</v>
      </c>
      <c r="B664">
        <v>193.62</v>
      </c>
      <c r="C664">
        <v>0.98299999999999998</v>
      </c>
      <c r="D664">
        <v>0.97</v>
      </c>
      <c r="E664">
        <v>1.0980000000000001</v>
      </c>
      <c r="F664">
        <v>0.95299999999999996</v>
      </c>
      <c r="G664">
        <v>0.91100000000000003</v>
      </c>
    </row>
    <row r="665" spans="1:7" x14ac:dyDescent="0.2">
      <c r="A665">
        <v>292</v>
      </c>
      <c r="B665">
        <v>190.02</v>
      </c>
      <c r="C665">
        <v>0.97599999999999998</v>
      </c>
      <c r="D665">
        <v>0.96499999999999997</v>
      </c>
      <c r="E665">
        <v>1.0960000000000001</v>
      </c>
      <c r="F665">
        <v>0.94699999999999995</v>
      </c>
      <c r="G665">
        <v>0.89600000000000002</v>
      </c>
    </row>
    <row r="666" spans="1:7" x14ac:dyDescent="0.2">
      <c r="A666">
        <v>293</v>
      </c>
      <c r="B666">
        <v>186.42</v>
      </c>
      <c r="C666">
        <v>0.97</v>
      </c>
      <c r="D666">
        <v>0.96</v>
      </c>
      <c r="E666">
        <v>1.089</v>
      </c>
      <c r="F666">
        <v>0.94</v>
      </c>
      <c r="G666">
        <v>0.89300000000000002</v>
      </c>
    </row>
    <row r="667" spans="1:7" x14ac:dyDescent="0.2">
      <c r="A667">
        <v>294</v>
      </c>
      <c r="B667">
        <v>182.83</v>
      </c>
      <c r="C667">
        <v>0.96599999999999997</v>
      </c>
      <c r="D667">
        <v>0.95399999999999996</v>
      </c>
      <c r="E667">
        <v>1.0860000000000001</v>
      </c>
      <c r="F667">
        <v>0.93500000000000005</v>
      </c>
      <c r="G667">
        <v>0.89100000000000001</v>
      </c>
    </row>
    <row r="668" spans="1:7" x14ac:dyDescent="0.2">
      <c r="A668">
        <v>295</v>
      </c>
      <c r="B668">
        <v>179.26</v>
      </c>
      <c r="C668">
        <v>0.95599999999999996</v>
      </c>
      <c r="D668">
        <v>0.94499999999999995</v>
      </c>
      <c r="E668">
        <v>1.08</v>
      </c>
      <c r="F668">
        <v>0.92900000000000005</v>
      </c>
      <c r="G668">
        <v>0.871</v>
      </c>
    </row>
    <row r="669" spans="1:7" x14ac:dyDescent="0.2">
      <c r="A669">
        <v>296</v>
      </c>
      <c r="B669">
        <v>175.7</v>
      </c>
      <c r="C669">
        <v>0.95</v>
      </c>
      <c r="D669">
        <v>0.93899999999999995</v>
      </c>
      <c r="E669">
        <v>1.0720000000000001</v>
      </c>
      <c r="F669">
        <v>0.92300000000000004</v>
      </c>
      <c r="G669">
        <v>0.86699999999999999</v>
      </c>
    </row>
    <row r="670" spans="1:7" x14ac:dyDescent="0.2">
      <c r="A670">
        <v>297</v>
      </c>
      <c r="B670">
        <v>172.16</v>
      </c>
      <c r="C670">
        <v>0.94799999999999995</v>
      </c>
      <c r="D670">
        <v>0.93100000000000005</v>
      </c>
      <c r="E670">
        <v>1.0649999999999999</v>
      </c>
      <c r="F670">
        <v>0.91900000000000004</v>
      </c>
      <c r="G670">
        <v>0.876</v>
      </c>
    </row>
    <row r="671" spans="1:7" x14ac:dyDescent="0.2">
      <c r="A671">
        <v>298</v>
      </c>
      <c r="B671">
        <v>168.63</v>
      </c>
      <c r="C671">
        <v>0.94099999999999995</v>
      </c>
      <c r="D671">
        <v>0.92600000000000005</v>
      </c>
      <c r="E671">
        <v>1.06</v>
      </c>
      <c r="F671">
        <v>0.91200000000000003</v>
      </c>
      <c r="G671">
        <v>0.86399999999999999</v>
      </c>
    </row>
    <row r="672" spans="1:7" x14ac:dyDescent="0.2">
      <c r="A672">
        <v>299</v>
      </c>
      <c r="B672">
        <v>165.12</v>
      </c>
      <c r="C672">
        <v>0.93600000000000005</v>
      </c>
      <c r="D672">
        <v>0.92100000000000004</v>
      </c>
      <c r="E672">
        <v>1.0549999999999999</v>
      </c>
      <c r="F672">
        <v>0.90800000000000003</v>
      </c>
      <c r="G672">
        <v>0.85899999999999999</v>
      </c>
    </row>
    <row r="673" spans="1:7" x14ac:dyDescent="0.2">
      <c r="A673">
        <v>300</v>
      </c>
      <c r="B673">
        <v>161.63</v>
      </c>
      <c r="C673">
        <v>0.93400000000000005</v>
      </c>
      <c r="D673">
        <v>0.91900000000000004</v>
      </c>
      <c r="E673">
        <v>1.048</v>
      </c>
      <c r="F673">
        <v>0.90500000000000003</v>
      </c>
      <c r="G673">
        <v>0.86299999999999999</v>
      </c>
    </row>
    <row r="674" spans="1:7" x14ac:dyDescent="0.2">
      <c r="A674">
        <v>301</v>
      </c>
      <c r="B674">
        <v>158.16</v>
      </c>
      <c r="C674">
        <v>0.93200000000000005</v>
      </c>
      <c r="D674">
        <v>0.91800000000000004</v>
      </c>
      <c r="E674">
        <v>1.0429999999999999</v>
      </c>
      <c r="F674">
        <v>0.90800000000000003</v>
      </c>
      <c r="G674">
        <v>0.86099999999999999</v>
      </c>
    </row>
    <row r="675" spans="1:7" x14ac:dyDescent="0.2">
      <c r="A675">
        <v>302</v>
      </c>
      <c r="B675">
        <v>154.72</v>
      </c>
      <c r="C675">
        <v>0.93200000000000005</v>
      </c>
      <c r="D675">
        <v>0.91700000000000004</v>
      </c>
      <c r="E675">
        <v>1.0409999999999999</v>
      </c>
      <c r="F675">
        <v>0.91</v>
      </c>
      <c r="G675">
        <v>0.85799999999999998</v>
      </c>
    </row>
    <row r="676" spans="1:7" x14ac:dyDescent="0.2">
      <c r="A676">
        <v>303</v>
      </c>
      <c r="B676">
        <v>151.30000000000001</v>
      </c>
      <c r="C676">
        <v>0.93</v>
      </c>
      <c r="D676">
        <v>0.91900000000000004</v>
      </c>
      <c r="E676">
        <v>1.038</v>
      </c>
      <c r="F676">
        <v>0.91</v>
      </c>
      <c r="G676">
        <v>0.85199999999999998</v>
      </c>
    </row>
    <row r="677" spans="1:7" x14ac:dyDescent="0.2">
      <c r="A677">
        <v>304</v>
      </c>
      <c r="B677">
        <v>147.9</v>
      </c>
      <c r="C677">
        <v>0.93</v>
      </c>
      <c r="D677">
        <v>0.92200000000000004</v>
      </c>
      <c r="E677">
        <v>1.038</v>
      </c>
      <c r="F677">
        <v>0.91400000000000003</v>
      </c>
      <c r="G677">
        <v>0.84499999999999997</v>
      </c>
    </row>
    <row r="678" spans="1:7" x14ac:dyDescent="0.2">
      <c r="A678">
        <v>305</v>
      </c>
      <c r="B678">
        <v>144.53</v>
      </c>
      <c r="C678">
        <v>0.92900000000000005</v>
      </c>
      <c r="D678">
        <v>0.92600000000000005</v>
      </c>
      <c r="E678">
        <v>1.038</v>
      </c>
      <c r="F678">
        <v>0.92</v>
      </c>
      <c r="G678">
        <v>0.83299999999999996</v>
      </c>
    </row>
    <row r="679" spans="1:7" x14ac:dyDescent="0.2">
      <c r="A679">
        <v>306</v>
      </c>
      <c r="B679">
        <v>141.19</v>
      </c>
      <c r="C679">
        <v>0.93</v>
      </c>
      <c r="D679">
        <v>0.93</v>
      </c>
      <c r="E679">
        <v>1.04</v>
      </c>
      <c r="F679">
        <v>0.92400000000000004</v>
      </c>
      <c r="G679">
        <v>0.82599999999999996</v>
      </c>
    </row>
    <row r="680" spans="1:7" x14ac:dyDescent="0.2">
      <c r="A680">
        <v>307</v>
      </c>
      <c r="B680">
        <v>137.88999999999999</v>
      </c>
      <c r="C680">
        <v>0.93100000000000005</v>
      </c>
      <c r="D680">
        <v>0.93400000000000005</v>
      </c>
      <c r="E680">
        <v>1.044</v>
      </c>
      <c r="F680">
        <v>0.92900000000000005</v>
      </c>
      <c r="G680">
        <v>0.81599999999999995</v>
      </c>
    </row>
    <row r="681" spans="1:7" x14ac:dyDescent="0.2">
      <c r="A681">
        <v>308</v>
      </c>
      <c r="B681">
        <v>134.61000000000001</v>
      </c>
      <c r="C681">
        <v>0.92700000000000005</v>
      </c>
      <c r="D681">
        <v>0.93700000000000006</v>
      </c>
      <c r="E681">
        <v>1.046</v>
      </c>
      <c r="F681">
        <v>0.93300000000000005</v>
      </c>
      <c r="G681">
        <v>0.79200000000000004</v>
      </c>
    </row>
    <row r="682" spans="1:7" x14ac:dyDescent="0.2">
      <c r="A682">
        <v>309</v>
      </c>
      <c r="B682">
        <v>131.37</v>
      </c>
      <c r="C682">
        <v>0.92600000000000005</v>
      </c>
      <c r="D682">
        <v>0.93700000000000006</v>
      </c>
      <c r="E682">
        <v>1.052</v>
      </c>
      <c r="F682">
        <v>0.93700000000000006</v>
      </c>
      <c r="G682">
        <v>0.77900000000000003</v>
      </c>
    </row>
    <row r="683" spans="1:7" x14ac:dyDescent="0.2">
      <c r="A683">
        <v>310</v>
      </c>
      <c r="B683">
        <v>128.16</v>
      </c>
      <c r="C683">
        <v>0.92800000000000005</v>
      </c>
      <c r="D683">
        <v>0.93700000000000006</v>
      </c>
      <c r="E683">
        <v>1.056</v>
      </c>
      <c r="F683">
        <v>0.94</v>
      </c>
      <c r="G683">
        <v>0.77900000000000003</v>
      </c>
    </row>
    <row r="684" spans="1:7" x14ac:dyDescent="0.2">
      <c r="A684">
        <v>311</v>
      </c>
      <c r="B684">
        <v>124.99</v>
      </c>
      <c r="C684">
        <v>0.92500000000000004</v>
      </c>
      <c r="D684">
        <v>0.93400000000000005</v>
      </c>
      <c r="E684">
        <v>1.0580000000000001</v>
      </c>
      <c r="F684">
        <v>0.94099999999999995</v>
      </c>
      <c r="G684">
        <v>0.76800000000000002</v>
      </c>
    </row>
    <row r="685" spans="1:7" x14ac:dyDescent="0.2">
      <c r="A685">
        <v>312</v>
      </c>
      <c r="B685">
        <v>121.85</v>
      </c>
      <c r="C685">
        <v>0.92400000000000004</v>
      </c>
      <c r="D685">
        <v>0.93200000000000005</v>
      </c>
      <c r="E685">
        <v>1.0620000000000001</v>
      </c>
      <c r="F685">
        <v>0.94099999999999995</v>
      </c>
      <c r="G685">
        <v>0.75900000000000001</v>
      </c>
    </row>
    <row r="686" spans="1:7" x14ac:dyDescent="0.2">
      <c r="A686">
        <v>313</v>
      </c>
      <c r="B686">
        <v>118.76</v>
      </c>
      <c r="C686">
        <v>0.92100000000000004</v>
      </c>
      <c r="D686">
        <v>0.92800000000000005</v>
      </c>
      <c r="E686">
        <v>1.0640000000000001</v>
      </c>
      <c r="F686">
        <v>0.94099999999999995</v>
      </c>
      <c r="G686">
        <v>0.749</v>
      </c>
    </row>
    <row r="687" spans="1:7" x14ac:dyDescent="0.2">
      <c r="A687">
        <v>314</v>
      </c>
      <c r="B687">
        <v>115.7</v>
      </c>
      <c r="C687">
        <v>0.91700000000000004</v>
      </c>
      <c r="D687">
        <v>0.92400000000000004</v>
      </c>
      <c r="E687">
        <v>1.0609999999999999</v>
      </c>
      <c r="F687">
        <v>0.93799999999999994</v>
      </c>
      <c r="G687">
        <v>0.74299999999999999</v>
      </c>
    </row>
    <row r="688" spans="1:7" x14ac:dyDescent="0.2">
      <c r="A688">
        <v>315</v>
      </c>
      <c r="B688">
        <v>112.69</v>
      </c>
      <c r="C688">
        <v>0.91300000000000003</v>
      </c>
      <c r="D688">
        <v>0.91800000000000004</v>
      </c>
      <c r="E688">
        <v>1.0629999999999999</v>
      </c>
      <c r="F688">
        <v>0.93400000000000005</v>
      </c>
      <c r="G688">
        <v>0.73699999999999999</v>
      </c>
    </row>
    <row r="689" spans="1:7" x14ac:dyDescent="0.2">
      <c r="A689">
        <v>316</v>
      </c>
      <c r="B689">
        <v>109.72</v>
      </c>
      <c r="C689">
        <v>0.90900000000000003</v>
      </c>
      <c r="D689">
        <v>0.91300000000000003</v>
      </c>
      <c r="E689">
        <v>1.06</v>
      </c>
      <c r="F689">
        <v>0.93</v>
      </c>
      <c r="G689">
        <v>0.73299999999999998</v>
      </c>
    </row>
    <row r="690" spans="1:7" x14ac:dyDescent="0.2">
      <c r="A690">
        <v>317</v>
      </c>
      <c r="B690">
        <v>106.8</v>
      </c>
      <c r="C690">
        <v>0.90400000000000003</v>
      </c>
      <c r="D690">
        <v>0.90500000000000003</v>
      </c>
      <c r="E690">
        <v>1.0569999999999999</v>
      </c>
      <c r="F690">
        <v>0.92400000000000004</v>
      </c>
      <c r="G690">
        <v>0.72899999999999998</v>
      </c>
    </row>
    <row r="691" spans="1:7" x14ac:dyDescent="0.2">
      <c r="A691">
        <v>318</v>
      </c>
      <c r="B691">
        <v>103.92</v>
      </c>
      <c r="C691">
        <v>0.9</v>
      </c>
      <c r="D691">
        <v>0.90200000000000002</v>
      </c>
      <c r="E691">
        <v>1.0549999999999999</v>
      </c>
      <c r="F691">
        <v>0.92</v>
      </c>
      <c r="G691">
        <v>0.72299999999999998</v>
      </c>
    </row>
    <row r="692" spans="1:7" x14ac:dyDescent="0.2">
      <c r="A692">
        <v>319</v>
      </c>
      <c r="B692">
        <v>101.09</v>
      </c>
      <c r="C692">
        <v>0.89600000000000002</v>
      </c>
      <c r="D692">
        <v>0.89700000000000002</v>
      </c>
      <c r="E692">
        <v>1.048</v>
      </c>
      <c r="F692">
        <v>0.91600000000000004</v>
      </c>
      <c r="G692">
        <v>0.72099999999999997</v>
      </c>
    </row>
    <row r="693" spans="1:7" x14ac:dyDescent="0.2">
      <c r="A693">
        <v>320</v>
      </c>
      <c r="B693">
        <v>98.3</v>
      </c>
      <c r="C693">
        <v>0.89300000000000002</v>
      </c>
      <c r="D693">
        <v>0.89600000000000002</v>
      </c>
      <c r="E693">
        <v>1.0409999999999999</v>
      </c>
      <c r="F693">
        <v>0.91300000000000003</v>
      </c>
      <c r="G693">
        <v>0.72299999999999998</v>
      </c>
    </row>
    <row r="694" spans="1:7" x14ac:dyDescent="0.2">
      <c r="A694">
        <v>321</v>
      </c>
      <c r="B694">
        <v>95.57</v>
      </c>
      <c r="C694">
        <v>0.89200000000000002</v>
      </c>
      <c r="D694">
        <v>0.89700000000000002</v>
      </c>
      <c r="E694">
        <v>1.038</v>
      </c>
      <c r="F694">
        <v>0.91100000000000003</v>
      </c>
      <c r="G694">
        <v>0.72199999999999998</v>
      </c>
    </row>
    <row r="695" spans="1:7" x14ac:dyDescent="0.2">
      <c r="A695">
        <v>322</v>
      </c>
      <c r="B695">
        <v>92.89</v>
      </c>
      <c r="C695">
        <v>0.89200000000000002</v>
      </c>
      <c r="D695">
        <v>0.9</v>
      </c>
      <c r="E695">
        <v>1.032</v>
      </c>
      <c r="F695">
        <v>0.91100000000000003</v>
      </c>
      <c r="G695">
        <v>0.72399999999999998</v>
      </c>
    </row>
    <row r="696" spans="1:7" x14ac:dyDescent="0.2">
      <c r="A696">
        <v>323</v>
      </c>
      <c r="B696">
        <v>90.26</v>
      </c>
      <c r="C696">
        <v>0.89300000000000002</v>
      </c>
      <c r="D696">
        <v>0.90200000000000002</v>
      </c>
      <c r="E696">
        <v>1.028</v>
      </c>
      <c r="F696">
        <v>0.91100000000000003</v>
      </c>
      <c r="G696">
        <v>0.73099999999999998</v>
      </c>
    </row>
    <row r="697" spans="1:7" x14ac:dyDescent="0.2">
      <c r="A697">
        <v>324</v>
      </c>
      <c r="B697">
        <v>87.69</v>
      </c>
      <c r="C697">
        <v>0.89700000000000002</v>
      </c>
      <c r="D697">
        <v>0.90700000000000003</v>
      </c>
      <c r="E697">
        <v>1.0269999999999999</v>
      </c>
      <c r="F697">
        <v>0.91600000000000004</v>
      </c>
      <c r="G697">
        <v>0.73799999999999999</v>
      </c>
    </row>
    <row r="698" spans="1:7" x14ac:dyDescent="0.2">
      <c r="A698">
        <v>325</v>
      </c>
      <c r="B698">
        <v>85.17</v>
      </c>
      <c r="C698">
        <v>0.90200000000000002</v>
      </c>
      <c r="D698">
        <v>0.91500000000000004</v>
      </c>
      <c r="E698">
        <v>1.0249999999999999</v>
      </c>
      <c r="F698">
        <v>0.92100000000000004</v>
      </c>
      <c r="G698">
        <v>0.747</v>
      </c>
    </row>
    <row r="699" spans="1:7" x14ac:dyDescent="0.2">
      <c r="A699">
        <v>326</v>
      </c>
      <c r="B699">
        <v>82.71</v>
      </c>
      <c r="C699">
        <v>0.90800000000000003</v>
      </c>
      <c r="D699">
        <v>0.92200000000000004</v>
      </c>
      <c r="E699">
        <v>1.026</v>
      </c>
      <c r="F699">
        <v>0.92900000000000005</v>
      </c>
      <c r="G699">
        <v>0.75600000000000001</v>
      </c>
    </row>
    <row r="700" spans="1:7" x14ac:dyDescent="0.2">
      <c r="A700">
        <v>327</v>
      </c>
      <c r="B700">
        <v>80.31</v>
      </c>
      <c r="C700">
        <v>0.91500000000000004</v>
      </c>
      <c r="D700">
        <v>0.93200000000000005</v>
      </c>
      <c r="E700">
        <v>1.0269999999999999</v>
      </c>
      <c r="F700">
        <v>0.93799999999999994</v>
      </c>
      <c r="G700">
        <v>0.76500000000000001</v>
      </c>
    </row>
    <row r="701" spans="1:7" x14ac:dyDescent="0.2">
      <c r="A701">
        <v>328</v>
      </c>
      <c r="B701">
        <v>77.959999999999994</v>
      </c>
      <c r="C701">
        <v>0.92300000000000004</v>
      </c>
      <c r="D701">
        <v>0.93899999999999995</v>
      </c>
      <c r="E701">
        <v>1.028</v>
      </c>
      <c r="F701">
        <v>0.94799999999999995</v>
      </c>
      <c r="G701">
        <v>0.77700000000000002</v>
      </c>
    </row>
    <row r="702" spans="1:7" x14ac:dyDescent="0.2">
      <c r="A702">
        <v>329</v>
      </c>
      <c r="B702">
        <v>75.67</v>
      </c>
      <c r="C702">
        <v>0.92900000000000005</v>
      </c>
      <c r="D702">
        <v>0.94599999999999995</v>
      </c>
      <c r="E702">
        <v>1.0369999999999999</v>
      </c>
      <c r="F702">
        <v>0.95499999999999996</v>
      </c>
      <c r="G702">
        <v>0.77900000000000003</v>
      </c>
    </row>
    <row r="703" spans="1:7" x14ac:dyDescent="0.2">
      <c r="A703">
        <v>330</v>
      </c>
      <c r="B703">
        <v>73.45</v>
      </c>
      <c r="C703">
        <v>0.93500000000000005</v>
      </c>
      <c r="D703">
        <v>0.94799999999999995</v>
      </c>
      <c r="E703">
        <v>1.0449999999999999</v>
      </c>
      <c r="F703">
        <v>0.96299999999999997</v>
      </c>
      <c r="G703">
        <v>0.78600000000000003</v>
      </c>
    </row>
    <row r="704" spans="1:7" x14ac:dyDescent="0.2">
      <c r="A704">
        <v>331</v>
      </c>
      <c r="B704">
        <v>71.290000000000006</v>
      </c>
      <c r="C704">
        <v>0.94099999999999995</v>
      </c>
      <c r="D704">
        <v>0.95</v>
      </c>
      <c r="E704">
        <v>1.0489999999999999</v>
      </c>
      <c r="F704">
        <v>0.97</v>
      </c>
      <c r="G704">
        <v>0.79400000000000004</v>
      </c>
    </row>
    <row r="705" spans="1:7" x14ac:dyDescent="0.2">
      <c r="A705">
        <v>332</v>
      </c>
      <c r="B705">
        <v>69.19</v>
      </c>
      <c r="C705">
        <v>0.94899999999999995</v>
      </c>
      <c r="D705">
        <v>0.95299999999999996</v>
      </c>
      <c r="E705">
        <v>1.0589999999999999</v>
      </c>
      <c r="F705">
        <v>0.97599999999999998</v>
      </c>
      <c r="G705">
        <v>0.81</v>
      </c>
    </row>
    <row r="706" spans="1:7" x14ac:dyDescent="0.2">
      <c r="A706">
        <v>333</v>
      </c>
      <c r="B706">
        <v>67.150000000000006</v>
      </c>
      <c r="C706">
        <v>0.95799999999999996</v>
      </c>
      <c r="D706">
        <v>0.95499999999999996</v>
      </c>
      <c r="E706">
        <v>1.0669999999999999</v>
      </c>
      <c r="F706">
        <v>0.98099999999999998</v>
      </c>
      <c r="G706">
        <v>0.82799999999999996</v>
      </c>
    </row>
    <row r="707" spans="1:7" x14ac:dyDescent="0.2">
      <c r="A707">
        <v>334</v>
      </c>
      <c r="B707">
        <v>65.180000000000007</v>
      </c>
      <c r="C707">
        <v>0.96599999999999997</v>
      </c>
      <c r="D707">
        <v>0.95799999999999996</v>
      </c>
      <c r="E707">
        <v>1.073</v>
      </c>
      <c r="F707">
        <v>0.98299999999999998</v>
      </c>
      <c r="G707">
        <v>0.84899999999999998</v>
      </c>
    </row>
    <row r="708" spans="1:7" x14ac:dyDescent="0.2">
      <c r="A708">
        <v>335</v>
      </c>
      <c r="B708">
        <v>63.28</v>
      </c>
      <c r="C708">
        <v>0.97299999999999998</v>
      </c>
      <c r="D708">
        <v>0.96</v>
      </c>
      <c r="E708">
        <v>1.081</v>
      </c>
      <c r="F708">
        <v>0.98499999999999999</v>
      </c>
      <c r="G708">
        <v>0.86799999999999999</v>
      </c>
    </row>
    <row r="709" spans="1:7" x14ac:dyDescent="0.2">
      <c r="A709">
        <v>336</v>
      </c>
      <c r="B709">
        <v>61.44</v>
      </c>
      <c r="C709">
        <v>0.97899999999999998</v>
      </c>
      <c r="D709">
        <v>0.96099999999999997</v>
      </c>
      <c r="E709">
        <v>1.085</v>
      </c>
      <c r="F709">
        <v>0.98699999999999999</v>
      </c>
      <c r="G709">
        <v>0.88500000000000001</v>
      </c>
    </row>
    <row r="710" spans="1:7" x14ac:dyDescent="0.2">
      <c r="A710">
        <v>337</v>
      </c>
      <c r="B710">
        <v>59.67</v>
      </c>
      <c r="C710">
        <v>0.98399999999999999</v>
      </c>
      <c r="D710">
        <v>0.95899999999999996</v>
      </c>
      <c r="E710">
        <v>1.0880000000000001</v>
      </c>
      <c r="F710">
        <v>0.98599999999999999</v>
      </c>
      <c r="G710">
        <v>0.90400000000000003</v>
      </c>
    </row>
    <row r="711" spans="1:7" x14ac:dyDescent="0.2">
      <c r="A711">
        <v>338</v>
      </c>
      <c r="B711">
        <v>57.97</v>
      </c>
      <c r="C711">
        <v>0.98899999999999999</v>
      </c>
      <c r="D711">
        <v>0.96</v>
      </c>
      <c r="E711">
        <v>1.089</v>
      </c>
      <c r="F711">
        <v>0.98399999999999999</v>
      </c>
      <c r="G711">
        <v>0.92100000000000004</v>
      </c>
    </row>
    <row r="712" spans="1:7" x14ac:dyDescent="0.2">
      <c r="A712">
        <v>339</v>
      </c>
      <c r="B712">
        <v>56.34</v>
      </c>
      <c r="C712">
        <v>0.99399999999999999</v>
      </c>
      <c r="D712">
        <v>0.96599999999999997</v>
      </c>
      <c r="E712">
        <v>1.0900000000000001</v>
      </c>
      <c r="F712">
        <v>0.98399999999999999</v>
      </c>
      <c r="G712">
        <v>0.93600000000000005</v>
      </c>
    </row>
    <row r="713" spans="1:7" x14ac:dyDescent="0.2">
      <c r="A713">
        <v>340</v>
      </c>
      <c r="B713">
        <v>54.78</v>
      </c>
      <c r="C713">
        <v>0.998</v>
      </c>
      <c r="D713">
        <v>0.97</v>
      </c>
      <c r="E713">
        <v>1.089</v>
      </c>
      <c r="F713">
        <v>0.98299999999999998</v>
      </c>
      <c r="G713">
        <v>0.94899999999999995</v>
      </c>
    </row>
    <row r="714" spans="1:7" x14ac:dyDescent="0.2">
      <c r="A714">
        <v>341</v>
      </c>
      <c r="B714">
        <v>53.29</v>
      </c>
      <c r="C714">
        <v>1.0029999999999999</v>
      </c>
      <c r="D714">
        <v>0.97699999999999998</v>
      </c>
      <c r="E714">
        <v>1.0900000000000001</v>
      </c>
      <c r="F714">
        <v>0.98399999999999999</v>
      </c>
      <c r="G714">
        <v>0.96099999999999997</v>
      </c>
    </row>
    <row r="715" spans="1:7" x14ac:dyDescent="0.2">
      <c r="A715">
        <v>342</v>
      </c>
      <c r="B715">
        <v>51.87</v>
      </c>
      <c r="C715">
        <v>1.0069999999999999</v>
      </c>
      <c r="D715">
        <v>0.98099999999999998</v>
      </c>
      <c r="E715">
        <v>1.0900000000000001</v>
      </c>
      <c r="F715">
        <v>0.98799999999999999</v>
      </c>
      <c r="G715">
        <v>0.97</v>
      </c>
    </row>
    <row r="716" spans="1:7" x14ac:dyDescent="0.2">
      <c r="A716">
        <v>343</v>
      </c>
      <c r="B716">
        <v>50.53</v>
      </c>
      <c r="C716">
        <v>1.0109999999999999</v>
      </c>
      <c r="D716">
        <v>0.98899999999999999</v>
      </c>
      <c r="E716">
        <v>1.089</v>
      </c>
      <c r="F716">
        <v>0.99</v>
      </c>
      <c r="G716">
        <v>0.97499999999999998</v>
      </c>
    </row>
    <row r="717" spans="1:7" x14ac:dyDescent="0.2">
      <c r="A717">
        <v>344</v>
      </c>
      <c r="B717">
        <v>49.26</v>
      </c>
      <c r="C717">
        <v>1.0149999999999999</v>
      </c>
      <c r="D717">
        <v>0.995</v>
      </c>
      <c r="E717">
        <v>1.087</v>
      </c>
      <c r="F717">
        <v>0.998</v>
      </c>
      <c r="G717">
        <v>0.98099999999999998</v>
      </c>
    </row>
    <row r="718" spans="1:7" x14ac:dyDescent="0.2">
      <c r="A718">
        <v>345</v>
      </c>
      <c r="B718">
        <v>48.06</v>
      </c>
      <c r="C718">
        <v>1.0209999999999999</v>
      </c>
      <c r="D718">
        <v>0.998</v>
      </c>
      <c r="E718">
        <v>1.0900000000000001</v>
      </c>
      <c r="F718">
        <v>1.008</v>
      </c>
      <c r="G718">
        <v>0.98599999999999999</v>
      </c>
    </row>
    <row r="719" spans="1:7" x14ac:dyDescent="0.2">
      <c r="A719">
        <v>346</v>
      </c>
      <c r="B719">
        <v>46.93</v>
      </c>
      <c r="C719">
        <v>1.026</v>
      </c>
      <c r="D719">
        <v>1.002</v>
      </c>
      <c r="E719">
        <v>1.093</v>
      </c>
      <c r="F719">
        <v>1.0169999999999999</v>
      </c>
      <c r="G719">
        <v>0.99199999999999999</v>
      </c>
    </row>
    <row r="720" spans="1:7" x14ac:dyDescent="0.2">
      <c r="A720">
        <v>347</v>
      </c>
      <c r="B720">
        <v>45.89</v>
      </c>
      <c r="C720">
        <v>1.0309999999999999</v>
      </c>
      <c r="D720">
        <v>1.002</v>
      </c>
      <c r="E720">
        <v>1.0960000000000001</v>
      </c>
      <c r="F720">
        <v>1.0269999999999999</v>
      </c>
      <c r="G720">
        <v>0.999</v>
      </c>
    </row>
    <row r="721" spans="1:7" x14ac:dyDescent="0.2">
      <c r="A721">
        <v>348</v>
      </c>
      <c r="B721">
        <v>44.91</v>
      </c>
      <c r="C721">
        <v>1.036</v>
      </c>
      <c r="D721">
        <v>1.0049999999999999</v>
      </c>
      <c r="E721">
        <v>1.1000000000000001</v>
      </c>
      <c r="F721">
        <v>1.0349999999999999</v>
      </c>
      <c r="G721">
        <v>1.0049999999999999</v>
      </c>
    </row>
    <row r="722" spans="1:7" x14ac:dyDescent="0.2">
      <c r="A722">
        <v>349</v>
      </c>
      <c r="B722">
        <v>44.02</v>
      </c>
      <c r="C722">
        <v>1.04</v>
      </c>
      <c r="D722">
        <v>1.0029999999999999</v>
      </c>
      <c r="E722">
        <v>1.103</v>
      </c>
      <c r="F722">
        <v>1.0409999999999999</v>
      </c>
      <c r="G722">
        <v>1.014</v>
      </c>
    </row>
    <row r="723" spans="1:7" x14ac:dyDescent="0.2">
      <c r="A723">
        <v>350</v>
      </c>
      <c r="B723">
        <v>43.2</v>
      </c>
      <c r="C723">
        <v>1.044</v>
      </c>
      <c r="D723">
        <v>1.002</v>
      </c>
      <c r="E723">
        <v>1.107</v>
      </c>
      <c r="F723">
        <v>1.0469999999999999</v>
      </c>
      <c r="G723">
        <v>1.018</v>
      </c>
    </row>
    <row r="724" spans="1:7" x14ac:dyDescent="0.2">
      <c r="A724">
        <v>351</v>
      </c>
      <c r="B724">
        <v>42.45</v>
      </c>
      <c r="C724">
        <v>1.0469999999999999</v>
      </c>
      <c r="D724">
        <v>1.0009999999999999</v>
      </c>
      <c r="E724">
        <v>1.111</v>
      </c>
      <c r="F724">
        <v>1.0509999999999999</v>
      </c>
      <c r="G724">
        <v>1.0269999999999999</v>
      </c>
    </row>
    <row r="725" spans="1:7" x14ac:dyDescent="0.2">
      <c r="A725">
        <v>352</v>
      </c>
      <c r="B725">
        <v>41.79</v>
      </c>
      <c r="C725">
        <v>1.0489999999999999</v>
      </c>
      <c r="D725">
        <v>1</v>
      </c>
      <c r="E725">
        <v>1.1140000000000001</v>
      </c>
      <c r="F725">
        <v>1.0509999999999999</v>
      </c>
      <c r="G725">
        <v>1.032</v>
      </c>
    </row>
    <row r="726" spans="1:7" x14ac:dyDescent="0.2">
      <c r="A726">
        <v>353</v>
      </c>
      <c r="B726">
        <v>41.2</v>
      </c>
      <c r="C726">
        <v>1.0489999999999999</v>
      </c>
      <c r="D726">
        <v>0.996</v>
      </c>
      <c r="E726">
        <v>1.113</v>
      </c>
      <c r="F726">
        <v>1.0489999999999999</v>
      </c>
      <c r="G726">
        <v>1.04</v>
      </c>
    </row>
    <row r="727" spans="1:7" x14ac:dyDescent="0.2">
      <c r="A727">
        <v>354</v>
      </c>
      <c r="B727">
        <v>40.69</v>
      </c>
      <c r="C727">
        <v>1.048</v>
      </c>
      <c r="D727">
        <v>0.99099999999999999</v>
      </c>
      <c r="E727">
        <v>1.1120000000000001</v>
      </c>
      <c r="F727">
        <v>1.044</v>
      </c>
      <c r="G727">
        <v>1.0469999999999999</v>
      </c>
    </row>
    <row r="728" spans="1:7" x14ac:dyDescent="0.2">
      <c r="A728">
        <v>355</v>
      </c>
      <c r="B728">
        <v>40.26</v>
      </c>
      <c r="C728">
        <v>1.046</v>
      </c>
      <c r="D728">
        <v>0.98799999999999999</v>
      </c>
      <c r="E728">
        <v>1.107</v>
      </c>
      <c r="F728">
        <v>1.038</v>
      </c>
      <c r="G728">
        <v>1.05</v>
      </c>
    </row>
    <row r="729" spans="1:7" x14ac:dyDescent="0.2">
      <c r="A729">
        <v>356</v>
      </c>
      <c r="B729">
        <v>39.9</v>
      </c>
      <c r="C729">
        <v>1.0409999999999999</v>
      </c>
      <c r="D729">
        <v>0.98099999999999998</v>
      </c>
      <c r="E729">
        <v>1.099</v>
      </c>
      <c r="F729">
        <v>1.0249999999999999</v>
      </c>
      <c r="G729">
        <v>1.0580000000000001</v>
      </c>
    </row>
    <row r="730" spans="1:7" x14ac:dyDescent="0.2">
      <c r="A730">
        <v>357</v>
      </c>
      <c r="B730">
        <v>39.630000000000003</v>
      </c>
      <c r="C730">
        <v>1.034</v>
      </c>
      <c r="D730">
        <v>0.98099999999999998</v>
      </c>
      <c r="E730">
        <v>1.087</v>
      </c>
      <c r="F730">
        <v>1.0089999999999999</v>
      </c>
      <c r="G730">
        <v>1.06</v>
      </c>
    </row>
    <row r="731" spans="1:7" x14ac:dyDescent="0.2">
      <c r="A731">
        <v>358</v>
      </c>
      <c r="B731">
        <v>39.43</v>
      </c>
      <c r="C731">
        <v>1.0289999999999999</v>
      </c>
      <c r="D731">
        <v>0.97899999999999998</v>
      </c>
      <c r="E731">
        <v>1.083</v>
      </c>
      <c r="F731">
        <v>1</v>
      </c>
      <c r="G731">
        <v>1.0529999999999999</v>
      </c>
    </row>
    <row r="732" spans="1:7" x14ac:dyDescent="0.2">
      <c r="A732">
        <v>359</v>
      </c>
      <c r="B732">
        <v>39.31</v>
      </c>
      <c r="C732">
        <v>1.0249999999999999</v>
      </c>
      <c r="D732">
        <v>0.97499999999999998</v>
      </c>
      <c r="E732">
        <v>1.079</v>
      </c>
      <c r="F732">
        <v>0.995</v>
      </c>
      <c r="G732">
        <v>1.052</v>
      </c>
    </row>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READ ME</vt:lpstr>
      <vt:lpstr>6500</vt:lpstr>
      <vt:lpstr>Sheet3</vt:lpstr>
      <vt:lpstr>graphs</vt:lpstr>
      <vt:lpstr>6000</vt:lpstr>
      <vt:lpstr>5500</vt:lpstr>
      <vt:lpstr>5000</vt:lpstr>
      <vt:lpstr>4500</vt:lpstr>
      <vt:lpstr>4250</vt:lpstr>
      <vt:lpstr>4000</vt:lpstr>
      <vt:lpstr>3500</vt:lpstr>
      <vt:lpstr>3000</vt:lpstr>
      <vt:lpstr>2500</vt:lpstr>
      <vt:lpstr>2000</vt:lpstr>
      <vt:lpstr>1750</vt:lpstr>
      <vt:lpstr>1500</vt:lpstr>
      <vt:lpstr>1000</vt:lpstr>
    </vt:vector>
  </TitlesOfParts>
  <Company>Ford Motor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Springer/kspring1</dc:creator>
  <cp:lastModifiedBy>robert hunt</cp:lastModifiedBy>
  <cp:lastPrinted>2020-01-18T20:42:04Z</cp:lastPrinted>
  <dcterms:created xsi:type="dcterms:W3CDTF">2003-04-25T12:18:26Z</dcterms:created>
  <dcterms:modified xsi:type="dcterms:W3CDTF">2020-01-20T01:37:18Z</dcterms:modified>
</cp:coreProperties>
</file>