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Luca\Downloads\"/>
    </mc:Choice>
  </mc:AlternateContent>
  <xr:revisionPtr revIDLastSave="0" documentId="8_{57885D36-8F0A-40DC-B085-00359A9907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6" i="1"/>
  <c r="J1" i="1"/>
  <c r="H10" i="1"/>
  <c r="H11" i="1"/>
  <c r="H12" i="1"/>
  <c r="H13" i="1"/>
  <c r="H14" i="1"/>
  <c r="H15" i="1"/>
  <c r="H16" i="1"/>
  <c r="H30" i="1"/>
  <c r="H31" i="1"/>
  <c r="H32" i="1"/>
  <c r="H34" i="1"/>
  <c r="H35" i="1"/>
  <c r="H36" i="1"/>
  <c r="H50" i="1"/>
  <c r="H51" i="1"/>
  <c r="H52" i="1"/>
  <c r="H53" i="1"/>
  <c r="H54" i="1"/>
  <c r="H55" i="1"/>
  <c r="H56" i="1"/>
  <c r="H70" i="1"/>
  <c r="H71" i="1"/>
  <c r="H72" i="1"/>
  <c r="H73" i="1"/>
  <c r="H74" i="1"/>
  <c r="H75" i="1"/>
  <c r="H76" i="1"/>
  <c r="H90" i="1"/>
  <c r="H91" i="1"/>
  <c r="H92" i="1"/>
  <c r="H93" i="1"/>
  <c r="H94" i="1"/>
  <c r="H95" i="1"/>
  <c r="H96" i="1"/>
  <c r="E14" i="1"/>
  <c r="E15" i="1"/>
  <c r="E16" i="1"/>
  <c r="E17" i="1"/>
  <c r="E18" i="1"/>
  <c r="E19" i="1"/>
  <c r="E20" i="1"/>
  <c r="E21" i="1"/>
  <c r="E22" i="1"/>
  <c r="E23" i="1"/>
  <c r="E24" i="1"/>
  <c r="E34" i="1"/>
  <c r="E35" i="1"/>
  <c r="E36" i="1"/>
  <c r="E37" i="1"/>
  <c r="E38" i="1"/>
  <c r="E39" i="1"/>
  <c r="E40" i="1"/>
  <c r="E41" i="1"/>
  <c r="E42" i="1"/>
  <c r="E43" i="1"/>
  <c r="E44" i="1"/>
  <c r="E54" i="1"/>
  <c r="E55" i="1"/>
  <c r="E56" i="1"/>
  <c r="E57" i="1"/>
  <c r="E58" i="1"/>
  <c r="E59" i="1"/>
  <c r="E60" i="1"/>
  <c r="E61" i="1"/>
  <c r="E62" i="1"/>
  <c r="E63" i="1"/>
  <c r="E64" i="1"/>
  <c r="E74" i="1"/>
  <c r="E75" i="1"/>
  <c r="E76" i="1"/>
  <c r="E77" i="1"/>
  <c r="E78" i="1"/>
  <c r="E79" i="1"/>
  <c r="E80" i="1"/>
  <c r="E81" i="1"/>
  <c r="E82" i="1"/>
  <c r="E83" i="1"/>
  <c r="E84" i="1"/>
  <c r="E94" i="1"/>
  <c r="E95" i="1"/>
  <c r="E96" i="1"/>
  <c r="E6" i="1"/>
  <c r="G7" i="1"/>
  <c r="G8" i="1"/>
  <c r="G9" i="1"/>
  <c r="E9" i="1" s="1"/>
  <c r="G10" i="1"/>
  <c r="E10" i="1" s="1"/>
  <c r="G11" i="1"/>
  <c r="E11" i="1" s="1"/>
  <c r="G12" i="1"/>
  <c r="E12" i="1" s="1"/>
  <c r="G13" i="1"/>
  <c r="E13" i="1" s="1"/>
  <c r="G14" i="1"/>
  <c r="G15" i="1"/>
  <c r="G16" i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E25" i="1" s="1"/>
  <c r="G26" i="1"/>
  <c r="G27" i="1"/>
  <c r="G28" i="1"/>
  <c r="G29" i="1"/>
  <c r="E29" i="1" s="1"/>
  <c r="G30" i="1"/>
  <c r="E30" i="1" s="1"/>
  <c r="G31" i="1"/>
  <c r="E31" i="1" s="1"/>
  <c r="G32" i="1"/>
  <c r="E32" i="1" s="1"/>
  <c r="G33" i="1"/>
  <c r="E33" i="1" s="1"/>
  <c r="G34" i="1"/>
  <c r="G35" i="1"/>
  <c r="G36" i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E45" i="1" s="1"/>
  <c r="G46" i="1"/>
  <c r="G47" i="1"/>
  <c r="G48" i="1"/>
  <c r="G49" i="1"/>
  <c r="E49" i="1" s="1"/>
  <c r="G50" i="1"/>
  <c r="E50" i="1" s="1"/>
  <c r="G51" i="1"/>
  <c r="E51" i="1" s="1"/>
  <c r="G52" i="1"/>
  <c r="E52" i="1" s="1"/>
  <c r="G53" i="1"/>
  <c r="E53" i="1" s="1"/>
  <c r="G54" i="1"/>
  <c r="G55" i="1"/>
  <c r="G56" i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E65" i="1" s="1"/>
  <c r="G66" i="1"/>
  <c r="G67" i="1"/>
  <c r="G68" i="1"/>
  <c r="E68" i="1" s="1"/>
  <c r="G69" i="1"/>
  <c r="E69" i="1" s="1"/>
  <c r="G70" i="1"/>
  <c r="E70" i="1" s="1"/>
  <c r="G71" i="1"/>
  <c r="E71" i="1" s="1"/>
  <c r="G72" i="1"/>
  <c r="E72" i="1" s="1"/>
  <c r="G73" i="1"/>
  <c r="E73" i="1" s="1"/>
  <c r="G74" i="1"/>
  <c r="G75" i="1"/>
  <c r="G76" i="1"/>
  <c r="G77" i="1"/>
  <c r="H77" i="1" s="1"/>
  <c r="G78" i="1"/>
  <c r="H78" i="1" s="1"/>
  <c r="G79" i="1"/>
  <c r="H79" i="1" s="1"/>
  <c r="G80" i="1"/>
  <c r="H80" i="1" s="1"/>
  <c r="G81" i="1"/>
  <c r="H81" i="1" s="1"/>
  <c r="G82" i="1"/>
  <c r="H82" i="1" s="1"/>
  <c r="G83" i="1"/>
  <c r="H83" i="1" s="1"/>
  <c r="G84" i="1"/>
  <c r="H84" i="1" s="1"/>
  <c r="G85" i="1"/>
  <c r="E85" i="1" s="1"/>
  <c r="G86" i="1"/>
  <c r="G87" i="1"/>
  <c r="G88" i="1"/>
  <c r="G89" i="1"/>
  <c r="E89" i="1" s="1"/>
  <c r="G90" i="1"/>
  <c r="E90" i="1" s="1"/>
  <c r="G91" i="1"/>
  <c r="E91" i="1" s="1"/>
  <c r="G92" i="1"/>
  <c r="E92" i="1" s="1"/>
  <c r="G93" i="1"/>
  <c r="E93" i="1" s="1"/>
  <c r="G94" i="1"/>
  <c r="G95" i="1"/>
  <c r="G96" i="1"/>
  <c r="G6" i="1"/>
  <c r="H6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E28" i="1" l="1"/>
  <c r="H28" i="1"/>
  <c r="E47" i="1"/>
  <c r="H47" i="1"/>
  <c r="E66" i="1"/>
  <c r="H66" i="1"/>
  <c r="H46" i="1"/>
  <c r="E46" i="1"/>
  <c r="E26" i="1"/>
  <c r="H26" i="1"/>
  <c r="H29" i="1"/>
  <c r="H69" i="1"/>
  <c r="E88" i="1"/>
  <c r="H88" i="1"/>
  <c r="E48" i="1"/>
  <c r="H48" i="1"/>
  <c r="E8" i="1"/>
  <c r="H8" i="1"/>
  <c r="E87" i="1"/>
  <c r="H87" i="1"/>
  <c r="E67" i="1"/>
  <c r="H67" i="1"/>
  <c r="H27" i="1"/>
  <c r="E27" i="1"/>
  <c r="E7" i="1"/>
  <c r="H7" i="1"/>
  <c r="E86" i="1"/>
  <c r="H86" i="1"/>
  <c r="H68" i="1"/>
  <c r="H9" i="1"/>
  <c r="H49" i="1"/>
  <c r="H89" i="1"/>
  <c r="H33" i="1"/>
  <c r="H85" i="1"/>
  <c r="H25" i="1"/>
  <c r="H65" i="1"/>
  <c r="H45" i="1"/>
</calcChain>
</file>

<file path=xl/sharedStrings.xml><?xml version="1.0" encoding="utf-8"?>
<sst xmlns="http://schemas.openxmlformats.org/spreadsheetml/2006/main" count="26" uniqueCount="24">
  <si>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</si>
  <si>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</si>
  <si>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</si>
  <si>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</si>
  <si>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</si>
  <si>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</si>
  <si>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</si>
  <si>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</si>
  <si>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</si>
  <si>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</si>
  <si>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</si>
  <si>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</si>
  <si>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</si>
  <si>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Power</t>
  </si>
  <si>
    <t>Torque</t>
  </si>
  <si>
    <t>BMEP</t>
  </si>
  <si>
    <t>SFC</t>
  </si>
  <si>
    <t>Overall Thermal Efficiency</t>
  </si>
  <si>
    <t>Nm</t>
  </si>
  <si>
    <t>Kw</t>
  </si>
  <si>
    <t>Pa</t>
  </si>
  <si>
    <t>Corrected Power</t>
  </si>
  <si>
    <t>kg/kWh</t>
  </si>
  <si>
    <t>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</si>
</sst>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BsC'!$I$6:$I$96</c:f>
              <c:numCache>
                <c:formatCode>General</c:formatCode>
                <c:ptCount val="91"/>
                <c:pt idx="0">
                  <c:v>0.1364856082618873</c:v>
                </c:pt>
                <c:pt idx="1">
                  <c:v>0.12937782880002857</c:v>
                </c:pt>
                <c:pt idx="2">
                  <c:v>0.1223857846320555</c:v>
                </c:pt>
                <c:pt idx="3">
                  <c:v>0.11648051415891662</c:v>
                </c:pt>
                <c:pt idx="4">
                  <c:v>0.10993710156934317</c:v>
                </c:pt>
                <c:pt idx="5">
                  <c:v>0.10387175581794827</c:v>
                </c:pt>
                <c:pt idx="6">
                  <c:v>9.807232534780437E-2</c:v>
                </c:pt>
                <c:pt idx="7">
                  <c:v>9.2489499552492624E-2</c:v>
                </c:pt>
                <c:pt idx="8">
                  <c:v>8.7257684847304604E-2</c:v>
                </c:pt>
                <c:pt idx="9">
                  <c:v>8.3146418582589407E-2</c:v>
                </c:pt>
                <c:pt idx="10">
                  <c:v>7.954903383615862E-2</c:v>
                </c:pt>
                <c:pt idx="11">
                  <c:v>7.6458117673329593E-2</c:v>
                </c:pt>
                <c:pt idx="12">
                  <c:v>7.3641785674260607E-2</c:v>
                </c:pt>
                <c:pt idx="13">
                  <c:v>7.1229243832514971E-2</c:v>
                </c:pt>
                <c:pt idx="14">
                  <c:v>6.9201852835009584E-2</c:v>
                </c:pt>
                <c:pt idx="15">
                  <c:v>6.710871442866409E-2</c:v>
                </c:pt>
                <c:pt idx="16">
                  <c:v>6.4850117374418939E-2</c:v>
                </c:pt>
                <c:pt idx="17">
                  <c:v>6.2913276108096064E-2</c:v>
                </c:pt>
                <c:pt idx="18">
                  <c:v>6.1134308211923047E-2</c:v>
                </c:pt>
                <c:pt idx="19">
                  <c:v>5.9186552665500346E-2</c:v>
                </c:pt>
                <c:pt idx="20">
                  <c:v>5.7135758020353013E-2</c:v>
                </c:pt>
                <c:pt idx="21">
                  <c:v>5.5430015754473559E-2</c:v>
                </c:pt>
                <c:pt idx="22">
                  <c:v>5.369457888855754E-2</c:v>
                </c:pt>
                <c:pt idx="23">
                  <c:v>5.202644874095589E-2</c:v>
                </c:pt>
                <c:pt idx="24">
                  <c:v>5.0704666176723139E-2</c:v>
                </c:pt>
                <c:pt idx="25">
                  <c:v>4.9227387159059964E-2</c:v>
                </c:pt>
                <c:pt idx="26">
                  <c:v>4.7916934707036729E-2</c:v>
                </c:pt>
                <c:pt idx="27">
                  <c:v>4.6837519582596493E-2</c:v>
                </c:pt>
                <c:pt idx="28">
                  <c:v>4.5909521880786841E-2</c:v>
                </c:pt>
                <c:pt idx="29">
                  <c:v>4.5021633714122274E-2</c:v>
                </c:pt>
                <c:pt idx="30">
                  <c:v>4.4160981935761477E-2</c:v>
                </c:pt>
                <c:pt idx="31">
                  <c:v>4.3363329610188593E-2</c:v>
                </c:pt>
                <c:pt idx="32">
                  <c:v>4.25557135631471E-2</c:v>
                </c:pt>
                <c:pt idx="33">
                  <c:v>4.185695263980934E-2</c:v>
                </c:pt>
                <c:pt idx="34">
                  <c:v>4.1389663766481809E-2</c:v>
                </c:pt>
                <c:pt idx="35">
                  <c:v>4.0959789626839035E-2</c:v>
                </c:pt>
                <c:pt idx="36">
                  <c:v>4.0305771459595456E-2</c:v>
                </c:pt>
                <c:pt idx="37">
                  <c:v>3.9694930254053254E-2</c:v>
                </c:pt>
                <c:pt idx="38">
                  <c:v>3.9287546350965763E-2</c:v>
                </c:pt>
                <c:pt idx="39">
                  <c:v>3.8837845966149899E-2</c:v>
                </c:pt>
                <c:pt idx="40">
                  <c:v>3.823071310799947E-2</c:v>
                </c:pt>
                <c:pt idx="41">
                  <c:v>3.7785910312236527E-2</c:v>
                </c:pt>
                <c:pt idx="42">
                  <c:v>3.7176153216976593E-2</c:v>
                </c:pt>
                <c:pt idx="43">
                  <c:v>3.666870271705306E-2</c:v>
                </c:pt>
                <c:pt idx="44">
                  <c:v>3.6172078637000095E-2</c:v>
                </c:pt>
                <c:pt idx="45">
                  <c:v>3.5543670167760347E-2</c:v>
                </c:pt>
                <c:pt idx="46">
                  <c:v>3.4776909837278817E-2</c:v>
                </c:pt>
                <c:pt idx="47">
                  <c:v>3.4104199910371592E-2</c:v>
                </c:pt>
                <c:pt idx="48">
                  <c:v>3.3397114891814635E-2</c:v>
                </c:pt>
                <c:pt idx="49">
                  <c:v>3.2768624957782384E-2</c:v>
                </c:pt>
                <c:pt idx="50">
                  <c:v>3.2312801413396645E-2</c:v>
                </c:pt>
                <c:pt idx="51">
                  <c:v>3.1658396608025975E-2</c:v>
                </c:pt>
                <c:pt idx="52">
                  <c:v>3.1253673190489391E-2</c:v>
                </c:pt>
                <c:pt idx="53">
                  <c:v>3.0850157946330441E-2</c:v>
                </c:pt>
                <c:pt idx="54">
                  <c:v>3.047062495153411E-2</c:v>
                </c:pt>
                <c:pt idx="55">
                  <c:v>3.007600967405857E-2</c:v>
                </c:pt>
                <c:pt idx="56">
                  <c:v>2.9742272318924391E-2</c:v>
                </c:pt>
                <c:pt idx="57">
                  <c:v>2.9556307232092086E-2</c:v>
                </c:pt>
                <c:pt idx="58">
                  <c:v>2.9300388728386164E-2</c:v>
                </c:pt>
                <c:pt idx="59">
                  <c:v>2.916177593103431E-2</c:v>
                </c:pt>
                <c:pt idx="60">
                  <c:v>2.9080417288141491E-2</c:v>
                </c:pt>
                <c:pt idx="61">
                  <c:v>2.9028608995654199E-2</c:v>
                </c:pt>
                <c:pt idx="62">
                  <c:v>2.8990055880171939E-2</c:v>
                </c:pt>
                <c:pt idx="63">
                  <c:v>2.8872362759159258E-2</c:v>
                </c:pt>
                <c:pt idx="64">
                  <c:v>2.8668665361671473E-2</c:v>
                </c:pt>
                <c:pt idx="65">
                  <c:v>2.8552306448496611E-2</c:v>
                </c:pt>
                <c:pt idx="66">
                  <c:v>2.8378931227888766E-2</c:v>
                </c:pt>
                <c:pt idx="67">
                  <c:v>2.8145002405358163E-2</c:v>
                </c:pt>
                <c:pt idx="68">
                  <c:v>2.7860604593604173E-2</c:v>
                </c:pt>
                <c:pt idx="69">
                  <c:v>2.7520012903303415E-2</c:v>
                </c:pt>
                <c:pt idx="70">
                  <c:v>2.7377319598617948E-2</c:v>
                </c:pt>
                <c:pt idx="71">
                  <c:v>2.7132024180575563E-2</c:v>
                </c:pt>
                <c:pt idx="72">
                  <c:v>2.7047368198196326E-2</c:v>
                </c:pt>
                <c:pt idx="73">
                  <c:v>2.7029736704772284E-2</c:v>
                </c:pt>
                <c:pt idx="74">
                  <c:v>2.7006755787802702E-2</c:v>
                </c:pt>
                <c:pt idx="75">
                  <c:v>2.7046870335840613E-2</c:v>
                </c:pt>
                <c:pt idx="76">
                  <c:v>2.7159575101221963E-2</c:v>
                </c:pt>
                <c:pt idx="77">
                  <c:v>2.7348516273034293E-2</c:v>
                </c:pt>
                <c:pt idx="78">
                  <c:v>2.7489471349532973E-2</c:v>
                </c:pt>
                <c:pt idx="79">
                  <c:v>2.7556683925263337E-2</c:v>
                </c:pt>
                <c:pt idx="80">
                  <c:v>2.7612734328298076E-2</c:v>
                </c:pt>
                <c:pt idx="81">
                  <c:v>2.7832393759317415E-2</c:v>
                </c:pt>
                <c:pt idx="82">
                  <c:v>2.804908392810419E-2</c:v>
                </c:pt>
                <c:pt idx="83">
                  <c:v>2.8278954224074792E-2</c:v>
                </c:pt>
                <c:pt idx="84">
                  <c:v>2.8315846488678149E-2</c:v>
                </c:pt>
                <c:pt idx="85">
                  <c:v>2.8560023408070109E-2</c:v>
                </c:pt>
                <c:pt idx="86">
                  <c:v>2.8694042173331349E-2</c:v>
                </c:pt>
                <c:pt idx="87">
                  <c:v>2.8800769339406063E-2</c:v>
                </c:pt>
                <c:pt idx="88">
                  <c:v>2.8838544462105153E-2</c:v>
                </c:pt>
                <c:pt idx="89">
                  <c:v>2.8802689412405866E-2</c:v>
                </c:pt>
                <c:pt idx="90">
                  <c:v>2.8630415833319878E-2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F4F-4FAB-92B0-CC404E3E29F1}"/>
            </c:ext>
          </c:extLst>
        </c:ser>
        <c:ser>
          <c:idx val="0"/>
          <c:order val="1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BsC'!$I$6:$I$96</c:f>
              <c:numCache>
                <c:formatCode>General</c:formatCode>
                <c:ptCount val="91"/>
                <c:pt idx="0">
                  <c:v>0.1364856082618873</c:v>
                </c:pt>
                <c:pt idx="1">
                  <c:v>0.12937782880002857</c:v>
                </c:pt>
                <c:pt idx="2">
                  <c:v>0.1223857846320555</c:v>
                </c:pt>
                <c:pt idx="3">
                  <c:v>0.11648051415891662</c:v>
                </c:pt>
                <c:pt idx="4">
                  <c:v>0.10993710156934317</c:v>
                </c:pt>
                <c:pt idx="5">
                  <c:v>0.10387175581794827</c:v>
                </c:pt>
                <c:pt idx="6">
                  <c:v>9.807232534780437E-2</c:v>
                </c:pt>
                <c:pt idx="7">
                  <c:v>9.2489499552492624E-2</c:v>
                </c:pt>
                <c:pt idx="8">
                  <c:v>8.7257684847304604E-2</c:v>
                </c:pt>
                <c:pt idx="9">
                  <c:v>8.3146418582589407E-2</c:v>
                </c:pt>
                <c:pt idx="10">
                  <c:v>7.954903383615862E-2</c:v>
                </c:pt>
                <c:pt idx="11">
                  <c:v>7.6458117673329593E-2</c:v>
                </c:pt>
                <c:pt idx="12">
                  <c:v>7.3641785674260607E-2</c:v>
                </c:pt>
                <c:pt idx="13">
                  <c:v>7.1229243832514971E-2</c:v>
                </c:pt>
                <c:pt idx="14">
                  <c:v>6.9201852835009584E-2</c:v>
                </c:pt>
                <c:pt idx="15">
                  <c:v>6.710871442866409E-2</c:v>
                </c:pt>
                <c:pt idx="16">
                  <c:v>6.4850117374418939E-2</c:v>
                </c:pt>
                <c:pt idx="17">
                  <c:v>6.2913276108096064E-2</c:v>
                </c:pt>
                <c:pt idx="18">
                  <c:v>6.1134308211923047E-2</c:v>
                </c:pt>
                <c:pt idx="19">
                  <c:v>5.9186552665500346E-2</c:v>
                </c:pt>
                <c:pt idx="20">
                  <c:v>5.7135758020353013E-2</c:v>
                </c:pt>
                <c:pt idx="21">
                  <c:v>5.5430015754473559E-2</c:v>
                </c:pt>
                <c:pt idx="22">
                  <c:v>5.369457888855754E-2</c:v>
                </c:pt>
                <c:pt idx="23">
                  <c:v>5.202644874095589E-2</c:v>
                </c:pt>
                <c:pt idx="24">
                  <c:v>5.0704666176723139E-2</c:v>
                </c:pt>
                <c:pt idx="25">
                  <c:v>4.9227387159059964E-2</c:v>
                </c:pt>
                <c:pt idx="26">
                  <c:v>4.7916934707036729E-2</c:v>
                </c:pt>
                <c:pt idx="27">
                  <c:v>4.6837519582596493E-2</c:v>
                </c:pt>
                <c:pt idx="28">
                  <c:v>4.5909521880786841E-2</c:v>
                </c:pt>
                <c:pt idx="29">
                  <c:v>4.5021633714122274E-2</c:v>
                </c:pt>
                <c:pt idx="30">
                  <c:v>4.4160981935761477E-2</c:v>
                </c:pt>
                <c:pt idx="31">
                  <c:v>4.3363329610188593E-2</c:v>
                </c:pt>
                <c:pt idx="32">
                  <c:v>4.25557135631471E-2</c:v>
                </c:pt>
                <c:pt idx="33">
                  <c:v>4.185695263980934E-2</c:v>
                </c:pt>
                <c:pt idx="34">
                  <c:v>4.1389663766481809E-2</c:v>
                </c:pt>
                <c:pt idx="35">
                  <c:v>4.0959789626839035E-2</c:v>
                </c:pt>
                <c:pt idx="36">
                  <c:v>4.0305771459595456E-2</c:v>
                </c:pt>
                <c:pt idx="37">
                  <c:v>3.9694930254053254E-2</c:v>
                </c:pt>
                <c:pt idx="38">
                  <c:v>3.9287546350965763E-2</c:v>
                </c:pt>
                <c:pt idx="39">
                  <c:v>3.8837845966149899E-2</c:v>
                </c:pt>
                <c:pt idx="40">
                  <c:v>3.823071310799947E-2</c:v>
                </c:pt>
                <c:pt idx="41">
                  <c:v>3.7785910312236527E-2</c:v>
                </c:pt>
                <c:pt idx="42">
                  <c:v>3.7176153216976593E-2</c:v>
                </c:pt>
                <c:pt idx="43">
                  <c:v>3.666870271705306E-2</c:v>
                </c:pt>
                <c:pt idx="44">
                  <c:v>3.6172078637000095E-2</c:v>
                </c:pt>
                <c:pt idx="45">
                  <c:v>3.5543670167760347E-2</c:v>
                </c:pt>
                <c:pt idx="46">
                  <c:v>3.4776909837278817E-2</c:v>
                </c:pt>
                <c:pt idx="47">
                  <c:v>3.4104199910371592E-2</c:v>
                </c:pt>
                <c:pt idx="48">
                  <c:v>3.3397114891814635E-2</c:v>
                </c:pt>
                <c:pt idx="49">
                  <c:v>3.2768624957782384E-2</c:v>
                </c:pt>
                <c:pt idx="50">
                  <c:v>3.2312801413396645E-2</c:v>
                </c:pt>
                <c:pt idx="51">
                  <c:v>3.1658396608025975E-2</c:v>
                </c:pt>
                <c:pt idx="52">
                  <c:v>3.1253673190489391E-2</c:v>
                </c:pt>
                <c:pt idx="53">
                  <c:v>3.0850157946330441E-2</c:v>
                </c:pt>
                <c:pt idx="54">
                  <c:v>3.047062495153411E-2</c:v>
                </c:pt>
                <c:pt idx="55">
                  <c:v>3.007600967405857E-2</c:v>
                </c:pt>
                <c:pt idx="56">
                  <c:v>2.9742272318924391E-2</c:v>
                </c:pt>
                <c:pt idx="57">
                  <c:v>2.9556307232092086E-2</c:v>
                </c:pt>
                <c:pt idx="58">
                  <c:v>2.9300388728386164E-2</c:v>
                </c:pt>
                <c:pt idx="59">
                  <c:v>2.916177593103431E-2</c:v>
                </c:pt>
                <c:pt idx="60">
                  <c:v>2.9080417288141491E-2</c:v>
                </c:pt>
                <c:pt idx="61">
                  <c:v>2.9028608995654199E-2</c:v>
                </c:pt>
                <c:pt idx="62">
                  <c:v>2.8990055880171939E-2</c:v>
                </c:pt>
                <c:pt idx="63">
                  <c:v>2.8872362759159258E-2</c:v>
                </c:pt>
                <c:pt idx="64">
                  <c:v>2.8668665361671473E-2</c:v>
                </c:pt>
                <c:pt idx="65">
                  <c:v>2.8552306448496611E-2</c:v>
                </c:pt>
                <c:pt idx="66">
                  <c:v>2.8378931227888766E-2</c:v>
                </c:pt>
                <c:pt idx="67">
                  <c:v>2.8145002405358163E-2</c:v>
                </c:pt>
                <c:pt idx="68">
                  <c:v>2.7860604593604173E-2</c:v>
                </c:pt>
                <c:pt idx="69">
                  <c:v>2.7520012903303415E-2</c:v>
                </c:pt>
                <c:pt idx="70">
                  <c:v>2.7377319598617948E-2</c:v>
                </c:pt>
                <c:pt idx="71">
                  <c:v>2.7132024180575563E-2</c:v>
                </c:pt>
                <c:pt idx="72">
                  <c:v>2.7047368198196326E-2</c:v>
                </c:pt>
                <c:pt idx="73">
                  <c:v>2.7029736704772284E-2</c:v>
                </c:pt>
                <c:pt idx="74">
                  <c:v>2.7006755787802702E-2</c:v>
                </c:pt>
                <c:pt idx="75">
                  <c:v>2.7046870335840613E-2</c:v>
                </c:pt>
                <c:pt idx="76">
                  <c:v>2.7159575101221963E-2</c:v>
                </c:pt>
                <c:pt idx="77">
                  <c:v>2.7348516273034293E-2</c:v>
                </c:pt>
                <c:pt idx="78">
                  <c:v>2.7489471349532973E-2</c:v>
                </c:pt>
                <c:pt idx="79">
                  <c:v>2.7556683925263337E-2</c:v>
                </c:pt>
                <c:pt idx="80">
                  <c:v>2.7612734328298076E-2</c:v>
                </c:pt>
                <c:pt idx="81">
                  <c:v>2.7832393759317415E-2</c:v>
                </c:pt>
                <c:pt idx="82">
                  <c:v>2.804908392810419E-2</c:v>
                </c:pt>
                <c:pt idx="83">
                  <c:v>2.8278954224074792E-2</c:v>
                </c:pt>
                <c:pt idx="84">
                  <c:v>2.8315846488678149E-2</c:v>
                </c:pt>
                <c:pt idx="85">
                  <c:v>2.8560023408070109E-2</c:v>
                </c:pt>
                <c:pt idx="86">
                  <c:v>2.8694042173331349E-2</c:v>
                </c:pt>
                <c:pt idx="87">
                  <c:v>2.8800769339406063E-2</c:v>
                </c:pt>
                <c:pt idx="88">
                  <c:v>2.8838544462105153E-2</c:v>
                </c:pt>
                <c:pt idx="89">
                  <c:v>2.8802689412405866E-2</c:v>
                </c:pt>
                <c:pt idx="90">
                  <c:v>2.8630415833319878E-2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F4F-4FAB-92B0-CC404E3E29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7169199"/>
        <c:axId val="1897166319"/>
      </c:lineChart>
      <c:catAx>
        <c:axId val="18971691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7166319"/>
        <c:crosses val="autoZero"/>
        <c:auto val="1"/>
        <c:lblAlgn val="ctr"/>
        <c:lblOffset val="100"/>
        <c:noMultiLvlLbl val="0"/>
      </c:catAx>
      <c:valAx>
        <c:axId val="1897166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7169199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BsC'!$G$6:$G$96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BE-4FA5-BD85-42B837D370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7179759"/>
        <c:axId val="1897197519"/>
      </c:lineChart>
      <c:catAx>
        <c:axId val="18971797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7197519"/>
        <c:crosses val="autoZero"/>
        <c:auto val="1"/>
        <c:lblAlgn val="ctr"/>
        <c:lblOffset val="100"/>
        <c:noMultiLvlLbl val="0"/>
      </c:catAx>
      <c:valAx>
        <c:axId val="1897197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71797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 Power Against Engine Speed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2"/>
          <c:order val="0"/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BsC'!$F$6:$F$96</c:f>
              <c:numCache>
                <c:formatCode>General</c:formatCode>
                <c:ptCount val="91"/>
                <c:pt idx="0">
                  <c:v>8.792135781066758</c:v>
                </c:pt>
                <c:pt idx="1">
                  <c:v>9.2751595163555187</c:v>
                </c:pt>
                <c:pt idx="2">
                  <c:v>9.8050603148700475</c:v>
                </c:pt>
                <c:pt idx="3">
                  <c:v>10.30215232706491</c:v>
                </c:pt>
                <c:pt idx="4">
                  <c:v>10.915332338856471</c:v>
                </c:pt>
                <c:pt idx="5">
                  <c:v>11.552707379888624</c:v>
                </c:pt>
                <c:pt idx="6">
                  <c:v>12.235867720524743</c:v>
                </c:pt>
                <c:pt idx="7">
                  <c:v>12.974445810672131</c:v>
                </c:pt>
                <c:pt idx="8">
                  <c:v>13.752370374024061</c:v>
                </c:pt>
                <c:pt idx="9">
                  <c:v>14.432371477408122</c:v>
                </c:pt>
                <c:pt idx="10">
                  <c:v>15.085035507427445</c:v>
                </c:pt>
                <c:pt idx="11">
                  <c:v>15.694867157560022</c:v>
                </c:pt>
                <c:pt idx="12">
                  <c:v>16.295096445759135</c:v>
                </c:pt>
                <c:pt idx="13">
                  <c:v>16.847013044552636</c:v>
                </c:pt>
                <c:pt idx="14">
                  <c:v>17.340576167245533</c:v>
                </c:pt>
                <c:pt idx="15">
                  <c:v>17.88143328651584</c:v>
                </c:pt>
                <c:pt idx="16">
                  <c:v>18.504207063676915</c:v>
                </c:pt>
                <c:pt idx="17">
                  <c:v>19.073875567029592</c:v>
                </c:pt>
                <c:pt idx="18">
                  <c:v>19.628912718537372</c:v>
                </c:pt>
                <c:pt idx="19">
                  <c:v>20.274875726956747</c:v>
                </c:pt>
                <c:pt idx="20">
                  <c:v>21.002609251679722</c:v>
                </c:pt>
                <c:pt idx="21">
                  <c:v>21.648920420939124</c:v>
                </c:pt>
                <c:pt idx="22">
                  <c:v>22.348624848899288</c:v>
                </c:pt>
                <c:pt idx="23">
                  <c:v>23.065191437049684</c:v>
                </c:pt>
                <c:pt idx="24">
                  <c:v>23.666460909486887</c:v>
                </c:pt>
                <c:pt idx="25">
                  <c:v>24.376674636877372</c:v>
                </c:pt>
                <c:pt idx="26">
                  <c:v>25.043338171291179</c:v>
                </c:pt>
                <c:pt idx="27">
                  <c:v>25.620485685281384</c:v>
                </c:pt>
                <c:pt idx="28">
                  <c:v>26.138368487392167</c:v>
                </c:pt>
                <c:pt idx="29">
                  <c:v>26.653852848160575</c:v>
                </c:pt>
                <c:pt idx="30">
                  <c:v>27.173308821474421</c:v>
                </c:pt>
                <c:pt idx="31">
                  <c:v>27.673151734133661</c:v>
                </c:pt>
                <c:pt idx="32">
                  <c:v>28.198328720757022</c:v>
                </c:pt>
                <c:pt idx="33">
                  <c:v>28.669072264441517</c:v>
                </c:pt>
                <c:pt idx="34">
                  <c:v>28.992745792049281</c:v>
                </c:pt>
                <c:pt idx="35">
                  <c:v>29.297025471383183</c:v>
                </c:pt>
                <c:pt idx="36">
                  <c:v>29.772411159601315</c:v>
                </c:pt>
                <c:pt idx="37">
                  <c:v>30.230560737097349</c:v>
                </c:pt>
                <c:pt idx="38">
                  <c:v>30.544030143295053</c:v>
                </c:pt>
                <c:pt idx="39">
                  <c:v>30.897697082528477</c:v>
                </c:pt>
                <c:pt idx="40">
                  <c:v>31.388376058015762</c:v>
                </c:pt>
                <c:pt idx="41">
                  <c:v>31.75786927148329</c:v>
                </c:pt>
                <c:pt idx="42">
                  <c:v>32.278756572695016</c:v>
                </c:pt>
                <c:pt idx="43">
                  <c:v>32.725455527008073</c:v>
                </c:pt>
                <c:pt idx="44">
                  <c:v>33.174759240198341</c:v>
                </c:pt>
                <c:pt idx="45">
                  <c:v>33.761285605459285</c:v>
                </c:pt>
                <c:pt idx="46">
                  <c:v>34.505653481427785</c:v>
                </c:pt>
                <c:pt idx="47">
                  <c:v>35.186282133980285</c:v>
                </c:pt>
                <c:pt idx="48">
                  <c:v>35.931247471143394</c:v>
                </c:pt>
                <c:pt idx="49">
                  <c:v>36.620395318571518</c:v>
                </c:pt>
                <c:pt idx="50">
                  <c:v>37.136984337807647</c:v>
                </c:pt>
                <c:pt idx="51">
                  <c:v>37.904636007237912</c:v>
                </c:pt>
                <c:pt idx="52">
                  <c:v>38.395486914004216</c:v>
                </c:pt>
                <c:pt idx="53">
                  <c:v>38.897693881750037</c:v>
                </c:pt>
                <c:pt idx="54">
                  <c:v>39.382191927756416</c:v>
                </c:pt>
                <c:pt idx="55">
                  <c:v>39.898909895451816</c:v>
                </c:pt>
                <c:pt idx="56">
                  <c:v>40.346614647747167</c:v>
                </c:pt>
                <c:pt idx="57">
                  <c:v>40.600471181225444</c:v>
                </c:pt>
                <c:pt idx="58">
                  <c:v>40.955088040775451</c:v>
                </c:pt>
                <c:pt idx="59">
                  <c:v>41.149757231449875</c:v>
                </c:pt>
                <c:pt idx="60">
                  <c:v>41.264882415884038</c:v>
                </c:pt>
                <c:pt idx="61">
                  <c:v>41.338529179253783</c:v>
                </c:pt>
                <c:pt idx="62">
                  <c:v>41.393504205721548</c:v>
                </c:pt>
                <c:pt idx="63">
                  <c:v>41.562237562955275</c:v>
                </c:pt>
                <c:pt idx="64">
                  <c:v>41.85754672780611</c:v>
                </c:pt>
                <c:pt idx="65">
                  <c:v>42.028128346289328</c:v>
                </c:pt>
                <c:pt idx="66">
                  <c:v>42.284890518383108</c:v>
                </c:pt>
                <c:pt idx="67">
                  <c:v>42.636343842399086</c:v>
                </c:pt>
                <c:pt idx="68">
                  <c:v>43.071570682119301</c:v>
                </c:pt>
                <c:pt idx="69">
                  <c:v>43.604630717885883</c:v>
                </c:pt>
                <c:pt idx="70">
                  <c:v>43.831902377345152</c:v>
                </c:pt>
                <c:pt idx="71">
                  <c:v>44.228178185802577</c:v>
                </c:pt>
                <c:pt idx="72">
                  <c:v>44.366608655108372</c:v>
                </c:pt>
                <c:pt idx="73">
                  <c:v>44.395548987650024</c:v>
                </c:pt>
                <c:pt idx="74">
                  <c:v>44.433326587933472</c:v>
                </c:pt>
                <c:pt idx="75">
                  <c:v>44.367425328683751</c:v>
                </c:pt>
                <c:pt idx="76">
                  <c:v>44.183312718541373</c:v>
                </c:pt>
                <c:pt idx="77">
                  <c:v>43.878065925762968</c:v>
                </c:pt>
                <c:pt idx="78">
                  <c:v>43.653076654032752</c:v>
                </c:pt>
                <c:pt idx="79">
                  <c:v>43.546603911215442</c:v>
                </c:pt>
                <c:pt idx="80">
                  <c:v>43.45820974238746</c:v>
                </c:pt>
                <c:pt idx="81">
                  <c:v>43.115227902317159</c:v>
                </c:pt>
                <c:pt idx="82">
                  <c:v>42.782145865293039</c:v>
                </c:pt>
                <c:pt idx="83">
                  <c:v>42.434383905837684</c:v>
                </c:pt>
                <c:pt idx="84">
                  <c:v>42.379096824098468</c:v>
                </c:pt>
                <c:pt idx="85">
                  <c:v>42.016772285309827</c:v>
                </c:pt>
                <c:pt idx="86">
                  <c:v>41.820528204119569</c:v>
                </c:pt>
                <c:pt idx="87">
                  <c:v>41.665553647489702</c:v>
                </c:pt>
                <c:pt idx="88">
                  <c:v>41.610976641932865</c:v>
                </c:pt>
                <c:pt idx="89">
                  <c:v>41.662776097677089</c:v>
                </c:pt>
                <c:pt idx="90">
                  <c:v>41.913467376308532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33A7-484E-8543-71D69BB7C80D}"/>
            </c:ext>
          </c:extLst>
        </c:ser>
        <c:ser>
          <c:idx val="3"/>
          <c:order val="1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BsC'!$F$6:$F$96</c:f>
              <c:numCache>
                <c:formatCode>General</c:formatCode>
                <c:ptCount val="91"/>
                <c:pt idx="0">
                  <c:v>8.792135781066758</c:v>
                </c:pt>
                <c:pt idx="1">
                  <c:v>9.2751595163555187</c:v>
                </c:pt>
                <c:pt idx="2">
                  <c:v>9.8050603148700475</c:v>
                </c:pt>
                <c:pt idx="3">
                  <c:v>10.30215232706491</c:v>
                </c:pt>
                <c:pt idx="4">
                  <c:v>10.915332338856471</c:v>
                </c:pt>
                <c:pt idx="5">
                  <c:v>11.552707379888624</c:v>
                </c:pt>
                <c:pt idx="6">
                  <c:v>12.235867720524743</c:v>
                </c:pt>
                <c:pt idx="7">
                  <c:v>12.974445810672131</c:v>
                </c:pt>
                <c:pt idx="8">
                  <c:v>13.752370374024061</c:v>
                </c:pt>
                <c:pt idx="9">
                  <c:v>14.432371477408122</c:v>
                </c:pt>
                <c:pt idx="10">
                  <c:v>15.085035507427445</c:v>
                </c:pt>
                <c:pt idx="11">
                  <c:v>15.694867157560022</c:v>
                </c:pt>
                <c:pt idx="12">
                  <c:v>16.295096445759135</c:v>
                </c:pt>
                <c:pt idx="13">
                  <c:v>16.847013044552636</c:v>
                </c:pt>
                <c:pt idx="14">
                  <c:v>17.340576167245533</c:v>
                </c:pt>
                <c:pt idx="15">
                  <c:v>17.88143328651584</c:v>
                </c:pt>
                <c:pt idx="16">
                  <c:v>18.504207063676915</c:v>
                </c:pt>
                <c:pt idx="17">
                  <c:v>19.073875567029592</c:v>
                </c:pt>
                <c:pt idx="18">
                  <c:v>19.628912718537372</c:v>
                </c:pt>
                <c:pt idx="19">
                  <c:v>20.274875726956747</c:v>
                </c:pt>
                <c:pt idx="20">
                  <c:v>21.002609251679722</c:v>
                </c:pt>
                <c:pt idx="21">
                  <c:v>21.648920420939124</c:v>
                </c:pt>
                <c:pt idx="22">
                  <c:v>22.348624848899288</c:v>
                </c:pt>
                <c:pt idx="23">
                  <c:v>23.065191437049684</c:v>
                </c:pt>
                <c:pt idx="24">
                  <c:v>23.666460909486887</c:v>
                </c:pt>
                <c:pt idx="25">
                  <c:v>24.376674636877372</c:v>
                </c:pt>
                <c:pt idx="26">
                  <c:v>25.043338171291179</c:v>
                </c:pt>
                <c:pt idx="27">
                  <c:v>25.620485685281384</c:v>
                </c:pt>
                <c:pt idx="28">
                  <c:v>26.138368487392167</c:v>
                </c:pt>
                <c:pt idx="29">
                  <c:v>26.653852848160575</c:v>
                </c:pt>
                <c:pt idx="30">
                  <c:v>27.173308821474421</c:v>
                </c:pt>
                <c:pt idx="31">
                  <c:v>27.673151734133661</c:v>
                </c:pt>
                <c:pt idx="32">
                  <c:v>28.198328720757022</c:v>
                </c:pt>
                <c:pt idx="33">
                  <c:v>28.669072264441517</c:v>
                </c:pt>
                <c:pt idx="34">
                  <c:v>28.992745792049281</c:v>
                </c:pt>
                <c:pt idx="35">
                  <c:v>29.297025471383183</c:v>
                </c:pt>
                <c:pt idx="36">
                  <c:v>29.772411159601315</c:v>
                </c:pt>
                <c:pt idx="37">
                  <c:v>30.230560737097349</c:v>
                </c:pt>
                <c:pt idx="38">
                  <c:v>30.544030143295053</c:v>
                </c:pt>
                <c:pt idx="39">
                  <c:v>30.897697082528477</c:v>
                </c:pt>
                <c:pt idx="40">
                  <c:v>31.388376058015762</c:v>
                </c:pt>
                <c:pt idx="41">
                  <c:v>31.75786927148329</c:v>
                </c:pt>
                <c:pt idx="42">
                  <c:v>32.278756572695016</c:v>
                </c:pt>
                <c:pt idx="43">
                  <c:v>32.725455527008073</c:v>
                </c:pt>
                <c:pt idx="44">
                  <c:v>33.174759240198341</c:v>
                </c:pt>
                <c:pt idx="45">
                  <c:v>33.761285605459285</c:v>
                </c:pt>
                <c:pt idx="46">
                  <c:v>34.505653481427785</c:v>
                </c:pt>
                <c:pt idx="47">
                  <c:v>35.186282133980285</c:v>
                </c:pt>
                <c:pt idx="48">
                  <c:v>35.931247471143394</c:v>
                </c:pt>
                <c:pt idx="49">
                  <c:v>36.620395318571518</c:v>
                </c:pt>
                <c:pt idx="50">
                  <c:v>37.136984337807647</c:v>
                </c:pt>
                <c:pt idx="51">
                  <c:v>37.904636007237912</c:v>
                </c:pt>
                <c:pt idx="52">
                  <c:v>38.395486914004216</c:v>
                </c:pt>
                <c:pt idx="53">
                  <c:v>38.897693881750037</c:v>
                </c:pt>
                <c:pt idx="54">
                  <c:v>39.382191927756416</c:v>
                </c:pt>
                <c:pt idx="55">
                  <c:v>39.898909895451816</c:v>
                </c:pt>
                <c:pt idx="56">
                  <c:v>40.346614647747167</c:v>
                </c:pt>
                <c:pt idx="57">
                  <c:v>40.600471181225444</c:v>
                </c:pt>
                <c:pt idx="58">
                  <c:v>40.955088040775451</c:v>
                </c:pt>
                <c:pt idx="59">
                  <c:v>41.149757231449875</c:v>
                </c:pt>
                <c:pt idx="60">
                  <c:v>41.264882415884038</c:v>
                </c:pt>
                <c:pt idx="61">
                  <c:v>41.338529179253783</c:v>
                </c:pt>
                <c:pt idx="62">
                  <c:v>41.393504205721548</c:v>
                </c:pt>
                <c:pt idx="63">
                  <c:v>41.562237562955275</c:v>
                </c:pt>
                <c:pt idx="64">
                  <c:v>41.85754672780611</c:v>
                </c:pt>
                <c:pt idx="65">
                  <c:v>42.028128346289328</c:v>
                </c:pt>
                <c:pt idx="66">
                  <c:v>42.284890518383108</c:v>
                </c:pt>
                <c:pt idx="67">
                  <c:v>42.636343842399086</c:v>
                </c:pt>
                <c:pt idx="68">
                  <c:v>43.071570682119301</c:v>
                </c:pt>
                <c:pt idx="69">
                  <c:v>43.604630717885883</c:v>
                </c:pt>
                <c:pt idx="70">
                  <c:v>43.831902377345152</c:v>
                </c:pt>
                <c:pt idx="71">
                  <c:v>44.228178185802577</c:v>
                </c:pt>
                <c:pt idx="72">
                  <c:v>44.366608655108372</c:v>
                </c:pt>
                <c:pt idx="73">
                  <c:v>44.395548987650024</c:v>
                </c:pt>
                <c:pt idx="74">
                  <c:v>44.433326587933472</c:v>
                </c:pt>
                <c:pt idx="75">
                  <c:v>44.367425328683751</c:v>
                </c:pt>
                <c:pt idx="76">
                  <c:v>44.183312718541373</c:v>
                </c:pt>
                <c:pt idx="77">
                  <c:v>43.878065925762968</c:v>
                </c:pt>
                <c:pt idx="78">
                  <c:v>43.653076654032752</c:v>
                </c:pt>
                <c:pt idx="79">
                  <c:v>43.546603911215442</c:v>
                </c:pt>
                <c:pt idx="80">
                  <c:v>43.45820974238746</c:v>
                </c:pt>
                <c:pt idx="81">
                  <c:v>43.115227902317159</c:v>
                </c:pt>
                <c:pt idx="82">
                  <c:v>42.782145865293039</c:v>
                </c:pt>
                <c:pt idx="83">
                  <c:v>42.434383905837684</c:v>
                </c:pt>
                <c:pt idx="84">
                  <c:v>42.379096824098468</c:v>
                </c:pt>
                <c:pt idx="85">
                  <c:v>42.016772285309827</c:v>
                </c:pt>
                <c:pt idx="86">
                  <c:v>41.820528204119569</c:v>
                </c:pt>
                <c:pt idx="87">
                  <c:v>41.665553647489702</c:v>
                </c:pt>
                <c:pt idx="88">
                  <c:v>41.610976641932865</c:v>
                </c:pt>
                <c:pt idx="89">
                  <c:v>41.662776097677089</c:v>
                </c:pt>
                <c:pt idx="90">
                  <c:v>41.913467376308532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33A7-484E-8543-71D69BB7C80D}"/>
            </c:ext>
          </c:extLst>
        </c:ser>
        <c:ser>
          <c:idx val="1"/>
          <c:order val="2"/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BsC'!$F$6:$F$96</c:f>
              <c:numCache>
                <c:formatCode>General</c:formatCode>
                <c:ptCount val="91"/>
                <c:pt idx="0">
                  <c:v>8.792135781066758</c:v>
                </c:pt>
                <c:pt idx="1">
                  <c:v>9.2751595163555187</c:v>
                </c:pt>
                <c:pt idx="2">
                  <c:v>9.8050603148700475</c:v>
                </c:pt>
                <c:pt idx="3">
                  <c:v>10.30215232706491</c:v>
                </c:pt>
                <c:pt idx="4">
                  <c:v>10.915332338856471</c:v>
                </c:pt>
                <c:pt idx="5">
                  <c:v>11.552707379888624</c:v>
                </c:pt>
                <c:pt idx="6">
                  <c:v>12.235867720524743</c:v>
                </c:pt>
                <c:pt idx="7">
                  <c:v>12.974445810672131</c:v>
                </c:pt>
                <c:pt idx="8">
                  <c:v>13.752370374024061</c:v>
                </c:pt>
                <c:pt idx="9">
                  <c:v>14.432371477408122</c:v>
                </c:pt>
                <c:pt idx="10">
                  <c:v>15.085035507427445</c:v>
                </c:pt>
                <c:pt idx="11">
                  <c:v>15.694867157560022</c:v>
                </c:pt>
                <c:pt idx="12">
                  <c:v>16.295096445759135</c:v>
                </c:pt>
                <c:pt idx="13">
                  <c:v>16.847013044552636</c:v>
                </c:pt>
                <c:pt idx="14">
                  <c:v>17.340576167245533</c:v>
                </c:pt>
                <c:pt idx="15">
                  <c:v>17.88143328651584</c:v>
                </c:pt>
                <c:pt idx="16">
                  <c:v>18.504207063676915</c:v>
                </c:pt>
                <c:pt idx="17">
                  <c:v>19.073875567029592</c:v>
                </c:pt>
                <c:pt idx="18">
                  <c:v>19.628912718537372</c:v>
                </c:pt>
                <c:pt idx="19">
                  <c:v>20.274875726956747</c:v>
                </c:pt>
                <c:pt idx="20">
                  <c:v>21.002609251679722</c:v>
                </c:pt>
                <c:pt idx="21">
                  <c:v>21.648920420939124</c:v>
                </c:pt>
                <c:pt idx="22">
                  <c:v>22.348624848899288</c:v>
                </c:pt>
                <c:pt idx="23">
                  <c:v>23.065191437049684</c:v>
                </c:pt>
                <c:pt idx="24">
                  <c:v>23.666460909486887</c:v>
                </c:pt>
                <c:pt idx="25">
                  <c:v>24.376674636877372</c:v>
                </c:pt>
                <c:pt idx="26">
                  <c:v>25.043338171291179</c:v>
                </c:pt>
                <c:pt idx="27">
                  <c:v>25.620485685281384</c:v>
                </c:pt>
                <c:pt idx="28">
                  <c:v>26.138368487392167</c:v>
                </c:pt>
                <c:pt idx="29">
                  <c:v>26.653852848160575</c:v>
                </c:pt>
                <c:pt idx="30">
                  <c:v>27.173308821474421</c:v>
                </c:pt>
                <c:pt idx="31">
                  <c:v>27.673151734133661</c:v>
                </c:pt>
                <c:pt idx="32">
                  <c:v>28.198328720757022</c:v>
                </c:pt>
                <c:pt idx="33">
                  <c:v>28.669072264441517</c:v>
                </c:pt>
                <c:pt idx="34">
                  <c:v>28.992745792049281</c:v>
                </c:pt>
                <c:pt idx="35">
                  <c:v>29.297025471383183</c:v>
                </c:pt>
                <c:pt idx="36">
                  <c:v>29.772411159601315</c:v>
                </c:pt>
                <c:pt idx="37">
                  <c:v>30.230560737097349</c:v>
                </c:pt>
                <c:pt idx="38">
                  <c:v>30.544030143295053</c:v>
                </c:pt>
                <c:pt idx="39">
                  <c:v>30.897697082528477</c:v>
                </c:pt>
                <c:pt idx="40">
                  <c:v>31.388376058015762</c:v>
                </c:pt>
                <c:pt idx="41">
                  <c:v>31.75786927148329</c:v>
                </c:pt>
                <c:pt idx="42">
                  <c:v>32.278756572695016</c:v>
                </c:pt>
                <c:pt idx="43">
                  <c:v>32.725455527008073</c:v>
                </c:pt>
                <c:pt idx="44">
                  <c:v>33.174759240198341</c:v>
                </c:pt>
                <c:pt idx="45">
                  <c:v>33.761285605459285</c:v>
                </c:pt>
                <c:pt idx="46">
                  <c:v>34.505653481427785</c:v>
                </c:pt>
                <c:pt idx="47">
                  <c:v>35.186282133980285</c:v>
                </c:pt>
                <c:pt idx="48">
                  <c:v>35.931247471143394</c:v>
                </c:pt>
                <c:pt idx="49">
                  <c:v>36.620395318571518</c:v>
                </c:pt>
                <c:pt idx="50">
                  <c:v>37.136984337807647</c:v>
                </c:pt>
                <c:pt idx="51">
                  <c:v>37.904636007237912</c:v>
                </c:pt>
                <c:pt idx="52">
                  <c:v>38.395486914004216</c:v>
                </c:pt>
                <c:pt idx="53">
                  <c:v>38.897693881750037</c:v>
                </c:pt>
                <c:pt idx="54">
                  <c:v>39.382191927756416</c:v>
                </c:pt>
                <c:pt idx="55">
                  <c:v>39.898909895451816</c:v>
                </c:pt>
                <c:pt idx="56">
                  <c:v>40.346614647747167</c:v>
                </c:pt>
                <c:pt idx="57">
                  <c:v>40.600471181225444</c:v>
                </c:pt>
                <c:pt idx="58">
                  <c:v>40.955088040775451</c:v>
                </c:pt>
                <c:pt idx="59">
                  <c:v>41.149757231449875</c:v>
                </c:pt>
                <c:pt idx="60">
                  <c:v>41.264882415884038</c:v>
                </c:pt>
                <c:pt idx="61">
                  <c:v>41.338529179253783</c:v>
                </c:pt>
                <c:pt idx="62">
                  <c:v>41.393504205721548</c:v>
                </c:pt>
                <c:pt idx="63">
                  <c:v>41.562237562955275</c:v>
                </c:pt>
                <c:pt idx="64">
                  <c:v>41.85754672780611</c:v>
                </c:pt>
                <c:pt idx="65">
                  <c:v>42.028128346289328</c:v>
                </c:pt>
                <c:pt idx="66">
                  <c:v>42.284890518383108</c:v>
                </c:pt>
                <c:pt idx="67">
                  <c:v>42.636343842399086</c:v>
                </c:pt>
                <c:pt idx="68">
                  <c:v>43.071570682119301</c:v>
                </c:pt>
                <c:pt idx="69">
                  <c:v>43.604630717885883</c:v>
                </c:pt>
                <c:pt idx="70">
                  <c:v>43.831902377345152</c:v>
                </c:pt>
                <c:pt idx="71">
                  <c:v>44.228178185802577</c:v>
                </c:pt>
                <c:pt idx="72">
                  <c:v>44.366608655108372</c:v>
                </c:pt>
                <c:pt idx="73">
                  <c:v>44.395548987650024</c:v>
                </c:pt>
                <c:pt idx="74">
                  <c:v>44.433326587933472</c:v>
                </c:pt>
                <c:pt idx="75">
                  <c:v>44.367425328683751</c:v>
                </c:pt>
                <c:pt idx="76">
                  <c:v>44.183312718541373</c:v>
                </c:pt>
                <c:pt idx="77">
                  <c:v>43.878065925762968</c:v>
                </c:pt>
                <c:pt idx="78">
                  <c:v>43.653076654032752</c:v>
                </c:pt>
                <c:pt idx="79">
                  <c:v>43.546603911215442</c:v>
                </c:pt>
                <c:pt idx="80">
                  <c:v>43.45820974238746</c:v>
                </c:pt>
                <c:pt idx="81">
                  <c:v>43.115227902317159</c:v>
                </c:pt>
                <c:pt idx="82">
                  <c:v>42.782145865293039</c:v>
                </c:pt>
                <c:pt idx="83">
                  <c:v>42.434383905837684</c:v>
                </c:pt>
                <c:pt idx="84">
                  <c:v>42.379096824098468</c:v>
                </c:pt>
                <c:pt idx="85">
                  <c:v>42.016772285309827</c:v>
                </c:pt>
                <c:pt idx="86">
                  <c:v>41.820528204119569</c:v>
                </c:pt>
                <c:pt idx="87">
                  <c:v>41.665553647489702</c:v>
                </c:pt>
                <c:pt idx="88">
                  <c:v>41.610976641932865</c:v>
                </c:pt>
                <c:pt idx="89">
                  <c:v>41.662776097677089</c:v>
                </c:pt>
                <c:pt idx="90">
                  <c:v>41.913467376308532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3A7-484E-8543-71D69BB7C80D}"/>
            </c:ext>
          </c:extLst>
        </c:ser>
        <c:ser>
          <c:idx val="0"/>
          <c:order val="3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BsC'!$F$6:$F$96</c:f>
              <c:numCache>
                <c:formatCode>General</c:formatCode>
                <c:ptCount val="91"/>
                <c:pt idx="0">
                  <c:v>8.792135781066758</c:v>
                </c:pt>
                <c:pt idx="1">
                  <c:v>9.2751595163555187</c:v>
                </c:pt>
                <c:pt idx="2">
                  <c:v>9.8050603148700475</c:v>
                </c:pt>
                <c:pt idx="3">
                  <c:v>10.30215232706491</c:v>
                </c:pt>
                <c:pt idx="4">
                  <c:v>10.915332338856471</c:v>
                </c:pt>
                <c:pt idx="5">
                  <c:v>11.552707379888624</c:v>
                </c:pt>
                <c:pt idx="6">
                  <c:v>12.235867720524743</c:v>
                </c:pt>
                <c:pt idx="7">
                  <c:v>12.974445810672131</c:v>
                </c:pt>
                <c:pt idx="8">
                  <c:v>13.752370374024061</c:v>
                </c:pt>
                <c:pt idx="9">
                  <c:v>14.432371477408122</c:v>
                </c:pt>
                <c:pt idx="10">
                  <c:v>15.085035507427445</c:v>
                </c:pt>
                <c:pt idx="11">
                  <c:v>15.694867157560022</c:v>
                </c:pt>
                <c:pt idx="12">
                  <c:v>16.295096445759135</c:v>
                </c:pt>
                <c:pt idx="13">
                  <c:v>16.847013044552636</c:v>
                </c:pt>
                <c:pt idx="14">
                  <c:v>17.340576167245533</c:v>
                </c:pt>
                <c:pt idx="15">
                  <c:v>17.88143328651584</c:v>
                </c:pt>
                <c:pt idx="16">
                  <c:v>18.504207063676915</c:v>
                </c:pt>
                <c:pt idx="17">
                  <c:v>19.073875567029592</c:v>
                </c:pt>
                <c:pt idx="18">
                  <c:v>19.628912718537372</c:v>
                </c:pt>
                <c:pt idx="19">
                  <c:v>20.274875726956747</c:v>
                </c:pt>
                <c:pt idx="20">
                  <c:v>21.002609251679722</c:v>
                </c:pt>
                <c:pt idx="21">
                  <c:v>21.648920420939124</c:v>
                </c:pt>
                <c:pt idx="22">
                  <c:v>22.348624848899288</c:v>
                </c:pt>
                <c:pt idx="23">
                  <c:v>23.065191437049684</c:v>
                </c:pt>
                <c:pt idx="24">
                  <c:v>23.666460909486887</c:v>
                </c:pt>
                <c:pt idx="25">
                  <c:v>24.376674636877372</c:v>
                </c:pt>
                <c:pt idx="26">
                  <c:v>25.043338171291179</c:v>
                </c:pt>
                <c:pt idx="27">
                  <c:v>25.620485685281384</c:v>
                </c:pt>
                <c:pt idx="28">
                  <c:v>26.138368487392167</c:v>
                </c:pt>
                <c:pt idx="29">
                  <c:v>26.653852848160575</c:v>
                </c:pt>
                <c:pt idx="30">
                  <c:v>27.173308821474421</c:v>
                </c:pt>
                <c:pt idx="31">
                  <c:v>27.673151734133661</c:v>
                </c:pt>
                <c:pt idx="32">
                  <c:v>28.198328720757022</c:v>
                </c:pt>
                <c:pt idx="33">
                  <c:v>28.669072264441517</c:v>
                </c:pt>
                <c:pt idx="34">
                  <c:v>28.992745792049281</c:v>
                </c:pt>
                <c:pt idx="35">
                  <c:v>29.297025471383183</c:v>
                </c:pt>
                <c:pt idx="36">
                  <c:v>29.772411159601315</c:v>
                </c:pt>
                <c:pt idx="37">
                  <c:v>30.230560737097349</c:v>
                </c:pt>
                <c:pt idx="38">
                  <c:v>30.544030143295053</c:v>
                </c:pt>
                <c:pt idx="39">
                  <c:v>30.897697082528477</c:v>
                </c:pt>
                <c:pt idx="40">
                  <c:v>31.388376058015762</c:v>
                </c:pt>
                <c:pt idx="41">
                  <c:v>31.75786927148329</c:v>
                </c:pt>
                <c:pt idx="42">
                  <c:v>32.278756572695016</c:v>
                </c:pt>
                <c:pt idx="43">
                  <c:v>32.725455527008073</c:v>
                </c:pt>
                <c:pt idx="44">
                  <c:v>33.174759240198341</c:v>
                </c:pt>
                <c:pt idx="45">
                  <c:v>33.761285605459285</c:v>
                </c:pt>
                <c:pt idx="46">
                  <c:v>34.505653481427785</c:v>
                </c:pt>
                <c:pt idx="47">
                  <c:v>35.186282133980285</c:v>
                </c:pt>
                <c:pt idx="48">
                  <c:v>35.931247471143394</c:v>
                </c:pt>
                <c:pt idx="49">
                  <c:v>36.620395318571518</c:v>
                </c:pt>
                <c:pt idx="50">
                  <c:v>37.136984337807647</c:v>
                </c:pt>
                <c:pt idx="51">
                  <c:v>37.904636007237912</c:v>
                </c:pt>
                <c:pt idx="52">
                  <c:v>38.395486914004216</c:v>
                </c:pt>
                <c:pt idx="53">
                  <c:v>38.897693881750037</c:v>
                </c:pt>
                <c:pt idx="54">
                  <c:v>39.382191927756416</c:v>
                </c:pt>
                <c:pt idx="55">
                  <c:v>39.898909895451816</c:v>
                </c:pt>
                <c:pt idx="56">
                  <c:v>40.346614647747167</c:v>
                </c:pt>
                <c:pt idx="57">
                  <c:v>40.600471181225444</c:v>
                </c:pt>
                <c:pt idx="58">
                  <c:v>40.955088040775451</c:v>
                </c:pt>
                <c:pt idx="59">
                  <c:v>41.149757231449875</c:v>
                </c:pt>
                <c:pt idx="60">
                  <c:v>41.264882415884038</c:v>
                </c:pt>
                <c:pt idx="61">
                  <c:v>41.338529179253783</c:v>
                </c:pt>
                <c:pt idx="62">
                  <c:v>41.393504205721548</c:v>
                </c:pt>
                <c:pt idx="63">
                  <c:v>41.562237562955275</c:v>
                </c:pt>
                <c:pt idx="64">
                  <c:v>41.85754672780611</c:v>
                </c:pt>
                <c:pt idx="65">
                  <c:v>42.028128346289328</c:v>
                </c:pt>
                <c:pt idx="66">
                  <c:v>42.284890518383108</c:v>
                </c:pt>
                <c:pt idx="67">
                  <c:v>42.636343842399086</c:v>
                </c:pt>
                <c:pt idx="68">
                  <c:v>43.071570682119301</c:v>
                </c:pt>
                <c:pt idx="69">
                  <c:v>43.604630717885883</c:v>
                </c:pt>
                <c:pt idx="70">
                  <c:v>43.831902377345152</c:v>
                </c:pt>
                <c:pt idx="71">
                  <c:v>44.228178185802577</c:v>
                </c:pt>
                <c:pt idx="72">
                  <c:v>44.366608655108372</c:v>
                </c:pt>
                <c:pt idx="73">
                  <c:v>44.395548987650024</c:v>
                </c:pt>
                <c:pt idx="74">
                  <c:v>44.433326587933472</c:v>
                </c:pt>
                <c:pt idx="75">
                  <c:v>44.367425328683751</c:v>
                </c:pt>
                <c:pt idx="76">
                  <c:v>44.183312718541373</c:v>
                </c:pt>
                <c:pt idx="77">
                  <c:v>43.878065925762968</c:v>
                </c:pt>
                <c:pt idx="78">
                  <c:v>43.653076654032752</c:v>
                </c:pt>
                <c:pt idx="79">
                  <c:v>43.546603911215442</c:v>
                </c:pt>
                <c:pt idx="80">
                  <c:v>43.45820974238746</c:v>
                </c:pt>
                <c:pt idx="81">
                  <c:v>43.115227902317159</c:v>
                </c:pt>
                <c:pt idx="82">
                  <c:v>42.782145865293039</c:v>
                </c:pt>
                <c:pt idx="83">
                  <c:v>42.434383905837684</c:v>
                </c:pt>
                <c:pt idx="84">
                  <c:v>42.379096824098468</c:v>
                </c:pt>
                <c:pt idx="85">
                  <c:v>42.016772285309827</c:v>
                </c:pt>
                <c:pt idx="86">
                  <c:v>41.820528204119569</c:v>
                </c:pt>
                <c:pt idx="87">
                  <c:v>41.665553647489702</c:v>
                </c:pt>
                <c:pt idx="88">
                  <c:v>41.610976641932865</c:v>
                </c:pt>
                <c:pt idx="89">
                  <c:v>41.662776097677089</c:v>
                </c:pt>
                <c:pt idx="90">
                  <c:v>41.913467376308532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33A7-484E-8543-71D69BB7C8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7194639"/>
        <c:axId val="1897178319"/>
      </c:lineChart>
      <c:catAx>
        <c:axId val="18971946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7178319"/>
        <c:crosses val="autoZero"/>
        <c:auto val="1"/>
        <c:lblAlgn val="ctr"/>
        <c:lblOffset val="100"/>
        <c:noMultiLvlLbl val="0"/>
      </c:catAx>
      <c:valAx>
        <c:axId val="1897178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7194639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4</xdr:row>
      <xdr:rowOff>14287</xdr:rowOff>
    </xdr:from>
    <xdr:to>
      <xdr:col>17</xdr:col>
      <xdr:colOff>533400</xdr:colOff>
      <xdr:row>18</xdr:row>
      <xdr:rowOff>90487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6536193-82BF-36B4-8CBD-A1BEE9664F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223837</xdr:colOff>
      <xdr:row>19</xdr:row>
      <xdr:rowOff>42862</xdr:rowOff>
    </xdr:from>
    <xdr:to>
      <xdr:col>17</xdr:col>
      <xdr:colOff>528637</xdr:colOff>
      <xdr:row>33</xdr:row>
      <xdr:rowOff>119062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E996A4E-3869-421D-C497-004493D4F6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242887</xdr:colOff>
      <xdr:row>35</xdr:row>
      <xdr:rowOff>14287</xdr:rowOff>
    </xdr:from>
    <xdr:to>
      <xdr:col>17</xdr:col>
      <xdr:colOff>547687</xdr:colOff>
      <xdr:row>49</xdr:row>
      <xdr:rowOff>90487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0A0CC4F-68F9-3FE6-C159-D3598C7ED9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6"/>
  <sheetViews>
    <sheetView tabSelected="1" topLeftCell="A16" workbookViewId="0">
      <selection activeCell="J34" sqref="J34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5" max="5" width="9.7109375" customWidth="1"/>
    <col min="6" max="6" width="16.42578125" customWidth="1"/>
    <col min="7" max="7" width="9.42578125" style="1" customWidth="1"/>
    <col min="8" max="8" width="10.140625" style="1" customWidth="1"/>
    <col min="9" max="9" width="15" style="1" customWidth="1"/>
    <col min="10" max="10" width="26.140625" customWidth="1"/>
  </cols>
  <sheetData>
    <row r="1" spans="1:11" x14ac:dyDescent="0.25">
      <c r="A1"/>
      <c r="B1"/>
      <c r="G1" s="2" t="s">
        <v>0</v>
      </c>
      <c r="H1" s="2" t="s">
        <v>1</v>
      </c>
      <c r="I1" s="2" t="s">
        <v>2</v>
      </c>
      <c r="J1">
        <f>(1.01325/1.0189)*(SQRT((300/293)))</f>
        <v>1.0062638416647911</v>
      </c>
    </row>
    <row r="2" spans="1:11" x14ac:dyDescent="0.25">
      <c r="C2" s="1"/>
      <c r="G2" s="2" t="s">
        <v>3</v>
      </c>
      <c r="H2" s="2" t="s">
        <v>4</v>
      </c>
      <c r="I2" s="2" t="s">
        <v>5</v>
      </c>
      <c r="K2" s="2"/>
    </row>
    <row r="3" spans="1:11" x14ac:dyDescent="0.25">
      <c r="C3" s="1"/>
      <c r="G3" s="3">
        <v>1018.9</v>
      </c>
      <c r="H3" s="3">
        <v>46</v>
      </c>
      <c r="I3" s="3">
        <v>27</v>
      </c>
    </row>
    <row r="4" spans="1:11" x14ac:dyDescent="0.25">
      <c r="A4" s="2" t="s">
        <v>6</v>
      </c>
      <c r="B4" s="2" t="s">
        <v>7</v>
      </c>
      <c r="C4" s="2" t="s">
        <v>8</v>
      </c>
      <c r="D4" s="2" t="s">
        <v>9</v>
      </c>
      <c r="E4" s="2" t="s">
        <v>13</v>
      </c>
      <c r="F4" s="2" t="s">
        <v>21</v>
      </c>
      <c r="G4" s="2" t="s">
        <v>14</v>
      </c>
      <c r="H4" s="2" t="s">
        <v>15</v>
      </c>
      <c r="I4" s="2" t="s">
        <v>16</v>
      </c>
      <c r="J4" s="2" t="s">
        <v>17</v>
      </c>
    </row>
    <row r="5" spans="1:11" x14ac:dyDescent="0.25">
      <c r="A5" s="2" t="s">
        <v>10</v>
      </c>
      <c r="B5" s="2" t="s">
        <v>11</v>
      </c>
      <c r="C5" s="2" t="s">
        <v>12</v>
      </c>
      <c r="D5" s="2" t="s">
        <v>9</v>
      </c>
      <c r="E5" s="2" t="s">
        <v>23</v>
      </c>
      <c r="F5" s="2" t="s">
        <v>19</v>
      </c>
      <c r="G5" s="2" t="s">
        <v>18</v>
      </c>
      <c r="H5" s="2" t="s">
        <v>20</v>
      </c>
      <c r="I5" s="2" t="s">
        <v>22</v>
      </c>
      <c r="J5" s="2" t="s">
        <v>4</v>
      </c>
    </row>
    <row r="6" spans="1:11" x14ac:dyDescent="0.25">
      <c r="A6" s="1">
        <v>102.27500000000001</v>
      </c>
      <c r="B6" s="1">
        <v>1000</v>
      </c>
      <c r="C6" s="1">
        <v>7.0400000000000004E-2</v>
      </c>
      <c r="D6" s="1">
        <v>1.2658</v>
      </c>
      <c r="E6">
        <f>(G6*B6)/9549</f>
        <v>8.7374060529898419</v>
      </c>
      <c r="F6">
        <f>$J$1*E6</f>
        <v>8.792135781066758</v>
      </c>
      <c r="G6">
        <f>A6*0.815776</f>
        <v>83.433490399999997</v>
      </c>
      <c r="H6" s="1">
        <f>(((2*PI())*G6*B6)/1.6)/1000</f>
        <v>327.64255062999314</v>
      </c>
      <c r="I6" s="1">
        <f>(1600*0.75*3600)/(3600*1000*F6)</f>
        <v>0.1364856082618873</v>
      </c>
      <c r="J6" s="1">
        <f>(F6)/(I6*46)</f>
        <v>1.4003922389984487</v>
      </c>
    </row>
    <row r="7" spans="1:11" x14ac:dyDescent="0.2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>
        <f>(G7*B7)/9549</f>
        <v>9.2174230378887856</v>
      </c>
      <c r="F7">
        <f t="shared" ref="F7:F70" si="1">$J$1*E7</f>
        <v>9.2751595163555187</v>
      </c>
      <c r="G7">
        <f>A7*0.815776</f>
        <v>83.825878656</v>
      </c>
      <c r="H7" s="1">
        <f>(((2*PI())*G7*B7)/1.6)/1000</f>
        <v>345.64262849339872</v>
      </c>
      <c r="I7" s="1">
        <f t="shared" ref="I7:I70" si="2">(1600*0.75*3600)/(3600*1000*F7)</f>
        <v>0.12937782880002857</v>
      </c>
      <c r="J7" s="1">
        <f t="shared" ref="J7:J70" si="3">(F7)/(I7*46)</f>
        <v>1.5584888415550784</v>
      </c>
    </row>
    <row r="8" spans="1:11" x14ac:dyDescent="0.2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>
        <f>(G8*B8)/9549</f>
        <v>9.7440252833176242</v>
      </c>
      <c r="F8">
        <f t="shared" si="1"/>
        <v>9.8050603148700475</v>
      </c>
      <c r="G8">
        <f>A8*0.815776</f>
        <v>84.586997663999995</v>
      </c>
      <c r="H8" s="1">
        <f>(((2*PI())*G8*B8)/1.6)/1000</f>
        <v>365.38959936935407</v>
      </c>
      <c r="I8" s="1">
        <f t="shared" si="2"/>
        <v>0.1223857846320555</v>
      </c>
      <c r="J8" s="1">
        <f t="shared" si="3"/>
        <v>1.7416523148231797</v>
      </c>
    </row>
    <row r="9" spans="1:11" x14ac:dyDescent="0.2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E9">
        <f>(G9*B9)/9549</f>
        <v>10.238022972206513</v>
      </c>
      <c r="F9">
        <f t="shared" si="1"/>
        <v>10.30215232706491</v>
      </c>
      <c r="G9">
        <f>A9*0.815776</f>
        <v>85.011201184000001</v>
      </c>
      <c r="H9" s="1">
        <f>(((2*PI())*G9*B9)/1.6)/1000</f>
        <v>383.91393734921633</v>
      </c>
      <c r="I9" s="1">
        <f t="shared" si="2"/>
        <v>0.11648051415891662</v>
      </c>
      <c r="J9" s="1">
        <f t="shared" si="3"/>
        <v>1.9227235972834951</v>
      </c>
    </row>
    <row r="10" spans="1:11" x14ac:dyDescent="0.2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>
        <f>(G10*B10)/9549</f>
        <v>10.847386030285893</v>
      </c>
      <c r="F10">
        <f t="shared" si="1"/>
        <v>10.915332338856471</v>
      </c>
      <c r="G10">
        <f>A10*0.815776</f>
        <v>86.318074335999995</v>
      </c>
      <c r="H10" s="1">
        <f>(((2*PI())*G10*B10)/1.6)/1000</f>
        <v>406.76434230899281</v>
      </c>
      <c r="I10" s="1">
        <f t="shared" si="2"/>
        <v>0.10993710156934317</v>
      </c>
      <c r="J10" s="1">
        <f t="shared" si="3"/>
        <v>2.1584144939798167</v>
      </c>
    </row>
    <row r="11" spans="1:11" x14ac:dyDescent="0.2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E11">
        <f>(G11*B11)/9549</f>
        <v>11.480793507173527</v>
      </c>
      <c r="F11">
        <f t="shared" si="1"/>
        <v>11.552707379888624</v>
      </c>
      <c r="G11">
        <f>A11*0.815776</f>
        <v>87.704077760000004</v>
      </c>
      <c r="H11" s="1">
        <f>(((2*PI())*G11*B11)/1.6)/1000</f>
        <v>430.51638496981866</v>
      </c>
      <c r="I11" s="1">
        <f t="shared" si="2"/>
        <v>0.10387175581794827</v>
      </c>
      <c r="J11" s="1">
        <f t="shared" si="3"/>
        <v>2.4178450689371931</v>
      </c>
    </row>
    <row r="12" spans="1:11" x14ac:dyDescent="0.2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E12">
        <f>(G12*B12)/9549</f>
        <v>12.159701277034243</v>
      </c>
      <c r="F12">
        <f t="shared" si="1"/>
        <v>12.235867720524743</v>
      </c>
      <c r="G12">
        <f>A12*0.815776</f>
        <v>89.317682687999991</v>
      </c>
      <c r="H12" s="1">
        <f>(((2*PI())*G12*B12)/1.6)/1000</f>
        <v>455.97463562346314</v>
      </c>
      <c r="I12" s="1">
        <f t="shared" si="2"/>
        <v>9.807232534780437E-2</v>
      </c>
      <c r="J12" s="1">
        <f t="shared" si="3"/>
        <v>2.712254689749626</v>
      </c>
    </row>
    <row r="13" spans="1:11" x14ac:dyDescent="0.2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>
        <f>(G13*B13)/9549</f>
        <v>12.893681829217718</v>
      </c>
      <c r="F13">
        <f t="shared" si="1"/>
        <v>12.974445810672131</v>
      </c>
      <c r="G13">
        <f>A13*0.815776</f>
        <v>91.201309471999991</v>
      </c>
      <c r="H13" s="1">
        <f>(((2*PI())*G13*B13)/1.6)/1000</f>
        <v>483.49805147156991</v>
      </c>
      <c r="I13" s="1">
        <f t="shared" si="2"/>
        <v>9.2489499552492624E-2</v>
      </c>
      <c r="J13" s="1">
        <f t="shared" si="3"/>
        <v>3.0495696393852829</v>
      </c>
    </row>
    <row r="14" spans="1:11" x14ac:dyDescent="0.2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>
        <f>(G14*B14)/9549</f>
        <v>13.666763928704576</v>
      </c>
      <c r="F14">
        <f t="shared" si="1"/>
        <v>13.752370374024061</v>
      </c>
      <c r="G14">
        <f>A14*0.815776</f>
        <v>93.217091967999991</v>
      </c>
      <c r="H14" s="1">
        <f>(((2*PI())*G14*B14)/1.6)/1000</f>
        <v>512.48772980242745</v>
      </c>
      <c r="I14" s="1">
        <f t="shared" si="2"/>
        <v>8.7257684847304604E-2</v>
      </c>
      <c r="J14" s="1">
        <f t="shared" si="3"/>
        <v>3.4262262844988163</v>
      </c>
    </row>
    <row r="15" spans="1:11" x14ac:dyDescent="0.2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>
        <f>(G15*B15)/9549</f>
        <v>14.34253212709184</v>
      </c>
      <c r="F15">
        <f t="shared" si="1"/>
        <v>14.432371477408122</v>
      </c>
      <c r="G15">
        <f>A15*0.815776</f>
        <v>94.452992607999988</v>
      </c>
      <c r="H15" s="1">
        <f>(((2*PI())*G15*B15)/1.6)/1000</f>
        <v>537.82825018244057</v>
      </c>
      <c r="I15" s="1">
        <f t="shared" si="2"/>
        <v>8.3146418582589407E-2</v>
      </c>
      <c r="J15" s="1">
        <f t="shared" si="3"/>
        <v>3.7734301895272369</v>
      </c>
    </row>
    <row r="16" spans="1:11" x14ac:dyDescent="0.2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>
        <f>(G16*B16)/9549</f>
        <v>14.99113342130066</v>
      </c>
      <c r="F16">
        <f t="shared" si="1"/>
        <v>15.085035507427445</v>
      </c>
      <c r="G16">
        <f>A16*0.815776</f>
        <v>95.43355536</v>
      </c>
      <c r="H16" s="1">
        <f>(((2*PI())*G16*B16)/1.6)/1000</f>
        <v>562.15004329674525</v>
      </c>
      <c r="I16" s="1">
        <f t="shared" si="2"/>
        <v>7.954903383615862E-2</v>
      </c>
      <c r="J16" s="1">
        <f t="shared" si="3"/>
        <v>4.1224329032671516</v>
      </c>
    </row>
    <row r="17" spans="1:10" x14ac:dyDescent="0.2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E17">
        <f>(G17*B17)/9549</f>
        <v>15.597168960770761</v>
      </c>
      <c r="F17">
        <f t="shared" si="1"/>
        <v>15.694867157560022</v>
      </c>
      <c r="G17">
        <f>A17*0.815776</f>
        <v>96.088623487999996</v>
      </c>
      <c r="H17" s="1">
        <f>(((2*PI())*G17*B17)/1.6)/1000</f>
        <v>584.87567018419679</v>
      </c>
      <c r="I17" s="1">
        <f t="shared" si="2"/>
        <v>7.6458117673329593E-2</v>
      </c>
      <c r="J17" s="1">
        <f t="shared" si="3"/>
        <v>4.4624792589394238</v>
      </c>
    </row>
    <row r="18" spans="1:10" x14ac:dyDescent="0.2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>
        <f>(G18*B18)/9549</f>
        <v>16.19366191157189</v>
      </c>
      <c r="F18">
        <f t="shared" si="1"/>
        <v>16.295096445759135</v>
      </c>
      <c r="G18">
        <f>A18*0.815776</f>
        <v>96.645798495999998</v>
      </c>
      <c r="H18" s="1">
        <f>(((2*PI())*G18*B18)/1.6)/1000</f>
        <v>607.24346111070611</v>
      </c>
      <c r="I18" s="1">
        <f t="shared" si="2"/>
        <v>7.3641785674260607E-2</v>
      </c>
      <c r="J18" s="1">
        <f t="shared" si="3"/>
        <v>4.8103291336339131</v>
      </c>
    </row>
    <row r="19" spans="1:10" x14ac:dyDescent="0.2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>
        <f>(G19*B19)/9549</f>
        <v>16.742142912221176</v>
      </c>
      <c r="F19">
        <f t="shared" si="1"/>
        <v>16.847013044552636</v>
      </c>
      <c r="G19">
        <f>A19*0.815776</f>
        <v>96.891347072000002</v>
      </c>
      <c r="H19" s="1">
        <f>(((2*PI())*G19*B19)/1.6)/1000</f>
        <v>627.81085982549155</v>
      </c>
      <c r="I19" s="1">
        <f t="shared" si="2"/>
        <v>7.1229243832514971E-2</v>
      </c>
      <c r="J19" s="1">
        <f t="shared" si="3"/>
        <v>5.1417001544080918</v>
      </c>
    </row>
    <row r="20" spans="1:10" x14ac:dyDescent="0.2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E20">
        <f>(G20*B20)/9549</f>
        <v>17.232633678416587</v>
      </c>
      <c r="F20">
        <f t="shared" si="1"/>
        <v>17.340576167245533</v>
      </c>
      <c r="G20">
        <f>A20*0.815776</f>
        <v>96.796717055999991</v>
      </c>
      <c r="H20" s="1">
        <f>(((2*PI())*G20*B20)/1.6)/1000</f>
        <v>646.20369228882112</v>
      </c>
      <c r="I20" s="1">
        <f t="shared" si="2"/>
        <v>6.9201852835009584E-2</v>
      </c>
      <c r="J20" s="1">
        <f t="shared" si="3"/>
        <v>5.4473837284790552</v>
      </c>
    </row>
    <row r="21" spans="1:10" x14ac:dyDescent="0.25">
      <c r="A21" s="1">
        <v>118.861</v>
      </c>
      <c r="B21" s="1">
        <f t="shared" si="0"/>
        <v>1750</v>
      </c>
      <c r="C21" s="1">
        <v>0.10305</v>
      </c>
      <c r="D21" s="1">
        <v>1.31053</v>
      </c>
      <c r="E21">
        <f>(G21*B21)/9549</f>
        <v>17.770124043145877</v>
      </c>
      <c r="F21">
        <f t="shared" si="1"/>
        <v>17.88143328651584</v>
      </c>
      <c r="G21">
        <f>A21*0.815776</f>
        <v>96.963951135999991</v>
      </c>
      <c r="H21" s="1">
        <f>(((2*PI())*G21*B21)/1.6)/1000</f>
        <v>666.35895495727516</v>
      </c>
      <c r="I21" s="1">
        <f t="shared" si="2"/>
        <v>6.710871442866409E-2</v>
      </c>
      <c r="J21" s="1">
        <f t="shared" si="3"/>
        <v>5.7924937750021144</v>
      </c>
    </row>
    <row r="22" spans="1:10" x14ac:dyDescent="0.2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E22">
        <f>(G22*B22)/9549</f>
        <v>18.389021146842598</v>
      </c>
      <c r="F22">
        <f t="shared" si="1"/>
        <v>18.504207063676915</v>
      </c>
      <c r="G22">
        <f>A22*0.815776</f>
        <v>97.553757183999991</v>
      </c>
      <c r="H22" s="1">
        <f>(((2*PI())*G22*B22)/1.6)/1000</f>
        <v>689.56687552350786</v>
      </c>
      <c r="I22" s="1">
        <f t="shared" si="2"/>
        <v>6.4850117374418939E-2</v>
      </c>
      <c r="J22" s="1">
        <f t="shared" si="3"/>
        <v>6.2030014321635996</v>
      </c>
    </row>
    <row r="23" spans="1:10" x14ac:dyDescent="0.2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E23">
        <f>(G23*B23)/9549</f>
        <v>18.955143549104616</v>
      </c>
      <c r="F23">
        <f t="shared" si="1"/>
        <v>19.073875567029592</v>
      </c>
      <c r="G23">
        <f>A23*0.815776</f>
        <v>97.839278783999987</v>
      </c>
      <c r="H23" s="1">
        <f>(((2*PI())*G23*B23)/1.6)/1000</f>
        <v>710.79580625203175</v>
      </c>
      <c r="I23" s="1">
        <f t="shared" si="2"/>
        <v>6.2913276108096064E-2</v>
      </c>
      <c r="J23" s="1">
        <f t="shared" si="3"/>
        <v>6.5908103106255149</v>
      </c>
    </row>
    <row r="24" spans="1:10" x14ac:dyDescent="0.2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E24">
        <f>(G24*B24)/9549</f>
        <v>19.506725677495027</v>
      </c>
      <c r="F24">
        <f t="shared" si="1"/>
        <v>19.628912718537372</v>
      </c>
      <c r="G24">
        <f>A24*0.815776</f>
        <v>98.036696575999997</v>
      </c>
      <c r="H24" s="1">
        <f>(((2*PI())*G24*B24)/1.6)/1000</f>
        <v>731.47949364526141</v>
      </c>
      <c r="I24" s="1">
        <f t="shared" si="2"/>
        <v>6.1134308211923047E-2</v>
      </c>
      <c r="J24" s="1">
        <f t="shared" si="3"/>
        <v>6.9799676542021407</v>
      </c>
    </row>
    <row r="25" spans="1:10" x14ac:dyDescent="0.2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E25">
        <f>(G25*B25)/9549</f>
        <v>20.148667662959472</v>
      </c>
      <c r="F25">
        <f t="shared" si="1"/>
        <v>20.274875726956747</v>
      </c>
      <c r="G25">
        <f>A25*0.815776</f>
        <v>98.666475647999988</v>
      </c>
      <c r="H25" s="1">
        <f>(((2*PI())*G25*B25)/1.6)/1000</f>
        <v>755.55157043767292</v>
      </c>
      <c r="I25" s="1">
        <f t="shared" si="2"/>
        <v>5.9186552665500346E-2</v>
      </c>
      <c r="J25" s="1">
        <f t="shared" si="3"/>
        <v>7.4469309011510836</v>
      </c>
    </row>
    <row r="26" spans="1:10" x14ac:dyDescent="0.2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E26">
        <f>(G26*B26)/9549</f>
        <v>20.871871155513663</v>
      </c>
      <c r="F26">
        <f t="shared" si="1"/>
        <v>21.002609251679722</v>
      </c>
      <c r="G26">
        <f>A26*0.815776</f>
        <v>99.652748831999986</v>
      </c>
      <c r="H26" s="1">
        <f>(((2*PI())*G26*B26)/1.6)/1000</f>
        <v>782.67085910159994</v>
      </c>
      <c r="I26" s="1">
        <f t="shared" si="2"/>
        <v>5.7135758020353013E-2</v>
      </c>
      <c r="J26" s="1">
        <f t="shared" si="3"/>
        <v>7.9911158583105548</v>
      </c>
    </row>
    <row r="27" spans="1:10" x14ac:dyDescent="0.2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E27">
        <f>(G27*B27)/9549</f>
        <v>21.514159134569063</v>
      </c>
      <c r="F27">
        <f t="shared" si="1"/>
        <v>21.648920420939124</v>
      </c>
      <c r="G27">
        <f>A27*0.815776</f>
        <v>100.21400272</v>
      </c>
      <c r="H27" s="1">
        <f>(((2*PI())*G27*B27)/1.6)/1000</f>
        <v>806.75591025069741</v>
      </c>
      <c r="I27" s="1">
        <f t="shared" si="2"/>
        <v>5.5430015754473559E-2</v>
      </c>
      <c r="J27" s="1">
        <f t="shared" si="3"/>
        <v>8.4905028150752724</v>
      </c>
    </row>
    <row r="28" spans="1:10" x14ac:dyDescent="0.2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E28">
        <f>(G28*B28)/9549</f>
        <v>22.209508007288722</v>
      </c>
      <c r="F28">
        <f t="shared" si="1"/>
        <v>22.348624848899288</v>
      </c>
      <c r="G28">
        <f>A28*0.815776</f>
        <v>100.989805696</v>
      </c>
      <c r="H28" s="1">
        <f>(((2*PI())*G28*B28)/1.6)/1000</f>
        <v>832.83068311278737</v>
      </c>
      <c r="I28" s="1">
        <f t="shared" si="2"/>
        <v>5.369457888855754E-2</v>
      </c>
      <c r="J28" s="1">
        <f t="shared" si="3"/>
        <v>9.0482071129862085</v>
      </c>
    </row>
    <row r="29" spans="1:10" x14ac:dyDescent="0.2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E29">
        <f>(G29*B29)/9549</f>
        <v>22.921614075777565</v>
      </c>
      <c r="F29">
        <f t="shared" si="1"/>
        <v>23.065191437049684</v>
      </c>
      <c r="G29">
        <f>A29*0.815776</f>
        <v>101.80395014399998</v>
      </c>
      <c r="H29" s="1">
        <f>(((2*PI())*G29*B29)/1.6)/1000</f>
        <v>859.53383129930683</v>
      </c>
      <c r="I29" s="1">
        <f t="shared" si="2"/>
        <v>5.202644874095589E-2</v>
      </c>
      <c r="J29" s="1">
        <f t="shared" si="3"/>
        <v>9.6377365222418483</v>
      </c>
    </row>
    <row r="30" spans="1:10" x14ac:dyDescent="0.2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E30">
        <f>(G30*B30)/9549</f>
        <v>23.519140735825736</v>
      </c>
      <c r="F30">
        <f t="shared" si="1"/>
        <v>23.666460909486887</v>
      </c>
      <c r="G30">
        <f>A30*0.815776</f>
        <v>102.08376131199999</v>
      </c>
      <c r="H30" s="1">
        <f>(((2*PI())*G30*B30)/1.6)/1000</f>
        <v>881.94038511863107</v>
      </c>
      <c r="I30" s="1">
        <f t="shared" si="2"/>
        <v>5.0704666176723139E-2</v>
      </c>
      <c r="J30" s="1">
        <f t="shared" si="3"/>
        <v>10.146763985149834</v>
      </c>
    </row>
    <row r="31" spans="1:10" x14ac:dyDescent="0.2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>
        <f>(G31*B31)/9549</f>
        <v>24.22493348916117</v>
      </c>
      <c r="F31">
        <f t="shared" si="1"/>
        <v>24.376674636877372</v>
      </c>
      <c r="G31">
        <f>A31*0.815776</f>
        <v>102.810617728</v>
      </c>
      <c r="H31" s="1">
        <f>(((2*PI())*G31*B31)/1.6)/1000</f>
        <v>908.40679133994365</v>
      </c>
      <c r="I31" s="1">
        <f t="shared" si="2"/>
        <v>4.9227387159059964E-2</v>
      </c>
      <c r="J31" s="1">
        <f t="shared" si="3"/>
        <v>10.76489612956849</v>
      </c>
    </row>
    <row r="32" spans="1:10" x14ac:dyDescent="0.2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E32">
        <f>(G32*B32)/9549</f>
        <v>24.8874471429469</v>
      </c>
      <c r="F32">
        <f t="shared" si="1"/>
        <v>25.043338171291179</v>
      </c>
      <c r="G32">
        <f>A32*0.815776</f>
        <v>103.32618815999999</v>
      </c>
      <c r="H32" s="1">
        <f>(((2*PI())*G32*B32)/1.6)/1000</f>
        <v>933.2502817348161</v>
      </c>
      <c r="I32" s="1">
        <f t="shared" si="2"/>
        <v>4.7916934707036729E-2</v>
      </c>
      <c r="J32" s="1">
        <f t="shared" si="3"/>
        <v>11.36175338336322</v>
      </c>
    </row>
    <row r="33" spans="1:10" x14ac:dyDescent="0.2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E33">
        <f>(G33*B33)/9549</f>
        <v>25.461002000125667</v>
      </c>
      <c r="F33">
        <f t="shared" si="1"/>
        <v>25.620485685281384</v>
      </c>
      <c r="G33">
        <f>A33*0.815776</f>
        <v>103.458343872</v>
      </c>
      <c r="H33" s="1">
        <f>(((2*PI())*G33*B33)/1.6)/1000</f>
        <v>954.75792086622278</v>
      </c>
      <c r="I33" s="1">
        <f t="shared" si="2"/>
        <v>4.6837519582596493E-2</v>
      </c>
      <c r="J33" s="1">
        <f t="shared" si="3"/>
        <v>11.891472586045442</v>
      </c>
    </row>
    <row r="34" spans="1:10" x14ac:dyDescent="0.2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E34">
        <f>(G34*B34)/9549</f>
        <v>25.975661059377945</v>
      </c>
      <c r="F34">
        <f t="shared" si="1"/>
        <v>26.138368487392167</v>
      </c>
      <c r="G34">
        <f>A34*0.815776</f>
        <v>103.35066144</v>
      </c>
      <c r="H34" s="1">
        <f>(((2*PI())*G34*B34)/1.6)/1000</f>
        <v>974.05703617064955</v>
      </c>
      <c r="I34" s="1">
        <f t="shared" si="2"/>
        <v>4.5909521880786841E-2</v>
      </c>
      <c r="J34" s="1">
        <f t="shared" si="3"/>
        <v>12.377070782295215</v>
      </c>
    </row>
    <row r="35" spans="1:10" x14ac:dyDescent="0.2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>
        <f>(G35*B35)/9549</f>
        <v>26.487936607225887</v>
      </c>
      <c r="F35">
        <f t="shared" si="1"/>
        <v>26.653852848160575</v>
      </c>
      <c r="G35">
        <f>A35*0.815776</f>
        <v>103.238084352</v>
      </c>
      <c r="H35" s="1">
        <f>(((2*PI())*G35*B35)/1.6)/1000</f>
        <v>993.26677257346262</v>
      </c>
      <c r="I35" s="1">
        <f t="shared" si="2"/>
        <v>4.5021633714122274E-2</v>
      </c>
      <c r="J35" s="1">
        <f t="shared" si="3"/>
        <v>12.870070138612274</v>
      </c>
    </row>
    <row r="36" spans="1:10" x14ac:dyDescent="0.2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E36">
        <f>(G36*B36)/9549</f>
        <v>27.004159044926169</v>
      </c>
      <c r="F36">
        <f t="shared" si="1"/>
        <v>27.173308821474421</v>
      </c>
      <c r="G36">
        <f>A36*0.815776</f>
        <v>103.145085888</v>
      </c>
      <c r="H36" s="1">
        <f>(((2*PI())*G36*B36)/1.6)/1000</f>
        <v>1012.6245127488406</v>
      </c>
      <c r="I36" s="1">
        <f t="shared" si="2"/>
        <v>4.4160981935761477E-2</v>
      </c>
      <c r="J36" s="1">
        <f t="shared" si="3"/>
        <v>13.376607107014848</v>
      </c>
    </row>
    <row r="37" spans="1:10" x14ac:dyDescent="0.2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E37">
        <f>(G37*B37)/9549</f>
        <v>27.500890510336159</v>
      </c>
      <c r="F37">
        <f t="shared" si="1"/>
        <v>27.673151734133661</v>
      </c>
      <c r="G37">
        <f>A37*0.815776</f>
        <v>102.982746464</v>
      </c>
      <c r="H37" s="1">
        <f>(((2*PI())*G37*B37)/1.6)/1000</f>
        <v>1031.2513641642461</v>
      </c>
      <c r="I37" s="1">
        <f t="shared" si="2"/>
        <v>4.3363329610188593E-2</v>
      </c>
      <c r="J37" s="1">
        <f t="shared" si="3"/>
        <v>13.87324867573161</v>
      </c>
    </row>
    <row r="38" spans="1:10" x14ac:dyDescent="0.25">
      <c r="A38" s="1">
        <v>126.161</v>
      </c>
      <c r="B38" s="1">
        <f t="shared" si="0"/>
        <v>2600</v>
      </c>
      <c r="C38" s="1">
        <v>0.16805</v>
      </c>
      <c r="D38" s="1">
        <v>1.27634</v>
      </c>
      <c r="E38">
        <f>(G38*B38)/9549</f>
        <v>28.022798348895172</v>
      </c>
      <c r="F38">
        <f t="shared" si="1"/>
        <v>28.198328720757022</v>
      </c>
      <c r="G38">
        <f>A38*0.815776</f>
        <v>102.919115936</v>
      </c>
      <c r="H38" s="1">
        <f>(((2*PI())*G38*B38)/1.6)/1000</f>
        <v>1050.8223002501049</v>
      </c>
      <c r="I38" s="1">
        <f t="shared" si="2"/>
        <v>4.25557135631471E-2</v>
      </c>
      <c r="J38" s="1">
        <f t="shared" si="3"/>
        <v>14.404814178330984</v>
      </c>
    </row>
    <row r="39" spans="1:10" x14ac:dyDescent="0.25">
      <c r="A39" s="1">
        <v>125.84699999999999</v>
      </c>
      <c r="B39" s="1">
        <f t="shared" ref="B39:B70" si="4">B38+50</f>
        <v>2650</v>
      </c>
      <c r="C39" s="1">
        <v>0.17144999999999999</v>
      </c>
      <c r="D39" s="1">
        <v>1.28027</v>
      </c>
      <c r="E39">
        <f>(G39*B39)/9549</f>
        <v>28.490611584542879</v>
      </c>
      <c r="F39">
        <f t="shared" si="1"/>
        <v>28.669072264441517</v>
      </c>
      <c r="G39">
        <f>A39*0.815776</f>
        <v>102.66296227199999</v>
      </c>
      <c r="H39" s="1">
        <f>(((2*PI())*G39*B39)/1.6)/1000</f>
        <v>1068.3647517301565</v>
      </c>
      <c r="I39" s="1">
        <f t="shared" si="2"/>
        <v>4.185695263980934E-2</v>
      </c>
      <c r="J39" s="1">
        <f t="shared" si="3"/>
        <v>14.889777255503075</v>
      </c>
    </row>
    <row r="40" spans="1:10" x14ac:dyDescent="0.25">
      <c r="A40" s="1">
        <v>124.911</v>
      </c>
      <c r="B40" s="1">
        <f t="shared" si="4"/>
        <v>2700</v>
      </c>
      <c r="C40" s="1">
        <v>0.17465</v>
      </c>
      <c r="D40" s="1">
        <v>1.2837099999999999</v>
      </c>
      <c r="E40">
        <f>(G40*B40)/9549</f>
        <v>28.812270292931196</v>
      </c>
      <c r="F40">
        <f t="shared" si="1"/>
        <v>28.992745792049281</v>
      </c>
      <c r="G40">
        <f>A40*0.815776</f>
        <v>101.89939593599999</v>
      </c>
      <c r="H40" s="1">
        <f>(((2*PI())*G40*B40)/1.6)/1000</f>
        <v>1080.4265786624912</v>
      </c>
      <c r="I40" s="1">
        <f t="shared" si="2"/>
        <v>4.1389663766481809E-2</v>
      </c>
      <c r="J40" s="1">
        <f t="shared" si="3"/>
        <v>15.227886024681002</v>
      </c>
    </row>
    <row r="41" spans="1:10" x14ac:dyDescent="0.25">
      <c r="A41" s="1">
        <v>123.92700000000001</v>
      </c>
      <c r="B41" s="1">
        <f t="shared" si="4"/>
        <v>2750</v>
      </c>
      <c r="C41" s="1">
        <v>0.1784</v>
      </c>
      <c r="D41" s="1">
        <v>1.2811999999999999</v>
      </c>
      <c r="E41">
        <f>(G41*B41)/9549</f>
        <v>29.114655876845742</v>
      </c>
      <c r="F41">
        <f t="shared" si="1"/>
        <v>29.297025471383183</v>
      </c>
      <c r="G41">
        <f>A41*0.815776</f>
        <v>101.096672352</v>
      </c>
      <c r="H41" s="1">
        <f>(((2*PI())*G41*B41)/1.6)/1000</f>
        <v>1091.7656858742478</v>
      </c>
      <c r="I41" s="1">
        <f t="shared" si="2"/>
        <v>4.0959789626839035E-2</v>
      </c>
      <c r="J41" s="1">
        <f t="shared" si="3"/>
        <v>15.549197490414404</v>
      </c>
    </row>
    <row r="42" spans="1:10" x14ac:dyDescent="0.25">
      <c r="A42" s="1">
        <v>123.68899999999999</v>
      </c>
      <c r="B42" s="1">
        <f t="shared" si="4"/>
        <v>2800</v>
      </c>
      <c r="C42" s="1">
        <v>0.18004999999999999</v>
      </c>
      <c r="D42" s="1">
        <v>1.2744800000000001</v>
      </c>
      <c r="E42">
        <f>(G42*B42)/9549</f>
        <v>29.587082360372808</v>
      </c>
      <c r="F42">
        <f t="shared" si="1"/>
        <v>29.772411159601315</v>
      </c>
      <c r="G42">
        <f>A42*0.815776</f>
        <v>100.90251766399999</v>
      </c>
      <c r="H42" s="1">
        <f>(((2*PI())*G42*B42)/1.6)/1000</f>
        <v>1109.4811287767782</v>
      </c>
      <c r="I42" s="1">
        <f t="shared" si="2"/>
        <v>4.0305771459595456E-2</v>
      </c>
      <c r="J42" s="1">
        <f t="shared" si="3"/>
        <v>16.057906997397698</v>
      </c>
    </row>
    <row r="43" spans="1:10" x14ac:dyDescent="0.25">
      <c r="A43" s="1">
        <v>123.389</v>
      </c>
      <c r="B43" s="1">
        <f t="shared" si="4"/>
        <v>2850</v>
      </c>
      <c r="C43" s="1">
        <v>0.18310000000000001</v>
      </c>
      <c r="D43" s="1">
        <v>1.2603599999999999</v>
      </c>
      <c r="E43">
        <f>(G43*B43)/9549</f>
        <v>30.042380025384855</v>
      </c>
      <c r="F43">
        <f t="shared" si="1"/>
        <v>30.230560737097349</v>
      </c>
      <c r="G43">
        <f>A43*0.815776</f>
        <v>100.65778486399999</v>
      </c>
      <c r="H43" s="1">
        <f>(((2*PI())*G43*B43)/1.6)/1000</f>
        <v>1126.5542609347351</v>
      </c>
      <c r="I43" s="1">
        <f t="shared" si="2"/>
        <v>3.9694930254053254E-2</v>
      </c>
      <c r="J43" s="1">
        <f t="shared" si="3"/>
        <v>16.555920334770505</v>
      </c>
    </row>
    <row r="44" spans="1:10" x14ac:dyDescent="0.25">
      <c r="A44" s="1">
        <v>122.51900000000001</v>
      </c>
      <c r="B44" s="1">
        <f t="shared" si="4"/>
        <v>2900</v>
      </c>
      <c r="C44" s="1">
        <v>0.18790000000000001</v>
      </c>
      <c r="D44" s="1">
        <v>1.2531000000000001</v>
      </c>
      <c r="E44">
        <f>(G44*B44)/9549</f>
        <v>30.353898131490201</v>
      </c>
      <c r="F44">
        <f t="shared" si="1"/>
        <v>30.544030143295053</v>
      </c>
      <c r="G44">
        <f>A44*0.815776</f>
        <v>99.948059743999991</v>
      </c>
      <c r="H44" s="1">
        <f>(((2*PI())*G44*B44)/1.6)/1000</f>
        <v>1138.2358270921022</v>
      </c>
      <c r="I44" s="1">
        <f t="shared" si="2"/>
        <v>3.9287546350965763E-2</v>
      </c>
      <c r="J44" s="1">
        <f t="shared" si="3"/>
        <v>16.901046691929654</v>
      </c>
    </row>
    <row r="45" spans="1:10" x14ac:dyDescent="0.25">
      <c r="A45" s="1">
        <v>121.837</v>
      </c>
      <c r="B45" s="1">
        <f t="shared" si="4"/>
        <v>2950</v>
      </c>
      <c r="C45" s="1">
        <v>0.19255</v>
      </c>
      <c r="D45" s="1">
        <v>1.23943</v>
      </c>
      <c r="E45">
        <f>(G45*B45)/9549</f>
        <v>30.705363547010158</v>
      </c>
      <c r="F45">
        <f t="shared" si="1"/>
        <v>30.897697082528477</v>
      </c>
      <c r="G45">
        <f>A45*0.815776</f>
        <v>99.391700512</v>
      </c>
      <c r="H45" s="1">
        <f>(((2*PI())*G45*B45)/1.6)/1000</f>
        <v>1151.4153708263416</v>
      </c>
      <c r="I45" s="1">
        <f t="shared" si="2"/>
        <v>3.8837845966149899E-2</v>
      </c>
      <c r="J45" s="1">
        <f t="shared" si="3"/>
        <v>17.294704438472621</v>
      </c>
    </row>
    <row r="46" spans="1:10" x14ac:dyDescent="0.25">
      <c r="A46" s="1">
        <v>121.709</v>
      </c>
      <c r="B46" s="1">
        <f t="shared" si="4"/>
        <v>3000</v>
      </c>
      <c r="C46" s="1">
        <v>0.19900000000000001</v>
      </c>
      <c r="D46" s="1">
        <v>1.2273499999999999</v>
      </c>
      <c r="E46">
        <f>(G46*B46)/9549</f>
        <v>31.192988119384228</v>
      </c>
      <c r="F46">
        <f t="shared" si="1"/>
        <v>31.388376058015762</v>
      </c>
      <c r="G46">
        <f>A46*0.815776</f>
        <v>99.287281183999994</v>
      </c>
      <c r="H46" s="1">
        <f>(((2*PI())*G46*B46)/1.6)/1000</f>
        <v>1169.700724359594</v>
      </c>
      <c r="I46" s="1">
        <f t="shared" si="2"/>
        <v>3.823071310799947E-2</v>
      </c>
      <c r="J46" s="1">
        <f t="shared" si="3"/>
        <v>17.848372310859009</v>
      </c>
    </row>
    <row r="47" spans="1:10" x14ac:dyDescent="0.25">
      <c r="A47" s="1">
        <v>121.123</v>
      </c>
      <c r="B47" s="1">
        <f t="shared" si="4"/>
        <v>3050</v>
      </c>
      <c r="C47" s="1">
        <v>0.20605000000000001</v>
      </c>
      <c r="D47" s="1">
        <v>1.2193000000000001</v>
      </c>
      <c r="E47">
        <f>(G47*B47)/9549</f>
        <v>31.560181292952137</v>
      </c>
      <c r="F47">
        <f t="shared" si="1"/>
        <v>31.75786927148329</v>
      </c>
      <c r="G47">
        <f>A47*0.815776</f>
        <v>98.809236447999993</v>
      </c>
      <c r="H47" s="1">
        <f>(((2*PI())*G47*B47)/1.6)/1000</f>
        <v>1183.4700407026917</v>
      </c>
      <c r="I47" s="1">
        <f t="shared" si="2"/>
        <v>3.7785910312236527E-2</v>
      </c>
      <c r="J47" s="1">
        <f t="shared" si="3"/>
        <v>18.271055446822874</v>
      </c>
    </row>
    <row r="48" spans="1:10" x14ac:dyDescent="0.25">
      <c r="A48" s="1">
        <v>121.124</v>
      </c>
      <c r="B48" s="1">
        <f t="shared" si="4"/>
        <v>3100</v>
      </c>
      <c r="C48" s="1">
        <v>0.21004999999999999</v>
      </c>
      <c r="D48" s="1">
        <v>1.20692</v>
      </c>
      <c r="E48">
        <f>(G48*B48)/9549</f>
        <v>32.077826148748557</v>
      </c>
      <c r="F48">
        <f t="shared" si="1"/>
        <v>32.278756572695016</v>
      </c>
      <c r="G48">
        <f>A48*0.815776</f>
        <v>98.810052223999989</v>
      </c>
      <c r="H48" s="1">
        <f>(((2*PI())*G48*B48)/1.6)/1000</f>
        <v>1202.8811199000008</v>
      </c>
      <c r="I48" s="1">
        <f t="shared" si="2"/>
        <v>3.7176153216976593E-2</v>
      </c>
      <c r="J48" s="1">
        <f t="shared" si="3"/>
        <v>18.87532836737865</v>
      </c>
    </row>
    <row r="49" spans="1:10" x14ac:dyDescent="0.25">
      <c r="A49" s="1">
        <v>120.851</v>
      </c>
      <c r="B49" s="1">
        <f t="shared" si="4"/>
        <v>3150</v>
      </c>
      <c r="C49" s="1">
        <v>0.21604999999999999</v>
      </c>
      <c r="D49" s="1">
        <v>1.1927399999999999</v>
      </c>
      <c r="E49">
        <f>(G49*B49)/9549</f>
        <v>32.521744468991514</v>
      </c>
      <c r="F49">
        <f t="shared" si="1"/>
        <v>32.725455527008073</v>
      </c>
      <c r="G49">
        <f>A49*0.815776</f>
        <v>98.587345375999988</v>
      </c>
      <c r="H49" s="1">
        <f>(((2*PI())*G49*B49)/1.6)/1000</f>
        <v>1219.5275398825097</v>
      </c>
      <c r="I49" s="1">
        <f t="shared" si="2"/>
        <v>3.666870271705306E-2</v>
      </c>
      <c r="J49" s="1">
        <f t="shared" si="3"/>
        <v>19.40136665670622</v>
      </c>
    </row>
    <row r="50" spans="1:10" x14ac:dyDescent="0.25">
      <c r="A50" s="1">
        <v>120.596</v>
      </c>
      <c r="B50" s="1">
        <f t="shared" si="4"/>
        <v>3200</v>
      </c>
      <c r="C50" s="1">
        <v>0.21795</v>
      </c>
      <c r="D50" s="1">
        <v>1.1848099999999999</v>
      </c>
      <c r="E50">
        <f>(G50*B50)/9549</f>
        <v>32.968251333877895</v>
      </c>
      <c r="F50">
        <f t="shared" si="1"/>
        <v>33.174759240198341</v>
      </c>
      <c r="G50">
        <f>A50*0.815776</f>
        <v>98.379322496</v>
      </c>
      <c r="H50" s="1">
        <f>(((2*PI())*G50*B50)/1.6)/1000</f>
        <v>1236.2710272742984</v>
      </c>
      <c r="I50" s="1">
        <f t="shared" si="2"/>
        <v>3.6172078637000095E-2</v>
      </c>
      <c r="J50" s="1">
        <f t="shared" si="3"/>
        <v>19.937765410237777</v>
      </c>
    </row>
    <row r="51" spans="1:10" x14ac:dyDescent="0.25">
      <c r="A51" s="1">
        <v>120.84</v>
      </c>
      <c r="B51" s="1">
        <f t="shared" si="4"/>
        <v>3250</v>
      </c>
      <c r="C51" s="1">
        <v>0.22305</v>
      </c>
      <c r="D51" s="1">
        <v>1.17378</v>
      </c>
      <c r="E51">
        <f>(G51*B51)/9549</f>
        <v>33.551126660383289</v>
      </c>
      <c r="F51">
        <f t="shared" si="1"/>
        <v>33.761285605459285</v>
      </c>
      <c r="G51">
        <f>A51*0.815776</f>
        <v>98.578371840000003</v>
      </c>
      <c r="H51" s="1">
        <f>(((2*PI())*G51*B51)/1.6)/1000</f>
        <v>1258.1281731500094</v>
      </c>
      <c r="I51" s="1">
        <f t="shared" si="2"/>
        <v>3.5543670167760347E-2</v>
      </c>
      <c r="J51" s="1">
        <f t="shared" si="3"/>
        <v>20.648992857488992</v>
      </c>
    </row>
    <row r="52" spans="1:10" x14ac:dyDescent="0.25">
      <c r="A52" s="1">
        <v>121.633</v>
      </c>
      <c r="B52" s="1">
        <f t="shared" si="4"/>
        <v>3300</v>
      </c>
      <c r="C52" s="1">
        <v>0.22550000000000001</v>
      </c>
      <c r="D52" s="1">
        <v>1.1611800000000001</v>
      </c>
      <c r="E52">
        <f>(G52*B52)/9549</f>
        <v>34.290860957838518</v>
      </c>
      <c r="F52">
        <f t="shared" si="1"/>
        <v>34.505653481427785</v>
      </c>
      <c r="G52">
        <f>A52*0.815776</f>
        <v>99.225282207999996</v>
      </c>
      <c r="H52" s="1">
        <f>(((2*PI())*G52*B52)/1.6)/1000</f>
        <v>1285.8673477444856</v>
      </c>
      <c r="I52" s="1">
        <f t="shared" si="2"/>
        <v>3.4776909837278817E-2</v>
      </c>
      <c r="J52" s="1">
        <f t="shared" si="3"/>
        <v>21.569567430803794</v>
      </c>
    </row>
    <row r="53" spans="1:10" x14ac:dyDescent="0.25">
      <c r="A53" s="1">
        <v>122.181</v>
      </c>
      <c r="B53" s="1">
        <f t="shared" si="4"/>
        <v>3350</v>
      </c>
      <c r="C53" s="1">
        <v>0.22850000000000001</v>
      </c>
      <c r="D53" s="1">
        <v>1.1510400000000001</v>
      </c>
      <c r="E53">
        <f>(G53*B53)/9549</f>
        <v>34.967252798994657</v>
      </c>
      <c r="F53">
        <f t="shared" si="1"/>
        <v>35.186282133980285</v>
      </c>
      <c r="G53">
        <f>A53*0.815776</f>
        <v>99.672327455999991</v>
      </c>
      <c r="H53" s="1">
        <f>(((2*PI())*G53*B53)/1.6)/1000</f>
        <v>1311.2312540019816</v>
      </c>
      <c r="I53" s="1">
        <f t="shared" si="2"/>
        <v>3.4104199910371592E-2</v>
      </c>
      <c r="J53" s="1">
        <f t="shared" si="3"/>
        <v>22.428884971232975</v>
      </c>
    </row>
    <row r="54" spans="1:10" x14ac:dyDescent="0.25">
      <c r="A54" s="1">
        <v>122.93300000000001</v>
      </c>
      <c r="B54" s="1">
        <f t="shared" si="4"/>
        <v>3400</v>
      </c>
      <c r="C54" s="1">
        <v>0.23419999999999999</v>
      </c>
      <c r="D54" s="1">
        <v>1.14117</v>
      </c>
      <c r="E54">
        <f>(G54*B54)/9549</f>
        <v>35.707580838538064</v>
      </c>
      <c r="F54">
        <f t="shared" si="1"/>
        <v>35.931247471143394</v>
      </c>
      <c r="G54">
        <f>A54*0.815776</f>
        <v>100.285791008</v>
      </c>
      <c r="H54" s="1">
        <f>(((2*PI())*G54*B54)/1.6)/1000</f>
        <v>1338.9926932332401</v>
      </c>
      <c r="I54" s="1">
        <f t="shared" si="2"/>
        <v>3.3397114891814635E-2</v>
      </c>
      <c r="J54" s="1">
        <f t="shared" si="3"/>
        <v>23.388669290444721</v>
      </c>
    </row>
    <row r="55" spans="1:10" x14ac:dyDescent="0.25">
      <c r="A55" s="1">
        <v>123.47499999999999</v>
      </c>
      <c r="B55" s="1">
        <f t="shared" si="4"/>
        <v>3450</v>
      </c>
      <c r="C55" s="1">
        <v>0.23605000000000001</v>
      </c>
      <c r="D55" s="1">
        <v>1.12669</v>
      </c>
      <c r="E55">
        <f>(G55*B55)/9549</f>
        <v>36.392438843857995</v>
      </c>
      <c r="F55">
        <f t="shared" si="1"/>
        <v>36.620395318571518</v>
      </c>
      <c r="G55">
        <f>A55*0.815776</f>
        <v>100.72794159999999</v>
      </c>
      <c r="H55" s="1">
        <f>(((2*PI())*G55*B55)/1.6)/1000</f>
        <v>1364.6740707864335</v>
      </c>
      <c r="I55" s="1">
        <f t="shared" si="2"/>
        <v>3.2768624957782384E-2</v>
      </c>
      <c r="J55" s="1">
        <f t="shared" si="3"/>
        <v>24.29444480595027</v>
      </c>
    </row>
    <row r="56" spans="1:10" x14ac:dyDescent="0.25">
      <c r="A56" s="1">
        <v>123.428</v>
      </c>
      <c r="B56" s="1">
        <f t="shared" si="4"/>
        <v>3500</v>
      </c>
      <c r="C56" s="1">
        <v>0.24195</v>
      </c>
      <c r="D56" s="1">
        <v>1.11975</v>
      </c>
      <c r="E56">
        <f>(G56*B56)/9549</f>
        <v>36.905812173840189</v>
      </c>
      <c r="F56">
        <f t="shared" si="1"/>
        <v>37.136984337807647</v>
      </c>
      <c r="G56">
        <f>A56*0.815776</f>
        <v>100.689600128</v>
      </c>
      <c r="H56" s="1">
        <f>(((2*PI())*G56*B56)/1.6)/1000</f>
        <v>1383.9249727407066</v>
      </c>
      <c r="I56" s="1">
        <f t="shared" si="2"/>
        <v>3.2312801413396645E-2</v>
      </c>
      <c r="J56" s="1">
        <f t="shared" si="3"/>
        <v>24.984703001930622</v>
      </c>
    </row>
    <row r="57" spans="1:10" x14ac:dyDescent="0.25">
      <c r="A57" s="1">
        <v>124.205</v>
      </c>
      <c r="B57" s="1">
        <f t="shared" si="4"/>
        <v>3550</v>
      </c>
      <c r="C57" s="1">
        <v>0.24545</v>
      </c>
      <c r="D57" s="1">
        <v>1.10622</v>
      </c>
      <c r="E57">
        <f>(G57*B57)/9549</f>
        <v>37.668685326631056</v>
      </c>
      <c r="F57">
        <f t="shared" si="1"/>
        <v>37.904636007237912</v>
      </c>
      <c r="G57">
        <f>A57*0.815776</f>
        <v>101.32345807999999</v>
      </c>
      <c r="H57" s="1">
        <f>(((2*PI())*G57*B57)/1.6)/1000</f>
        <v>1412.5318274607084</v>
      </c>
      <c r="I57" s="1">
        <f t="shared" si="2"/>
        <v>3.1658396608025975E-2</v>
      </c>
      <c r="J57" s="1">
        <f t="shared" si="3"/>
        <v>26.028286790601392</v>
      </c>
    </row>
    <row r="58" spans="1:10" x14ac:dyDescent="0.25">
      <c r="A58" s="1">
        <v>124.066</v>
      </c>
      <c r="B58" s="1">
        <f t="shared" si="4"/>
        <v>3600</v>
      </c>
      <c r="C58" s="1">
        <v>0.25505</v>
      </c>
      <c r="D58" s="1">
        <v>1.09697</v>
      </c>
      <c r="E58">
        <f>(G58*B58)/9549</f>
        <v>38.156480760037695</v>
      </c>
      <c r="F58">
        <f t="shared" si="1"/>
        <v>38.395486914004216</v>
      </c>
      <c r="G58">
        <f>A58*0.815776</f>
        <v>101.21006521599999</v>
      </c>
      <c r="H58" s="1">
        <f>(((2*PI())*G58*B58)/1.6)/1000</f>
        <v>1430.8235880836824</v>
      </c>
      <c r="I58" s="1">
        <f t="shared" si="2"/>
        <v>3.1253673190489391E-2</v>
      </c>
      <c r="J58" s="1">
        <f t="shared" si="3"/>
        <v>26.706764771077342</v>
      </c>
    </row>
    <row r="59" spans="1:10" x14ac:dyDescent="0.25">
      <c r="A59" s="1">
        <v>123.967</v>
      </c>
      <c r="B59" s="1">
        <f t="shared" si="4"/>
        <v>3650</v>
      </c>
      <c r="C59" s="1">
        <v>0.25755</v>
      </c>
      <c r="D59" s="1">
        <v>1.0940099999999999</v>
      </c>
      <c r="E59">
        <f>(G59*B59)/9549</f>
        <v>38.65556156464551</v>
      </c>
      <c r="F59">
        <f t="shared" si="1"/>
        <v>38.897693881750037</v>
      </c>
      <c r="G59">
        <f>A59*0.815776</f>
        <v>101.129303392</v>
      </c>
      <c r="H59" s="1">
        <f>(((2*PI())*G59*B59)/1.6)/1000</f>
        <v>1449.5385369827575</v>
      </c>
      <c r="I59" s="1">
        <f t="shared" si="2"/>
        <v>3.0850157946330441E-2</v>
      </c>
      <c r="J59" s="1">
        <f t="shared" si="3"/>
        <v>27.409974444172725</v>
      </c>
    </row>
    <row r="60" spans="1:10" x14ac:dyDescent="0.25">
      <c r="A60" s="1">
        <v>123.815</v>
      </c>
      <c r="B60" s="1">
        <f t="shared" si="4"/>
        <v>3700</v>
      </c>
      <c r="C60" s="1">
        <v>0.26445000000000002</v>
      </c>
      <c r="D60" s="1">
        <v>1.09659</v>
      </c>
      <c r="E60">
        <f>(G60*B60)/9549</f>
        <v>39.137043682898728</v>
      </c>
      <c r="F60">
        <f t="shared" si="1"/>
        <v>39.382191927756416</v>
      </c>
      <c r="G60">
        <f>A60*0.815776</f>
        <v>101.00530543999999</v>
      </c>
      <c r="H60" s="1">
        <f>(((2*PI())*G60*B60)/1.6)/1000</f>
        <v>1467.5935556405243</v>
      </c>
      <c r="I60" s="1">
        <f t="shared" si="2"/>
        <v>3.047062495153411E-2</v>
      </c>
      <c r="J60" s="1">
        <f t="shared" si="3"/>
        <v>28.097047844830485</v>
      </c>
    </row>
    <row r="61" spans="1:10" x14ac:dyDescent="0.25">
      <c r="A61" s="1">
        <v>123.767</v>
      </c>
      <c r="B61" s="1">
        <f t="shared" si="4"/>
        <v>3750</v>
      </c>
      <c r="C61" s="1">
        <v>0.2651</v>
      </c>
      <c r="D61" s="1">
        <v>1.0980799999999999</v>
      </c>
      <c r="E61">
        <f>(G61*B61)/9549</f>
        <v>39.650545158655348</v>
      </c>
      <c r="F61">
        <f t="shared" si="1"/>
        <v>39.898909895451816</v>
      </c>
      <c r="G61">
        <f>A61*0.815776</f>
        <v>100.96614819199999</v>
      </c>
      <c r="H61" s="1">
        <f>(((2*PI())*G61*B61)/1.6)/1000</f>
        <v>1486.8492629120883</v>
      </c>
      <c r="I61" s="1">
        <f t="shared" si="2"/>
        <v>3.007600967405857E-2</v>
      </c>
      <c r="J61" s="1">
        <f t="shared" si="3"/>
        <v>28.839184979083022</v>
      </c>
    </row>
    <row r="62" spans="1:10" x14ac:dyDescent="0.25">
      <c r="A62" s="1">
        <v>123.509</v>
      </c>
      <c r="B62" s="1">
        <f t="shared" si="4"/>
        <v>3800</v>
      </c>
      <c r="C62" s="1">
        <v>0.26929999999999998</v>
      </c>
      <c r="D62" s="1">
        <v>1.09907</v>
      </c>
      <c r="E62">
        <f>(G62*B62)/9549</f>
        <v>40.09546301593884</v>
      </c>
      <c r="F62">
        <f t="shared" si="1"/>
        <v>40.346614647747167</v>
      </c>
      <c r="G62">
        <f>A62*0.815776</f>
        <v>100.75567798399999</v>
      </c>
      <c r="H62" s="1">
        <f>(((2*PI())*G62*B62)/1.6)/1000</f>
        <v>1503.5331643694676</v>
      </c>
      <c r="I62" s="1">
        <f t="shared" si="2"/>
        <v>2.9742272318924391E-2</v>
      </c>
      <c r="J62" s="1">
        <f t="shared" si="3"/>
        <v>29.490023795902292</v>
      </c>
    </row>
    <row r="63" spans="1:10" x14ac:dyDescent="0.25">
      <c r="A63" s="1">
        <v>122.672</v>
      </c>
      <c r="B63" s="1">
        <f t="shared" si="4"/>
        <v>3850</v>
      </c>
      <c r="C63" s="1">
        <v>0.27374999999999999</v>
      </c>
      <c r="D63" s="1">
        <v>1.1053299999999999</v>
      </c>
      <c r="E63">
        <f>(G63*B63)/9549</f>
        <v>40.347739330526757</v>
      </c>
      <c r="F63">
        <f t="shared" si="1"/>
        <v>40.600471181225444</v>
      </c>
      <c r="G63">
        <f>A63*0.815776</f>
        <v>100.072873472</v>
      </c>
      <c r="H63" s="1">
        <f>(((2*PI())*G63*B63)/1.6)/1000</f>
        <v>1512.9932323431697</v>
      </c>
      <c r="I63" s="1">
        <f t="shared" si="2"/>
        <v>2.9556307232092086E-2</v>
      </c>
      <c r="J63" s="1">
        <f t="shared" si="3"/>
        <v>29.862287321331848</v>
      </c>
    </row>
    <row r="64" spans="1:10" x14ac:dyDescent="0.25">
      <c r="A64" s="1">
        <v>122.157</v>
      </c>
      <c r="B64" s="1">
        <f t="shared" si="4"/>
        <v>3900</v>
      </c>
      <c r="C64" s="1">
        <v>0.27589999999999998</v>
      </c>
      <c r="D64" s="1">
        <v>1.11704</v>
      </c>
      <c r="E64">
        <f>(G64*B64)/9549</f>
        <v>40.700148753251639</v>
      </c>
      <c r="F64">
        <f t="shared" si="1"/>
        <v>40.955088040775451</v>
      </c>
      <c r="G64">
        <f>A64*0.815776</f>
        <v>99.652748831999986</v>
      </c>
      <c r="H64" s="1">
        <f>(((2*PI())*G64*B64)/1.6)/1000</f>
        <v>1526.2081752481197</v>
      </c>
      <c r="I64" s="1">
        <f t="shared" si="2"/>
        <v>2.9300388728386164E-2</v>
      </c>
      <c r="J64" s="1">
        <f t="shared" si="3"/>
        <v>30.386218051225875</v>
      </c>
    </row>
    <row r="65" spans="1:10" x14ac:dyDescent="0.25">
      <c r="A65" s="1">
        <v>121.184</v>
      </c>
      <c r="B65" s="1">
        <f t="shared" si="4"/>
        <v>3950</v>
      </c>
      <c r="C65" s="1">
        <v>0.28284999999999999</v>
      </c>
      <c r="D65" s="1">
        <v>1.12259</v>
      </c>
      <c r="E65">
        <f>(G65*B65)/9549</f>
        <v>40.893606157377732</v>
      </c>
      <c r="F65">
        <f t="shared" si="1"/>
        <v>41.149757231449875</v>
      </c>
      <c r="G65">
        <f>A65*0.815776</f>
        <v>98.858998783999994</v>
      </c>
      <c r="H65" s="1">
        <f>(((2*PI())*G65*B65)/1.6)/1000</f>
        <v>1533.4626025852172</v>
      </c>
      <c r="I65" s="1">
        <f t="shared" si="2"/>
        <v>2.916177593103431E-2</v>
      </c>
      <c r="J65" s="1">
        <f t="shared" si="3"/>
        <v>30.675770293609805</v>
      </c>
    </row>
    <row r="66" spans="1:10" x14ac:dyDescent="0.25">
      <c r="A66" s="1">
        <v>120.004</v>
      </c>
      <c r="B66" s="1">
        <f t="shared" si="4"/>
        <v>4000</v>
      </c>
      <c r="C66" s="1">
        <v>0.28455000000000003</v>
      </c>
      <c r="D66" s="1">
        <v>1.1246100000000001</v>
      </c>
      <c r="E66">
        <f>(G66*B66)/9549</f>
        <v>41.008014704785836</v>
      </c>
      <c r="F66">
        <f t="shared" si="1"/>
        <v>41.264882415884038</v>
      </c>
      <c r="G66">
        <f>A66*0.815776</f>
        <v>97.896383103999995</v>
      </c>
      <c r="H66" s="1">
        <f>(((2*PI())*G66*B66)/1.6)/1000</f>
        <v>1537.7527898626918</v>
      </c>
      <c r="I66" s="1">
        <f t="shared" si="2"/>
        <v>2.9080417288141491E-2</v>
      </c>
      <c r="J66" s="1">
        <f t="shared" si="3"/>
        <v>30.847654362259707</v>
      </c>
    </row>
    <row r="67" spans="1:10" x14ac:dyDescent="0.25">
      <c r="A67" s="1">
        <v>118.73399999999999</v>
      </c>
      <c r="B67" s="1">
        <f t="shared" si="4"/>
        <v>4050</v>
      </c>
      <c r="C67" s="1">
        <v>0.28710000000000002</v>
      </c>
      <c r="D67" s="1">
        <v>1.1222000000000001</v>
      </c>
      <c r="E67">
        <f>(G67*B67)/9549</f>
        <v>41.081203028086712</v>
      </c>
      <c r="F67">
        <f t="shared" si="1"/>
        <v>41.338529179253783</v>
      </c>
      <c r="G67">
        <f>A67*0.815776</f>
        <v>96.860347583999996</v>
      </c>
      <c r="H67" s="1">
        <f>(((2*PI())*G67*B67)/1.6)/1000</f>
        <v>1540.497266744869</v>
      </c>
      <c r="I67" s="1">
        <f t="shared" si="2"/>
        <v>2.9028608995654199E-2</v>
      </c>
      <c r="J67" s="1">
        <f t="shared" si="3"/>
        <v>30.957862222898846</v>
      </c>
    </row>
    <row r="68" spans="1:10" x14ac:dyDescent="0.25">
      <c r="A68" s="1">
        <v>117.44199999999999</v>
      </c>
      <c r="B68" s="1">
        <f t="shared" si="4"/>
        <v>4100</v>
      </c>
      <c r="C68" s="1">
        <v>0.28894999999999998</v>
      </c>
      <c r="D68" s="1">
        <v>1.1239399999999999</v>
      </c>
      <c r="E68">
        <f>(G68*B68)/9549</f>
        <v>41.13583584325059</v>
      </c>
      <c r="F68">
        <f t="shared" si="1"/>
        <v>41.393504205721548</v>
      </c>
      <c r="G68">
        <f>A68*0.815776</f>
        <v>95.806364991999985</v>
      </c>
      <c r="H68" s="1">
        <f>(((2*PI())*G68*B68)/1.6)/1000</f>
        <v>1542.5459336832985</v>
      </c>
      <c r="I68" s="1">
        <f t="shared" si="2"/>
        <v>2.8990055880171939E-2</v>
      </c>
      <c r="J68" s="1">
        <f t="shared" si="3"/>
        <v>31.04025707299072</v>
      </c>
    </row>
    <row r="69" spans="1:10" x14ac:dyDescent="0.25">
      <c r="A69" s="1">
        <v>116.5</v>
      </c>
      <c r="B69" s="1">
        <f t="shared" si="4"/>
        <v>4150</v>
      </c>
      <c r="C69" s="1">
        <v>0.29304999999999998</v>
      </c>
      <c r="D69" s="1">
        <v>1.12233</v>
      </c>
      <c r="E69">
        <f>(G69*B69)/9549</f>
        <v>41.303518860613678</v>
      </c>
      <c r="F69">
        <f t="shared" si="1"/>
        <v>41.562237562955275</v>
      </c>
      <c r="G69">
        <f>A69*0.815776</f>
        <v>95.037903999999997</v>
      </c>
      <c r="H69" s="1">
        <f>(((2*PI())*G69*B69)/1.6)/1000</f>
        <v>1548.8338515359171</v>
      </c>
      <c r="I69" s="1">
        <f t="shared" si="2"/>
        <v>2.8872362759159258E-2</v>
      </c>
      <c r="J69" s="1">
        <f t="shared" si="3"/>
        <v>31.293833174629178</v>
      </c>
    </row>
    <row r="70" spans="1:10" x14ac:dyDescent="0.25">
      <c r="A70" s="1">
        <v>115.931</v>
      </c>
      <c r="B70" s="1">
        <f t="shared" si="4"/>
        <v>4200</v>
      </c>
      <c r="C70" s="1">
        <v>0.2949</v>
      </c>
      <c r="D70" s="1">
        <v>1.1217900000000001</v>
      </c>
      <c r="E70">
        <f>(G70*B70)/9549</f>
        <v>41.596989770153932</v>
      </c>
      <c r="F70">
        <f t="shared" si="1"/>
        <v>41.85754672780611</v>
      </c>
      <c r="G70">
        <f>A70*0.815776</f>
        <v>94.573727455999986</v>
      </c>
      <c r="H70" s="1">
        <f>(((2*PI())*G70*B70)/1.6)/1000</f>
        <v>1559.8386688414578</v>
      </c>
      <c r="I70" s="1">
        <f t="shared" si="2"/>
        <v>2.8668665361671473E-2</v>
      </c>
      <c r="J70" s="1">
        <f t="shared" si="3"/>
        <v>31.740112646204199</v>
      </c>
    </row>
    <row r="71" spans="1:10" x14ac:dyDescent="0.25">
      <c r="A71" s="1">
        <v>115.03400000000001</v>
      </c>
      <c r="B71" s="1">
        <f t="shared" ref="B71:B96" si="5">B70+50</f>
        <v>4250</v>
      </c>
      <c r="C71" s="1">
        <v>0.29715000000000003</v>
      </c>
      <c r="D71" s="1">
        <v>1.12456</v>
      </c>
      <c r="E71">
        <f>(G71*B71)/9549</f>
        <v>41.766509543617126</v>
      </c>
      <c r="F71">
        <f t="shared" ref="F71:F96" si="6">$J$1*E71</f>
        <v>42.028128346289328</v>
      </c>
      <c r="G71">
        <f>A71*0.815776</f>
        <v>93.841976383999992</v>
      </c>
      <c r="H71" s="1">
        <f>(((2*PI())*G71*B71)/1.6)/1000</f>
        <v>1566.1954629085815</v>
      </c>
      <c r="I71" s="1">
        <f t="shared" ref="I71:I96" si="7">(1600*0.75*3600)/(3600*1000*F71)</f>
        <v>2.8552306448496611E-2</v>
      </c>
      <c r="J71" s="1">
        <f t="shared" ref="J71:J96" si="8">(F71)/(I71*46)</f>
        <v>31.999340077756678</v>
      </c>
    </row>
    <row r="72" spans="1:10" x14ac:dyDescent="0.25">
      <c r="A72" s="1">
        <v>114.39100000000001</v>
      </c>
      <c r="B72" s="1">
        <f t="shared" si="5"/>
        <v>4300</v>
      </c>
      <c r="C72" s="1">
        <v>0.30220000000000002</v>
      </c>
      <c r="D72" s="1">
        <v>1.1227799999999999</v>
      </c>
      <c r="E72">
        <f>(G72*B72)/9549</f>
        <v>42.021673409655463</v>
      </c>
      <c r="F72">
        <f t="shared" si="6"/>
        <v>42.284890518383108</v>
      </c>
      <c r="G72">
        <f>A72*0.815776</f>
        <v>93.317432416000003</v>
      </c>
      <c r="H72" s="1">
        <f>(((2*PI())*G72*B72)/1.6)/1000</f>
        <v>1575.7638106985758</v>
      </c>
      <c r="I72" s="1">
        <f t="shared" si="7"/>
        <v>2.8378931227888766E-2</v>
      </c>
      <c r="J72" s="1">
        <f t="shared" si="8"/>
        <v>32.391521125935611</v>
      </c>
    </row>
    <row r="73" spans="1:10" x14ac:dyDescent="0.25">
      <c r="A73" s="1">
        <v>114.01600000000001</v>
      </c>
      <c r="B73" s="1">
        <f t="shared" si="5"/>
        <v>4350</v>
      </c>
      <c r="C73" s="1">
        <v>0.30604999999999999</v>
      </c>
      <c r="D73" s="1">
        <v>1.1194299999999999</v>
      </c>
      <c r="E73">
        <f>(G73*B73)/9549</f>
        <v>42.370938989381081</v>
      </c>
      <c r="F73">
        <f t="shared" si="6"/>
        <v>42.636343842399086</v>
      </c>
      <c r="G73">
        <f>A73*0.815776</f>
        <v>93.011516415999992</v>
      </c>
      <c r="H73" s="1">
        <f>(((2*PI())*G73*B73)/1.6)/1000</f>
        <v>1588.8608631526517</v>
      </c>
      <c r="I73" s="1">
        <f t="shared" si="7"/>
        <v>2.8145002405358163E-2</v>
      </c>
      <c r="J73" s="1">
        <f t="shared" si="8"/>
        <v>32.932206816073958</v>
      </c>
    </row>
    <row r="74" spans="1:10" x14ac:dyDescent="0.25">
      <c r="A74" s="1">
        <v>113.871</v>
      </c>
      <c r="B74" s="1">
        <f t="shared" si="5"/>
        <v>4400</v>
      </c>
      <c r="C74" s="1">
        <v>0.30919999999999997</v>
      </c>
      <c r="D74" s="1">
        <v>1.1198600000000001</v>
      </c>
      <c r="E74">
        <f>(G74*B74)/9549</f>
        <v>42.803456607225883</v>
      </c>
      <c r="F74">
        <f t="shared" si="6"/>
        <v>43.071570682119301</v>
      </c>
      <c r="G74">
        <f>A74*0.815776</f>
        <v>92.893228895999997</v>
      </c>
      <c r="H74" s="1">
        <f>(((2*PI())*G74*B74)/1.6)/1000</f>
        <v>1605.0797700734977</v>
      </c>
      <c r="I74" s="1">
        <f t="shared" si="7"/>
        <v>2.7860604593604173E-2</v>
      </c>
      <c r="J74" s="1">
        <f t="shared" si="8"/>
        <v>33.607974656246363</v>
      </c>
    </row>
    <row r="75" spans="1:10" x14ac:dyDescent="0.25">
      <c r="A75" s="1">
        <v>113.985</v>
      </c>
      <c r="B75" s="1">
        <f t="shared" si="5"/>
        <v>4450</v>
      </c>
      <c r="C75" s="1">
        <v>0.30990000000000001</v>
      </c>
      <c r="D75" s="1">
        <v>1.11873</v>
      </c>
      <c r="E75">
        <f>(G75*B75)/9549</f>
        <v>43.33319842412817</v>
      </c>
      <c r="F75">
        <f t="shared" si="6"/>
        <v>43.604630717885883</v>
      </c>
      <c r="G75">
        <f>A75*0.815776</f>
        <v>92.986227359999987</v>
      </c>
      <c r="H75" s="1">
        <f>(((2*PI())*G75*B75)/1.6)/1000</f>
        <v>1624.9444712230845</v>
      </c>
      <c r="I75" s="1">
        <f t="shared" si="7"/>
        <v>2.7520012903303415E-2</v>
      </c>
      <c r="J75" s="1">
        <f t="shared" si="8"/>
        <v>34.444996739912995</v>
      </c>
    </row>
    <row r="76" spans="1:10" x14ac:dyDescent="0.25">
      <c r="A76" s="1">
        <v>113.306</v>
      </c>
      <c r="B76" s="1">
        <f t="shared" si="5"/>
        <v>4500</v>
      </c>
      <c r="C76" s="1">
        <v>0.31445000000000001</v>
      </c>
      <c r="D76" s="1">
        <v>1.1156299999999999</v>
      </c>
      <c r="E76">
        <f>(G76*B76)/9549</f>
        <v>43.559055351555138</v>
      </c>
      <c r="F76">
        <f t="shared" si="6"/>
        <v>43.831902377345152</v>
      </c>
      <c r="G76">
        <f>A76*0.815776</f>
        <v>92.432315455999998</v>
      </c>
      <c r="H76" s="1">
        <f>(((2*PI())*G76*B76)/1.6)/1000</f>
        <v>1633.4138429486093</v>
      </c>
      <c r="I76" s="1">
        <f t="shared" si="7"/>
        <v>2.7377319598617948E-2</v>
      </c>
      <c r="J76" s="1">
        <f t="shared" si="8"/>
        <v>34.80499394958543</v>
      </c>
    </row>
    <row r="77" spans="1:10" x14ac:dyDescent="0.25">
      <c r="A77" s="1">
        <v>113.074</v>
      </c>
      <c r="B77" s="1">
        <f t="shared" si="5"/>
        <v>4550</v>
      </c>
      <c r="C77" s="1">
        <v>0.31709999999999999</v>
      </c>
      <c r="D77" s="1">
        <v>1.1095299999999999</v>
      </c>
      <c r="E77">
        <f>(G77*B77)/9549</f>
        <v>43.952864402471462</v>
      </c>
      <c r="F77">
        <f t="shared" si="6"/>
        <v>44.228178185802577</v>
      </c>
      <c r="G77">
        <f>A77*0.815776</f>
        <v>92.243055423999991</v>
      </c>
      <c r="H77" s="1">
        <f>(((2*PI())*G77*B77)/1.6)/1000</f>
        <v>1648.1812236930634</v>
      </c>
      <c r="I77" s="1">
        <f t="shared" si="7"/>
        <v>2.7132024180575563E-2</v>
      </c>
      <c r="J77" s="1">
        <f t="shared" si="8"/>
        <v>35.437169304983748</v>
      </c>
    </row>
    <row r="78" spans="1:10" x14ac:dyDescent="0.25">
      <c r="A78" s="1">
        <v>112.19499999999999</v>
      </c>
      <c r="B78" s="1">
        <f t="shared" si="5"/>
        <v>4600</v>
      </c>
      <c r="C78" s="1">
        <v>0.31940000000000002</v>
      </c>
      <c r="D78" s="1">
        <v>1.1056900000000001</v>
      </c>
      <c r="E78">
        <f>(G78*B78)/9549</f>
        <v>44.090433162844263</v>
      </c>
      <c r="F78">
        <f t="shared" si="6"/>
        <v>44.366608655108372</v>
      </c>
      <c r="G78">
        <f>A78*0.815776</f>
        <v>91.525988319999982</v>
      </c>
      <c r="H78" s="1">
        <f>(((2*PI())*G78*B78)/1.6)/1000</f>
        <v>1653.3398919822782</v>
      </c>
      <c r="I78" s="1">
        <f t="shared" si="7"/>
        <v>2.7047368198196326E-2</v>
      </c>
      <c r="J78" s="1">
        <f t="shared" si="8"/>
        <v>35.659347165861178</v>
      </c>
    </row>
    <row r="79" spans="1:10" x14ac:dyDescent="0.25">
      <c r="A79" s="1">
        <v>111.06100000000001</v>
      </c>
      <c r="B79" s="1">
        <f t="shared" si="5"/>
        <v>4650</v>
      </c>
      <c r="C79" s="1">
        <v>0.32055</v>
      </c>
      <c r="D79" s="1">
        <v>1.09782</v>
      </c>
      <c r="E79">
        <f>(G79*B79)/9549</f>
        <v>44.119193346151427</v>
      </c>
      <c r="F79">
        <f t="shared" si="6"/>
        <v>44.395548987650024</v>
      </c>
      <c r="G79">
        <f>A79*0.815776</f>
        <v>90.600898336</v>
      </c>
      <c r="H79" s="1">
        <f>(((2*PI())*G79*B79)/1.6)/1000</f>
        <v>1654.4183653596397</v>
      </c>
      <c r="I79" s="1">
        <f t="shared" si="7"/>
        <v>2.7029736704772284E-2</v>
      </c>
      <c r="J79" s="1">
        <f t="shared" si="8"/>
        <v>35.705883512949875</v>
      </c>
    </row>
    <row r="80" spans="1:10" x14ac:dyDescent="0.25">
      <c r="A80" s="1">
        <v>109.973</v>
      </c>
      <c r="B80" s="1">
        <f t="shared" si="5"/>
        <v>4700</v>
      </c>
      <c r="C80" s="1">
        <v>0.32069999999999999</v>
      </c>
      <c r="D80" s="1">
        <v>1.09558</v>
      </c>
      <c r="E80">
        <f>(G80*B80)/9549</f>
        <v>44.156735786532614</v>
      </c>
      <c r="F80">
        <f t="shared" si="6"/>
        <v>44.433326587933472</v>
      </c>
      <c r="G80">
        <f>A80*0.815776</f>
        <v>89.713334047999993</v>
      </c>
      <c r="H80" s="1">
        <f>(((2*PI())*G80*B80)/1.6)/1000</f>
        <v>1655.8261631486826</v>
      </c>
      <c r="I80" s="1">
        <f t="shared" si="7"/>
        <v>2.7006755787802702E-2</v>
      </c>
      <c r="J80" s="1">
        <f t="shared" si="8"/>
        <v>35.766675936049921</v>
      </c>
    </row>
    <row r="81" spans="1:10" x14ac:dyDescent="0.25">
      <c r="A81" s="1">
        <v>108.654</v>
      </c>
      <c r="B81" s="1">
        <f t="shared" si="5"/>
        <v>4750</v>
      </c>
      <c r="C81" s="1">
        <v>0.32485000000000003</v>
      </c>
      <c r="D81" s="1">
        <v>1.0882700000000001</v>
      </c>
      <c r="E81">
        <f>(G81*B81)/9549</f>
        <v>44.091244752748977</v>
      </c>
      <c r="F81">
        <f t="shared" si="6"/>
        <v>44.367425328683751</v>
      </c>
      <c r="G81">
        <f>A81*0.815776</f>
        <v>88.637325503999989</v>
      </c>
      <c r="H81" s="1">
        <f>(((2*PI())*G81*B81)/1.6)/1000</f>
        <v>1653.3703256584554</v>
      </c>
      <c r="I81" s="1">
        <f t="shared" si="7"/>
        <v>2.7046870335840613E-2</v>
      </c>
      <c r="J81" s="1">
        <f t="shared" si="8"/>
        <v>35.660659969136383</v>
      </c>
    </row>
    <row r="82" spans="1:10" x14ac:dyDescent="0.25">
      <c r="A82" s="1">
        <v>107.07599999999999</v>
      </c>
      <c r="B82" s="1">
        <f t="shared" si="5"/>
        <v>4800</v>
      </c>
      <c r="C82" s="1">
        <v>0.32455000000000001</v>
      </c>
      <c r="D82" s="1">
        <v>1.08396</v>
      </c>
      <c r="E82">
        <f>(G82*B82)/9549</f>
        <v>43.908278216022609</v>
      </c>
      <c r="F82">
        <f t="shared" si="6"/>
        <v>44.183312718541373</v>
      </c>
      <c r="G82">
        <f>A82*0.815776</f>
        <v>87.350030975999985</v>
      </c>
      <c r="H82" s="1">
        <f>(((2*PI())*G82*B82)/1.6)/1000</f>
        <v>1646.5092936302542</v>
      </c>
      <c r="I82" s="1">
        <f t="shared" si="7"/>
        <v>2.7159575101221963E-2</v>
      </c>
      <c r="J82" s="1">
        <f t="shared" si="8"/>
        <v>35.365310195369922</v>
      </c>
    </row>
    <row r="83" spans="1:10" x14ac:dyDescent="0.25">
      <c r="A83" s="1">
        <v>105.24</v>
      </c>
      <c r="B83" s="1">
        <f t="shared" si="5"/>
        <v>4850</v>
      </c>
      <c r="C83" s="1">
        <v>0.32569999999999999</v>
      </c>
      <c r="D83" s="1">
        <v>1.0822099999999999</v>
      </c>
      <c r="E83">
        <f>(G83*B83)/9549</f>
        <v>43.604931538799867</v>
      </c>
      <c r="F83">
        <f t="shared" si="6"/>
        <v>43.878065925762968</v>
      </c>
      <c r="G83">
        <f>A83*0.815776</f>
        <v>85.852266239999992</v>
      </c>
      <c r="H83" s="1">
        <f>(((2*PI())*G83*B83)/1.6)/1000</f>
        <v>1635.134146538815</v>
      </c>
      <c r="I83" s="1">
        <f t="shared" si="7"/>
        <v>2.7348516273034293E-2</v>
      </c>
      <c r="J83" s="1">
        <f t="shared" si="8"/>
        <v>34.878345459884073</v>
      </c>
    </row>
    <row r="84" spans="1:10" x14ac:dyDescent="0.25">
      <c r="A84" s="1">
        <v>103.63200000000001</v>
      </c>
      <c r="B84" s="1">
        <f t="shared" si="5"/>
        <v>4900</v>
      </c>
      <c r="C84" s="1">
        <v>0.32769999999999999</v>
      </c>
      <c r="D84" s="1">
        <v>1.0846</v>
      </c>
      <c r="E84">
        <f>(G84*B84)/9549</f>
        <v>43.381342791580266</v>
      </c>
      <c r="F84">
        <f t="shared" si="6"/>
        <v>43.653076654032752</v>
      </c>
      <c r="G84">
        <f>A84*0.815776</f>
        <v>84.540498431999993</v>
      </c>
      <c r="H84" s="1">
        <f>(((2*PI())*G84*B84)/1.6)/1000</f>
        <v>1626.7498289293426</v>
      </c>
      <c r="I84" s="1">
        <f t="shared" si="7"/>
        <v>2.7489471349532973E-2</v>
      </c>
      <c r="J84" s="1">
        <f t="shared" si="8"/>
        <v>34.521577923240201</v>
      </c>
    </row>
    <row r="85" spans="1:10" x14ac:dyDescent="0.25">
      <c r="A85" s="1">
        <v>102.33499999999999</v>
      </c>
      <c r="B85" s="1">
        <f t="shared" si="5"/>
        <v>4950</v>
      </c>
      <c r="C85" s="1">
        <v>0.32845000000000002</v>
      </c>
      <c r="D85" s="1">
        <v>1.08823</v>
      </c>
      <c r="E85">
        <f>(G85*B85)/9549</f>
        <v>43.275532825636184</v>
      </c>
      <c r="F85">
        <f t="shared" si="6"/>
        <v>43.546603911215442</v>
      </c>
      <c r="G85">
        <f>A85*0.815776</f>
        <v>83.482436959999987</v>
      </c>
      <c r="H85" s="1">
        <f>(((2*PI())*G85*B85)/1.6)/1000</f>
        <v>1622.7820784420992</v>
      </c>
      <c r="I85" s="1">
        <f t="shared" si="7"/>
        <v>2.7556683925263337E-2</v>
      </c>
      <c r="J85" s="1">
        <f t="shared" si="8"/>
        <v>34.353382467396443</v>
      </c>
    </row>
    <row r="86" spans="1:10" x14ac:dyDescent="0.25">
      <c r="A86" s="1">
        <v>101.10599999999999</v>
      </c>
      <c r="B86" s="1">
        <f t="shared" si="5"/>
        <v>5000</v>
      </c>
      <c r="C86" s="1">
        <v>0.32869999999999999</v>
      </c>
      <c r="D86" s="1">
        <v>1.08687</v>
      </c>
      <c r="E86">
        <f>(G86*B86)/9549</f>
        <v>43.187688897266725</v>
      </c>
      <c r="F86">
        <f t="shared" si="6"/>
        <v>43.45820974238746</v>
      </c>
      <c r="G86">
        <f>A86*0.815776</f>
        <v>82.479848255999997</v>
      </c>
      <c r="H86" s="1">
        <f>(((2*PI())*G86*B86)/1.6)/1000</f>
        <v>1619.4880334390655</v>
      </c>
      <c r="I86" s="1">
        <f t="shared" si="7"/>
        <v>2.7612734328298076E-2</v>
      </c>
      <c r="J86" s="1">
        <f t="shared" si="8"/>
        <v>34.214057862560509</v>
      </c>
    </row>
    <row r="87" spans="1:10" x14ac:dyDescent="0.25">
      <c r="A87" s="1">
        <v>99.314899999999994</v>
      </c>
      <c r="B87" s="1">
        <f t="shared" si="5"/>
        <v>5050</v>
      </c>
      <c r="C87" s="1">
        <v>0.32984999999999998</v>
      </c>
      <c r="D87" s="1">
        <v>1.0891</v>
      </c>
      <c r="E87">
        <f>(G87*B87)/9549</f>
        <v>42.84684206776835</v>
      </c>
      <c r="F87">
        <f t="shared" si="6"/>
        <v>43.115227902317159</v>
      </c>
      <c r="G87">
        <f>A87*0.815776</f>
        <v>81.018711862399996</v>
      </c>
      <c r="H87" s="1">
        <f>(((2*PI())*G87*B87)/1.6)/1000</f>
        <v>1606.7066743132893</v>
      </c>
      <c r="I87" s="1">
        <f t="shared" si="7"/>
        <v>2.7832393759317415E-2</v>
      </c>
      <c r="J87" s="1">
        <f t="shared" si="8"/>
        <v>33.676139077332387</v>
      </c>
    </row>
    <row r="88" spans="1:10" x14ac:dyDescent="0.25">
      <c r="A88" s="1">
        <v>97.581500000000005</v>
      </c>
      <c r="B88" s="1">
        <f t="shared" si="5"/>
        <v>5100</v>
      </c>
      <c r="C88" s="1">
        <v>0.32969999999999999</v>
      </c>
      <c r="D88" s="1">
        <v>1.09185</v>
      </c>
      <c r="E88">
        <f>(G88*B88)/9549</f>
        <v>42.51583341652529</v>
      </c>
      <c r="F88">
        <f t="shared" si="6"/>
        <v>42.782145865293039</v>
      </c>
      <c r="G88">
        <f>A88*0.815776</f>
        <v>79.604645743999995</v>
      </c>
      <c r="H88" s="1">
        <f>(((2*PI())*G88*B88)/1.6)/1000</f>
        <v>1594.2942354136733</v>
      </c>
      <c r="I88" s="1">
        <f t="shared" si="7"/>
        <v>2.804908392810419E-2</v>
      </c>
      <c r="J88" s="1">
        <f t="shared" si="8"/>
        <v>33.157826174623366</v>
      </c>
    </row>
    <row r="89" spans="1:10" x14ac:dyDescent="0.25">
      <c r="A89" s="1">
        <v>95.848600000000005</v>
      </c>
      <c r="B89" s="1">
        <f t="shared" si="5"/>
        <v>5150</v>
      </c>
      <c r="C89" s="1">
        <v>0.33095000000000002</v>
      </c>
      <c r="D89" s="1">
        <v>1.0940700000000001</v>
      </c>
      <c r="E89">
        <f>(G89*B89)/9549</f>
        <v>42.170236223168914</v>
      </c>
      <c r="F89">
        <f t="shared" si="6"/>
        <v>42.434383905837684</v>
      </c>
      <c r="G89">
        <f>A89*0.815776</f>
        <v>78.190987513599993</v>
      </c>
      <c r="H89" s="1">
        <f>(((2*PI())*G89*B89)/1.6)/1000</f>
        <v>1581.3347431759169</v>
      </c>
      <c r="I89" s="1">
        <f t="shared" si="7"/>
        <v>2.8278954224074792E-2</v>
      </c>
      <c r="J89" s="1">
        <f t="shared" si="8"/>
        <v>32.62095901210175</v>
      </c>
    </row>
    <row r="90" spans="1:10" x14ac:dyDescent="0.25">
      <c r="A90" s="1">
        <v>94.803299999999993</v>
      </c>
      <c r="B90" s="1">
        <f t="shared" si="5"/>
        <v>5200</v>
      </c>
      <c r="C90" s="1">
        <v>0.33379999999999999</v>
      </c>
      <c r="D90" s="1">
        <v>1.0934600000000001</v>
      </c>
      <c r="E90">
        <f>(G90*B90)/9549</f>
        <v>42.115293295230906</v>
      </c>
      <c r="F90">
        <f t="shared" si="6"/>
        <v>42.379096824098468</v>
      </c>
      <c r="G90">
        <f>A90*0.815776</f>
        <v>77.338256860799987</v>
      </c>
      <c r="H90" s="1">
        <f>(((2*PI())*G90*B90)/1.6)/1000</f>
        <v>1579.2744473696425</v>
      </c>
      <c r="I90" s="1">
        <f t="shared" si="7"/>
        <v>2.8315846488678149E-2</v>
      </c>
      <c r="J90" s="1">
        <f t="shared" si="8"/>
        <v>32.536011732360741</v>
      </c>
    </row>
    <row r="91" spans="1:10" x14ac:dyDescent="0.25">
      <c r="A91" s="1">
        <v>93.0976</v>
      </c>
      <c r="B91" s="1">
        <f t="shared" si="5"/>
        <v>5250</v>
      </c>
      <c r="C91" s="1">
        <v>0.33129999999999998</v>
      </c>
      <c r="D91" s="1">
        <v>1.0880399999999999</v>
      </c>
      <c r="E91">
        <f>(G91*B91)/9549</f>
        <v>41.755224172415957</v>
      </c>
      <c r="F91">
        <f t="shared" si="6"/>
        <v>42.016772285309827</v>
      </c>
      <c r="G91">
        <f>A91*0.815776</f>
        <v>75.94678773759999</v>
      </c>
      <c r="H91" s="1">
        <f>(((2*PI())*G91*B91)/1.6)/1000</f>
        <v>1565.7722746324807</v>
      </c>
      <c r="I91" s="1">
        <f t="shared" si="7"/>
        <v>2.8560023408070109E-2</v>
      </c>
      <c r="J91" s="1">
        <f t="shared" si="8"/>
        <v>31.982049878180792</v>
      </c>
    </row>
    <row r="92" spans="1:10" x14ac:dyDescent="0.25">
      <c r="A92" s="1">
        <v>91.788600000000002</v>
      </c>
      <c r="B92" s="1">
        <f t="shared" si="5"/>
        <v>5300</v>
      </c>
      <c r="C92" s="1">
        <v>0.33239999999999997</v>
      </c>
      <c r="D92" s="1">
        <v>1.0833900000000001</v>
      </c>
      <c r="E92">
        <f>(G92*B92)/9549</f>
        <v>41.560201681231547</v>
      </c>
      <c r="F92">
        <f t="shared" si="6"/>
        <v>41.820528204119569</v>
      </c>
      <c r="G92">
        <f>A92*0.815776</f>
        <v>74.878936953600004</v>
      </c>
      <c r="H92" s="1">
        <f>(((2*PI())*G92*B92)/1.6)/1000</f>
        <v>1558.459158353535</v>
      </c>
      <c r="I92" s="1">
        <f t="shared" si="7"/>
        <v>2.8694042173331349E-2</v>
      </c>
      <c r="J92" s="1">
        <f t="shared" si="8"/>
        <v>31.683996001296379</v>
      </c>
    </row>
    <row r="93" spans="1:10" x14ac:dyDescent="0.25">
      <c r="A93" s="1">
        <v>90.593800000000002</v>
      </c>
      <c r="B93" s="1">
        <f t="shared" si="5"/>
        <v>5350</v>
      </c>
      <c r="C93" s="1">
        <v>0.33079999999999998</v>
      </c>
      <c r="D93" s="1">
        <v>1.0800700000000001</v>
      </c>
      <c r="E93">
        <f>(G93*B93)/9549</f>
        <v>41.406191817999783</v>
      </c>
      <c r="F93">
        <f t="shared" si="6"/>
        <v>41.665553647489702</v>
      </c>
      <c r="G93">
        <f>A93*0.815776</f>
        <v>73.904247788799992</v>
      </c>
      <c r="H93" s="1">
        <f>(((2*PI())*G93*B93)/1.6)/1000</f>
        <v>1552.6839678558745</v>
      </c>
      <c r="I93" s="1">
        <f t="shared" si="7"/>
        <v>2.8800769339406063E-2</v>
      </c>
      <c r="J93" s="1">
        <f t="shared" si="8"/>
        <v>31.449607984634834</v>
      </c>
    </row>
    <row r="94" spans="1:10" x14ac:dyDescent="0.25">
      <c r="A94" s="1">
        <v>89.6374</v>
      </c>
      <c r="B94" s="1">
        <f t="shared" si="5"/>
        <v>5400</v>
      </c>
      <c r="C94" s="1">
        <v>0.33879999999999999</v>
      </c>
      <c r="D94" s="1">
        <v>1.0789500000000001</v>
      </c>
      <c r="E94">
        <f>(G94*B94)/9549</f>
        <v>41.351954546126294</v>
      </c>
      <c r="F94">
        <f t="shared" si="6"/>
        <v>41.610976641932865</v>
      </c>
      <c r="G94">
        <f>A94*0.815776</f>
        <v>73.124039622399991</v>
      </c>
      <c r="H94" s="1">
        <f>(((2*PI())*G94*B94)/1.6)/1000</f>
        <v>1550.6501333301503</v>
      </c>
      <c r="I94" s="1">
        <f t="shared" si="7"/>
        <v>2.8838544462105153E-2</v>
      </c>
      <c r="J94" s="1">
        <f t="shared" si="8"/>
        <v>31.367271324193524</v>
      </c>
    </row>
    <row r="95" spans="1:10" x14ac:dyDescent="0.25">
      <c r="A95" s="1">
        <v>88.925600000000003</v>
      </c>
      <c r="B95" s="1">
        <f t="shared" si="5"/>
        <v>5450</v>
      </c>
      <c r="C95" s="1">
        <v>0.34379999999999999</v>
      </c>
      <c r="D95" s="1">
        <v>1.0792299999999999</v>
      </c>
      <c r="E95">
        <f>(G95*B95)/9549</f>
        <v>41.403431558018646</v>
      </c>
      <c r="F95">
        <f t="shared" si="6"/>
        <v>41.662776097677089</v>
      </c>
      <c r="G95">
        <f>A95*0.815776</f>
        <v>72.543370265600004</v>
      </c>
      <c r="H95" s="1">
        <f>(((2*PI())*G95*B95)/1.6)/1000</f>
        <v>1552.5804613214248</v>
      </c>
      <c r="I95" s="1">
        <f t="shared" si="7"/>
        <v>2.8802689412405866E-2</v>
      </c>
      <c r="J95" s="1">
        <f t="shared" si="8"/>
        <v>31.445415075456037</v>
      </c>
    </row>
    <row r="96" spans="1:10" x14ac:dyDescent="0.25">
      <c r="A96" s="1">
        <v>88.647400000000005</v>
      </c>
      <c r="B96" s="1">
        <f t="shared" si="5"/>
        <v>5500</v>
      </c>
      <c r="C96" s="1">
        <v>0.3488</v>
      </c>
      <c r="D96" s="1">
        <v>1.0836600000000001</v>
      </c>
      <c r="E96">
        <f>(G96*B96)/9549</f>
        <v>41.652562320996964</v>
      </c>
      <c r="F96">
        <f t="shared" si="6"/>
        <v>41.913467376308532</v>
      </c>
      <c r="G96">
        <f>A96*0.815776</f>
        <v>72.316421382399994</v>
      </c>
      <c r="H96" s="1">
        <f>(((2*PI())*G96*B96)/1.6)/1000</f>
        <v>1561.9225747733551</v>
      </c>
      <c r="I96" s="1">
        <f t="shared" si="7"/>
        <v>2.8630415833319878E-2</v>
      </c>
      <c r="J96" s="1">
        <f t="shared" si="8"/>
        <v>31.824977309871013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332E55-70FF-4EAE-A6B1-1C063D6738B4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7C89356E-AB5B-4AF0-8677-605EEF1EEF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272EFA-F337-400F-9DD7-262079D355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Luca Gray (2304962)</cp:lastModifiedBy>
  <cp:revision/>
  <dcterms:created xsi:type="dcterms:W3CDTF">2019-10-18T15:00:30Z</dcterms:created>
  <dcterms:modified xsi:type="dcterms:W3CDTF">2025-03-30T18:09:52Z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</Properties>
</file>