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502538_student_uwtsd_ac_uk/Documents/"/>
    </mc:Choice>
  </mc:AlternateContent>
  <xr:revisionPtr revIDLastSave="0" documentId="8_{590C6F02-DB08-4C95-AD9E-D1E709068751}" xr6:coauthVersionLast="47" xr6:coauthVersionMax="47" xr10:uidLastSave="{00000000-0000-0000-0000-000000000000}"/>
  <bookViews>
    <workbookView xWindow="-108" yWindow="-108" windowWidth="23256" windowHeight="12456" xr2:uid="{491E14A9-37C4-4E19-B0EB-0ECD1BBEA016}"/>
  </bookViews>
  <sheets>
    <sheet name="Setup Sheet" sheetId="1" r:id="rId1"/>
    <sheet name="Sheet1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6" i="1" l="1"/>
  <c r="N19" i="1"/>
  <c r="N16" i="1"/>
  <c r="B7" i="1"/>
  <c r="B8" i="1"/>
  <c r="B9" i="1"/>
  <c r="B10" i="1"/>
  <c r="B11" i="1"/>
  <c r="B12" i="1"/>
  <c r="N27" i="1" l="1"/>
</calcChain>
</file>

<file path=xl/sharedStrings.xml><?xml version="1.0" encoding="utf-8"?>
<sst xmlns="http://schemas.openxmlformats.org/spreadsheetml/2006/main" count="90" uniqueCount="59">
  <si>
    <t>Mass</t>
  </si>
  <si>
    <t>Reduction</t>
  </si>
  <si>
    <t>Credit</t>
  </si>
  <si>
    <t>Team Name</t>
  </si>
  <si>
    <t>2025 Championship</t>
  </si>
  <si>
    <t>Round 1</t>
  </si>
  <si>
    <t>Silverstone Circuit</t>
  </si>
  <si>
    <t>Round 2</t>
  </si>
  <si>
    <t>Monaco</t>
  </si>
  <si>
    <t>Round 3</t>
  </si>
  <si>
    <t>Spa Francorchamps</t>
  </si>
  <si>
    <t>Round 4</t>
  </si>
  <si>
    <t>Portugal</t>
  </si>
  <si>
    <t>Round 5</t>
  </si>
  <si>
    <t>Catalunya</t>
  </si>
  <si>
    <t>Round 6</t>
  </si>
  <si>
    <t>Le Mans</t>
  </si>
  <si>
    <t>Aerodynamics</t>
  </si>
  <si>
    <t>Cd</t>
  </si>
  <si>
    <t>Cl</t>
  </si>
  <si>
    <t>Credits</t>
  </si>
  <si>
    <t>Map A</t>
  </si>
  <si>
    <t>Selection</t>
  </si>
  <si>
    <t>Credits Spent</t>
  </si>
  <si>
    <t>Map B</t>
  </si>
  <si>
    <t>Map C</t>
  </si>
  <si>
    <t>Map D</t>
  </si>
  <si>
    <t>Tyres</t>
  </si>
  <si>
    <t>Tyre A</t>
  </si>
  <si>
    <t>Map E</t>
  </si>
  <si>
    <t>Engine</t>
  </si>
  <si>
    <t>Map F</t>
  </si>
  <si>
    <t>1st Gear Ratio</t>
  </si>
  <si>
    <t>Frontal Area</t>
  </si>
  <si>
    <t>FIXED</t>
  </si>
  <si>
    <t>2nd Gear Ratio</t>
  </si>
  <si>
    <t>Air Density</t>
  </si>
  <si>
    <t>3rd Gear Ratio</t>
  </si>
  <si>
    <t>4th Gear Ratio</t>
  </si>
  <si>
    <t>Tyre Radius</t>
  </si>
  <si>
    <t>Long Mu</t>
  </si>
  <si>
    <t>Lat Mu</t>
  </si>
  <si>
    <t>5h Gear Ratio</t>
  </si>
  <si>
    <t>6th Gear Ratio</t>
  </si>
  <si>
    <t>Tyre B</t>
  </si>
  <si>
    <t>Drive Efficiency</t>
  </si>
  <si>
    <t>Tyre C</t>
  </si>
  <si>
    <t>Total Credits Left To Spend</t>
  </si>
  <si>
    <t>Tyre D</t>
  </si>
  <si>
    <t>Tyre E</t>
  </si>
  <si>
    <t>Circuit</t>
  </si>
  <si>
    <t>Lap Time Achieved (s)</t>
  </si>
  <si>
    <t xml:space="preserve">Engine </t>
  </si>
  <si>
    <t>Scaler</t>
  </si>
  <si>
    <t>.</t>
  </si>
  <si>
    <t>Gear Ratios</t>
  </si>
  <si>
    <t>(Select 6 Ratios for season)</t>
  </si>
  <si>
    <t>Final Drive</t>
  </si>
  <si>
    <t>bmve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</si>
</sst>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4" borderId="0" xfId="0" applyFont="1" applyFill="1"/>
    <xf numFmtId="0" fontId="2" fillId="4" borderId="0" xfId="0" applyFont="1" applyFill="1"/>
    <xf numFmtId="0" fontId="0" fillId="5" borderId="0" xfId="0" applyFill="1"/>
    <xf numFmtId="0" fontId="1" fillId="5" borderId="0" xfId="0" applyFont="1" applyFill="1" applyAlignment="1">
      <alignment horizontal="left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1" fillId="5" borderId="0" xfId="0" applyFont="1" applyFill="1"/>
    <xf numFmtId="0" fontId="2" fillId="5" borderId="0" xfId="0" applyFont="1" applyFill="1"/>
    <xf numFmtId="2" fontId="0" fillId="5" borderId="0" xfId="0" applyNumberFormat="1" applyFill="1"/>
    <xf numFmtId="164" fontId="0" fillId="5" borderId="0" xfId="0" applyNumberFormat="1" applyFill="1"/>
    <xf numFmtId="0" fontId="0" fillId="5" borderId="0" xfId="0" applyFill="1" applyAlignment="1">
      <alignment horizontal="center"/>
    </xf>
    <xf numFmtId="9" fontId="0" fillId="5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235325</xdr:colOff>
      <xdr:row>0</xdr:row>
      <xdr:rowOff>145676</xdr:rowOff>
    </xdr:from>
    <xdr:to>
      <xdr:col>2</xdr:col>
      <xdr:colOff>448236</xdr:colOff>
      <xdr:row>2</xdr:row>
      <xdr:rowOff>389087</xdr:rowOff>
    </xdr:to>
    <xdr:pic>
      <xdr:nvPicPr>
        <xdr:cNvPr id="4" name="Picture 3" descr="Ruler Archives - The Shop">
          <a:extLst>
            <a:ext uri="{FF2B5EF4-FFF2-40B4-BE49-F238E27FC236}">
              <a16:creationId xmlns:a16="http://schemas.microsoft.com/office/drawing/2014/main" id="{36BA13C1-5FAC-8F0E-3784-6765D9EE83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325" y="145676"/>
          <a:ext cx="1848970" cy="624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C72B9-A703-45BC-A524-BEDB2F26EEB7}">
  <dimension ref="A1:P65"/>
  <sheetViews>
    <sheetView tabSelected="1" topLeftCell="A19" zoomScale="109" zoomScaleNormal="115" workbookViewId="0">
      <selection activeCell="M9" sqref="M9"/>
    </sheetView>
  </sheetViews>
  <sheetFormatPr defaultRowHeight="14.4" x14ac:dyDescent="0.3"/>
  <cols>
    <col min="2" max="2" width="15.44140625" bestFit="1" customWidth="1"/>
    <col min="3" max="3" width="12.44140625" customWidth="1"/>
    <col min="6" max="6" width="13.6640625" bestFit="1" customWidth="1"/>
    <col min="7" max="7" width="13.6640625" customWidth="1"/>
    <col min="8" max="8" width="4.33203125" style="3" customWidth="1"/>
    <col min="9" max="9" width="4.6640625" style="1" customWidth="1"/>
    <col min="10" max="10" width="12.109375" style="2" customWidth="1"/>
    <col min="11" max="11" width="11" customWidth="1"/>
    <col min="12" max="12" width="18.88671875" bestFit="1" customWidth="1"/>
    <col min="13" max="13" width="24" bestFit="1" customWidth="1"/>
    <col min="14" max="14" width="18" bestFit="1" customWidth="1"/>
    <col min="18" max="18" width="14.44140625" bestFit="1" customWidth="1"/>
    <col min="19" max="19" width="19.109375" bestFit="1" customWidth="1"/>
  </cols>
  <sheetData>
    <row r="1" spans="1:16" x14ac:dyDescent="0.3">
      <c r="A1" s="3"/>
      <c r="B1" s="3"/>
      <c r="C1" s="3"/>
      <c r="D1" s="3"/>
      <c r="E1" s="3"/>
      <c r="F1" s="3"/>
      <c r="G1" s="3"/>
      <c r="K1" s="2"/>
      <c r="L1" s="2"/>
      <c r="M1" s="2"/>
      <c r="N1" s="2"/>
      <c r="O1" s="2"/>
      <c r="P1" s="2"/>
    </row>
    <row r="2" spans="1:16" x14ac:dyDescent="0.3">
      <c r="A2" s="3"/>
      <c r="B2" s="3"/>
      <c r="C2" s="3"/>
      <c r="D2" s="3"/>
      <c r="E2" s="3"/>
      <c r="F2" s="3"/>
      <c r="G2" s="3"/>
      <c r="K2" s="2"/>
      <c r="L2" s="2"/>
      <c r="M2" s="2"/>
      <c r="N2" s="2"/>
      <c r="O2" s="2"/>
      <c r="P2" s="2"/>
    </row>
    <row r="3" spans="1:16" ht="38.25" customHeight="1" x14ac:dyDescent="0.3">
      <c r="A3" s="3"/>
      <c r="B3" s="3"/>
      <c r="C3" s="3"/>
      <c r="D3" s="3"/>
      <c r="E3" s="3"/>
      <c r="F3" s="3"/>
      <c r="G3" s="3"/>
      <c r="K3" s="2"/>
      <c r="L3" s="2"/>
      <c r="M3" s="2"/>
      <c r="N3" s="2"/>
      <c r="O3" s="2"/>
      <c r="P3" s="2"/>
    </row>
    <row r="4" spans="1:16" x14ac:dyDescent="0.3">
      <c r="A4" s="6"/>
      <c r="B4" s="6"/>
      <c r="C4" s="6"/>
      <c r="D4" s="6"/>
      <c r="E4" s="6"/>
      <c r="F4" s="6"/>
      <c r="G4" s="6"/>
      <c r="K4" s="6"/>
      <c r="L4" s="6"/>
      <c r="M4" s="6"/>
      <c r="N4" s="6"/>
      <c r="O4" s="6"/>
      <c r="P4" s="6"/>
    </row>
    <row r="5" spans="1:16" x14ac:dyDescent="0.3">
      <c r="A5" s="6"/>
      <c r="B5" s="7" t="s">
        <v>0</v>
      </c>
      <c r="C5" s="8" t="s">
        <v>1</v>
      </c>
      <c r="D5" s="8" t="s">
        <v>2</v>
      </c>
      <c r="E5" s="6"/>
      <c r="F5" s="6"/>
      <c r="G5" s="6"/>
      <c r="K5" s="6"/>
      <c r="L5" s="10" t="s">
        <v>3</v>
      </c>
      <c r="M5" s="6" t="s">
        <v>58</v>
      </c>
      <c r="N5" s="6"/>
      <c r="O5" s="6"/>
      <c r="P5" s="6"/>
    </row>
    <row r="6" spans="1:16" x14ac:dyDescent="0.3">
      <c r="A6" s="6"/>
      <c r="B6" s="9">
        <v>975</v>
      </c>
      <c r="C6" s="6">
        <v>0</v>
      </c>
      <c r="D6" s="6">
        <v>0</v>
      </c>
      <c r="E6" s="6"/>
      <c r="F6" s="6"/>
      <c r="G6" s="6"/>
      <c r="K6" s="6"/>
      <c r="L6" s="10"/>
      <c r="M6" s="6"/>
      <c r="N6" s="6"/>
      <c r="O6" s="6"/>
      <c r="P6" s="6"/>
    </row>
    <row r="7" spans="1:16" x14ac:dyDescent="0.3">
      <c r="A7" s="6"/>
      <c r="B7" s="9">
        <f>B6-10</f>
        <v>965</v>
      </c>
      <c r="C7" s="6">
        <v>10</v>
      </c>
      <c r="D7" s="6">
        <v>10</v>
      </c>
      <c r="E7" s="6"/>
      <c r="F7" s="6"/>
      <c r="G7" s="6"/>
      <c r="K7" s="6"/>
      <c r="L7" s="10" t="s">
        <v>4</v>
      </c>
      <c r="M7" s="6"/>
      <c r="N7" s="6"/>
      <c r="O7" s="6"/>
      <c r="P7" s="6"/>
    </row>
    <row r="8" spans="1:16" x14ac:dyDescent="0.3">
      <c r="A8" s="6"/>
      <c r="B8" s="9">
        <f>B7-10</f>
        <v>955</v>
      </c>
      <c r="C8" s="6">
        <v>20</v>
      </c>
      <c r="D8" s="6">
        <v>20</v>
      </c>
      <c r="E8" s="6"/>
      <c r="F8" s="6"/>
      <c r="G8" s="6"/>
      <c r="K8" s="6"/>
      <c r="L8" s="6" t="s">
        <v>5</v>
      </c>
      <c r="M8" s="6" t="s">
        <v>6</v>
      </c>
      <c r="N8" s="6"/>
      <c r="O8" s="6"/>
      <c r="P8" s="6"/>
    </row>
    <row r="9" spans="1:16" x14ac:dyDescent="0.3">
      <c r="A9" s="6"/>
      <c r="B9" s="9">
        <f t="shared" ref="B9:B12" si="0">B8-10</f>
        <v>945</v>
      </c>
      <c r="C9" s="6">
        <v>30</v>
      </c>
      <c r="D9" s="6">
        <v>30</v>
      </c>
      <c r="E9" s="6"/>
      <c r="F9" s="6"/>
      <c r="G9" s="6"/>
      <c r="K9" s="6"/>
      <c r="L9" s="6" t="s">
        <v>7</v>
      </c>
      <c r="M9" s="6" t="s">
        <v>8</v>
      </c>
      <c r="N9" s="6"/>
      <c r="O9" s="6"/>
      <c r="P9" s="6"/>
    </row>
    <row r="10" spans="1:16" x14ac:dyDescent="0.3">
      <c r="A10" s="6"/>
      <c r="B10" s="9">
        <f t="shared" si="0"/>
        <v>935</v>
      </c>
      <c r="C10" s="6">
        <v>40</v>
      </c>
      <c r="D10" s="6">
        <v>40</v>
      </c>
      <c r="E10" s="6"/>
      <c r="F10" s="6"/>
      <c r="G10" s="6"/>
      <c r="K10" s="6"/>
      <c r="L10" s="6" t="s">
        <v>9</v>
      </c>
      <c r="M10" s="6" t="s">
        <v>10</v>
      </c>
      <c r="N10" s="6"/>
      <c r="O10" s="6"/>
      <c r="P10" s="6"/>
    </row>
    <row r="11" spans="1:16" x14ac:dyDescent="0.3">
      <c r="A11" s="6"/>
      <c r="B11" s="9">
        <f t="shared" si="0"/>
        <v>925</v>
      </c>
      <c r="C11" s="6">
        <v>50</v>
      </c>
      <c r="D11" s="6">
        <v>50</v>
      </c>
      <c r="E11" s="6"/>
      <c r="F11" s="6"/>
      <c r="G11" s="6"/>
      <c r="K11" s="6"/>
      <c r="L11" s="6" t="s">
        <v>11</v>
      </c>
      <c r="M11" s="6" t="s">
        <v>12</v>
      </c>
      <c r="N11" s="6"/>
      <c r="O11" s="6"/>
      <c r="P11" s="6"/>
    </row>
    <row r="12" spans="1:16" x14ac:dyDescent="0.3">
      <c r="A12" s="6"/>
      <c r="B12" s="9">
        <f t="shared" si="0"/>
        <v>915</v>
      </c>
      <c r="C12" s="6">
        <v>60</v>
      </c>
      <c r="D12" s="6">
        <v>60</v>
      </c>
      <c r="E12" s="6"/>
      <c r="F12" s="6"/>
      <c r="G12" s="6"/>
      <c r="K12" s="6"/>
      <c r="L12" s="6" t="s">
        <v>13</v>
      </c>
      <c r="M12" s="6" t="s">
        <v>14</v>
      </c>
      <c r="N12" s="6"/>
      <c r="O12" s="6"/>
      <c r="P12" s="6"/>
    </row>
    <row r="13" spans="1:16" x14ac:dyDescent="0.3">
      <c r="A13" s="6"/>
      <c r="B13" s="6"/>
      <c r="C13" s="6"/>
      <c r="D13" s="6"/>
      <c r="E13" s="6"/>
      <c r="F13" s="6"/>
      <c r="G13" s="6"/>
      <c r="K13" s="6"/>
      <c r="L13" s="6" t="s">
        <v>15</v>
      </c>
      <c r="M13" s="6" t="s">
        <v>16</v>
      </c>
      <c r="N13" s="6"/>
      <c r="O13" s="6"/>
      <c r="P13" s="6"/>
    </row>
    <row r="14" spans="1:16" x14ac:dyDescent="0.3">
      <c r="A14" s="6"/>
      <c r="B14" s="10" t="s">
        <v>17</v>
      </c>
      <c r="C14" s="10" t="s">
        <v>18</v>
      </c>
      <c r="D14" s="10" t="s">
        <v>19</v>
      </c>
      <c r="E14" s="10" t="s">
        <v>20</v>
      </c>
      <c r="F14" s="6"/>
      <c r="G14" s="6"/>
      <c r="K14" s="6"/>
      <c r="L14" s="6"/>
      <c r="M14" s="6"/>
      <c r="N14" s="6"/>
      <c r="O14" s="6"/>
      <c r="P14" s="6"/>
    </row>
    <row r="15" spans="1:16" x14ac:dyDescent="0.3">
      <c r="A15" s="6"/>
      <c r="B15" s="6" t="s">
        <v>21</v>
      </c>
      <c r="C15" s="6">
        <v>0.51</v>
      </c>
      <c r="D15" s="6">
        <v>1.6</v>
      </c>
      <c r="E15" s="6">
        <v>0</v>
      </c>
      <c r="F15" s="6"/>
      <c r="G15" s="6"/>
      <c r="K15" s="6"/>
      <c r="L15" s="6"/>
      <c r="M15" s="10" t="s">
        <v>22</v>
      </c>
      <c r="N15" s="10" t="s">
        <v>23</v>
      </c>
      <c r="O15" s="6"/>
      <c r="P15" s="6"/>
    </row>
    <row r="16" spans="1:16" x14ac:dyDescent="0.3">
      <c r="A16" s="6"/>
      <c r="B16" s="6" t="s">
        <v>24</v>
      </c>
      <c r="C16" s="6">
        <v>0.56000000000000005</v>
      </c>
      <c r="D16" s="6">
        <v>2</v>
      </c>
      <c r="E16" s="6">
        <v>10</v>
      </c>
      <c r="F16" s="6"/>
      <c r="G16" s="6"/>
      <c r="K16" s="6"/>
      <c r="L16" s="6" t="s">
        <v>0</v>
      </c>
      <c r="M16" s="14">
        <v>915</v>
      </c>
      <c r="N16" s="6">
        <f>_xlfn.XLOOKUP(M16,B6:B12,D6:D12)</f>
        <v>60</v>
      </c>
      <c r="O16" s="6"/>
      <c r="P16" s="6"/>
    </row>
    <row r="17" spans="1:16" x14ac:dyDescent="0.3">
      <c r="A17" s="6"/>
      <c r="B17" s="6" t="s">
        <v>25</v>
      </c>
      <c r="C17" s="6">
        <v>0.45</v>
      </c>
      <c r="D17" s="6">
        <v>1.7</v>
      </c>
      <c r="E17" s="6">
        <v>20</v>
      </c>
      <c r="F17" s="6"/>
      <c r="G17" s="6"/>
      <c r="K17" s="6"/>
      <c r="L17" s="6" t="s">
        <v>17</v>
      </c>
      <c r="M17" s="14" t="s">
        <v>26</v>
      </c>
      <c r="N17" s="6">
        <v>30</v>
      </c>
      <c r="O17" s="6"/>
      <c r="P17" s="6"/>
    </row>
    <row r="18" spans="1:16" x14ac:dyDescent="0.3">
      <c r="A18" s="6"/>
      <c r="B18" s="6" t="s">
        <v>26</v>
      </c>
      <c r="C18" s="6">
        <v>0.57999999999999996</v>
      </c>
      <c r="D18" s="6">
        <v>2.2000000000000002</v>
      </c>
      <c r="E18" s="6">
        <v>30</v>
      </c>
      <c r="F18" s="6"/>
      <c r="G18" s="6"/>
      <c r="K18" s="6"/>
      <c r="L18" s="6" t="s">
        <v>27</v>
      </c>
      <c r="M18" s="14" t="s">
        <v>49</v>
      </c>
      <c r="N18" s="6">
        <v>60</v>
      </c>
      <c r="O18" s="6"/>
      <c r="P18" s="6"/>
    </row>
    <row r="19" spans="1:16" x14ac:dyDescent="0.3">
      <c r="A19" s="6"/>
      <c r="B19" s="6" t="s">
        <v>29</v>
      </c>
      <c r="C19" s="6">
        <v>0.5</v>
      </c>
      <c r="D19" s="6">
        <v>1.95</v>
      </c>
      <c r="E19" s="11">
        <v>40</v>
      </c>
      <c r="F19" s="6"/>
      <c r="G19" s="6"/>
      <c r="K19" s="6"/>
      <c r="L19" s="6" t="s">
        <v>30</v>
      </c>
      <c r="M19" s="14" t="s">
        <v>21</v>
      </c>
      <c r="N19" s="6">
        <f>_xlfn.XLOOKUP(M19,B32:B36,D32:D36)</f>
        <v>0</v>
      </c>
      <c r="O19" s="6"/>
      <c r="P19" s="6"/>
    </row>
    <row r="20" spans="1:16" x14ac:dyDescent="0.3">
      <c r="A20" s="6"/>
      <c r="B20" s="6" t="s">
        <v>31</v>
      </c>
      <c r="C20" s="6">
        <v>0.52</v>
      </c>
      <c r="D20" s="6">
        <v>2.0499999999999998</v>
      </c>
      <c r="E20" s="6">
        <v>50</v>
      </c>
      <c r="F20" s="6"/>
      <c r="G20" s="6"/>
      <c r="K20" s="6"/>
      <c r="L20" s="6" t="s">
        <v>32</v>
      </c>
      <c r="M20" s="14">
        <v>3.3</v>
      </c>
      <c r="N20" s="6">
        <v>0</v>
      </c>
      <c r="O20" s="6"/>
      <c r="P20" s="6"/>
    </row>
    <row r="21" spans="1:16" x14ac:dyDescent="0.3">
      <c r="A21" s="6"/>
      <c r="B21" s="6" t="s">
        <v>33</v>
      </c>
      <c r="C21" s="6">
        <v>1.75</v>
      </c>
      <c r="D21" s="10" t="s">
        <v>34</v>
      </c>
      <c r="E21" s="12"/>
      <c r="F21" s="6"/>
      <c r="G21" s="6"/>
      <c r="K21" s="6"/>
      <c r="L21" s="6" t="s">
        <v>35</v>
      </c>
      <c r="M21" s="14">
        <v>2.4</v>
      </c>
      <c r="N21" s="6">
        <v>0</v>
      </c>
      <c r="O21" s="6"/>
      <c r="P21" s="6"/>
    </row>
    <row r="22" spans="1:16" x14ac:dyDescent="0.3">
      <c r="A22" s="6"/>
      <c r="B22" s="6" t="s">
        <v>36</v>
      </c>
      <c r="C22" s="6">
        <v>1.2250000000000001</v>
      </c>
      <c r="D22" s="10" t="s">
        <v>34</v>
      </c>
      <c r="E22" s="12"/>
      <c r="F22" s="6"/>
      <c r="G22" s="6"/>
      <c r="K22" s="6"/>
      <c r="L22" s="6" t="s">
        <v>37</v>
      </c>
      <c r="M22" s="14">
        <v>1.8</v>
      </c>
      <c r="N22" s="6">
        <v>0</v>
      </c>
      <c r="O22" s="6"/>
      <c r="P22" s="6"/>
    </row>
    <row r="23" spans="1:16" x14ac:dyDescent="0.3">
      <c r="A23" s="6"/>
      <c r="B23" s="6"/>
      <c r="C23" s="6"/>
      <c r="D23" s="6"/>
      <c r="E23" s="6"/>
      <c r="F23" s="6"/>
      <c r="G23" s="6"/>
      <c r="K23" s="6"/>
      <c r="L23" s="6" t="s">
        <v>38</v>
      </c>
      <c r="M23" s="14">
        <v>1.4</v>
      </c>
      <c r="N23" s="6">
        <v>0</v>
      </c>
      <c r="O23" s="6"/>
      <c r="P23" s="6"/>
    </row>
    <row r="24" spans="1:16" x14ac:dyDescent="0.3">
      <c r="A24" s="6"/>
      <c r="B24" s="10" t="s">
        <v>27</v>
      </c>
      <c r="C24" s="10" t="s">
        <v>39</v>
      </c>
      <c r="D24" s="10" t="s">
        <v>40</v>
      </c>
      <c r="E24" s="10" t="s">
        <v>41</v>
      </c>
      <c r="F24" s="10" t="s">
        <v>20</v>
      </c>
      <c r="G24" s="10"/>
      <c r="H24" s="4"/>
      <c r="K24" s="6"/>
      <c r="L24" s="6" t="s">
        <v>42</v>
      </c>
      <c r="M24" s="14">
        <v>1.2</v>
      </c>
      <c r="N24" s="6">
        <v>0</v>
      </c>
      <c r="O24" s="6"/>
      <c r="P24" s="6"/>
    </row>
    <row r="25" spans="1:16" x14ac:dyDescent="0.3">
      <c r="A25" s="6"/>
      <c r="B25" s="6" t="s">
        <v>28</v>
      </c>
      <c r="C25" s="6">
        <v>0.35499999999999998</v>
      </c>
      <c r="D25" s="6">
        <v>1.8</v>
      </c>
      <c r="E25" s="6">
        <v>1.8</v>
      </c>
      <c r="F25" s="6">
        <v>0</v>
      </c>
      <c r="G25" s="6"/>
      <c r="K25" s="6"/>
      <c r="L25" s="6" t="s">
        <v>43</v>
      </c>
      <c r="M25" s="14">
        <v>1</v>
      </c>
      <c r="N25" s="6">
        <v>0</v>
      </c>
      <c r="O25" s="6"/>
      <c r="P25" s="6"/>
    </row>
    <row r="26" spans="1:16" x14ac:dyDescent="0.3">
      <c r="A26" s="6"/>
      <c r="B26" s="6" t="s">
        <v>44</v>
      </c>
      <c r="C26" s="6">
        <v>0.35499999999999998</v>
      </c>
      <c r="D26" s="6">
        <v>1.825</v>
      </c>
      <c r="E26" s="6">
        <v>1.825</v>
      </c>
      <c r="F26" s="6">
        <v>15</v>
      </c>
      <c r="G26" s="6"/>
      <c r="K26" s="6"/>
      <c r="L26" s="10" t="s">
        <v>45</v>
      </c>
      <c r="M26" s="14">
        <v>0.9</v>
      </c>
      <c r="N26" s="6">
        <f>_xlfn.XLOOKUP(M26,B61:B64,C61:C64)</f>
        <v>0</v>
      </c>
      <c r="O26" s="6"/>
      <c r="P26" s="6"/>
    </row>
    <row r="27" spans="1:16" x14ac:dyDescent="0.3">
      <c r="A27" s="6"/>
      <c r="B27" s="6" t="s">
        <v>46</v>
      </c>
      <c r="C27" s="6">
        <v>0.35499999999999998</v>
      </c>
      <c r="D27" s="6">
        <v>1.85</v>
      </c>
      <c r="E27" s="6">
        <v>1.825</v>
      </c>
      <c r="F27" s="6">
        <v>30</v>
      </c>
      <c r="G27" s="6"/>
      <c r="K27" s="6"/>
      <c r="L27" s="18" t="s">
        <v>47</v>
      </c>
      <c r="M27" s="18"/>
      <c r="N27" s="6">
        <f>150-SUM(N16:N26)</f>
        <v>0</v>
      </c>
      <c r="O27" s="6"/>
      <c r="P27" s="6"/>
    </row>
    <row r="28" spans="1:16" x14ac:dyDescent="0.3">
      <c r="A28" s="6"/>
      <c r="B28" s="6" t="s">
        <v>48</v>
      </c>
      <c r="C28" s="6">
        <v>0.35499999999999998</v>
      </c>
      <c r="D28" s="6">
        <v>1.825</v>
      </c>
      <c r="E28" s="6">
        <v>1.85</v>
      </c>
      <c r="F28" s="11">
        <v>45</v>
      </c>
      <c r="G28" s="11"/>
      <c r="H28" s="5"/>
      <c r="K28" s="6"/>
      <c r="L28" s="6"/>
      <c r="M28" s="6"/>
      <c r="N28" s="6"/>
      <c r="O28" s="6"/>
      <c r="P28" s="6"/>
    </row>
    <row r="29" spans="1:16" x14ac:dyDescent="0.3">
      <c r="A29" s="6"/>
      <c r="B29" s="6" t="s">
        <v>49</v>
      </c>
      <c r="C29" s="6">
        <v>0.35499999999999998</v>
      </c>
      <c r="D29" s="6">
        <v>1.85</v>
      </c>
      <c r="E29" s="6">
        <v>1.85</v>
      </c>
      <c r="F29" s="6">
        <v>60</v>
      </c>
      <c r="G29" s="6"/>
      <c r="K29" s="6"/>
      <c r="L29" s="6"/>
      <c r="M29" s="6"/>
      <c r="N29" s="6"/>
      <c r="O29" s="6"/>
      <c r="P29" s="6"/>
    </row>
    <row r="30" spans="1:16" x14ac:dyDescent="0.3">
      <c r="A30" s="6"/>
      <c r="B30" s="6"/>
      <c r="C30" s="6"/>
      <c r="D30" s="6"/>
      <c r="E30" s="6"/>
      <c r="F30" s="6"/>
      <c r="G30" s="6"/>
      <c r="K30" s="6"/>
      <c r="L30" s="10" t="s">
        <v>4</v>
      </c>
      <c r="M30" s="10" t="s">
        <v>50</v>
      </c>
      <c r="N30" s="10" t="s">
        <v>51</v>
      </c>
      <c r="O30" s="6"/>
      <c r="P30" s="6"/>
    </row>
    <row r="31" spans="1:16" x14ac:dyDescent="0.3">
      <c r="A31" s="6"/>
      <c r="B31" s="10" t="s">
        <v>52</v>
      </c>
      <c r="C31" s="10" t="s">
        <v>53</v>
      </c>
      <c r="D31" s="10" t="s">
        <v>20</v>
      </c>
      <c r="E31" s="6"/>
      <c r="F31" s="6" t="s">
        <v>54</v>
      </c>
      <c r="G31" s="6"/>
      <c r="K31" s="6"/>
      <c r="L31" s="6" t="s">
        <v>5</v>
      </c>
      <c r="M31" s="6" t="s">
        <v>6</v>
      </c>
      <c r="N31" s="6"/>
      <c r="O31" s="6"/>
      <c r="P31" s="6"/>
    </row>
    <row r="32" spans="1:16" x14ac:dyDescent="0.3">
      <c r="A32" s="6"/>
      <c r="B32" s="6" t="s">
        <v>21</v>
      </c>
      <c r="C32" s="13">
        <v>0</v>
      </c>
      <c r="D32" s="6">
        <v>0</v>
      </c>
      <c r="E32" s="6"/>
      <c r="F32" s="6"/>
      <c r="G32" s="6"/>
      <c r="K32" s="6"/>
      <c r="L32" s="6" t="s">
        <v>7</v>
      </c>
      <c r="M32" s="6" t="s">
        <v>8</v>
      </c>
      <c r="N32" s="6">
        <v>79.400000000000006</v>
      </c>
      <c r="O32" s="6"/>
      <c r="P32" s="6"/>
    </row>
    <row r="33" spans="1:16" x14ac:dyDescent="0.3">
      <c r="A33" s="6"/>
      <c r="B33" s="6" t="s">
        <v>24</v>
      </c>
      <c r="C33" s="13">
        <v>0.05</v>
      </c>
      <c r="D33" s="11">
        <v>15</v>
      </c>
      <c r="E33" s="6"/>
      <c r="F33" s="6"/>
      <c r="G33" s="6"/>
      <c r="K33" s="6"/>
      <c r="L33" s="6" t="s">
        <v>9</v>
      </c>
      <c r="M33" s="6" t="s">
        <v>10</v>
      </c>
      <c r="N33" s="6"/>
      <c r="O33" s="6"/>
      <c r="P33" s="6"/>
    </row>
    <row r="34" spans="1:16" x14ac:dyDescent="0.3">
      <c r="A34" s="6"/>
      <c r="B34" s="6" t="s">
        <v>25</v>
      </c>
      <c r="C34" s="13">
        <v>0.1</v>
      </c>
      <c r="D34" s="6">
        <v>30</v>
      </c>
      <c r="E34" s="6"/>
      <c r="F34" s="6"/>
      <c r="G34" s="6"/>
      <c r="K34" s="6"/>
      <c r="L34" s="6" t="s">
        <v>11</v>
      </c>
      <c r="M34" s="6" t="s">
        <v>12</v>
      </c>
      <c r="N34" s="6"/>
      <c r="O34" s="6"/>
      <c r="P34" s="6"/>
    </row>
    <row r="35" spans="1:16" x14ac:dyDescent="0.3">
      <c r="A35" s="6"/>
      <c r="B35" s="6" t="s">
        <v>26</v>
      </c>
      <c r="C35" s="13">
        <v>0.15</v>
      </c>
      <c r="D35" s="6">
        <v>45</v>
      </c>
      <c r="E35" s="6"/>
      <c r="F35" s="6"/>
      <c r="G35" s="6"/>
      <c r="K35" s="6"/>
      <c r="L35" s="6" t="s">
        <v>13</v>
      </c>
      <c r="M35" s="6" t="s">
        <v>14</v>
      </c>
      <c r="N35" s="6"/>
      <c r="O35" s="6"/>
      <c r="P35" s="6"/>
    </row>
    <row r="36" spans="1:16" x14ac:dyDescent="0.3">
      <c r="A36" s="6"/>
      <c r="B36" s="6" t="s">
        <v>29</v>
      </c>
      <c r="C36" s="13">
        <v>0.2</v>
      </c>
      <c r="D36" s="6">
        <v>60</v>
      </c>
      <c r="E36" s="6"/>
      <c r="F36" s="6"/>
      <c r="G36" s="6"/>
      <c r="K36" s="6"/>
      <c r="L36" s="6" t="s">
        <v>15</v>
      </c>
      <c r="M36" s="6" t="s">
        <v>16</v>
      </c>
      <c r="N36" s="6"/>
      <c r="O36" s="6"/>
      <c r="P36" s="6"/>
    </row>
    <row r="37" spans="1:16" x14ac:dyDescent="0.3">
      <c r="A37" s="6"/>
      <c r="B37" s="6"/>
      <c r="C37" s="6"/>
      <c r="D37" s="6"/>
      <c r="E37" s="6"/>
      <c r="F37" s="6"/>
      <c r="G37" s="6"/>
      <c r="K37" s="6"/>
      <c r="L37" s="6"/>
      <c r="M37" s="6"/>
      <c r="N37" s="6"/>
      <c r="O37" s="6"/>
      <c r="P37" s="6"/>
    </row>
    <row r="38" spans="1:16" x14ac:dyDescent="0.3">
      <c r="A38" s="6"/>
      <c r="B38" s="10" t="s">
        <v>55</v>
      </c>
      <c r="C38" s="10" t="s">
        <v>20</v>
      </c>
      <c r="D38" s="10" t="s">
        <v>56</v>
      </c>
      <c r="E38" s="6"/>
      <c r="F38" s="6"/>
      <c r="G38" s="6"/>
      <c r="K38" s="6"/>
      <c r="L38" s="6"/>
      <c r="M38" s="6"/>
      <c r="N38" s="6"/>
      <c r="O38" s="6"/>
      <c r="P38" s="6"/>
    </row>
    <row r="39" spans="1:16" x14ac:dyDescent="0.3">
      <c r="A39" s="6"/>
      <c r="B39" s="6">
        <v>1</v>
      </c>
      <c r="C39" s="14">
        <v>0</v>
      </c>
      <c r="D39" s="10"/>
      <c r="E39" s="6"/>
      <c r="F39" s="6"/>
      <c r="G39" s="6"/>
      <c r="K39" s="6"/>
      <c r="L39" s="6"/>
      <c r="M39" s="6"/>
      <c r="N39" s="6"/>
      <c r="O39" s="6"/>
      <c r="P39" s="6"/>
    </row>
    <row r="40" spans="1:16" x14ac:dyDescent="0.3">
      <c r="A40" s="6"/>
      <c r="B40" s="6">
        <v>1.1000000000000001</v>
      </c>
      <c r="C40" s="14">
        <v>0</v>
      </c>
      <c r="D40" s="6"/>
      <c r="E40" s="6"/>
      <c r="F40" s="6"/>
      <c r="G40" s="6"/>
      <c r="K40" s="6"/>
      <c r="L40" s="6"/>
      <c r="M40" s="6"/>
      <c r="N40" s="6"/>
      <c r="O40" s="6"/>
      <c r="P40" s="6"/>
    </row>
    <row r="41" spans="1:16" x14ac:dyDescent="0.3">
      <c r="A41" s="6"/>
      <c r="B41" s="6">
        <v>1.2</v>
      </c>
      <c r="C41" s="14">
        <v>0</v>
      </c>
      <c r="D41" s="6"/>
      <c r="E41" s="6"/>
      <c r="F41" s="6"/>
      <c r="G41" s="6"/>
      <c r="K41" s="6"/>
      <c r="L41" s="6"/>
      <c r="M41" s="6"/>
      <c r="N41" s="6"/>
      <c r="O41" s="6"/>
      <c r="P41" s="6"/>
    </row>
    <row r="42" spans="1:16" x14ac:dyDescent="0.3">
      <c r="A42" s="6"/>
      <c r="B42" s="6">
        <v>1.3</v>
      </c>
      <c r="C42" s="14">
        <v>0</v>
      </c>
      <c r="D42" s="6"/>
      <c r="E42" s="6"/>
      <c r="F42" s="6"/>
      <c r="G42" s="6"/>
      <c r="K42" s="6"/>
      <c r="L42" s="6"/>
      <c r="M42" s="6"/>
      <c r="N42" s="6"/>
      <c r="O42" s="6"/>
      <c r="P42" s="6"/>
    </row>
    <row r="43" spans="1:16" x14ac:dyDescent="0.3">
      <c r="A43" s="6"/>
      <c r="B43" s="6">
        <v>1.4</v>
      </c>
      <c r="C43" s="14">
        <v>0</v>
      </c>
      <c r="D43" s="6"/>
      <c r="E43" s="6"/>
      <c r="F43" s="6"/>
      <c r="G43" s="6"/>
      <c r="K43" s="6"/>
      <c r="L43" s="6"/>
      <c r="M43" s="6"/>
      <c r="N43" s="6"/>
      <c r="O43" s="6"/>
      <c r="P43" s="6"/>
    </row>
    <row r="44" spans="1:16" x14ac:dyDescent="0.3">
      <c r="A44" s="6"/>
      <c r="B44" s="6">
        <v>1.5</v>
      </c>
      <c r="C44" s="14">
        <v>0</v>
      </c>
      <c r="D44" s="6"/>
      <c r="E44" s="6"/>
      <c r="F44" s="6"/>
      <c r="G44" s="6"/>
      <c r="K44" s="6"/>
      <c r="L44" s="6"/>
      <c r="M44" s="6"/>
      <c r="N44" s="6"/>
      <c r="O44" s="6"/>
      <c r="P44" s="6"/>
    </row>
    <row r="45" spans="1:16" x14ac:dyDescent="0.3">
      <c r="A45" s="6"/>
      <c r="B45" s="6">
        <v>1.6</v>
      </c>
      <c r="C45" s="14">
        <v>0</v>
      </c>
      <c r="D45" s="6"/>
      <c r="E45" s="6"/>
      <c r="F45" s="6"/>
      <c r="G45" s="6"/>
      <c r="K45" s="6"/>
      <c r="L45" s="6"/>
      <c r="M45" s="6"/>
      <c r="N45" s="6"/>
      <c r="O45" s="6"/>
      <c r="P45" s="6"/>
    </row>
    <row r="46" spans="1:16" x14ac:dyDescent="0.3">
      <c r="A46" s="6"/>
      <c r="B46" s="6">
        <v>1.7</v>
      </c>
      <c r="C46" s="14">
        <v>0</v>
      </c>
      <c r="D46" s="6"/>
      <c r="E46" s="6"/>
      <c r="F46" s="6"/>
      <c r="G46" s="6"/>
      <c r="K46" s="6"/>
      <c r="L46" s="6"/>
      <c r="M46" s="6"/>
      <c r="N46" s="6"/>
      <c r="O46" s="6"/>
      <c r="P46" s="6"/>
    </row>
    <row r="47" spans="1:16" x14ac:dyDescent="0.3">
      <c r="A47" s="6"/>
      <c r="B47" s="6">
        <v>1.8</v>
      </c>
      <c r="C47" s="14">
        <v>0</v>
      </c>
      <c r="D47" s="6"/>
      <c r="E47" s="6"/>
      <c r="F47" s="6"/>
      <c r="G47" s="6"/>
      <c r="K47" s="6"/>
      <c r="L47" s="6"/>
      <c r="M47" s="6"/>
      <c r="N47" s="6"/>
      <c r="O47" s="6"/>
      <c r="P47" s="6"/>
    </row>
    <row r="48" spans="1:16" x14ac:dyDescent="0.3">
      <c r="A48" s="6"/>
      <c r="B48" s="6">
        <v>2</v>
      </c>
      <c r="C48" s="14">
        <v>0</v>
      </c>
      <c r="D48" s="6"/>
      <c r="E48" s="6"/>
      <c r="F48" s="6"/>
      <c r="G48" s="6"/>
      <c r="K48" s="6"/>
      <c r="L48" s="6"/>
      <c r="M48" s="6"/>
      <c r="N48" s="6"/>
      <c r="O48" s="6"/>
      <c r="P48" s="6"/>
    </row>
    <row r="49" spans="1:16" x14ac:dyDescent="0.3">
      <c r="A49" s="6"/>
      <c r="B49" s="6">
        <v>2.2000000000000002</v>
      </c>
      <c r="C49" s="14">
        <v>0</v>
      </c>
      <c r="D49" s="6"/>
      <c r="E49" s="6"/>
      <c r="F49" s="6"/>
      <c r="G49" s="6"/>
      <c r="K49" s="6"/>
      <c r="L49" s="6"/>
      <c r="M49" s="6"/>
      <c r="N49" s="6"/>
      <c r="O49" s="6"/>
      <c r="P49" s="6"/>
    </row>
    <row r="50" spans="1:16" x14ac:dyDescent="0.3">
      <c r="A50" s="6"/>
      <c r="B50" s="6">
        <v>2.4</v>
      </c>
      <c r="C50" s="14">
        <v>0</v>
      </c>
      <c r="D50" s="6"/>
      <c r="E50" s="6"/>
      <c r="F50" s="6"/>
      <c r="G50" s="6"/>
      <c r="K50" s="6"/>
      <c r="L50" s="6"/>
      <c r="M50" s="6"/>
      <c r="N50" s="6"/>
      <c r="O50" s="6"/>
      <c r="P50" s="6"/>
    </row>
    <row r="51" spans="1:16" x14ac:dyDescent="0.3">
      <c r="A51" s="6"/>
      <c r="B51" s="6">
        <v>2.6</v>
      </c>
      <c r="C51" s="14">
        <v>0</v>
      </c>
      <c r="D51" s="6"/>
      <c r="E51" s="6"/>
      <c r="F51" s="6"/>
      <c r="G51" s="6"/>
      <c r="K51" s="6"/>
      <c r="L51" s="6"/>
      <c r="M51" s="6"/>
      <c r="N51" s="6"/>
      <c r="O51" s="6"/>
      <c r="P51" s="6"/>
    </row>
    <row r="52" spans="1:16" x14ac:dyDescent="0.3">
      <c r="A52" s="6"/>
      <c r="B52" s="6">
        <v>2.8</v>
      </c>
      <c r="C52" s="14">
        <v>0</v>
      </c>
      <c r="D52" s="6"/>
      <c r="E52" s="6"/>
      <c r="F52" s="6"/>
      <c r="G52" s="6"/>
      <c r="K52" s="6"/>
      <c r="L52" s="6"/>
      <c r="M52" s="6"/>
      <c r="N52" s="6"/>
      <c r="O52" s="6"/>
      <c r="P52" s="6"/>
    </row>
    <row r="53" spans="1:16" x14ac:dyDescent="0.3">
      <c r="A53" s="6"/>
      <c r="B53" s="6">
        <v>2.9</v>
      </c>
      <c r="C53" s="14">
        <v>0</v>
      </c>
      <c r="D53" s="6"/>
      <c r="E53" s="6"/>
      <c r="F53" s="6"/>
      <c r="G53" s="6"/>
      <c r="K53" s="6"/>
      <c r="L53" s="6"/>
      <c r="M53" s="6"/>
      <c r="N53" s="6"/>
      <c r="O53" s="6"/>
      <c r="P53" s="6"/>
    </row>
    <row r="54" spans="1:16" x14ac:dyDescent="0.3">
      <c r="A54" s="6"/>
      <c r="B54" s="6">
        <v>3.1</v>
      </c>
      <c r="C54" s="14">
        <v>0</v>
      </c>
      <c r="D54" s="6"/>
      <c r="E54" s="6"/>
      <c r="F54" s="6"/>
      <c r="G54" s="6"/>
      <c r="K54" s="6"/>
      <c r="L54" s="6"/>
      <c r="M54" s="6"/>
      <c r="N54" s="6"/>
      <c r="O54" s="6"/>
      <c r="P54" s="6"/>
    </row>
    <row r="55" spans="1:16" x14ac:dyDescent="0.3">
      <c r="A55" s="6"/>
      <c r="B55" s="6">
        <v>3.3</v>
      </c>
      <c r="C55" s="14">
        <v>0</v>
      </c>
      <c r="D55" s="6"/>
      <c r="E55" s="6"/>
      <c r="F55" s="6"/>
      <c r="G55" s="6"/>
      <c r="K55" s="6"/>
      <c r="L55" s="6"/>
      <c r="M55" s="6"/>
      <c r="N55" s="6"/>
      <c r="O55" s="6"/>
      <c r="P55" s="6"/>
    </row>
    <row r="56" spans="1:16" x14ac:dyDescent="0.3">
      <c r="A56" s="6"/>
      <c r="B56" s="6"/>
      <c r="C56" s="6"/>
      <c r="D56" s="6"/>
      <c r="E56" s="6"/>
      <c r="F56" s="6"/>
      <c r="G56" s="6"/>
      <c r="K56" s="6"/>
      <c r="L56" s="6"/>
      <c r="M56" s="6"/>
      <c r="N56" s="6"/>
      <c r="O56" s="6"/>
      <c r="P56" s="6"/>
    </row>
    <row r="57" spans="1:16" x14ac:dyDescent="0.3">
      <c r="A57" s="6"/>
      <c r="B57" s="10" t="s">
        <v>57</v>
      </c>
      <c r="C57" s="6"/>
      <c r="D57" s="6"/>
      <c r="E57" s="6"/>
      <c r="F57" s="6"/>
      <c r="G57" s="6"/>
      <c r="K57" s="6"/>
      <c r="L57" s="6"/>
      <c r="M57" s="6"/>
      <c r="N57" s="6"/>
      <c r="O57" s="6"/>
      <c r="P57" s="6"/>
    </row>
    <row r="58" spans="1:16" x14ac:dyDescent="0.3">
      <c r="A58" s="6"/>
      <c r="B58" s="6">
        <v>2.8</v>
      </c>
      <c r="C58" s="10" t="s">
        <v>34</v>
      </c>
      <c r="D58" s="6"/>
      <c r="E58" s="6"/>
      <c r="F58" s="6"/>
      <c r="G58" s="6"/>
      <c r="K58" s="6"/>
      <c r="L58" s="6"/>
      <c r="M58" s="6"/>
      <c r="N58" s="6"/>
      <c r="O58" s="6"/>
      <c r="P58" s="6"/>
    </row>
    <row r="59" spans="1:16" x14ac:dyDescent="0.3">
      <c r="A59" s="6"/>
      <c r="B59" s="6"/>
      <c r="C59" s="6"/>
      <c r="D59" s="6"/>
      <c r="E59" s="6"/>
      <c r="F59" s="6"/>
      <c r="G59" s="6"/>
      <c r="K59" s="6"/>
      <c r="L59" s="6"/>
      <c r="M59" s="6"/>
      <c r="N59" s="6"/>
      <c r="O59" s="6"/>
      <c r="P59" s="6"/>
    </row>
    <row r="60" spans="1:16" x14ac:dyDescent="0.3">
      <c r="A60" s="6"/>
      <c r="B60" s="10" t="s">
        <v>45</v>
      </c>
      <c r="C60" s="6" t="s">
        <v>20</v>
      </c>
      <c r="D60" s="6"/>
      <c r="E60" s="6"/>
      <c r="F60" s="6"/>
      <c r="G60" s="6"/>
      <c r="K60" s="6"/>
      <c r="L60" s="6"/>
      <c r="M60" s="6"/>
      <c r="N60" s="6"/>
      <c r="O60" s="6"/>
      <c r="P60" s="6"/>
    </row>
    <row r="61" spans="1:16" x14ac:dyDescent="0.3">
      <c r="A61" s="6"/>
      <c r="B61" s="15">
        <v>0.9</v>
      </c>
      <c r="C61" s="6">
        <v>0</v>
      </c>
      <c r="D61" s="6"/>
      <c r="E61" s="6"/>
      <c r="F61" s="6"/>
      <c r="G61" s="6"/>
      <c r="K61" s="6"/>
      <c r="L61" s="6"/>
      <c r="M61" s="6"/>
      <c r="N61" s="6"/>
      <c r="O61" s="6"/>
      <c r="P61" s="6"/>
    </row>
    <row r="62" spans="1:16" x14ac:dyDescent="0.3">
      <c r="A62" s="6"/>
      <c r="B62" s="15">
        <v>0.92</v>
      </c>
      <c r="C62" s="11">
        <v>15</v>
      </c>
      <c r="D62" s="6"/>
      <c r="E62" s="6"/>
      <c r="F62" s="6"/>
      <c r="G62" s="6"/>
      <c r="K62" s="6"/>
      <c r="L62" s="6"/>
      <c r="M62" s="6"/>
      <c r="N62" s="6"/>
      <c r="O62" s="6"/>
      <c r="P62" s="6"/>
    </row>
    <row r="63" spans="1:16" x14ac:dyDescent="0.3">
      <c r="A63" s="6"/>
      <c r="B63" s="15">
        <v>0.94</v>
      </c>
      <c r="C63" s="6">
        <v>30</v>
      </c>
      <c r="D63" s="6"/>
      <c r="E63" s="6"/>
      <c r="F63" s="6"/>
      <c r="G63" s="6"/>
      <c r="K63" s="6"/>
      <c r="L63" s="6"/>
      <c r="M63" s="6"/>
      <c r="N63" s="6"/>
      <c r="O63" s="6"/>
      <c r="P63" s="6"/>
    </row>
    <row r="64" spans="1:16" x14ac:dyDescent="0.3">
      <c r="A64" s="6"/>
      <c r="B64" s="15">
        <v>0.95</v>
      </c>
      <c r="C64" s="6">
        <v>50</v>
      </c>
      <c r="D64" s="6"/>
      <c r="E64" s="6"/>
      <c r="F64" s="6"/>
      <c r="G64" s="6"/>
      <c r="K64" s="6"/>
      <c r="L64" s="6"/>
      <c r="M64" s="6"/>
      <c r="N64" s="6"/>
      <c r="O64" s="6"/>
      <c r="P64" s="6"/>
    </row>
    <row r="65" spans="1:16" x14ac:dyDescent="0.3">
      <c r="A65" s="6"/>
      <c r="B65" s="6"/>
      <c r="C65" s="6"/>
      <c r="D65" s="6"/>
      <c r="E65" s="6"/>
      <c r="F65" s="6"/>
      <c r="G65" s="6"/>
      <c r="K65" s="6"/>
      <c r="L65" s="6"/>
      <c r="M65" s="6"/>
      <c r="N65" s="6"/>
      <c r="O65" s="6"/>
      <c r="P65" s="6"/>
    </row>
  </sheetData>
  <mergeCells count="1">
    <mergeCell ref="L27:M27"/>
  </mergeCells>
  <dataValidations count="5">
    <dataValidation type="list" allowBlank="1" showInputMessage="1" showErrorMessage="1" sqref="M16" xr:uid="{CD2C707E-F187-4302-A13E-B3DB64F08284}">
      <formula1>$B$6:$B$12</formula1>
    </dataValidation>
    <dataValidation type="list" allowBlank="1" showInputMessage="1" showErrorMessage="1" sqref="M17" xr:uid="{945D0391-678E-4037-9B3E-60686390302F}">
      <formula1>$B$15:$B$20</formula1>
    </dataValidation>
    <dataValidation type="list" allowBlank="1" showInputMessage="1" showErrorMessage="1" sqref="M18" xr:uid="{28A3839C-C10C-4B88-AF68-E6E2C5647FE5}">
      <formula1>$B$25:$B$29</formula1>
    </dataValidation>
    <dataValidation type="list" allowBlank="1" showInputMessage="1" showErrorMessage="1" sqref="M19" xr:uid="{4F5253D4-D251-4ED8-A917-C3C7ACB1F91B}">
      <formula1>$B$32:$B$36</formula1>
    </dataValidation>
    <dataValidation type="list" allowBlank="1" showInputMessage="1" showErrorMessage="1" sqref="M26" xr:uid="{B909200F-1F60-4478-A36B-EEDF018805B3}">
      <formula1>$B$61:$B$64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6CAE2-F0A0-4535-9AB8-4C8B4C126A80}">
  <dimension ref="B5:D17"/>
  <sheetViews>
    <sheetView zoomScaleNormal="150" zoomScaleSheetLayoutView="100" workbookViewId="0">
      <selection activeCell="B22" sqref="B22"/>
    </sheetView>
  </sheetViews>
  <sheetFormatPr defaultRowHeight="14.4" x14ac:dyDescent="0.3"/>
  <cols>
    <col min="2" max="2" width="22.88671875" customWidth="1"/>
    <col min="4" max="4" width="13.109375" customWidth="1"/>
  </cols>
  <sheetData>
    <row r="5" spans="2:4" x14ac:dyDescent="0.3">
      <c r="C5" s="16"/>
      <c r="D5" s="16"/>
    </row>
    <row r="6" spans="2:4" x14ac:dyDescent="0.3">
      <c r="C6" s="17"/>
    </row>
    <row r="7" spans="2:4" x14ac:dyDescent="0.3">
      <c r="C7" s="17"/>
    </row>
    <row r="8" spans="2:4" x14ac:dyDescent="0.3">
      <c r="C8" s="17"/>
    </row>
    <row r="9" spans="2:4" x14ac:dyDescent="0.3">
      <c r="C9" s="17"/>
    </row>
    <row r="10" spans="2:4" x14ac:dyDescent="0.3">
      <c r="C10" s="17"/>
    </row>
    <row r="11" spans="2:4" x14ac:dyDescent="0.3">
      <c r="C11" s="17"/>
    </row>
    <row r="12" spans="2:4" x14ac:dyDescent="0.3">
      <c r="C12" s="17"/>
    </row>
    <row r="13" spans="2:4" x14ac:dyDescent="0.3">
      <c r="C13" s="17"/>
    </row>
    <row r="14" spans="2:4" x14ac:dyDescent="0.3">
      <c r="C14" s="17"/>
    </row>
    <row r="15" spans="2:4" x14ac:dyDescent="0.3">
      <c r="C15" s="17"/>
    </row>
    <row r="16" spans="2:4" x14ac:dyDescent="0.3">
      <c r="B16" s="16"/>
      <c r="C16" s="17"/>
    </row>
    <row r="17" spans="2:3" x14ac:dyDescent="0.3">
      <c r="B17" s="17"/>
      <c r="C17" s="17"/>
    </row>
  </sheetData>
  <dataValidations count="5">
    <dataValidation type="list" allowBlank="1" showInputMessage="1" showErrorMessage="1" sqref="C16" xr:uid="{4220AE5B-E2D1-4644-8535-44371A5693EA}">
      <formula1>$B$61:$B$64</formula1>
    </dataValidation>
    <dataValidation type="list" allowBlank="1" showInputMessage="1" showErrorMessage="1" sqref="C9" xr:uid="{3F019544-9337-454B-9913-A2150B1BDB86}">
      <formula1>$B$32:$B$36</formula1>
    </dataValidation>
    <dataValidation type="list" allowBlank="1" showInputMessage="1" showErrorMessage="1" sqref="C8" xr:uid="{AA5B5628-9763-4A2A-B931-061FE92441FC}">
      <formula1>$B$25:$B$29</formula1>
    </dataValidation>
    <dataValidation type="list" allowBlank="1" showInputMessage="1" showErrorMessage="1" sqref="C7" xr:uid="{BF1C2051-2EE2-4F1C-A99C-59E60B7A82B0}">
      <formula1>$B$18:$B$20</formula1>
    </dataValidation>
    <dataValidation type="list" allowBlank="1" showInputMessage="1" showErrorMessage="1" sqref="C6" xr:uid="{C252B244-14BB-4AFD-B771-6316D4FBFC4E}">
      <formula1>$B$9:$B$15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C4E9246EAD664A9A522726E403CA17" ma:contentTypeVersion="8" ma:contentTypeDescription="Create a new document." ma:contentTypeScope="" ma:versionID="e8aaf13de29c0eba81c2e4a9d73c9c05">
  <xsd:schema xmlns:xsd="http://www.w3.org/2001/XMLSchema" xmlns:xs="http://www.w3.org/2001/XMLSchema" xmlns:p="http://schemas.microsoft.com/office/2006/metadata/properties" xmlns:ns3="b4f9f7ee-5770-4a14-8925-17f3d16e50b7" targetNamespace="http://schemas.microsoft.com/office/2006/metadata/properties" ma:root="true" ma:fieldsID="de3166596caa6874b69f811fafd475ca" ns3:_="">
    <xsd:import namespace="b4f9f7ee-5770-4a14-8925-17f3d16e50b7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GenerationTime" minOccurs="0"/>
                <xsd:element ref="ns3:MediaServiceSystemTags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f9f7ee-5770-4a14-8925-17f3d16e50b7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261A907-CF9A-42F0-BC1D-67EFEA3D5DFA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b4f9f7ee-5770-4a14-8925-17f3d16e50b7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FEC36FD-3806-48B5-9BD4-CAE9217FAB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63BA225-93F7-44DB-ABB6-9FDD533F6A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f9f7ee-5770-4a14-8925-17f3d16e50b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Setup Sheet</vt:lpstr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Kerry</dc:creator>
  <cp:keywords/>
  <dc:description/>
  <cp:lastModifiedBy>Aubrey Robinson (2502538)</cp:lastModifiedBy>
  <cp:revision/>
  <dcterms:created xsi:type="dcterms:W3CDTF">2024-03-06T17:57:01Z</dcterms:created>
  <dcterms:modified xsi:type="dcterms:W3CDTF">2025-12-14T21:27:45Z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0x01010060C4E9246EAD664A9A522726E403CA17</vt:lpwstr>
  </property>
  <property fmtid="{D5CDD505-2E9C-101B-9397-08002B2CF9AE}" pid="3" name="MediaServiceImageTags">
    <vt:lpwstr/>
  </property>
</Properties>
</file>