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uowtsd-my.sharepoint.com/personal/2404832_student_uwtsd_ac_uk/Documents/Level 4/Engineering Skills/Log Book/"/>
    </mc:Choice>
  </mc:AlternateContent>
  <xr:revisionPtr revIDLastSave="557" documentId="8_{451139E7-11BB-4312-922D-1CAFCA10F7F3}" xr6:coauthVersionLast="47" xr6:coauthVersionMax="47" xr10:uidLastSave="{012EB1FC-D78F-4681-83FC-F00D2891A52B}"/>
  <bookViews>
    <workbookView xWindow="-120" yWindow="-120" windowWidth="29040" windowHeight="15840"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G12"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<sst xmlns="http://schemas.openxmlformats.org/spreadsheetml/2006/main" count="326" uniqueCount="214">
  <si>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</si>
  <si>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</si>
  <si>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</si>
  <si>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</si>
  <si>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</si>
  <si>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</si>
  <si>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</si>
  <si>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</si>
  <si>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</si>
  <si>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</si>
  <si>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</si>
  <si>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</si>
  <si>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</si>
  <si>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</si>
  <si>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</si>
  <si>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</si>
  <si>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</si>
  <si>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</si>
  <si>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</si>
  <si>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</si>
  <si>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</si>
  <si>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</si>
  <si>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</si>
  <si>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</si>
  <si>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</si>
  <si>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</si>
  <si>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</si>
  <si>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</si>
  <si>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</si>
  <si>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</si>
  <si>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</si>
  <si>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</si>
  <si>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</si>
  <si>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</si>
  <si>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</si>
  <si>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</si>
  <si>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</si>
  <si>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</si>
  <si>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</si>
  <si>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</si>
  <si>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</si>
  <si>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</si>
  <si>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</si>
  <si>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</si>
  <si>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</si>
  <si>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</si>
  <si>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</si>
  <si>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</si>
  <si>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</si>
  <si>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</si>
  <si>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</si>
  <si>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</si>
  <si>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</si>
  <si>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</si>
  <si>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</si>
  <si>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</si>
  <si>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</si>
  <si>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</si>
  <si>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</si>
  <si>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</si>
  <si>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</si>
  <si>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</si>
  <si>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</si>
  <si>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</si>
  <si>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</si>
  <si>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</si>
  <si>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</si>
  <si>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</si>
  <si>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</si>
  <si>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</si>
  <si>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</si>
  <si>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</si>
  <si>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</si>
  <si>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</si>
  <si>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</si>
  <si>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</si>
  <si>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</si>
  <si>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</si>
  <si>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</si>
  <si>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</si>
  <si>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</si>
  <si>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</si>
  <si>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</si>
  <si>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</si>
  <si>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</si>
  <si>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</si>
  <si>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</si>
  <si>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</si>
  <si>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</si>
  <si>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</si>
  <si>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</si>
  <si>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</si>
  <si>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</si>
  <si>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</si>
  <si>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</si>
  <si>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</si>
  <si>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</si>
  <si>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</si>
  <si>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</si>
  <si>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</si>
  <si>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</si>
  <si>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</si>
  <si>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</si>
  <si>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</si>
  <si>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</si>
  <si>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</si>
  <si>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</si>
  <si>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</si>
  <si>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</si>
  <si>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</si>
  <si>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</si>
  <si>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</si>
  <si>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</si>
  <si>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</si>
  <si>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</si>
  <si>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</si>
  <si>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</si>
  <si>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</si>
  <si>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</si>
  <si>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</si>
  <si>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</si>
  <si>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</si>
  <si>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</si>
  <si>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</si>
  <si>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</si>
  <si>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</si>
  <si>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</si>
  <si>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</si>
  <si>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</si>
  <si>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</si>
  <si>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</si>
  <si>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</si>
  <si>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</si>
  <si>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</si>
  <si>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</si>
  <si>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</si>
  <si>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</si>
  <si>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</si>
  <si>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</si>
  <si>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</si>
  <si>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</si>
  <si>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</si>
  <si>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</si>
  <si>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</si>
  <si>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</si>
  <si>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</si>
  <si>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</si>
  <si>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</si>
  <si>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</si>
  <si>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</si>
  <si>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</si>
  <si>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In this next five years my aim is to finish University with above 70% overall grade. I also want to gain experience in motorsports, this means being involved with the MCR team. </t>
  </si>
  <si>
    <t>I want to keep my options open and be able to use my degree. I would like a job where I can invent designs and concepts that will give technological breakthroughs not just in motorsports but the wider engineering community.</t>
  </si>
  <si>
    <t>James Smith</t>
  </si>
  <si>
    <t>IQ021A</t>
  </si>
  <si>
    <t>Adrian Dix &amp; David Cooper</t>
  </si>
  <si>
    <t xml:space="preserve">Signed off by </t>
  </si>
  <si>
    <t>Signed off by</t>
  </si>
  <si>
    <t>30.09.2025, 28.10.2025</t>
  </si>
  <si>
    <t xml:space="preserve">Saftey Goggles, Steel Toe Cap Boots, </t>
  </si>
  <si>
    <t>Adrian Dix</t>
  </si>
  <si>
    <t>David Cooper</t>
  </si>
  <si>
    <t>Mark Fall</t>
  </si>
  <si>
    <t>In the long term, having the freedom to start new ideas and test out different concepts that I find interesting. For the short term I think the biggest imapct would be whether I can manage my time effectivly so I can learn my subject.</t>
  </si>
  <si>
    <t>A PDP gives an engineer a vision and a sence of direction. This is important because it will allow the individual to pick the paths that are leading where they want to go</t>
  </si>
  <si>
    <t>Become a qualified engineer</t>
  </si>
  <si>
    <t>Pass level 4, 5 and 6</t>
  </si>
  <si>
    <t>Access to libary and study rooms / student finance</t>
  </si>
  <si>
    <t>Grade recived on graduation</t>
  </si>
  <si>
    <t>End of 2028 academic year</t>
  </si>
  <si>
    <t>Member of team MCR</t>
  </si>
  <si>
    <t>Attend workshop  / race weekends</t>
  </si>
  <si>
    <t>Access to workshop and lifts to races</t>
  </si>
  <si>
    <t>level of involvment and contributions</t>
  </si>
  <si>
    <t>End of 2026 Sports 2000 season</t>
  </si>
  <si>
    <t>Become an inventor</t>
  </si>
  <si>
    <t>Create and design technological breakthroughs</t>
  </si>
  <si>
    <t>Being part of a company that is constantly developing</t>
  </si>
  <si>
    <t>effectiveness of designs / amount of inventions</t>
  </si>
  <si>
    <t>Manage my time better</t>
  </si>
  <si>
    <t>Study more and use spend my time on things that matter</t>
  </si>
  <si>
    <t>Calender / plan ahead</t>
  </si>
  <si>
    <t>overall wellbeing / date of assignments handed in</t>
  </si>
  <si>
    <t>UWTSD Guest lecture : Evaloution measurments | Ian Gordon | 11.02.2026 | 13:00 IQ002</t>
  </si>
  <si>
    <r>
      <t xml:space="preserve">Torsional Stiffness = T(torque) / </t>
    </r>
    <r>
      <rPr>
        <sz val="11"/>
        <color theme="1"/>
        <rFont val="Aptos Narrow"/>
      </rPr>
      <t>θ</t>
    </r>
    <r>
      <rPr>
        <sz val="11"/>
        <color theme="1"/>
        <rFont val="Calibri"/>
        <family val="2"/>
      </rPr>
      <t>(theta)</t>
    </r>
  </si>
  <si>
    <t>148.7lbs</t>
  </si>
  <si>
    <t>48.1lbs</t>
  </si>
  <si>
    <t>2.2inch/s</t>
  </si>
  <si>
    <t>9.5inch/s</t>
  </si>
  <si>
    <t>30lbs</t>
  </si>
  <si>
    <t>94.8lbs</t>
  </si>
  <si>
    <t xml:space="preserve">When using the measuring tools allways make sure to zero it before begginning. To ensure the file doesn’t go blunt only use it in the direction the teeth cut, general health and safety should be followed. Make sure to have a firm grip on the saw and cut in one steady motion using the full blade. </t>
  </si>
  <si>
    <t>1.19  |  1.19</t>
  </si>
  <si>
    <t>2.0L Duratec</t>
  </si>
  <si>
    <t xml:space="preserve">Every bolt on the engine has to be torqued. Eg: the front cover bolts were torqued to 10Nm, the cylinder head bolts were torqued to 5Nm then 15Nm then 45 Nm then 90 degrees (in sequence). Data can be found on technical data bases or vehicle repair manuals.  </t>
  </si>
  <si>
    <t xml:space="preserve">This Engine had been rebuilt and so there was little wear evident on the engine. However there was an exessive amount of sealant used which can block oil passages and restrict oil flow causing overheating and therefore cause further problems. Some other examples of wear that may be visable on an engine is worn cam lobes or cylinder boar/pistons. This would indicate that there may be a lubrication issue and the oil (if there is any) hasnt been lubricating those parts correctly. Another common sign of wear is the spark plugs (in a si engine), black or sooty plugs would indicate that the engine is either running rich or the plug is misfiring. If the cathode on the plug is blue that would indicate that the plug has been exposed to temperatures above what is expected. </t>
  </si>
  <si>
    <t>The university has the CNC machine, 3D printers, the Autoclave</t>
  </si>
  <si>
    <t>3D printers use plastics such as Nylon, PLA, ABS. These materials are used in spools of wire like rolls called filament.</t>
  </si>
  <si>
    <t xml:space="preserve">First a CAD model is made of the component which is then converted to a format that is sliced to a language the printer will recognise (G-codes) then the printing is carried out. </t>
  </si>
  <si>
    <t xml:space="preserve"> Continuous Professional Development for engineers means that each individual has a responisbilty to continually widen their areas of competance, keeping up to date with new and emerging technologys, taking courses and opertunities to learn new skills and develop their knowladge. It is a requirement by many institutions for engineers to maintain the highest standards of professionality, to do this they must maintain their kowladge in their current areas of competance.</t>
  </si>
  <si>
    <t>Advanced manufacturing is the use of robotics and technologys that automate the manufacturing process.</t>
  </si>
  <si>
    <t>the CNC machines are programmed on special Computer-aided-manufacturing software that uses G and M codes in the cartesian co-ordinate system.</t>
  </si>
  <si>
    <t>Many of the components use release fibers or toxic chemicals into the atmosphere that can be breathed in. If it comes into contact with the eyes fibers and chemicals will cause irritation</t>
  </si>
  <si>
    <t xml:space="preserve">When laying up it is advised to keep sharp corners as clean as possible and to avoid exessive material usage in those areas because the material can become tachy and wont solidify correctly. </t>
  </si>
  <si>
    <t>thermo setting resins (pollyester, epoxy bio) fiber glass, carbonfiber, breather material, vacume bags, peel ply, release film</t>
  </si>
  <si>
    <t xml:space="preserve">The first step is to create a mould of the part that is being manufactured. The mould is then layered up with the fiber material. Then the material is sealed in a vacume. It is either left to cure or is placed inside the autoclave which generates the same effect as the vacuum by filling the chamber with pressure. An autoclave speeds up the curing process because it also generates heat. The autoclave might take 2 hours to cure as a vacume mould may have to be left overnight. The component is then removed from the vacuum and mould without damaging it. </t>
  </si>
  <si>
    <t>HASAWA, COSHH, RIDDOR</t>
  </si>
  <si>
    <t>Engine oil is carsonagenic so it is best to avoid it coming into contact with clothing and gloves can be worn otherwise protective cream should be applied before starting work. When torquing the engine some of the bolts require alot of force, ensuring the engine is held securly is vital and use the propper technique to prevent injury. When removing the valves the springs could release if not secured properly.</t>
  </si>
  <si>
    <t xml:space="preserve">The lathe and mill should not be used without wearing goggles and appropriate clothing. Long shirts or jackets should be worn to prevent any swarf burning or cutting the skin. Special care must be taken to ensure that the tools are used competently. Do not lean over the lathe and reach across because clothes could get entangled and the individual could be pulled in. Do not reach into the cutting area on the mill as that is severly dangerous. </t>
  </si>
  <si>
    <t>Files, Saws, Measuring Gauges, Spanners, Wratchet &amp; Sockets, valve spirng compressor</t>
  </si>
  <si>
    <t xml:space="preserve">Clean 1 edge of the material.  When cutting keep the cutting speed consistant aiming for a feed rate of 45 - 60, and never turn the machine on or off when the drill is in contact with the part. When making the final cut remember the data on the coordinates and measure the part manualy to check then procced by removing the correct amount. </t>
  </si>
  <si>
    <r>
      <t xml:space="preserve"> </t>
    </r>
    <r>
      <rPr>
        <sz val="18"/>
        <color theme="1"/>
        <rFont val="Calibri"/>
        <family val="2"/>
        <scheme val="minor"/>
      </rPr>
      <t xml:space="preserve">Steel toe caps must be worn, if something falls or an idividual dropps a cutting tool or heavy object it could severly damage the persons feet. The workshop health and safety guild must be completed before an individual enters the workshop area for the first time. Appropriate clothing should be worn to avoid the contact of harsh chemicals or irritants with skin. </t>
    </r>
  </si>
  <si>
    <t xml:space="preserve">I observed overall good conduct and safety protocall inplace. Signs were clearly labled. The staff ensured that everybody was wearing the correct PPE and understood the safety protocall in place. </t>
  </si>
  <si>
    <t xml:space="preserve">From this lecture I learned that aerodymanics are measured at different points across cars in different catagories in motorsport. Evoscanners are used to measure different points on the rake, an aero testing device. I am now aware of the importance of measuring aerodynamics and the usefullness of the data that would be collected from testing.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</si>
</sst>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font>
    <font>
      <sz val="11"/>
      <color theme="1"/>
      <name val="Aptos Narrow"/>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rgb="FF000000"/>
      </top>
      <bottom/>
      <diagonal/>
    </border>
    <border>
      <left/>
      <right style="medium">
        <color rgb="FF000000"/>
      </right>
      <top style="medium">
        <color rgb="FF000000"/>
      </top>
      <bottom/>
      <diagonal/>
    </border>
  </borders>
  <cellStyleXfs count="1">
    <xf numFmtId="0" fontId="0" fillId="0" borderId="0"/>
  </cellStyleXfs>
  <cellXfs count="55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16"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8" fillId="0" borderId="10"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9" fillId="0" borderId="1" xfId="0" applyFont="1" applyBorder="1" applyAlignment="1">
      <alignment horizontal="center" vertical="center" wrapText="1"/>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top" wrapText="1"/>
    </xf>
    <xf numFmtId="0" fontId="0" fillId="10" borderId="29" xfId="0" applyFill="1" applyBorder="1" applyAlignment="1">
      <alignment horizontal="center" vertical="top" wrapText="1"/>
    </xf>
    <xf numFmtId="0" fontId="0" fillId="10" borderId="37" xfId="0" applyFill="1" applyBorder="1" applyAlignment="1">
      <alignment horizontal="center" vertical="top"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21"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0" borderId="37" xfId="0" applyBorder="1" applyAlignment="1">
      <alignment horizontal="center"/>
    </xf>
    <xf numFmtId="2" fontId="0" fillId="0" borderId="37" xfId="0" applyNumberFormat="1" applyBorder="1" applyAlignment="1">
      <alignment horizontal="center"/>
    </xf>
    <xf numFmtId="2" fontId="0" fillId="0" borderId="47" xfId="0" applyNumberFormat="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127" xfId="0" applyBorder="1" applyAlignment="1">
      <alignment horizontal="center" vertical="center"/>
    </xf>
    <xf numFmtId="0" fontId="0" fillId="0" borderId="119" xfId="0" applyBorder="1" applyAlignment="1">
      <alignment horizontal="center" vertical="center"/>
    </xf>
    <xf numFmtId="0" fontId="0" fillId="0" borderId="128" xfId="0" applyBorder="1" applyAlignment="1">
      <alignment horizontal="center" vertical="center"/>
    </xf>
    <xf numFmtId="0" fontId="0" fillId="0" borderId="69" xfId="0" applyBorder="1" applyAlignment="1">
      <alignment horizontal="center" vertical="center"/>
    </xf>
    <xf numFmtId="0" fontId="0" fillId="0" borderId="125" xfId="0" applyBorder="1" applyAlignment="1">
      <alignment horizontal="center" vertical="center"/>
    </xf>
    <xf numFmtId="0" fontId="0" fillId="0" borderId="116" xfId="0" applyBorder="1" applyAlignment="1">
      <alignment horizontal="center" vertical="center"/>
    </xf>
    <xf numFmtId="0" fontId="0" fillId="0" borderId="79" xfId="0" applyBorder="1" applyAlignment="1">
      <alignment horizontal="center"/>
    </xf>
    <xf numFmtId="0" fontId="0" fillId="0" borderId="62" xfId="0" applyBorder="1" applyAlignment="1">
      <alignment horizontal="center"/>
    </xf>
    <xf numFmtId="0" fontId="0" fillId="0" borderId="47"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0" fillId="7" borderId="24" xfId="0" applyFill="1" applyBorder="1" applyAlignment="1">
      <alignment horizontal="center" vertical="center"/>
    </xf>
    <xf numFmtId="0" fontId="0" fillId="7" borderId="25" xfId="0" applyFill="1" applyBorder="1" applyAlignment="1">
      <alignment horizontal="center" vertical="center"/>
    </xf>
    <xf numFmtId="0" fontId="0" fillId="7" borderId="26" xfId="0" applyFill="1" applyBorder="1" applyAlignment="1">
      <alignment horizontal="center" vertical="center"/>
    </xf>
    <xf numFmtId="0" fontId="0" fillId="0" borderId="61" xfId="0" applyBorder="1" applyAlignment="1">
      <alignment horizontal="center" vertical="center" wrapText="1"/>
    </xf>
    <xf numFmtId="0" fontId="0" fillId="0" borderId="26" xfId="0" applyBorder="1" applyAlignment="1">
      <alignment horizontal="center" vertical="center"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center" vertical="center"/>
    </xf>
    <xf numFmtId="0" fontId="0" fillId="7" borderId="37" xfId="0" applyFill="1" applyBorder="1" applyAlignment="1">
      <alignment horizontal="center" vertical="center"/>
    </xf>
    <xf numFmtId="0" fontId="0" fillId="7" borderId="38" xfId="0" applyFill="1" applyBorder="1" applyAlignment="1">
      <alignment horizontal="center" vertical="center"/>
    </xf>
    <xf numFmtId="0" fontId="0" fillId="0" borderId="47" xfId="0" applyBorder="1" applyAlignment="1">
      <alignment horizontal="center" vertical="center" wrapText="1"/>
    </xf>
    <xf numFmtId="0" fontId="2" fillId="4" borderId="15" xfId="0" applyFont="1" applyFill="1" applyBorder="1" applyAlignment="1">
      <alignment horizontal="center" vertical="center"/>
    </xf>
    <xf numFmtId="0" fontId="0" fillId="7" borderId="13" xfId="0" applyFill="1" applyBorder="1" applyAlignment="1">
      <alignment horizontal="right" vertical="center"/>
    </xf>
    <xf numFmtId="0" fontId="0" fillId="7" borderId="14" xfId="0" applyFill="1" applyBorder="1" applyAlignment="1">
      <alignment horizontal="right" vertical="center"/>
    </xf>
    <xf numFmtId="0" fontId="0" fillId="7" borderId="90"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63"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wrapText="1"/>
    </xf>
    <xf numFmtId="17" fontId="0" fillId="0" borderId="70" xfId="0" applyNumberFormat="1" applyBorder="1" applyAlignment="1">
      <alignment horizontal="center" vertical="center" wrapText="1"/>
    </xf>
    <xf numFmtId="0" fontId="0" fillId="0" borderId="64" xfId="0" applyBorder="1" applyAlignment="1">
      <alignment horizontal="center" vertical="center" wrapText="1"/>
    </xf>
    <xf numFmtId="0" fontId="0" fillId="0" borderId="123"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4"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64"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123" xfId="0" applyBorder="1" applyAlignment="1">
      <alignment horizontal="center" vertical="top" wrapText="1"/>
    </xf>
    <xf numFmtId="0" fontId="0" fillId="0" borderId="71" xfId="0" applyBorder="1" applyAlignment="1">
      <alignment horizontal="center" vertical="top" wrapText="1"/>
    </xf>
    <xf numFmtId="0" fontId="0" fillId="0" borderId="81" xfId="0" applyBorder="1" applyAlignment="1">
      <alignment horizontal="center" vertical="top" wrapText="1"/>
    </xf>
    <xf numFmtId="0" fontId="0" fillId="0" borderId="124" xfId="0" applyBorder="1" applyAlignment="1">
      <alignment horizontal="center" vertical="top" wrapText="1"/>
    </xf>
    <xf numFmtId="0" fontId="0" fillId="0" borderId="125" xfId="0" applyBorder="1" applyAlignment="1">
      <alignment horizontal="center" vertical="top" wrapText="1"/>
    </xf>
    <xf numFmtId="0" fontId="0" fillId="0" borderId="126" xfId="0" applyBorder="1" applyAlignment="1">
      <alignment horizontal="center"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123" xfId="0" applyFill="1" applyBorder="1" applyAlignment="1">
      <alignment horizontal="right" vertical="center" wrapText="1"/>
    </xf>
    <xf numFmtId="0" fontId="0" fillId="7" borderId="71" xfId="0" applyFill="1" applyBorder="1" applyAlignment="1">
      <alignment horizontal="right" vertical="center" wrapText="1"/>
    </xf>
    <xf numFmtId="0" fontId="0" fillId="7" borderId="81" xfId="0" applyFill="1" applyBorder="1" applyAlignment="1">
      <alignment horizontal="right" vertical="center" wrapText="1"/>
    </xf>
    <xf numFmtId="0" fontId="0" fillId="7" borderId="124" xfId="0" applyFill="1" applyBorder="1" applyAlignment="1">
      <alignment horizontal="right" vertical="center" wrapText="1"/>
    </xf>
    <xf numFmtId="0" fontId="0" fillId="7" borderId="125" xfId="0" applyFill="1" applyBorder="1" applyAlignment="1">
      <alignment horizontal="right" vertical="center" wrapText="1"/>
    </xf>
    <xf numFmtId="0" fontId="0" fillId="7" borderId="126" xfId="0" applyFill="1" applyBorder="1" applyAlignment="1">
      <alignment horizontal="right" vertical="center" wrapText="1"/>
    </xf>
    <xf numFmtId="0" fontId="3" fillId="4" borderId="44" xfId="0" applyFont="1" applyFill="1" applyBorder="1" applyAlignment="1">
      <alignment horizontal="right"/>
    </xf>
    <xf numFmtId="0" fontId="3" fillId="4" borderId="45" xfId="0" applyFont="1" applyFill="1" applyBorder="1" applyAlignment="1">
      <alignment horizontal="right"/>
    </xf>
    <xf numFmtId="0" fontId="3" fillId="4" borderId="72" xfId="0" applyFont="1" applyFill="1" applyBorder="1" applyAlignment="1">
      <alignment horizontal="right"/>
    </xf>
    <xf numFmtId="0" fontId="1" fillId="4" borderId="73" xfId="0" applyFont="1" applyFill="1" applyBorder="1" applyAlignment="1">
      <alignment horizontal="center"/>
    </xf>
    <xf numFmtId="0" fontId="1" fillId="4" borderId="45" xfId="0" applyFont="1" applyFill="1" applyBorder="1" applyAlignment="1">
      <alignment horizontal="center"/>
    </xf>
    <xf numFmtId="0" fontId="1" fillId="4" borderId="72" xfId="0" applyFont="1" applyFill="1" applyBorder="1" applyAlignment="1">
      <alignment horizontal="center"/>
    </xf>
    <xf numFmtId="0" fontId="0" fillId="4" borderId="45" xfId="0" applyFill="1" applyBorder="1" applyAlignment="1">
      <alignment horizontal="center"/>
    </xf>
    <xf numFmtId="0" fontId="0" fillId="7" borderId="81" xfId="0" applyFill="1" applyBorder="1" applyAlignment="1">
      <alignment horizontal="right" vertical="center"/>
    </xf>
    <xf numFmtId="0" fontId="0" fillId="7" borderId="126"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2" xfId="0" applyFont="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9"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0" zoomScaleNormal="60" workbookViewId="0">
      <selection activeCell="AH32" sqref="AH32"/>
    </sheetView>
  </sheetViews>
  <sheetFormatPr defaultRowHeight="15" x14ac:dyDescent="0.25"/>
  <sheetData>
    <row r="1" spans="1:31" x14ac:dyDescent="0.25">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75"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25" x14ac:dyDescent="0.25">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4" thickBot="1" x14ac:dyDescent="0.3">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5.75" thickBot="1" x14ac:dyDescent="0.3">
      <c r="A6" s="59" t="s">
        <v>3</v>
      </c>
      <c r="B6" s="59"/>
      <c r="C6" s="59"/>
      <c r="D6" s="59"/>
      <c r="E6" s="61" t="s">
        <v>153</v>
      </c>
      <c r="F6" s="61"/>
      <c r="G6" s="61"/>
      <c r="H6" s="61"/>
      <c r="I6" s="59" t="s">
        <v>4</v>
      </c>
      <c r="J6" s="59"/>
      <c r="K6" s="59"/>
      <c r="L6" s="59"/>
      <c r="M6" s="59"/>
      <c r="N6" s="59"/>
      <c r="O6" s="59"/>
      <c r="P6" s="59"/>
      <c r="Q6" s="63" t="s">
        <v>5</v>
      </c>
      <c r="R6" s="64"/>
      <c r="S6" s="64"/>
      <c r="T6" s="64"/>
      <c r="U6" s="64"/>
      <c r="V6" s="64"/>
      <c r="W6" s="64"/>
      <c r="X6" s="64"/>
      <c r="Y6" s="64"/>
      <c r="Z6" s="64"/>
      <c r="AA6" s="64"/>
      <c r="AB6" s="64"/>
      <c r="AC6" s="64"/>
      <c r="AD6" s="64"/>
      <c r="AE6" s="65"/>
    </row>
    <row r="7" spans="1:31" ht="16.5" thickTop="1" thickBot="1" x14ac:dyDescent="0.3">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ht="16.5" thickTop="1" thickBot="1" x14ac:dyDescent="0.3">
      <c r="A8" s="69" t="s">
        <v>6</v>
      </c>
      <c r="B8" s="70"/>
      <c r="C8" s="70"/>
      <c r="D8" s="71"/>
      <c r="E8" s="62" t="s">
        <v>160</v>
      </c>
      <c r="F8" s="62"/>
      <c r="G8" s="62"/>
      <c r="H8" s="62"/>
      <c r="I8" s="93" t="s">
        <v>206</v>
      </c>
      <c r="J8" s="94"/>
      <c r="K8" s="94"/>
      <c r="L8" s="94"/>
      <c r="M8" s="94"/>
      <c r="N8" s="94"/>
      <c r="O8" s="94"/>
      <c r="P8" s="94"/>
      <c r="Q8" s="74" t="s">
        <v>211</v>
      </c>
      <c r="R8" s="73"/>
      <c r="S8" s="73"/>
      <c r="T8" s="73"/>
      <c r="U8" s="73"/>
      <c r="V8" s="73"/>
      <c r="W8" s="73"/>
      <c r="X8" s="73"/>
      <c r="Y8" s="73"/>
      <c r="Z8" s="73"/>
      <c r="AA8" s="73"/>
      <c r="AB8" s="73"/>
      <c r="AC8" s="73"/>
      <c r="AD8" s="73"/>
      <c r="AE8" s="88"/>
    </row>
    <row r="9" spans="1:31" ht="16.5" thickTop="1" thickBot="1" x14ac:dyDescent="0.3">
      <c r="A9" s="90"/>
      <c r="B9" s="91"/>
      <c r="C9" s="91"/>
      <c r="D9" s="92"/>
      <c r="E9" s="62"/>
      <c r="F9" s="62"/>
      <c r="G9" s="62"/>
      <c r="H9" s="62"/>
      <c r="I9" s="94"/>
      <c r="J9" s="94"/>
      <c r="K9" s="94"/>
      <c r="L9" s="94"/>
      <c r="M9" s="94"/>
      <c r="N9" s="94"/>
      <c r="O9" s="94"/>
      <c r="P9" s="94"/>
      <c r="Q9" s="74"/>
      <c r="R9" s="73"/>
      <c r="S9" s="73"/>
      <c r="T9" s="73"/>
      <c r="U9" s="73"/>
      <c r="V9" s="73"/>
      <c r="W9" s="73"/>
      <c r="X9" s="73"/>
      <c r="Y9" s="73"/>
      <c r="Z9" s="73"/>
      <c r="AA9" s="73"/>
      <c r="AB9" s="73"/>
      <c r="AC9" s="73"/>
      <c r="AD9" s="73"/>
      <c r="AE9" s="88"/>
    </row>
    <row r="10" spans="1:31" ht="16.5" thickTop="1" thickBot="1" x14ac:dyDescent="0.3">
      <c r="A10" s="90"/>
      <c r="B10" s="91"/>
      <c r="C10" s="91"/>
      <c r="D10" s="92"/>
      <c r="E10" s="62" t="s">
        <v>161</v>
      </c>
      <c r="F10" s="62"/>
      <c r="G10" s="62"/>
      <c r="H10" s="62"/>
      <c r="I10" s="94"/>
      <c r="J10" s="94"/>
      <c r="K10" s="94"/>
      <c r="L10" s="94"/>
      <c r="M10" s="94"/>
      <c r="N10" s="94"/>
      <c r="O10" s="94"/>
      <c r="P10" s="94"/>
      <c r="Q10" s="74"/>
      <c r="R10" s="73"/>
      <c r="S10" s="73"/>
      <c r="T10" s="73"/>
      <c r="U10" s="73"/>
      <c r="V10" s="73"/>
      <c r="W10" s="73"/>
      <c r="X10" s="73"/>
      <c r="Y10" s="73"/>
      <c r="Z10" s="73"/>
      <c r="AA10" s="73"/>
      <c r="AB10" s="73"/>
      <c r="AC10" s="73"/>
      <c r="AD10" s="73"/>
      <c r="AE10" s="88"/>
    </row>
    <row r="11" spans="1:31" ht="16.5" thickTop="1" thickBot="1" x14ac:dyDescent="0.3">
      <c r="A11" s="90"/>
      <c r="B11" s="91"/>
      <c r="C11" s="91"/>
      <c r="D11" s="92"/>
      <c r="E11" s="62"/>
      <c r="F11" s="62"/>
      <c r="G11" s="62"/>
      <c r="H11" s="62"/>
      <c r="I11" s="94"/>
      <c r="J11" s="94"/>
      <c r="K11" s="94"/>
      <c r="L11" s="94"/>
      <c r="M11" s="94"/>
      <c r="N11" s="94"/>
      <c r="O11" s="94"/>
      <c r="P11" s="94"/>
      <c r="Q11" s="74"/>
      <c r="R11" s="73"/>
      <c r="S11" s="73"/>
      <c r="T11" s="73"/>
      <c r="U11" s="73"/>
      <c r="V11" s="73"/>
      <c r="W11" s="73"/>
      <c r="X11" s="73"/>
      <c r="Y11" s="73"/>
      <c r="Z11" s="73"/>
      <c r="AA11" s="73"/>
      <c r="AB11" s="73"/>
      <c r="AC11" s="73"/>
      <c r="AD11" s="73"/>
      <c r="AE11" s="88"/>
    </row>
    <row r="12" spans="1:31" ht="16.5" thickTop="1" thickBot="1" x14ac:dyDescent="0.3">
      <c r="A12" s="90"/>
      <c r="B12" s="91"/>
      <c r="C12" s="91"/>
      <c r="D12" s="92"/>
      <c r="E12" s="62" t="s">
        <v>162</v>
      </c>
      <c r="F12" s="62"/>
      <c r="G12" s="62"/>
      <c r="H12" s="62"/>
      <c r="I12" s="94"/>
      <c r="J12" s="94"/>
      <c r="K12" s="94"/>
      <c r="L12" s="94"/>
      <c r="M12" s="94"/>
      <c r="N12" s="94"/>
      <c r="O12" s="94"/>
      <c r="P12" s="94"/>
      <c r="Q12" s="74"/>
      <c r="R12" s="73"/>
      <c r="S12" s="73"/>
      <c r="T12" s="73"/>
      <c r="U12" s="73"/>
      <c r="V12" s="73"/>
      <c r="W12" s="73"/>
      <c r="X12" s="73"/>
      <c r="Y12" s="73"/>
      <c r="Z12" s="73"/>
      <c r="AA12" s="73"/>
      <c r="AB12" s="73"/>
      <c r="AC12" s="73"/>
      <c r="AD12" s="73"/>
      <c r="AE12" s="88"/>
    </row>
    <row r="13" spans="1:31" ht="16.5" thickTop="1" thickBot="1" x14ac:dyDescent="0.3">
      <c r="A13" s="63"/>
      <c r="B13" s="64"/>
      <c r="C13" s="64"/>
      <c r="D13" s="65"/>
      <c r="E13" s="62"/>
      <c r="F13" s="62"/>
      <c r="G13" s="62"/>
      <c r="H13" s="62"/>
      <c r="I13" s="94"/>
      <c r="J13" s="94"/>
      <c r="K13" s="94"/>
      <c r="L13" s="94"/>
      <c r="M13" s="94"/>
      <c r="N13" s="94"/>
      <c r="O13" s="94"/>
      <c r="P13" s="94"/>
      <c r="Q13" s="74"/>
      <c r="R13" s="73"/>
      <c r="S13" s="73"/>
      <c r="T13" s="73"/>
      <c r="U13" s="73"/>
      <c r="V13" s="73"/>
      <c r="W13" s="73"/>
      <c r="X13" s="73"/>
      <c r="Y13" s="73"/>
      <c r="Z13" s="73"/>
      <c r="AA13" s="73"/>
      <c r="AB13" s="73"/>
      <c r="AC13" s="73"/>
      <c r="AD13" s="73"/>
      <c r="AE13" s="88"/>
    </row>
    <row r="14" spans="1:31" ht="16.5" thickTop="1" thickBot="1" x14ac:dyDescent="0.3">
      <c r="A14" s="66" t="s">
        <v>7</v>
      </c>
      <c r="B14" s="67"/>
      <c r="C14" s="67"/>
      <c r="D14" s="67"/>
      <c r="E14" s="67"/>
      <c r="F14" s="67"/>
      <c r="G14" s="67"/>
      <c r="H14" s="67"/>
      <c r="I14" s="67"/>
      <c r="J14" s="67"/>
      <c r="K14" s="67"/>
      <c r="L14" s="67"/>
      <c r="M14" s="67"/>
      <c r="N14" s="67"/>
      <c r="O14" s="67"/>
      <c r="P14" s="68"/>
      <c r="Q14" s="74"/>
      <c r="R14" s="73"/>
      <c r="S14" s="73"/>
      <c r="T14" s="73"/>
      <c r="U14" s="73"/>
      <c r="V14" s="73"/>
      <c r="W14" s="73"/>
      <c r="X14" s="73"/>
      <c r="Y14" s="73"/>
      <c r="Z14" s="73"/>
      <c r="AA14" s="73"/>
      <c r="AB14" s="73"/>
      <c r="AC14" s="73"/>
      <c r="AD14" s="73"/>
      <c r="AE14" s="88"/>
    </row>
    <row r="15" spans="1:31" ht="16.5" thickTop="1" thickBot="1" x14ac:dyDescent="0.3">
      <c r="A15" s="66"/>
      <c r="B15" s="67"/>
      <c r="C15" s="67"/>
      <c r="D15" s="67"/>
      <c r="E15" s="67"/>
      <c r="F15" s="67"/>
      <c r="G15" s="67"/>
      <c r="H15" s="67"/>
      <c r="I15" s="67"/>
      <c r="J15" s="67"/>
      <c r="K15" s="67"/>
      <c r="L15" s="67"/>
      <c r="M15" s="67"/>
      <c r="N15" s="67"/>
      <c r="O15" s="67"/>
      <c r="P15" s="68"/>
      <c r="Q15" s="74"/>
      <c r="R15" s="73"/>
      <c r="S15" s="73"/>
      <c r="T15" s="73"/>
      <c r="U15" s="73"/>
      <c r="V15" s="73"/>
      <c r="W15" s="73"/>
      <c r="X15" s="73"/>
      <c r="Y15" s="73"/>
      <c r="Z15" s="73"/>
      <c r="AA15" s="73"/>
      <c r="AB15" s="73"/>
      <c r="AC15" s="73"/>
      <c r="AD15" s="73"/>
      <c r="AE15" s="88"/>
    </row>
    <row r="16" spans="1:31" ht="16.5" thickTop="1" thickBot="1" x14ac:dyDescent="0.3">
      <c r="A16" s="72" t="s">
        <v>208</v>
      </c>
      <c r="B16" s="73"/>
      <c r="C16" s="73"/>
      <c r="D16" s="73"/>
      <c r="E16" s="73"/>
      <c r="F16" s="73"/>
      <c r="G16" s="73"/>
      <c r="H16" s="73"/>
      <c r="I16" s="73"/>
      <c r="J16" s="73"/>
      <c r="K16" s="73"/>
      <c r="L16" s="73"/>
      <c r="M16" s="73"/>
      <c r="N16" s="73"/>
      <c r="O16" s="73"/>
      <c r="P16" s="88"/>
      <c r="Q16" s="74"/>
      <c r="R16" s="73"/>
      <c r="S16" s="73"/>
      <c r="T16" s="73"/>
      <c r="U16" s="73"/>
      <c r="V16" s="73"/>
      <c r="W16" s="73"/>
      <c r="X16" s="73"/>
      <c r="Y16" s="73"/>
      <c r="Z16" s="73"/>
      <c r="AA16" s="73"/>
      <c r="AB16" s="73"/>
      <c r="AC16" s="73"/>
      <c r="AD16" s="73"/>
      <c r="AE16" s="88"/>
    </row>
    <row r="17" spans="1:31" ht="16.5" thickTop="1" thickBot="1" x14ac:dyDescent="0.3">
      <c r="A17" s="74"/>
      <c r="B17" s="73"/>
      <c r="C17" s="73"/>
      <c r="D17" s="73"/>
      <c r="E17" s="73"/>
      <c r="F17" s="73"/>
      <c r="G17" s="73"/>
      <c r="H17" s="73"/>
      <c r="I17" s="73"/>
      <c r="J17" s="73"/>
      <c r="K17" s="73"/>
      <c r="L17" s="73"/>
      <c r="M17" s="73"/>
      <c r="N17" s="73"/>
      <c r="O17" s="73"/>
      <c r="P17" s="88"/>
      <c r="Q17" s="74"/>
      <c r="R17" s="73"/>
      <c r="S17" s="73"/>
      <c r="T17" s="73"/>
      <c r="U17" s="73"/>
      <c r="V17" s="73"/>
      <c r="W17" s="73"/>
      <c r="X17" s="73"/>
      <c r="Y17" s="73"/>
      <c r="Z17" s="73"/>
      <c r="AA17" s="73"/>
      <c r="AB17" s="73"/>
      <c r="AC17" s="73"/>
      <c r="AD17" s="73"/>
      <c r="AE17" s="88"/>
    </row>
    <row r="18" spans="1:31" ht="16.5" thickTop="1" thickBot="1" x14ac:dyDescent="0.3">
      <c r="A18" s="74"/>
      <c r="B18" s="73"/>
      <c r="C18" s="73"/>
      <c r="D18" s="73"/>
      <c r="E18" s="73"/>
      <c r="F18" s="73"/>
      <c r="G18" s="73"/>
      <c r="H18" s="73"/>
      <c r="I18" s="73"/>
      <c r="J18" s="73"/>
      <c r="K18" s="73"/>
      <c r="L18" s="73"/>
      <c r="M18" s="73"/>
      <c r="N18" s="73"/>
      <c r="O18" s="73"/>
      <c r="P18" s="88"/>
      <c r="Q18" s="74"/>
      <c r="R18" s="73"/>
      <c r="S18" s="73"/>
      <c r="T18" s="73"/>
      <c r="U18" s="73"/>
      <c r="V18" s="73"/>
      <c r="W18" s="73"/>
      <c r="X18" s="73"/>
      <c r="Y18" s="73"/>
      <c r="Z18" s="73"/>
      <c r="AA18" s="73"/>
      <c r="AB18" s="73"/>
      <c r="AC18" s="73"/>
      <c r="AD18" s="73"/>
      <c r="AE18" s="88"/>
    </row>
    <row r="19" spans="1:31" ht="16.5" thickTop="1" thickBot="1" x14ac:dyDescent="0.3">
      <c r="A19" s="74"/>
      <c r="B19" s="73"/>
      <c r="C19" s="73"/>
      <c r="D19" s="73"/>
      <c r="E19" s="73"/>
      <c r="F19" s="73"/>
      <c r="G19" s="73"/>
      <c r="H19" s="73"/>
      <c r="I19" s="73"/>
      <c r="J19" s="73"/>
      <c r="K19" s="73"/>
      <c r="L19" s="73"/>
      <c r="M19" s="73"/>
      <c r="N19" s="73"/>
      <c r="O19" s="73"/>
      <c r="P19" s="88"/>
      <c r="Q19" s="74"/>
      <c r="R19" s="73"/>
      <c r="S19" s="73"/>
      <c r="T19" s="73"/>
      <c r="U19" s="73"/>
      <c r="V19" s="73"/>
      <c r="W19" s="73"/>
      <c r="X19" s="73"/>
      <c r="Y19" s="73"/>
      <c r="Z19" s="73"/>
      <c r="AA19" s="73"/>
      <c r="AB19" s="73"/>
      <c r="AC19" s="73"/>
      <c r="AD19" s="73"/>
      <c r="AE19" s="88"/>
    </row>
    <row r="20" spans="1:31" ht="16.5" thickTop="1" thickBot="1" x14ac:dyDescent="0.3">
      <c r="A20" s="74"/>
      <c r="B20" s="73"/>
      <c r="C20" s="73"/>
      <c r="D20" s="73"/>
      <c r="E20" s="73"/>
      <c r="F20" s="73"/>
      <c r="G20" s="73"/>
      <c r="H20" s="73"/>
      <c r="I20" s="73"/>
      <c r="J20" s="73"/>
      <c r="K20" s="73"/>
      <c r="L20" s="73"/>
      <c r="M20" s="73"/>
      <c r="N20" s="73"/>
      <c r="O20" s="73"/>
      <c r="P20" s="88"/>
      <c r="Q20" s="74"/>
      <c r="R20" s="73"/>
      <c r="S20" s="73"/>
      <c r="T20" s="73"/>
      <c r="U20" s="73"/>
      <c r="V20" s="73"/>
      <c r="W20" s="73"/>
      <c r="X20" s="73"/>
      <c r="Y20" s="73"/>
      <c r="Z20" s="73"/>
      <c r="AA20" s="73"/>
      <c r="AB20" s="73"/>
      <c r="AC20" s="73"/>
      <c r="AD20" s="73"/>
      <c r="AE20" s="88"/>
    </row>
    <row r="21" spans="1:31" ht="16.5" thickTop="1" thickBot="1" x14ac:dyDescent="0.3">
      <c r="A21" s="74"/>
      <c r="B21" s="73"/>
      <c r="C21" s="73"/>
      <c r="D21" s="73"/>
      <c r="E21" s="73"/>
      <c r="F21" s="73"/>
      <c r="G21" s="73"/>
      <c r="H21" s="73"/>
      <c r="I21" s="73"/>
      <c r="J21" s="73"/>
      <c r="K21" s="73"/>
      <c r="L21" s="73"/>
      <c r="M21" s="73"/>
      <c r="N21" s="73"/>
      <c r="O21" s="73"/>
      <c r="P21" s="88"/>
      <c r="Q21" s="74"/>
      <c r="R21" s="73"/>
      <c r="S21" s="73"/>
      <c r="T21" s="73"/>
      <c r="U21" s="73"/>
      <c r="V21" s="73"/>
      <c r="W21" s="73"/>
      <c r="X21" s="73"/>
      <c r="Y21" s="73"/>
      <c r="Z21" s="73"/>
      <c r="AA21" s="73"/>
      <c r="AB21" s="73"/>
      <c r="AC21" s="73"/>
      <c r="AD21" s="73"/>
      <c r="AE21" s="88"/>
    </row>
    <row r="22" spans="1:31" ht="16.5" thickTop="1" thickBot="1" x14ac:dyDescent="0.3">
      <c r="A22" s="74"/>
      <c r="B22" s="73"/>
      <c r="C22" s="73"/>
      <c r="D22" s="73"/>
      <c r="E22" s="73"/>
      <c r="F22" s="73"/>
      <c r="G22" s="73"/>
      <c r="H22" s="73"/>
      <c r="I22" s="73"/>
      <c r="J22" s="73"/>
      <c r="K22" s="73"/>
      <c r="L22" s="73"/>
      <c r="M22" s="73"/>
      <c r="N22" s="73"/>
      <c r="O22" s="73"/>
      <c r="P22" s="88"/>
      <c r="Q22" s="74"/>
      <c r="R22" s="73"/>
      <c r="S22" s="73"/>
      <c r="T22" s="73"/>
      <c r="U22" s="73"/>
      <c r="V22" s="73"/>
      <c r="W22" s="73"/>
      <c r="X22" s="73"/>
      <c r="Y22" s="73"/>
      <c r="Z22" s="73"/>
      <c r="AA22" s="73"/>
      <c r="AB22" s="73"/>
      <c r="AC22" s="73"/>
      <c r="AD22" s="73"/>
      <c r="AE22" s="88"/>
    </row>
    <row r="23" spans="1:31" ht="16.5" thickTop="1" thickBot="1" x14ac:dyDescent="0.3">
      <c r="A23" s="74"/>
      <c r="B23" s="73"/>
      <c r="C23" s="73"/>
      <c r="D23" s="73"/>
      <c r="E23" s="73"/>
      <c r="F23" s="73"/>
      <c r="G23" s="73"/>
      <c r="H23" s="73"/>
      <c r="I23" s="73"/>
      <c r="J23" s="73"/>
      <c r="K23" s="73"/>
      <c r="L23" s="73"/>
      <c r="M23" s="73"/>
      <c r="N23" s="73"/>
      <c r="O23" s="73"/>
      <c r="P23" s="88"/>
      <c r="Q23" s="74"/>
      <c r="R23" s="73"/>
      <c r="S23" s="73"/>
      <c r="T23" s="73"/>
      <c r="U23" s="73"/>
      <c r="V23" s="73"/>
      <c r="W23" s="73"/>
      <c r="X23" s="73"/>
      <c r="Y23" s="73"/>
      <c r="Z23" s="73"/>
      <c r="AA23" s="73"/>
      <c r="AB23" s="73"/>
      <c r="AC23" s="73"/>
      <c r="AD23" s="73"/>
      <c r="AE23" s="88"/>
    </row>
    <row r="24" spans="1:31" ht="16.5" thickTop="1" thickBot="1" x14ac:dyDescent="0.3">
      <c r="A24" s="74"/>
      <c r="B24" s="73"/>
      <c r="C24" s="73"/>
      <c r="D24" s="73"/>
      <c r="E24" s="73"/>
      <c r="F24" s="73"/>
      <c r="G24" s="73"/>
      <c r="H24" s="73"/>
      <c r="I24" s="73"/>
      <c r="J24" s="73"/>
      <c r="K24" s="73"/>
      <c r="L24" s="73"/>
      <c r="M24" s="73"/>
      <c r="N24" s="73"/>
      <c r="O24" s="73"/>
      <c r="P24" s="88"/>
      <c r="Q24" s="74"/>
      <c r="R24" s="73"/>
      <c r="S24" s="73"/>
      <c r="T24" s="73"/>
      <c r="U24" s="73"/>
      <c r="V24" s="73"/>
      <c r="W24" s="73"/>
      <c r="X24" s="73"/>
      <c r="Y24" s="73"/>
      <c r="Z24" s="73"/>
      <c r="AA24" s="73"/>
      <c r="AB24" s="73"/>
      <c r="AC24" s="73"/>
      <c r="AD24" s="73"/>
      <c r="AE24" s="88"/>
    </row>
    <row r="25" spans="1:31" ht="16.5" thickTop="1" thickBot="1" x14ac:dyDescent="0.3">
      <c r="A25" s="74"/>
      <c r="B25" s="73"/>
      <c r="C25" s="73"/>
      <c r="D25" s="73"/>
      <c r="E25" s="73"/>
      <c r="F25" s="73"/>
      <c r="G25" s="73"/>
      <c r="H25" s="73"/>
      <c r="I25" s="73"/>
      <c r="J25" s="73"/>
      <c r="K25" s="73"/>
      <c r="L25" s="73"/>
      <c r="M25" s="73"/>
      <c r="N25" s="73"/>
      <c r="O25" s="73"/>
      <c r="P25" s="88"/>
      <c r="Q25" s="74"/>
      <c r="R25" s="73"/>
      <c r="S25" s="73"/>
      <c r="T25" s="73"/>
      <c r="U25" s="73"/>
      <c r="V25" s="73"/>
      <c r="W25" s="73"/>
      <c r="X25" s="73"/>
      <c r="Y25" s="73"/>
      <c r="Z25" s="73"/>
      <c r="AA25" s="73"/>
      <c r="AB25" s="73"/>
      <c r="AC25" s="73"/>
      <c r="AD25" s="73"/>
      <c r="AE25" s="88"/>
    </row>
    <row r="26" spans="1:31" ht="16.5" thickTop="1" thickBot="1" x14ac:dyDescent="0.3">
      <c r="A26" s="66" t="s">
        <v>8</v>
      </c>
      <c r="B26" s="67"/>
      <c r="C26" s="67"/>
      <c r="D26" s="67"/>
      <c r="E26" s="67"/>
      <c r="F26" s="67"/>
      <c r="G26" s="67"/>
      <c r="H26" s="67"/>
      <c r="I26" s="67"/>
      <c r="J26" s="67"/>
      <c r="K26" s="67"/>
      <c r="L26" s="67"/>
      <c r="M26" s="67"/>
      <c r="N26" s="67"/>
      <c r="O26" s="67"/>
      <c r="P26" s="68"/>
      <c r="Q26" s="74"/>
      <c r="R26" s="73"/>
      <c r="S26" s="73"/>
      <c r="T26" s="73"/>
      <c r="U26" s="73"/>
      <c r="V26" s="73"/>
      <c r="W26" s="73"/>
      <c r="X26" s="73"/>
      <c r="Y26" s="73"/>
      <c r="Z26" s="73"/>
      <c r="AA26" s="73"/>
      <c r="AB26" s="73"/>
      <c r="AC26" s="73"/>
      <c r="AD26" s="73"/>
      <c r="AE26" s="88"/>
    </row>
    <row r="27" spans="1:31" ht="16.5" thickTop="1" thickBot="1" x14ac:dyDescent="0.3">
      <c r="A27" s="66"/>
      <c r="B27" s="67"/>
      <c r="C27" s="67"/>
      <c r="D27" s="67"/>
      <c r="E27" s="67"/>
      <c r="F27" s="67"/>
      <c r="G27" s="67"/>
      <c r="H27" s="67"/>
      <c r="I27" s="67"/>
      <c r="J27" s="67"/>
      <c r="K27" s="67"/>
      <c r="L27" s="67"/>
      <c r="M27" s="67"/>
      <c r="N27" s="67"/>
      <c r="O27" s="67"/>
      <c r="P27" s="68"/>
      <c r="Q27" s="74"/>
      <c r="R27" s="73"/>
      <c r="S27" s="73"/>
      <c r="T27" s="73"/>
      <c r="U27" s="73"/>
      <c r="V27" s="73"/>
      <c r="W27" s="73"/>
      <c r="X27" s="73"/>
      <c r="Y27" s="73"/>
      <c r="Z27" s="73"/>
      <c r="AA27" s="73"/>
      <c r="AB27" s="73"/>
      <c r="AC27" s="73"/>
      <c r="AD27" s="73"/>
      <c r="AE27" s="88"/>
    </row>
    <row r="28" spans="1:31" ht="16.5" thickTop="1" thickBot="1" x14ac:dyDescent="0.3">
      <c r="A28" s="89" t="s">
        <v>207</v>
      </c>
      <c r="B28" s="73"/>
      <c r="C28" s="73"/>
      <c r="D28" s="73"/>
      <c r="E28" s="73"/>
      <c r="F28" s="73"/>
      <c r="G28" s="73"/>
      <c r="H28" s="73"/>
      <c r="I28" s="73"/>
      <c r="J28" s="73"/>
      <c r="K28" s="73"/>
      <c r="L28" s="73"/>
      <c r="M28" s="73"/>
      <c r="N28" s="73"/>
      <c r="O28" s="73"/>
      <c r="P28" s="88"/>
      <c r="Q28" s="74"/>
      <c r="R28" s="73"/>
      <c r="S28" s="73"/>
      <c r="T28" s="73"/>
      <c r="U28" s="73"/>
      <c r="V28" s="73"/>
      <c r="W28" s="73"/>
      <c r="X28" s="73"/>
      <c r="Y28" s="73"/>
      <c r="Z28" s="73"/>
      <c r="AA28" s="73"/>
      <c r="AB28" s="73"/>
      <c r="AC28" s="73"/>
      <c r="AD28" s="73"/>
      <c r="AE28" s="88"/>
    </row>
    <row r="29" spans="1:31" ht="16.5" thickTop="1" thickBot="1" x14ac:dyDescent="0.3">
      <c r="A29" s="74"/>
      <c r="B29" s="73"/>
      <c r="C29" s="73"/>
      <c r="D29" s="73"/>
      <c r="E29" s="73"/>
      <c r="F29" s="73"/>
      <c r="G29" s="73"/>
      <c r="H29" s="73"/>
      <c r="I29" s="73"/>
      <c r="J29" s="73"/>
      <c r="K29" s="73"/>
      <c r="L29" s="73"/>
      <c r="M29" s="73"/>
      <c r="N29" s="73"/>
      <c r="O29" s="73"/>
      <c r="P29" s="88"/>
      <c r="Q29" s="74"/>
      <c r="R29" s="73"/>
      <c r="S29" s="73"/>
      <c r="T29" s="73"/>
      <c r="U29" s="73"/>
      <c r="V29" s="73"/>
      <c r="W29" s="73"/>
      <c r="X29" s="73"/>
      <c r="Y29" s="73"/>
      <c r="Z29" s="73"/>
      <c r="AA29" s="73"/>
      <c r="AB29" s="73"/>
      <c r="AC29" s="73"/>
      <c r="AD29" s="73"/>
      <c r="AE29" s="88"/>
    </row>
    <row r="30" spans="1:31" ht="16.5" thickTop="1" thickBot="1" x14ac:dyDescent="0.3">
      <c r="A30" s="74"/>
      <c r="B30" s="73"/>
      <c r="C30" s="73"/>
      <c r="D30" s="73"/>
      <c r="E30" s="73"/>
      <c r="F30" s="73"/>
      <c r="G30" s="73"/>
      <c r="H30" s="73"/>
      <c r="I30" s="73"/>
      <c r="J30" s="73"/>
      <c r="K30" s="73"/>
      <c r="L30" s="73"/>
      <c r="M30" s="73"/>
      <c r="N30" s="73"/>
      <c r="O30" s="73"/>
      <c r="P30" s="88"/>
      <c r="Q30" s="74"/>
      <c r="R30" s="73"/>
      <c r="S30" s="73"/>
      <c r="T30" s="73"/>
      <c r="U30" s="73"/>
      <c r="V30" s="73"/>
      <c r="W30" s="73"/>
      <c r="X30" s="73"/>
      <c r="Y30" s="73"/>
      <c r="Z30" s="73"/>
      <c r="AA30" s="73"/>
      <c r="AB30" s="73"/>
      <c r="AC30" s="73"/>
      <c r="AD30" s="73"/>
      <c r="AE30" s="88"/>
    </row>
    <row r="31" spans="1:31" ht="16.5" thickTop="1" thickBot="1" x14ac:dyDescent="0.3">
      <c r="A31" s="74"/>
      <c r="B31" s="73"/>
      <c r="C31" s="73"/>
      <c r="D31" s="73"/>
      <c r="E31" s="73"/>
      <c r="F31" s="73"/>
      <c r="G31" s="73"/>
      <c r="H31" s="73"/>
      <c r="I31" s="73"/>
      <c r="J31" s="73"/>
      <c r="K31" s="73"/>
      <c r="L31" s="73"/>
      <c r="M31" s="73"/>
      <c r="N31" s="73"/>
      <c r="O31" s="73"/>
      <c r="P31" s="88"/>
      <c r="Q31" s="74"/>
      <c r="R31" s="73"/>
      <c r="S31" s="73"/>
      <c r="T31" s="73"/>
      <c r="U31" s="73"/>
      <c r="V31" s="73"/>
      <c r="W31" s="73"/>
      <c r="X31" s="73"/>
      <c r="Y31" s="73"/>
      <c r="Z31" s="73"/>
      <c r="AA31" s="73"/>
      <c r="AB31" s="73"/>
      <c r="AC31" s="73"/>
      <c r="AD31" s="73"/>
      <c r="AE31" s="88"/>
    </row>
    <row r="32" spans="1:31" ht="16.5" thickTop="1" thickBot="1" x14ac:dyDescent="0.3">
      <c r="A32" s="74"/>
      <c r="B32" s="73"/>
      <c r="C32" s="73"/>
      <c r="D32" s="73"/>
      <c r="E32" s="73"/>
      <c r="F32" s="73"/>
      <c r="G32" s="73"/>
      <c r="H32" s="73"/>
      <c r="I32" s="73"/>
      <c r="J32" s="73"/>
      <c r="K32" s="73"/>
      <c r="L32" s="73"/>
      <c r="M32" s="73"/>
      <c r="N32" s="73"/>
      <c r="O32" s="73"/>
      <c r="P32" s="88"/>
      <c r="Q32" s="74"/>
      <c r="R32" s="73"/>
      <c r="S32" s="73"/>
      <c r="T32" s="73"/>
      <c r="U32" s="73"/>
      <c r="V32" s="73"/>
      <c r="W32" s="73"/>
      <c r="X32" s="73"/>
      <c r="Y32" s="73"/>
      <c r="Z32" s="73"/>
      <c r="AA32" s="73"/>
      <c r="AB32" s="73"/>
      <c r="AC32" s="73"/>
      <c r="AD32" s="73"/>
      <c r="AE32" s="88"/>
    </row>
    <row r="33" spans="1:31" ht="16.5" thickTop="1" thickBot="1" x14ac:dyDescent="0.3">
      <c r="A33" s="74"/>
      <c r="B33" s="73"/>
      <c r="C33" s="73"/>
      <c r="D33" s="73"/>
      <c r="E33" s="73"/>
      <c r="F33" s="73"/>
      <c r="G33" s="73"/>
      <c r="H33" s="73"/>
      <c r="I33" s="73"/>
      <c r="J33" s="73"/>
      <c r="K33" s="73"/>
      <c r="L33" s="73"/>
      <c r="M33" s="73"/>
      <c r="N33" s="73"/>
      <c r="O33" s="73"/>
      <c r="P33" s="88"/>
      <c r="Q33" s="74"/>
      <c r="R33" s="73"/>
      <c r="S33" s="73"/>
      <c r="T33" s="73"/>
      <c r="U33" s="73"/>
      <c r="V33" s="73"/>
      <c r="W33" s="73"/>
      <c r="X33" s="73"/>
      <c r="Y33" s="73"/>
      <c r="Z33" s="73"/>
      <c r="AA33" s="73"/>
      <c r="AB33" s="73"/>
      <c r="AC33" s="73"/>
      <c r="AD33" s="73"/>
      <c r="AE33" s="88"/>
    </row>
    <row r="34" spans="1:31" ht="16.5" thickTop="1" thickBot="1" x14ac:dyDescent="0.3">
      <c r="A34" s="74"/>
      <c r="B34" s="73"/>
      <c r="C34" s="73"/>
      <c r="D34" s="73"/>
      <c r="E34" s="73"/>
      <c r="F34" s="73"/>
      <c r="G34" s="73"/>
      <c r="H34" s="73"/>
      <c r="I34" s="73"/>
      <c r="J34" s="73"/>
      <c r="K34" s="73"/>
      <c r="L34" s="73"/>
      <c r="M34" s="73"/>
      <c r="N34" s="73"/>
      <c r="O34" s="73"/>
      <c r="P34" s="88"/>
      <c r="Q34" s="74"/>
      <c r="R34" s="73"/>
      <c r="S34" s="73"/>
      <c r="T34" s="73"/>
      <c r="U34" s="73"/>
      <c r="V34" s="73"/>
      <c r="W34" s="73"/>
      <c r="X34" s="73"/>
      <c r="Y34" s="73"/>
      <c r="Z34" s="73"/>
      <c r="AA34" s="73"/>
      <c r="AB34" s="73"/>
      <c r="AC34" s="73"/>
      <c r="AD34" s="73"/>
      <c r="AE34" s="88"/>
    </row>
    <row r="35" spans="1:31" ht="16.5" thickTop="1" thickBot="1" x14ac:dyDescent="0.3">
      <c r="A35" s="66" t="s">
        <v>9</v>
      </c>
      <c r="B35" s="67"/>
      <c r="C35" s="67"/>
      <c r="D35" s="67"/>
      <c r="E35" s="67"/>
      <c r="F35" s="67"/>
      <c r="G35" s="67"/>
      <c r="H35" s="67"/>
      <c r="I35" s="67"/>
      <c r="J35" s="67"/>
      <c r="K35" s="67"/>
      <c r="L35" s="67"/>
      <c r="M35" s="67"/>
      <c r="N35" s="67"/>
      <c r="O35" s="67"/>
      <c r="P35" s="68"/>
      <c r="Q35" s="66" t="s">
        <v>10</v>
      </c>
      <c r="R35" s="67"/>
      <c r="S35" s="67"/>
      <c r="T35" s="67"/>
      <c r="U35" s="67"/>
      <c r="V35" s="67"/>
      <c r="W35" s="67"/>
      <c r="X35" s="67"/>
      <c r="Y35" s="67"/>
      <c r="Z35" s="67"/>
      <c r="AA35" s="67"/>
      <c r="AB35" s="67"/>
      <c r="AC35" s="67"/>
      <c r="AD35" s="67"/>
      <c r="AE35" s="68"/>
    </row>
    <row r="36" spans="1:31" ht="16.5" thickTop="1" thickBot="1" x14ac:dyDescent="0.3">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6.5" thickTop="1" thickBot="1" x14ac:dyDescent="0.3">
      <c r="A37" s="72" t="s">
        <v>209</v>
      </c>
      <c r="B37" s="73"/>
      <c r="C37" s="73"/>
      <c r="D37" s="73"/>
      <c r="E37" s="73"/>
      <c r="F37" s="73"/>
      <c r="G37" s="73"/>
      <c r="H37" s="73"/>
      <c r="I37" s="73"/>
      <c r="J37" s="73"/>
      <c r="K37" s="73"/>
      <c r="L37" s="73"/>
      <c r="M37" s="73"/>
      <c r="N37" s="73"/>
      <c r="O37" s="73"/>
      <c r="P37" s="73"/>
      <c r="Q37" s="287" t="s">
        <v>212</v>
      </c>
      <c r="R37" s="77"/>
      <c r="S37" s="77"/>
      <c r="T37" s="77"/>
      <c r="U37" s="77"/>
      <c r="V37" s="77"/>
      <c r="W37" s="77"/>
      <c r="X37" s="77"/>
      <c r="Y37" s="77"/>
      <c r="Z37" s="77"/>
      <c r="AA37" s="77"/>
      <c r="AB37" s="77"/>
      <c r="AC37" s="77"/>
      <c r="AD37" s="77"/>
      <c r="AE37" s="78"/>
    </row>
    <row r="38" spans="1:31" ht="16.5" thickTop="1" thickBot="1" x14ac:dyDescent="0.3">
      <c r="A38" s="74"/>
      <c r="B38" s="73"/>
      <c r="C38" s="73"/>
      <c r="D38" s="73"/>
      <c r="E38" s="73"/>
      <c r="F38" s="73"/>
      <c r="G38" s="73"/>
      <c r="H38" s="73"/>
      <c r="I38" s="73"/>
      <c r="J38" s="73"/>
      <c r="K38" s="73"/>
      <c r="L38" s="73"/>
      <c r="M38" s="73"/>
      <c r="N38" s="73"/>
      <c r="O38" s="73"/>
      <c r="P38" s="73"/>
      <c r="Q38" s="79"/>
      <c r="R38" s="80"/>
      <c r="S38" s="80"/>
      <c r="T38" s="80"/>
      <c r="U38" s="80"/>
      <c r="V38" s="80"/>
      <c r="W38" s="80"/>
      <c r="X38" s="80"/>
      <c r="Y38" s="80"/>
      <c r="Z38" s="80"/>
      <c r="AA38" s="80"/>
      <c r="AB38" s="80"/>
      <c r="AC38" s="80"/>
      <c r="AD38" s="80"/>
      <c r="AE38" s="81"/>
    </row>
    <row r="39" spans="1:31" ht="16.5" thickTop="1" thickBot="1" x14ac:dyDescent="0.3">
      <c r="A39" s="74"/>
      <c r="B39" s="73"/>
      <c r="C39" s="73"/>
      <c r="D39" s="73"/>
      <c r="E39" s="73"/>
      <c r="F39" s="73"/>
      <c r="G39" s="73"/>
      <c r="H39" s="73"/>
      <c r="I39" s="73"/>
      <c r="J39" s="73"/>
      <c r="K39" s="73"/>
      <c r="L39" s="73"/>
      <c r="M39" s="73"/>
      <c r="N39" s="73"/>
      <c r="O39" s="73"/>
      <c r="P39" s="73"/>
      <c r="Q39" s="79"/>
      <c r="R39" s="80"/>
      <c r="S39" s="80"/>
      <c r="T39" s="80"/>
      <c r="U39" s="80"/>
      <c r="V39" s="80"/>
      <c r="W39" s="80"/>
      <c r="X39" s="80"/>
      <c r="Y39" s="80"/>
      <c r="Z39" s="80"/>
      <c r="AA39" s="80"/>
      <c r="AB39" s="80"/>
      <c r="AC39" s="80"/>
      <c r="AD39" s="80"/>
      <c r="AE39" s="81"/>
    </row>
    <row r="40" spans="1:31" ht="16.5" thickTop="1" thickBot="1" x14ac:dyDescent="0.3">
      <c r="A40" s="74"/>
      <c r="B40" s="73"/>
      <c r="C40" s="73"/>
      <c r="D40" s="73"/>
      <c r="E40" s="73"/>
      <c r="F40" s="73"/>
      <c r="G40" s="73"/>
      <c r="H40" s="73"/>
      <c r="I40" s="73"/>
      <c r="J40" s="73"/>
      <c r="K40" s="73"/>
      <c r="L40" s="73"/>
      <c r="M40" s="73"/>
      <c r="N40" s="73"/>
      <c r="O40" s="73"/>
      <c r="P40" s="73"/>
      <c r="Q40" s="79"/>
      <c r="R40" s="80"/>
      <c r="S40" s="80"/>
      <c r="T40" s="80"/>
      <c r="U40" s="80"/>
      <c r="V40" s="80"/>
      <c r="W40" s="80"/>
      <c r="X40" s="80"/>
      <c r="Y40" s="80"/>
      <c r="Z40" s="80"/>
      <c r="AA40" s="80"/>
      <c r="AB40" s="80"/>
      <c r="AC40" s="80"/>
      <c r="AD40" s="80"/>
      <c r="AE40" s="81"/>
    </row>
    <row r="41" spans="1:31" ht="16.5" thickTop="1" thickBot="1" x14ac:dyDescent="0.3">
      <c r="A41" s="74"/>
      <c r="B41" s="73"/>
      <c r="C41" s="73"/>
      <c r="D41" s="73"/>
      <c r="E41" s="73"/>
      <c r="F41" s="73"/>
      <c r="G41" s="73"/>
      <c r="H41" s="73"/>
      <c r="I41" s="73"/>
      <c r="J41" s="73"/>
      <c r="K41" s="73"/>
      <c r="L41" s="73"/>
      <c r="M41" s="73"/>
      <c r="N41" s="73"/>
      <c r="O41" s="73"/>
      <c r="P41" s="73"/>
      <c r="Q41" s="79"/>
      <c r="R41" s="80"/>
      <c r="S41" s="80"/>
      <c r="T41" s="80"/>
      <c r="U41" s="80"/>
      <c r="V41" s="80"/>
      <c r="W41" s="80"/>
      <c r="X41" s="80"/>
      <c r="Y41" s="80"/>
      <c r="Z41" s="80"/>
      <c r="AA41" s="80"/>
      <c r="AB41" s="80"/>
      <c r="AC41" s="80"/>
      <c r="AD41" s="80"/>
      <c r="AE41" s="81"/>
    </row>
    <row r="42" spans="1:31" ht="16.5" thickTop="1" thickBot="1" x14ac:dyDescent="0.3">
      <c r="A42" s="74"/>
      <c r="B42" s="73"/>
      <c r="C42" s="73"/>
      <c r="D42" s="73"/>
      <c r="E42" s="73"/>
      <c r="F42" s="73"/>
      <c r="G42" s="73"/>
      <c r="H42" s="73"/>
      <c r="I42" s="73"/>
      <c r="J42" s="73"/>
      <c r="K42" s="73"/>
      <c r="L42" s="73"/>
      <c r="M42" s="73"/>
      <c r="N42" s="73"/>
      <c r="O42" s="73"/>
      <c r="P42" s="73"/>
      <c r="Q42" s="79"/>
      <c r="R42" s="80"/>
      <c r="S42" s="80"/>
      <c r="T42" s="80"/>
      <c r="U42" s="80"/>
      <c r="V42" s="80"/>
      <c r="W42" s="80"/>
      <c r="X42" s="80"/>
      <c r="Y42" s="80"/>
      <c r="Z42" s="80"/>
      <c r="AA42" s="80"/>
      <c r="AB42" s="80"/>
      <c r="AC42" s="80"/>
      <c r="AD42" s="80"/>
      <c r="AE42" s="81"/>
    </row>
    <row r="43" spans="1:31" ht="16.5" thickTop="1" thickBot="1" x14ac:dyDescent="0.3">
      <c r="A43" s="75"/>
      <c r="B43" s="76"/>
      <c r="C43" s="76"/>
      <c r="D43" s="76"/>
      <c r="E43" s="76"/>
      <c r="F43" s="76"/>
      <c r="G43" s="76"/>
      <c r="H43" s="76"/>
      <c r="I43" s="76"/>
      <c r="J43" s="76"/>
      <c r="K43" s="76"/>
      <c r="L43" s="76"/>
      <c r="M43" s="76"/>
      <c r="N43" s="76"/>
      <c r="O43" s="76"/>
      <c r="P43" s="76"/>
      <c r="Q43" s="82"/>
      <c r="R43" s="83"/>
      <c r="S43" s="83"/>
      <c r="T43" s="83"/>
      <c r="U43" s="83"/>
      <c r="V43" s="83"/>
      <c r="W43" s="83"/>
      <c r="X43" s="83"/>
      <c r="Y43" s="83"/>
      <c r="Z43" s="83"/>
      <c r="AA43" s="83"/>
      <c r="AB43" s="83"/>
      <c r="AC43" s="83"/>
      <c r="AD43" s="83"/>
      <c r="AE43" s="84"/>
    </row>
    <row r="44" spans="1:31" ht="19.5" thickBot="1" x14ac:dyDescent="0.35">
      <c r="A44" s="85" t="s">
        <v>11</v>
      </c>
      <c r="B44" s="86"/>
      <c r="C44" s="86"/>
      <c r="D44" s="86"/>
      <c r="E44" s="86"/>
      <c r="F44" s="86"/>
      <c r="G44" s="86"/>
      <c r="H44" s="86"/>
      <c r="I44" s="86"/>
      <c r="J44" s="86"/>
      <c r="K44" s="86"/>
      <c r="L44" s="86"/>
      <c r="M44" s="86"/>
      <c r="N44" s="86"/>
      <c r="O44" s="86"/>
      <c r="P44" s="87"/>
      <c r="Q44" s="1"/>
      <c r="R44" s="1"/>
      <c r="S44" s="1"/>
      <c r="T44" s="1"/>
      <c r="U44" s="1"/>
      <c r="V44" s="1"/>
      <c r="W44" s="1"/>
      <c r="X44" s="1"/>
      <c r="Y44" s="1"/>
      <c r="Z44" s="1"/>
      <c r="AA44" s="1"/>
      <c r="AB44" s="1"/>
      <c r="AC44" s="1"/>
      <c r="AD44" s="1"/>
      <c r="AE44" s="1"/>
    </row>
    <row r="45" spans="1:31" x14ac:dyDescent="0.25">
      <c r="A45" s="125" t="s">
        <v>12</v>
      </c>
      <c r="B45" s="126"/>
      <c r="C45" s="126"/>
      <c r="D45" s="126"/>
      <c r="E45" s="126"/>
      <c r="F45" s="126"/>
      <c r="G45" s="116"/>
      <c r="H45" s="117"/>
      <c r="I45" s="107" t="s">
        <v>13</v>
      </c>
      <c r="J45" s="108"/>
      <c r="K45" s="108"/>
      <c r="L45" s="108"/>
      <c r="M45" s="108"/>
      <c r="N45" s="108"/>
      <c r="O45" s="108"/>
      <c r="P45" s="109"/>
    </row>
    <row r="46" spans="1:31" x14ac:dyDescent="0.25">
      <c r="A46" s="127" t="s">
        <v>14</v>
      </c>
      <c r="B46" s="128"/>
      <c r="C46" s="128"/>
      <c r="D46" s="128"/>
      <c r="E46" s="128"/>
      <c r="F46" s="128"/>
      <c r="G46" s="118"/>
      <c r="H46" s="119"/>
      <c r="I46" s="110" t="s">
        <v>15</v>
      </c>
      <c r="J46" s="111"/>
      <c r="K46" s="111"/>
      <c r="L46" s="111"/>
      <c r="M46" s="111"/>
      <c r="N46" s="111"/>
      <c r="O46" s="111"/>
      <c r="P46" s="112"/>
      <c r="Q46" s="2"/>
      <c r="R46" s="2"/>
      <c r="S46" s="2"/>
      <c r="T46" s="2"/>
      <c r="U46" s="2"/>
      <c r="V46" s="2"/>
      <c r="W46" s="2"/>
      <c r="X46" s="2"/>
      <c r="Y46" s="2"/>
      <c r="Z46" s="2"/>
      <c r="AA46" s="2"/>
      <c r="AB46" s="2"/>
      <c r="AC46" s="2"/>
      <c r="AD46" s="2"/>
      <c r="AE46" s="2"/>
    </row>
    <row r="47" spans="1:31" x14ac:dyDescent="0.25">
      <c r="A47" s="127" t="s">
        <v>16</v>
      </c>
      <c r="B47" s="128"/>
      <c r="C47" s="128"/>
      <c r="D47" s="128"/>
      <c r="E47" s="128"/>
      <c r="F47" s="128"/>
      <c r="G47" s="118"/>
      <c r="H47" s="119"/>
      <c r="I47" s="122" t="s">
        <v>15</v>
      </c>
      <c r="J47" s="123"/>
      <c r="K47" s="123"/>
      <c r="L47" s="123"/>
      <c r="M47" s="123"/>
      <c r="N47" s="123"/>
      <c r="O47" s="123"/>
      <c r="P47" s="124"/>
    </row>
    <row r="48" spans="1:31" ht="15.75" thickBot="1" x14ac:dyDescent="0.3">
      <c r="A48" s="105" t="s">
        <v>17</v>
      </c>
      <c r="B48" s="106"/>
      <c r="C48" s="106"/>
      <c r="D48" s="106"/>
      <c r="E48" s="106"/>
      <c r="F48" s="106"/>
      <c r="G48" s="120"/>
      <c r="H48" s="121"/>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25">
      <c r="E49" s="95" t="s">
        <v>19</v>
      </c>
      <c r="F49" s="95"/>
      <c r="G49" s="9">
        <f>SUM(G45:H48)</f>
        <v>0</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9" zoomScale="110" zoomScaleNormal="110" workbookViewId="0">
      <selection activeCell="P43" sqref="P43"/>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35" t="s">
        <v>21</v>
      </c>
      <c r="B1" s="136"/>
      <c r="C1" s="136"/>
      <c r="D1" s="136"/>
      <c r="E1" s="136"/>
      <c r="F1" s="136"/>
      <c r="G1" s="136"/>
      <c r="H1" s="136"/>
      <c r="I1" s="136"/>
      <c r="J1" s="136"/>
      <c r="K1" s="136"/>
      <c r="L1" s="136"/>
      <c r="M1" s="136"/>
      <c r="N1" s="136"/>
      <c r="O1" s="137"/>
      <c r="P1" s="3"/>
      <c r="Q1" s="3"/>
      <c r="R1" s="3"/>
      <c r="S1" s="3"/>
      <c r="T1" s="3"/>
      <c r="U1" s="3"/>
      <c r="V1" s="3"/>
      <c r="W1" s="3"/>
      <c r="X1" s="3"/>
      <c r="Y1" s="3"/>
      <c r="Z1" s="3"/>
      <c r="AA1" s="3"/>
      <c r="AB1" s="3"/>
      <c r="AC1" s="3"/>
      <c r="AD1" s="3"/>
    </row>
    <row r="2" spans="1:30" ht="23.25" x14ac:dyDescent="0.25">
      <c r="A2" s="138"/>
      <c r="B2" s="58"/>
      <c r="C2" s="58"/>
      <c r="D2" s="58"/>
      <c r="E2" s="58"/>
      <c r="F2" s="58"/>
      <c r="G2" s="58"/>
      <c r="H2" s="58"/>
      <c r="I2" s="58"/>
      <c r="J2" s="58"/>
      <c r="K2" s="58"/>
      <c r="L2" s="58"/>
      <c r="M2" s="58"/>
      <c r="N2" s="58"/>
      <c r="O2" s="139"/>
      <c r="P2" s="3"/>
      <c r="Q2" s="3"/>
      <c r="R2" s="3"/>
      <c r="S2" s="3"/>
      <c r="T2" s="3"/>
      <c r="U2" s="3"/>
      <c r="V2" s="3"/>
      <c r="W2" s="3"/>
      <c r="X2" s="3"/>
      <c r="Y2" s="3"/>
      <c r="Z2" s="3"/>
      <c r="AA2" s="3"/>
      <c r="AB2" s="3"/>
      <c r="AC2" s="3"/>
      <c r="AD2" s="3"/>
    </row>
    <row r="3" spans="1:30" ht="24" thickBot="1" x14ac:dyDescent="0.3">
      <c r="A3" s="140"/>
      <c r="B3" s="141"/>
      <c r="C3" s="141"/>
      <c r="D3" s="141"/>
      <c r="E3" s="141"/>
      <c r="F3" s="141"/>
      <c r="G3" s="141"/>
      <c r="H3" s="141"/>
      <c r="I3" s="141"/>
      <c r="J3" s="141"/>
      <c r="K3" s="141"/>
      <c r="L3" s="141"/>
      <c r="M3" s="141"/>
      <c r="N3" s="141"/>
      <c r="O3" s="142"/>
      <c r="P3" s="3"/>
      <c r="Q3" s="3"/>
      <c r="R3" s="3"/>
      <c r="S3" s="3"/>
      <c r="T3" s="3"/>
      <c r="U3" s="3"/>
      <c r="V3" s="3"/>
      <c r="W3" s="3"/>
      <c r="X3" s="3"/>
      <c r="Y3" s="3"/>
      <c r="Z3" s="3"/>
      <c r="AA3" s="3"/>
      <c r="AB3" s="3"/>
      <c r="AC3" s="3"/>
      <c r="AD3" s="3"/>
    </row>
    <row r="4" spans="1:30" ht="52.9" customHeight="1" thickBot="1" x14ac:dyDescent="0.3">
      <c r="A4" s="143" t="s">
        <v>130</v>
      </c>
      <c r="B4" s="144"/>
      <c r="C4" s="144"/>
      <c r="D4" s="144"/>
      <c r="E4" s="144"/>
      <c r="F4" s="144"/>
      <c r="G4" s="144"/>
      <c r="H4" s="144"/>
      <c r="I4" s="144"/>
      <c r="J4" s="144"/>
      <c r="K4" s="144"/>
      <c r="L4" s="144"/>
      <c r="M4" s="144"/>
      <c r="N4" s="144"/>
      <c r="O4" s="145"/>
      <c r="P4" s="4"/>
      <c r="Q4" s="4"/>
      <c r="R4" s="4"/>
      <c r="S4" s="4"/>
      <c r="T4" s="4"/>
      <c r="U4" s="4"/>
      <c r="V4" s="4"/>
      <c r="W4" s="4"/>
      <c r="X4" s="4"/>
      <c r="Y4" s="4"/>
      <c r="Z4" s="4"/>
      <c r="AA4" s="4"/>
      <c r="AB4" s="4"/>
      <c r="AC4" s="4"/>
      <c r="AD4" s="4"/>
    </row>
    <row r="5" spans="1:30" ht="24" thickBot="1" x14ac:dyDescent="0.3">
      <c r="A5" s="146" t="s">
        <v>2</v>
      </c>
      <c r="B5" s="147"/>
      <c r="C5" s="147"/>
      <c r="D5" s="147"/>
      <c r="E5" s="147"/>
      <c r="F5" s="147"/>
      <c r="G5" s="147"/>
      <c r="H5" s="147"/>
      <c r="I5" s="100"/>
      <c r="J5" s="100"/>
      <c r="K5" s="100"/>
      <c r="L5" s="100"/>
      <c r="M5" s="100"/>
      <c r="N5" s="100"/>
      <c r="O5" s="101"/>
      <c r="P5" s="4"/>
      <c r="Q5" s="4"/>
      <c r="R5" s="4"/>
      <c r="S5" s="4"/>
      <c r="T5" s="4"/>
      <c r="U5" s="4"/>
      <c r="V5" s="4"/>
      <c r="W5" s="4"/>
      <c r="X5" s="4"/>
      <c r="Y5" s="4"/>
      <c r="Z5" s="4"/>
      <c r="AA5" s="4"/>
      <c r="AB5" s="4"/>
      <c r="AC5" s="4"/>
      <c r="AD5" s="4"/>
    </row>
    <row r="6" spans="1:30" ht="15.75" customHeight="1" thickBot="1" x14ac:dyDescent="0.3">
      <c r="A6" s="148" t="s">
        <v>3</v>
      </c>
      <c r="B6" s="149"/>
      <c r="C6" s="149"/>
      <c r="D6" s="149"/>
      <c r="E6" s="152" t="s">
        <v>153</v>
      </c>
      <c r="F6" s="152"/>
      <c r="G6" s="152"/>
      <c r="H6" s="153"/>
      <c r="I6" s="156" t="s">
        <v>22</v>
      </c>
      <c r="J6" s="157"/>
      <c r="K6" s="157"/>
      <c r="L6" s="157"/>
      <c r="M6" s="157"/>
      <c r="N6" s="157"/>
      <c r="O6" s="157"/>
      <c r="S6" s="3"/>
      <c r="T6" s="3"/>
      <c r="U6" s="4"/>
      <c r="V6" s="4"/>
      <c r="W6" s="4"/>
      <c r="X6" s="4"/>
    </row>
    <row r="7" spans="1:30" ht="16.5" customHeight="1" thickTop="1" thickBot="1" x14ac:dyDescent="0.3">
      <c r="A7" s="150"/>
      <c r="B7" s="151"/>
      <c r="C7" s="151"/>
      <c r="D7" s="151"/>
      <c r="E7" s="154"/>
      <c r="F7" s="154"/>
      <c r="G7" s="154"/>
      <c r="H7" s="155"/>
      <c r="I7" s="158"/>
      <c r="J7" s="159"/>
      <c r="K7" s="159"/>
      <c r="L7" s="159"/>
      <c r="M7" s="159"/>
      <c r="N7" s="159"/>
      <c r="O7" s="159"/>
      <c r="S7" s="3"/>
      <c r="T7" s="3"/>
      <c r="U7" s="4"/>
      <c r="V7" s="4"/>
      <c r="W7" s="4"/>
      <c r="X7" s="4"/>
    </row>
    <row r="8" spans="1:30" ht="15.75" customHeight="1" thickBot="1" x14ac:dyDescent="0.3">
      <c r="A8" s="150" t="s">
        <v>23</v>
      </c>
      <c r="B8" s="151"/>
      <c r="C8" s="151"/>
      <c r="D8" s="151"/>
      <c r="E8" s="160" t="s">
        <v>158</v>
      </c>
      <c r="F8" s="154"/>
      <c r="G8" s="154"/>
      <c r="H8" s="155"/>
      <c r="I8" s="161" t="s">
        <v>159</v>
      </c>
      <c r="J8" s="162"/>
      <c r="K8" s="162"/>
      <c r="L8" s="162"/>
      <c r="M8" s="162"/>
      <c r="N8" s="162"/>
      <c r="O8" s="163"/>
      <c r="S8" s="3"/>
      <c r="T8" s="3"/>
      <c r="U8" s="4"/>
      <c r="V8" s="4"/>
      <c r="W8" s="4"/>
      <c r="X8" s="4"/>
    </row>
    <row r="9" spans="1:30" ht="16.5" customHeight="1" thickTop="1" thickBot="1" x14ac:dyDescent="0.3">
      <c r="A9" s="150"/>
      <c r="B9" s="151"/>
      <c r="C9" s="151"/>
      <c r="D9" s="151"/>
      <c r="E9" s="154"/>
      <c r="F9" s="154"/>
      <c r="G9" s="154"/>
      <c r="H9" s="155"/>
      <c r="I9" s="88"/>
      <c r="J9" s="94"/>
      <c r="K9" s="94"/>
      <c r="L9" s="94"/>
      <c r="M9" s="94"/>
      <c r="N9" s="94"/>
      <c r="O9" s="164"/>
      <c r="S9" s="4"/>
      <c r="T9" s="4"/>
      <c r="U9" s="4"/>
      <c r="V9" s="4"/>
      <c r="W9" s="4"/>
      <c r="X9" s="4"/>
    </row>
    <row r="10" spans="1:30" ht="16.5" customHeight="1" thickTop="1" thickBot="1" x14ac:dyDescent="0.3">
      <c r="A10" s="150"/>
      <c r="B10" s="151"/>
      <c r="C10" s="151"/>
      <c r="D10" s="151"/>
      <c r="E10" s="154"/>
      <c r="F10" s="154"/>
      <c r="G10" s="154"/>
      <c r="H10" s="155"/>
      <c r="I10" s="88"/>
      <c r="J10" s="94"/>
      <c r="K10" s="94"/>
      <c r="L10" s="94"/>
      <c r="M10" s="94"/>
      <c r="N10" s="94"/>
      <c r="O10" s="164"/>
      <c r="S10" s="4"/>
      <c r="T10" s="4"/>
      <c r="U10" s="4"/>
      <c r="V10" s="4"/>
      <c r="W10" s="4"/>
      <c r="X10" s="4"/>
    </row>
    <row r="11" spans="1:30" ht="16.5" customHeight="1" thickTop="1" thickBot="1" x14ac:dyDescent="0.3">
      <c r="A11" s="150"/>
      <c r="B11" s="151"/>
      <c r="C11" s="151"/>
      <c r="D11" s="151"/>
      <c r="E11" s="154"/>
      <c r="F11" s="154"/>
      <c r="G11" s="154"/>
      <c r="H11" s="155"/>
      <c r="I11" s="88"/>
      <c r="J11" s="94"/>
      <c r="K11" s="94"/>
      <c r="L11" s="94"/>
      <c r="M11" s="94"/>
      <c r="N11" s="94"/>
      <c r="O11" s="164"/>
      <c r="S11" s="4"/>
      <c r="T11" s="4"/>
      <c r="U11" s="4"/>
      <c r="V11" s="4"/>
      <c r="W11" s="4"/>
      <c r="X11" s="4"/>
    </row>
    <row r="12" spans="1:30" ht="16.5" customHeight="1" thickTop="1" thickBot="1" x14ac:dyDescent="0.3">
      <c r="A12" s="150" t="s">
        <v>24</v>
      </c>
      <c r="B12" s="151"/>
      <c r="C12" s="151"/>
      <c r="D12" s="151"/>
      <c r="E12" s="154" t="s">
        <v>154</v>
      </c>
      <c r="F12" s="154"/>
      <c r="G12" s="154"/>
      <c r="H12" s="155"/>
      <c r="I12" s="88"/>
      <c r="J12" s="94"/>
      <c r="K12" s="94"/>
      <c r="L12" s="94"/>
      <c r="M12" s="94"/>
      <c r="N12" s="94"/>
      <c r="O12" s="164"/>
      <c r="S12" s="4"/>
      <c r="T12" s="4"/>
      <c r="U12" s="4"/>
      <c r="V12" s="4"/>
      <c r="W12" s="4"/>
      <c r="X12" s="4"/>
    </row>
    <row r="13" spans="1:30" ht="16.5" customHeight="1" thickTop="1" thickBot="1" x14ac:dyDescent="0.3">
      <c r="A13" s="150"/>
      <c r="B13" s="151"/>
      <c r="C13" s="151"/>
      <c r="D13" s="151"/>
      <c r="E13" s="154"/>
      <c r="F13" s="154"/>
      <c r="G13" s="154"/>
      <c r="H13" s="155"/>
      <c r="I13" s="88"/>
      <c r="J13" s="94"/>
      <c r="K13" s="94"/>
      <c r="L13" s="94"/>
      <c r="M13" s="94"/>
      <c r="N13" s="94"/>
      <c r="O13" s="164"/>
      <c r="S13" s="4"/>
      <c r="T13" s="4"/>
      <c r="U13" s="4"/>
      <c r="V13" s="4"/>
      <c r="W13" s="4"/>
      <c r="X13" s="4"/>
    </row>
    <row r="14" spans="1:30" ht="16.5" customHeight="1" thickTop="1" thickBot="1" x14ac:dyDescent="0.3">
      <c r="A14" s="150" t="s">
        <v>25</v>
      </c>
      <c r="B14" s="151"/>
      <c r="C14" s="151"/>
      <c r="D14" s="151"/>
      <c r="E14" s="154" t="s">
        <v>155</v>
      </c>
      <c r="F14" s="154"/>
      <c r="G14" s="154"/>
      <c r="H14" s="155"/>
      <c r="I14" s="88"/>
      <c r="J14" s="94"/>
      <c r="K14" s="94"/>
      <c r="L14" s="94"/>
      <c r="M14" s="94"/>
      <c r="N14" s="94"/>
      <c r="O14" s="164"/>
      <c r="S14" s="4"/>
      <c r="T14" s="4"/>
      <c r="U14" s="4"/>
      <c r="V14" s="4"/>
      <c r="W14" s="4"/>
      <c r="X14" s="4"/>
    </row>
    <row r="15" spans="1:30" ht="16.5" customHeight="1" thickTop="1" thickBot="1" x14ac:dyDescent="0.3">
      <c r="A15" s="168"/>
      <c r="B15" s="169"/>
      <c r="C15" s="169"/>
      <c r="D15" s="169"/>
      <c r="E15" s="170"/>
      <c r="F15" s="170"/>
      <c r="G15" s="170"/>
      <c r="H15" s="171"/>
      <c r="I15" s="165"/>
      <c r="J15" s="166"/>
      <c r="K15" s="166"/>
      <c r="L15" s="166"/>
      <c r="M15" s="166"/>
      <c r="N15" s="166"/>
      <c r="O15" s="167"/>
    </row>
    <row r="16" spans="1:30" ht="15" customHeight="1" x14ac:dyDescent="0.25">
      <c r="A16" s="172" t="s">
        <v>26</v>
      </c>
      <c r="B16" s="173"/>
      <c r="C16" s="173"/>
      <c r="D16" s="173"/>
      <c r="E16" s="173"/>
      <c r="F16" s="173"/>
      <c r="G16" s="173"/>
      <c r="H16" s="173"/>
      <c r="I16" s="173"/>
      <c r="J16" s="173"/>
      <c r="K16" s="173"/>
      <c r="L16" s="173"/>
      <c r="M16" s="173"/>
      <c r="N16" s="173"/>
      <c r="O16" s="174"/>
    </row>
    <row r="17" spans="1:15" ht="15.75" customHeight="1" thickBot="1" x14ac:dyDescent="0.3">
      <c r="A17" s="175"/>
      <c r="B17" s="176"/>
      <c r="C17" s="176"/>
      <c r="D17" s="176"/>
      <c r="E17" s="176"/>
      <c r="F17" s="176"/>
      <c r="G17" s="176"/>
      <c r="H17" s="176"/>
      <c r="I17" s="176"/>
      <c r="J17" s="176"/>
      <c r="K17" s="176"/>
      <c r="L17" s="176"/>
      <c r="M17" s="176"/>
      <c r="N17" s="176"/>
      <c r="O17" s="177"/>
    </row>
    <row r="18" spans="1:15" ht="15.75" customHeight="1" thickBot="1" x14ac:dyDescent="0.3">
      <c r="A18" s="178" t="s">
        <v>27</v>
      </c>
      <c r="B18" s="179"/>
      <c r="C18" s="179"/>
      <c r="D18" s="179"/>
      <c r="E18" s="179"/>
      <c r="F18" s="179" t="s">
        <v>28</v>
      </c>
      <c r="G18" s="179"/>
      <c r="H18" s="179"/>
      <c r="I18" s="179"/>
      <c r="J18" s="179"/>
      <c r="K18" s="179" t="s">
        <v>29</v>
      </c>
      <c r="L18" s="179"/>
      <c r="M18" s="179"/>
      <c r="N18" s="179"/>
      <c r="O18" s="180"/>
    </row>
    <row r="19" spans="1:15" ht="30" x14ac:dyDescent="0.25">
      <c r="A19" s="181" t="s">
        <v>30</v>
      </c>
      <c r="B19" s="182"/>
      <c r="C19" s="22" t="s">
        <v>31</v>
      </c>
      <c r="D19" s="182" t="s">
        <v>32</v>
      </c>
      <c r="E19" s="182"/>
      <c r="F19" s="182" t="s">
        <v>30</v>
      </c>
      <c r="G19" s="182"/>
      <c r="H19" s="22" t="s">
        <v>31</v>
      </c>
      <c r="I19" s="182" t="s">
        <v>32</v>
      </c>
      <c r="J19" s="182"/>
      <c r="K19" s="182" t="s">
        <v>30</v>
      </c>
      <c r="L19" s="182"/>
      <c r="M19" s="22" t="s">
        <v>31</v>
      </c>
      <c r="N19" s="182" t="s">
        <v>32</v>
      </c>
      <c r="O19" s="183"/>
    </row>
    <row r="20" spans="1:15" x14ac:dyDescent="0.25">
      <c r="A20" s="192">
        <v>115</v>
      </c>
      <c r="B20" s="184"/>
      <c r="C20" s="184">
        <v>0.2</v>
      </c>
      <c r="D20" s="184">
        <v>115.08</v>
      </c>
      <c r="E20" s="184"/>
      <c r="F20" s="184">
        <v>60</v>
      </c>
      <c r="G20" s="184"/>
      <c r="H20" s="184">
        <v>0.2</v>
      </c>
      <c r="I20" s="184">
        <v>59.9</v>
      </c>
      <c r="J20" s="184"/>
      <c r="K20" s="184">
        <v>59.9</v>
      </c>
      <c r="L20" s="184"/>
      <c r="M20" s="184">
        <v>0.2</v>
      </c>
      <c r="N20" s="184">
        <v>59.67</v>
      </c>
      <c r="O20" s="186"/>
    </row>
    <row r="21" spans="1:15" ht="15.75" thickBot="1" x14ac:dyDescent="0.3">
      <c r="A21" s="193"/>
      <c r="B21" s="185"/>
      <c r="C21" s="185"/>
      <c r="D21" s="185"/>
      <c r="E21" s="185"/>
      <c r="F21" s="185"/>
      <c r="G21" s="185"/>
      <c r="H21" s="185"/>
      <c r="I21" s="185"/>
      <c r="J21" s="185"/>
      <c r="K21" s="185"/>
      <c r="L21" s="185"/>
      <c r="M21" s="185"/>
      <c r="N21" s="185"/>
      <c r="O21" s="187"/>
    </row>
    <row r="22" spans="1:15" x14ac:dyDescent="0.25">
      <c r="A22" s="188" t="s">
        <v>33</v>
      </c>
      <c r="B22" s="189"/>
      <c r="C22" s="189"/>
      <c r="D22" s="190"/>
      <c r="E22" s="191"/>
      <c r="F22" s="188" t="s">
        <v>33</v>
      </c>
      <c r="G22" s="189"/>
      <c r="H22" s="189"/>
      <c r="I22" s="190"/>
      <c r="J22" s="191"/>
      <c r="K22" s="188" t="s">
        <v>33</v>
      </c>
      <c r="L22" s="189"/>
      <c r="M22" s="189"/>
      <c r="N22" s="190"/>
      <c r="O22" s="191"/>
    </row>
    <row r="23" spans="1:15" x14ac:dyDescent="0.25">
      <c r="A23" s="194" t="s">
        <v>156</v>
      </c>
      <c r="B23" s="195"/>
      <c r="C23" s="195"/>
      <c r="D23" s="195"/>
      <c r="E23" s="196"/>
      <c r="F23" s="194" t="s">
        <v>156</v>
      </c>
      <c r="G23" s="195"/>
      <c r="H23" s="195"/>
      <c r="I23" s="195"/>
      <c r="J23" s="196"/>
      <c r="K23" s="194" t="s">
        <v>157</v>
      </c>
      <c r="L23" s="195"/>
      <c r="M23" s="195"/>
      <c r="N23" s="195"/>
      <c r="O23" s="196"/>
    </row>
    <row r="24" spans="1:15" x14ac:dyDescent="0.25">
      <c r="A24" s="197" t="s">
        <v>11</v>
      </c>
      <c r="B24" s="198"/>
      <c r="C24" s="198"/>
      <c r="D24" s="198"/>
      <c r="E24" s="131"/>
      <c r="F24" s="197" t="s">
        <v>11</v>
      </c>
      <c r="G24" s="198"/>
      <c r="H24" s="198"/>
      <c r="I24" s="198"/>
      <c r="J24" s="131"/>
      <c r="K24" s="197" t="s">
        <v>11</v>
      </c>
      <c r="L24" s="198"/>
      <c r="M24" s="198"/>
      <c r="N24" s="198"/>
      <c r="O24" s="131"/>
    </row>
    <row r="25" spans="1:15" x14ac:dyDescent="0.25">
      <c r="A25" s="200" t="s">
        <v>129</v>
      </c>
      <c r="B25" s="201"/>
      <c r="C25" s="201"/>
      <c r="D25" s="129"/>
      <c r="E25" s="202"/>
      <c r="F25" s="200" t="s">
        <v>129</v>
      </c>
      <c r="G25" s="201"/>
      <c r="H25" s="201"/>
      <c r="I25" s="129"/>
      <c r="J25" s="202"/>
      <c r="K25" s="200" t="s">
        <v>129</v>
      </c>
      <c r="L25" s="201"/>
      <c r="M25" s="201"/>
      <c r="N25" s="129"/>
      <c r="O25" s="202"/>
    </row>
    <row r="26" spans="1:15" ht="28.9" customHeight="1" thickBot="1" x14ac:dyDescent="0.3">
      <c r="A26" s="203" t="s">
        <v>131</v>
      </c>
      <c r="B26" s="204"/>
      <c r="C26" s="204"/>
      <c r="D26" s="120"/>
      <c r="E26" s="199"/>
      <c r="F26" s="203" t="s">
        <v>131</v>
      </c>
      <c r="G26" s="204"/>
      <c r="H26" s="204"/>
      <c r="I26" s="120"/>
      <c r="J26" s="199"/>
      <c r="K26" s="203" t="s">
        <v>131</v>
      </c>
      <c r="L26" s="204"/>
      <c r="M26" s="204"/>
      <c r="N26" s="120"/>
      <c r="O26" s="199"/>
    </row>
    <row r="27" spans="1:15" x14ac:dyDescent="0.25">
      <c r="A27" s="172" t="s">
        <v>34</v>
      </c>
      <c r="B27" s="173"/>
      <c r="C27" s="173"/>
      <c r="D27" s="173"/>
      <c r="E27" s="173"/>
      <c r="F27" s="173"/>
      <c r="G27" s="173"/>
      <c r="H27" s="173"/>
      <c r="I27" s="173"/>
      <c r="J27" s="173"/>
      <c r="K27" s="173"/>
      <c r="L27" s="173"/>
      <c r="M27" s="173"/>
      <c r="N27" s="173"/>
      <c r="O27" s="174"/>
    </row>
    <row r="28" spans="1:15" ht="15.75" thickBot="1" x14ac:dyDescent="0.3">
      <c r="A28" s="175"/>
      <c r="B28" s="176"/>
      <c r="C28" s="176"/>
      <c r="D28" s="176"/>
      <c r="E28" s="176"/>
      <c r="F28" s="176"/>
      <c r="G28" s="176"/>
      <c r="H28" s="176"/>
      <c r="I28" s="176"/>
      <c r="J28" s="176"/>
      <c r="K28" s="176"/>
      <c r="L28" s="176"/>
      <c r="M28" s="176"/>
      <c r="N28" s="176"/>
      <c r="O28" s="177"/>
    </row>
    <row r="29" spans="1:15" ht="15.75" thickBot="1" x14ac:dyDescent="0.3">
      <c r="A29" s="178" t="s">
        <v>27</v>
      </c>
      <c r="B29" s="179"/>
      <c r="C29" s="179"/>
      <c r="D29" s="179"/>
      <c r="E29" s="179"/>
      <c r="F29" s="179" t="s">
        <v>28</v>
      </c>
      <c r="G29" s="179"/>
      <c r="H29" s="179"/>
      <c r="I29" s="179"/>
      <c r="J29" s="179"/>
      <c r="K29" s="179" t="s">
        <v>29</v>
      </c>
      <c r="L29" s="179"/>
      <c r="M29" s="179"/>
      <c r="N29" s="179"/>
      <c r="O29" s="180"/>
    </row>
    <row r="30" spans="1:15" ht="30" x14ac:dyDescent="0.25">
      <c r="A30" s="181" t="s">
        <v>30</v>
      </c>
      <c r="B30" s="182"/>
      <c r="C30" s="22" t="s">
        <v>31</v>
      </c>
      <c r="D30" s="182" t="s">
        <v>32</v>
      </c>
      <c r="E30" s="182"/>
      <c r="F30" s="182" t="s">
        <v>30</v>
      </c>
      <c r="G30" s="182"/>
      <c r="H30" s="22" t="s">
        <v>31</v>
      </c>
      <c r="I30" s="182" t="s">
        <v>32</v>
      </c>
      <c r="J30" s="182"/>
      <c r="K30" s="182" t="s">
        <v>30</v>
      </c>
      <c r="L30" s="182"/>
      <c r="M30" s="22" t="s">
        <v>31</v>
      </c>
      <c r="N30" s="182" t="s">
        <v>32</v>
      </c>
      <c r="O30" s="183"/>
    </row>
    <row r="31" spans="1:15" x14ac:dyDescent="0.25">
      <c r="A31" s="192">
        <v>30</v>
      </c>
      <c r="B31" s="184"/>
      <c r="C31" s="184">
        <v>0.2</v>
      </c>
      <c r="D31" s="184">
        <v>30</v>
      </c>
      <c r="E31" s="184"/>
      <c r="F31" s="184">
        <v>105</v>
      </c>
      <c r="G31" s="184"/>
      <c r="H31" s="184">
        <v>0.2</v>
      </c>
      <c r="I31" s="184">
        <v>105</v>
      </c>
      <c r="J31" s="184"/>
      <c r="K31" s="184">
        <v>36</v>
      </c>
      <c r="L31" s="184"/>
      <c r="M31" s="184">
        <v>0.05</v>
      </c>
      <c r="N31" s="184">
        <v>36.979999999999997</v>
      </c>
      <c r="O31" s="186"/>
    </row>
    <row r="32" spans="1:15" ht="15.75" thickBot="1" x14ac:dyDescent="0.3">
      <c r="A32" s="193"/>
      <c r="B32" s="185"/>
      <c r="C32" s="185"/>
      <c r="D32" s="185"/>
      <c r="E32" s="185"/>
      <c r="F32" s="185"/>
      <c r="G32" s="185"/>
      <c r="H32" s="185"/>
      <c r="I32" s="185"/>
      <c r="J32" s="185"/>
      <c r="K32" s="185"/>
      <c r="L32" s="185"/>
      <c r="M32" s="185"/>
      <c r="N32" s="185"/>
      <c r="O32" s="187"/>
    </row>
    <row r="33" spans="1:15" x14ac:dyDescent="0.25">
      <c r="A33" s="188" t="s">
        <v>33</v>
      </c>
      <c r="B33" s="189"/>
      <c r="C33" s="189"/>
      <c r="D33" s="190"/>
      <c r="E33" s="191"/>
      <c r="F33" s="188" t="s">
        <v>33</v>
      </c>
      <c r="G33" s="189"/>
      <c r="H33" s="189"/>
      <c r="I33" s="190"/>
      <c r="J33" s="191"/>
      <c r="K33" s="188" t="s">
        <v>33</v>
      </c>
      <c r="L33" s="189"/>
      <c r="M33" s="189"/>
      <c r="N33" s="190"/>
      <c r="O33" s="191"/>
    </row>
    <row r="34" spans="1:15" x14ac:dyDescent="0.25">
      <c r="A34" s="194" t="s">
        <v>157</v>
      </c>
      <c r="B34" s="195"/>
      <c r="C34" s="195"/>
      <c r="D34" s="195"/>
      <c r="E34" s="196"/>
      <c r="F34" s="194" t="s">
        <v>157</v>
      </c>
      <c r="G34" s="195"/>
      <c r="H34" s="195"/>
      <c r="I34" s="195"/>
      <c r="J34" s="196"/>
      <c r="K34" s="194" t="s">
        <v>157</v>
      </c>
      <c r="L34" s="195"/>
      <c r="M34" s="195"/>
      <c r="N34" s="195"/>
      <c r="O34" s="196"/>
    </row>
    <row r="35" spans="1:15" x14ac:dyDescent="0.25">
      <c r="A35" s="197" t="s">
        <v>11</v>
      </c>
      <c r="B35" s="198"/>
      <c r="C35" s="198"/>
      <c r="D35" s="198"/>
      <c r="E35" s="131"/>
      <c r="F35" s="197" t="s">
        <v>11</v>
      </c>
      <c r="G35" s="198"/>
      <c r="H35" s="198"/>
      <c r="I35" s="198"/>
      <c r="J35" s="131"/>
      <c r="K35" s="197" t="s">
        <v>11</v>
      </c>
      <c r="L35" s="198"/>
      <c r="M35" s="198"/>
      <c r="N35" s="198"/>
      <c r="O35" s="131"/>
    </row>
    <row r="36" spans="1:15" x14ac:dyDescent="0.25">
      <c r="A36" s="200" t="s">
        <v>129</v>
      </c>
      <c r="B36" s="201"/>
      <c r="C36" s="201"/>
      <c r="D36" s="129"/>
      <c r="E36" s="202"/>
      <c r="F36" s="200" t="s">
        <v>129</v>
      </c>
      <c r="G36" s="201"/>
      <c r="H36" s="201"/>
      <c r="I36" s="129"/>
      <c r="J36" s="202"/>
      <c r="K36" s="200" t="s">
        <v>129</v>
      </c>
      <c r="L36" s="201"/>
      <c r="M36" s="201"/>
      <c r="N36" s="129"/>
      <c r="O36" s="202"/>
    </row>
    <row r="37" spans="1:15" ht="28.9" customHeight="1" thickBot="1" x14ac:dyDescent="0.3">
      <c r="A37" s="203" t="s">
        <v>131</v>
      </c>
      <c r="B37" s="204"/>
      <c r="C37" s="204"/>
      <c r="D37" s="207"/>
      <c r="E37" s="208"/>
      <c r="F37" s="203" t="s">
        <v>131</v>
      </c>
      <c r="G37" s="204"/>
      <c r="H37" s="204"/>
      <c r="I37" s="207"/>
      <c r="J37" s="208"/>
      <c r="K37" s="203" t="s">
        <v>131</v>
      </c>
      <c r="L37" s="204"/>
      <c r="M37" s="204"/>
      <c r="N37" s="207"/>
      <c r="O37" s="208"/>
    </row>
    <row r="38" spans="1:15" ht="14.25" customHeight="1" x14ac:dyDescent="0.25">
      <c r="A38" s="209" t="s">
        <v>35</v>
      </c>
      <c r="B38" s="210"/>
      <c r="C38" s="210"/>
      <c r="D38" s="210"/>
      <c r="E38" s="210"/>
      <c r="F38" s="210"/>
      <c r="G38" s="215" t="s">
        <v>191</v>
      </c>
      <c r="H38" s="215"/>
      <c r="I38" s="215"/>
      <c r="J38" s="215"/>
      <c r="K38" s="215"/>
      <c r="L38" s="215"/>
      <c r="M38" s="215"/>
      <c r="N38" s="218" t="s">
        <v>11</v>
      </c>
      <c r="O38" s="219"/>
    </row>
    <row r="39" spans="1:15" x14ac:dyDescent="0.25">
      <c r="A39" s="211"/>
      <c r="B39" s="212"/>
      <c r="C39" s="212"/>
      <c r="D39" s="212"/>
      <c r="E39" s="212"/>
      <c r="F39" s="212"/>
      <c r="G39" s="216"/>
      <c r="H39" s="216"/>
      <c r="I39" s="216"/>
      <c r="J39" s="216"/>
      <c r="K39" s="216"/>
      <c r="L39" s="216"/>
      <c r="M39" s="216"/>
      <c r="N39" s="129"/>
      <c r="O39" s="131" t="s">
        <v>36</v>
      </c>
    </row>
    <row r="40" spans="1:15" ht="15.75" thickBot="1" x14ac:dyDescent="0.3">
      <c r="A40" s="213"/>
      <c r="B40" s="214"/>
      <c r="C40" s="214"/>
      <c r="D40" s="214"/>
      <c r="E40" s="214"/>
      <c r="F40" s="214"/>
      <c r="G40" s="217"/>
      <c r="H40" s="217"/>
      <c r="I40" s="217"/>
      <c r="J40" s="217"/>
      <c r="K40" s="217"/>
      <c r="L40" s="217"/>
      <c r="M40" s="217"/>
      <c r="N40" s="130"/>
      <c r="O40" s="132"/>
    </row>
    <row r="41" spans="1:15" x14ac:dyDescent="0.25">
      <c r="A41" s="220" t="s">
        <v>37</v>
      </c>
      <c r="B41" s="221"/>
      <c r="C41" s="221"/>
      <c r="D41" s="221"/>
      <c r="E41" s="221"/>
      <c r="F41" s="221"/>
      <c r="G41" s="226" t="s">
        <v>210</v>
      </c>
      <c r="H41" s="226"/>
      <c r="I41" s="226"/>
      <c r="J41" s="226"/>
      <c r="K41" s="226"/>
      <c r="L41" s="226"/>
      <c r="M41" s="226"/>
      <c r="N41" s="133"/>
      <c r="O41" s="134"/>
    </row>
    <row r="42" spans="1:15" x14ac:dyDescent="0.25">
      <c r="A42" s="222"/>
      <c r="B42" s="223"/>
      <c r="C42" s="223"/>
      <c r="D42" s="223"/>
      <c r="E42" s="223"/>
      <c r="F42" s="223"/>
      <c r="G42" s="227"/>
      <c r="H42" s="227"/>
      <c r="I42" s="227"/>
      <c r="J42" s="227"/>
      <c r="K42" s="227"/>
      <c r="L42" s="227"/>
      <c r="M42" s="227"/>
      <c r="N42" s="129"/>
      <c r="O42" s="131" t="s">
        <v>36</v>
      </c>
    </row>
    <row r="43" spans="1:15" ht="15.75" thickBot="1" x14ac:dyDescent="0.3">
      <c r="A43" s="224"/>
      <c r="B43" s="225"/>
      <c r="C43" s="225"/>
      <c r="D43" s="225"/>
      <c r="E43" s="225"/>
      <c r="F43" s="225"/>
      <c r="G43" s="228"/>
      <c r="H43" s="228"/>
      <c r="I43" s="228"/>
      <c r="J43" s="228"/>
      <c r="K43" s="228"/>
      <c r="L43" s="228"/>
      <c r="M43" s="228"/>
      <c r="N43" s="130"/>
      <c r="O43" s="132"/>
    </row>
    <row r="44" spans="1:15" ht="15.75" thickBot="1" x14ac:dyDescent="0.3">
      <c r="J44" s="205" t="s">
        <v>38</v>
      </c>
      <c r="K44" s="206"/>
      <c r="L44" s="206"/>
      <c r="M44" s="206"/>
      <c r="N44" s="20">
        <f>D25+D26+I25+I26+N25+N26+N36+N37+I37+I36+D37+D36+N42+N39</f>
        <v>0</v>
      </c>
      <c r="O44" s="28"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3" zoomScale="72" zoomScaleNormal="100" workbookViewId="0">
      <selection activeCell="A34" sqref="A34:N37"/>
    </sheetView>
  </sheetViews>
  <sheetFormatPr defaultRowHeight="15" x14ac:dyDescent="0.25"/>
  <cols>
    <col min="15" max="15" width="17.28515625" customWidth="1"/>
    <col min="16" max="16" width="10" customWidth="1"/>
    <col min="17" max="17" width="10.28515625" customWidth="1"/>
  </cols>
  <sheetData>
    <row r="1" spans="1:18" x14ac:dyDescent="0.25">
      <c r="A1" s="135" t="s">
        <v>39</v>
      </c>
      <c r="B1" s="136"/>
      <c r="C1" s="136"/>
      <c r="D1" s="136"/>
      <c r="E1" s="136"/>
      <c r="F1" s="136"/>
      <c r="G1" s="136"/>
      <c r="H1" s="136"/>
      <c r="I1" s="136"/>
      <c r="J1" s="136"/>
      <c r="K1" s="136"/>
      <c r="L1" s="136"/>
      <c r="M1" s="136"/>
      <c r="N1" s="137"/>
      <c r="O1" s="326" t="s">
        <v>40</v>
      </c>
      <c r="P1" s="327"/>
      <c r="Q1" s="328"/>
    </row>
    <row r="2" spans="1:18" ht="15.75" thickBot="1" x14ac:dyDescent="0.3">
      <c r="A2" s="138"/>
      <c r="B2" s="58"/>
      <c r="C2" s="58"/>
      <c r="D2" s="58"/>
      <c r="E2" s="58"/>
      <c r="F2" s="58"/>
      <c r="G2" s="58"/>
      <c r="H2" s="58"/>
      <c r="I2" s="58"/>
      <c r="J2" s="58"/>
      <c r="K2" s="58"/>
      <c r="L2" s="58"/>
      <c r="M2" s="58"/>
      <c r="N2" s="139"/>
      <c r="O2" s="329"/>
      <c r="P2" s="330"/>
      <c r="Q2" s="331"/>
    </row>
    <row r="3" spans="1:18" ht="15.75" thickBot="1" x14ac:dyDescent="0.3">
      <c r="A3" s="140"/>
      <c r="B3" s="141"/>
      <c r="C3" s="141"/>
      <c r="D3" s="141"/>
      <c r="E3" s="141"/>
      <c r="F3" s="141"/>
      <c r="G3" s="141"/>
      <c r="H3" s="141"/>
      <c r="I3" s="141"/>
      <c r="J3" s="141"/>
      <c r="K3" s="141"/>
      <c r="L3" s="141"/>
      <c r="M3" s="141"/>
      <c r="N3" s="142"/>
      <c r="O3" s="332" t="s">
        <v>193</v>
      </c>
      <c r="P3" s="333"/>
      <c r="Q3" s="334"/>
    </row>
    <row r="4" spans="1:18" ht="24" thickBot="1" x14ac:dyDescent="0.3">
      <c r="A4" s="229" t="s">
        <v>1</v>
      </c>
      <c r="B4" s="230"/>
      <c r="C4" s="230"/>
      <c r="D4" s="230"/>
      <c r="E4" s="230"/>
      <c r="F4" s="230"/>
      <c r="G4" s="230"/>
      <c r="H4" s="230"/>
      <c r="I4" s="230"/>
      <c r="J4" s="230"/>
      <c r="K4" s="230"/>
      <c r="L4" s="230"/>
      <c r="M4" s="230"/>
      <c r="N4" s="231"/>
      <c r="O4" s="335"/>
      <c r="P4" s="336"/>
      <c r="Q4" s="337"/>
    </row>
    <row r="5" spans="1:18" ht="24" thickBot="1" x14ac:dyDescent="0.3">
      <c r="A5" s="232" t="s">
        <v>2</v>
      </c>
      <c r="B5" s="233"/>
      <c r="C5" s="233"/>
      <c r="D5" s="233"/>
      <c r="E5" s="233"/>
      <c r="F5" s="233"/>
      <c r="G5" s="233"/>
      <c r="H5" s="233"/>
      <c r="I5" s="233"/>
      <c r="J5" s="233"/>
      <c r="K5" s="233"/>
      <c r="L5" s="233"/>
      <c r="M5" s="233"/>
      <c r="N5" s="233"/>
      <c r="O5" s="338" t="s">
        <v>11</v>
      </c>
      <c r="P5" s="339"/>
      <c r="Q5" s="340"/>
    </row>
    <row r="6" spans="1:18" ht="24" thickBot="1" x14ac:dyDescent="0.4">
      <c r="A6" s="234" t="s">
        <v>41</v>
      </c>
      <c r="B6" s="235"/>
      <c r="C6" s="235"/>
      <c r="D6" s="235"/>
      <c r="E6" s="235"/>
      <c r="F6" s="236"/>
      <c r="G6" s="237" t="s">
        <v>42</v>
      </c>
      <c r="H6" s="235"/>
      <c r="I6" s="235"/>
      <c r="J6" s="235"/>
      <c r="K6" s="235"/>
      <c r="L6" s="235"/>
      <c r="M6" s="235"/>
      <c r="N6" s="238"/>
      <c r="O6" s="341"/>
      <c r="P6" s="342"/>
      <c r="Q6" s="343"/>
    </row>
    <row r="7" spans="1:18" ht="24" thickBot="1" x14ac:dyDescent="0.4">
      <c r="A7" s="239" t="s">
        <v>43</v>
      </c>
      <c r="B7" s="240"/>
      <c r="C7" s="240"/>
      <c r="D7" s="240"/>
      <c r="E7" s="240"/>
      <c r="F7" s="241"/>
      <c r="G7" s="242">
        <v>86.86</v>
      </c>
      <c r="H7" s="243"/>
      <c r="I7" s="244">
        <v>86.86</v>
      </c>
      <c r="J7" s="244"/>
      <c r="K7" s="244">
        <v>86.86</v>
      </c>
      <c r="L7" s="244"/>
      <c r="M7" s="244">
        <v>86.86</v>
      </c>
      <c r="N7" s="245"/>
      <c r="O7" s="346"/>
      <c r="P7" s="347"/>
      <c r="Q7" s="11" t="s">
        <v>44</v>
      </c>
    </row>
    <row r="8" spans="1:18" ht="24" thickBot="1" x14ac:dyDescent="0.4">
      <c r="A8" s="246" t="s">
        <v>45</v>
      </c>
      <c r="B8" s="247"/>
      <c r="C8" s="247"/>
      <c r="D8" s="247"/>
      <c r="E8" s="247"/>
      <c r="F8" s="248"/>
      <c r="G8" s="249">
        <v>87.43</v>
      </c>
      <c r="H8" s="250"/>
      <c r="I8" s="250">
        <v>87.43</v>
      </c>
      <c r="J8" s="250"/>
      <c r="K8" s="250">
        <v>87.44</v>
      </c>
      <c r="L8" s="250"/>
      <c r="M8" s="250">
        <v>87.45</v>
      </c>
      <c r="N8" s="251"/>
      <c r="O8" s="310"/>
      <c r="P8" s="129"/>
      <c r="Q8" s="12" t="s">
        <v>44</v>
      </c>
    </row>
    <row r="9" spans="1:18" ht="23.25" customHeight="1" x14ac:dyDescent="0.35">
      <c r="A9" s="255" t="s">
        <v>46</v>
      </c>
      <c r="B9" s="256"/>
      <c r="C9" s="256"/>
      <c r="D9" s="256"/>
      <c r="E9" s="256"/>
      <c r="F9" s="257"/>
      <c r="G9" s="252">
        <v>51.97</v>
      </c>
      <c r="H9" s="253"/>
      <c r="I9" s="253">
        <v>51.97</v>
      </c>
      <c r="J9" s="253"/>
      <c r="K9" s="253">
        <v>51.97</v>
      </c>
      <c r="L9" s="253"/>
      <c r="M9" s="253">
        <v>51.96</v>
      </c>
      <c r="N9" s="254"/>
      <c r="O9" s="310"/>
      <c r="P9" s="129"/>
      <c r="Q9" s="293" t="s">
        <v>44</v>
      </c>
    </row>
    <row r="10" spans="1:18" ht="24" thickBot="1" x14ac:dyDescent="0.4">
      <c r="A10" s="258"/>
      <c r="B10" s="259"/>
      <c r="C10" s="259"/>
      <c r="D10" s="259"/>
      <c r="E10" s="259"/>
      <c r="F10" s="260"/>
      <c r="G10" s="261">
        <v>51.96</v>
      </c>
      <c r="H10" s="262"/>
      <c r="I10" s="263"/>
      <c r="J10" s="263"/>
      <c r="K10" s="263"/>
      <c r="L10" s="263"/>
      <c r="M10" s="263"/>
      <c r="N10" s="264"/>
      <c r="O10" s="310"/>
      <c r="P10" s="129"/>
      <c r="Q10" s="293"/>
    </row>
    <row r="11" spans="1:18" ht="24" thickBot="1" x14ac:dyDescent="0.4">
      <c r="A11" s="246" t="s">
        <v>47</v>
      </c>
      <c r="B11" s="247"/>
      <c r="C11" s="247"/>
      <c r="D11" s="247"/>
      <c r="E11" s="247"/>
      <c r="F11" s="248"/>
      <c r="G11" s="249">
        <v>45.97</v>
      </c>
      <c r="H11" s="250"/>
      <c r="I11" s="250">
        <v>45.97</v>
      </c>
      <c r="J11" s="250"/>
      <c r="K11" s="250">
        <v>45.97</v>
      </c>
      <c r="L11" s="250"/>
      <c r="M11" s="250">
        <v>45.195999999999998</v>
      </c>
      <c r="N11" s="251"/>
      <c r="O11" s="310"/>
      <c r="P11" s="129"/>
      <c r="Q11" s="12" t="s">
        <v>44</v>
      </c>
    </row>
    <row r="12" spans="1:18" ht="24" thickBot="1" x14ac:dyDescent="0.4">
      <c r="A12" s="239" t="s">
        <v>149</v>
      </c>
      <c r="B12" s="240"/>
      <c r="C12" s="240"/>
      <c r="D12" s="240"/>
      <c r="E12" s="240"/>
      <c r="F12" s="241"/>
      <c r="G12" s="265">
        <v>0.19</v>
      </c>
      <c r="H12" s="244"/>
      <c r="I12" s="244"/>
      <c r="J12" s="244"/>
      <c r="K12" s="244" t="s">
        <v>192</v>
      </c>
      <c r="L12" s="244"/>
      <c r="M12" s="244"/>
      <c r="N12" s="245"/>
      <c r="O12" s="310"/>
      <c r="P12" s="129"/>
      <c r="Q12" s="12" t="s">
        <v>57</v>
      </c>
    </row>
    <row r="13" spans="1:18" ht="24" thickBot="1" x14ac:dyDescent="0.4">
      <c r="A13" s="246" t="s">
        <v>48</v>
      </c>
      <c r="B13" s="247"/>
      <c r="C13" s="247"/>
      <c r="D13" s="247"/>
      <c r="E13" s="247"/>
      <c r="F13" s="248"/>
      <c r="G13" s="249">
        <v>87.5</v>
      </c>
      <c r="H13" s="250"/>
      <c r="I13" s="250">
        <v>87.5</v>
      </c>
      <c r="J13" s="250"/>
      <c r="K13" s="250">
        <v>87.5</v>
      </c>
      <c r="L13" s="250"/>
      <c r="M13" s="250">
        <v>87.5</v>
      </c>
      <c r="N13" s="251"/>
      <c r="O13" s="310"/>
      <c r="P13" s="129"/>
      <c r="Q13" s="12" t="s">
        <v>44</v>
      </c>
    </row>
    <row r="14" spans="1:18" ht="24" thickBot="1" x14ac:dyDescent="0.4">
      <c r="A14" s="239" t="s">
        <v>49</v>
      </c>
      <c r="B14" s="240"/>
      <c r="C14" s="240"/>
      <c r="D14" s="240"/>
      <c r="E14" s="240"/>
      <c r="F14" s="241"/>
      <c r="G14" s="276">
        <v>83.16</v>
      </c>
      <c r="H14" s="274"/>
      <c r="I14" s="274"/>
      <c r="J14" s="265"/>
      <c r="K14" s="245">
        <v>83.23</v>
      </c>
      <c r="L14" s="274"/>
      <c r="M14" s="274"/>
      <c r="N14" s="275"/>
      <c r="O14" s="310"/>
      <c r="P14" s="129"/>
      <c r="Q14" s="12" t="s">
        <v>44</v>
      </c>
    </row>
    <row r="15" spans="1:18" ht="23.25" x14ac:dyDescent="0.35">
      <c r="A15" s="266" t="s">
        <v>50</v>
      </c>
      <c r="B15" s="267"/>
      <c r="C15" s="267"/>
      <c r="D15" s="267"/>
      <c r="E15" s="267"/>
      <c r="F15" s="268"/>
      <c r="G15" s="272">
        <v>2.5499999999999998</v>
      </c>
      <c r="H15" s="273"/>
      <c r="I15" s="273">
        <v>2.5499999999999998</v>
      </c>
      <c r="J15" s="273"/>
      <c r="K15" s="273">
        <v>2.5499999999999998</v>
      </c>
      <c r="L15" s="273"/>
      <c r="M15" s="273">
        <v>2.5499999999999998</v>
      </c>
      <c r="N15" s="277"/>
      <c r="O15" s="310"/>
      <c r="P15" s="129"/>
      <c r="Q15" s="293" t="s">
        <v>44</v>
      </c>
      <c r="R15">
        <v>2.5499999999999998</v>
      </c>
    </row>
    <row r="16" spans="1:18" ht="24" thickBot="1" x14ac:dyDescent="0.4">
      <c r="A16" s="269"/>
      <c r="B16" s="270"/>
      <c r="C16" s="270"/>
      <c r="D16" s="270"/>
      <c r="E16" s="270"/>
      <c r="F16" s="271"/>
      <c r="G16" s="280">
        <v>2.5499999999999998</v>
      </c>
      <c r="H16" s="278"/>
      <c r="I16" s="278">
        <v>2.5499999999999998</v>
      </c>
      <c r="J16" s="278"/>
      <c r="K16" s="278">
        <v>2.5499999999999998</v>
      </c>
      <c r="L16" s="278"/>
      <c r="M16" s="278">
        <v>2.5499999999999998</v>
      </c>
      <c r="N16" s="279"/>
      <c r="O16" s="310"/>
      <c r="P16" s="129"/>
      <c r="Q16" s="293"/>
      <c r="R16">
        <v>2.5499999999999998</v>
      </c>
    </row>
    <row r="17" spans="1:17" ht="23.25" x14ac:dyDescent="0.35">
      <c r="A17" s="255" t="s">
        <v>51</v>
      </c>
      <c r="B17" s="256"/>
      <c r="C17" s="256"/>
      <c r="D17" s="256"/>
      <c r="E17" s="256"/>
      <c r="F17" s="257"/>
      <c r="G17" s="252">
        <v>1.52</v>
      </c>
      <c r="H17" s="253"/>
      <c r="I17" s="253">
        <v>1.52</v>
      </c>
      <c r="J17" s="253"/>
      <c r="K17" s="253">
        <v>1.52</v>
      </c>
      <c r="L17" s="253"/>
      <c r="M17" s="253">
        <v>1.52</v>
      </c>
      <c r="N17" s="254"/>
      <c r="O17" s="310"/>
      <c r="P17" s="129"/>
      <c r="Q17" s="293" t="s">
        <v>44</v>
      </c>
    </row>
    <row r="18" spans="1:17" ht="24" thickBot="1" x14ac:dyDescent="0.4">
      <c r="A18" s="269"/>
      <c r="B18" s="270"/>
      <c r="C18" s="270"/>
      <c r="D18" s="270"/>
      <c r="E18" s="270"/>
      <c r="F18" s="271"/>
      <c r="G18" s="280">
        <v>1.52</v>
      </c>
      <c r="H18" s="278"/>
      <c r="I18" s="278">
        <v>1.52</v>
      </c>
      <c r="J18" s="278"/>
      <c r="K18" s="278">
        <v>1.52</v>
      </c>
      <c r="L18" s="278"/>
      <c r="M18" s="278">
        <v>1.52</v>
      </c>
      <c r="N18" s="279"/>
      <c r="O18" s="310"/>
      <c r="P18" s="129"/>
      <c r="Q18" s="293"/>
    </row>
    <row r="19" spans="1:17" ht="24" thickBot="1" x14ac:dyDescent="0.4">
      <c r="A19" s="239" t="s">
        <v>52</v>
      </c>
      <c r="B19" s="240"/>
      <c r="C19" s="240"/>
      <c r="D19" s="240"/>
      <c r="E19" s="240"/>
      <c r="F19" s="241"/>
      <c r="G19" s="265">
        <v>46.69</v>
      </c>
      <c r="H19" s="244"/>
      <c r="I19" s="244"/>
      <c r="J19" s="244"/>
      <c r="K19" s="244"/>
      <c r="L19" s="244"/>
      <c r="M19" s="244"/>
      <c r="N19" s="245"/>
      <c r="O19" s="310"/>
      <c r="P19" s="129"/>
      <c r="Q19" s="12" t="s">
        <v>44</v>
      </c>
    </row>
    <row r="20" spans="1:17" ht="24" thickBot="1" x14ac:dyDescent="0.4">
      <c r="A20" s="239" t="s">
        <v>53</v>
      </c>
      <c r="B20" s="240"/>
      <c r="C20" s="240"/>
      <c r="D20" s="240"/>
      <c r="E20" s="240"/>
      <c r="F20" s="241"/>
      <c r="G20" s="265">
        <v>5.5</v>
      </c>
      <c r="H20" s="244"/>
      <c r="I20" s="244"/>
      <c r="J20" s="244"/>
      <c r="K20" s="244"/>
      <c r="L20" s="244"/>
      <c r="M20" s="244"/>
      <c r="N20" s="245"/>
      <c r="O20" s="310"/>
      <c r="P20" s="129"/>
      <c r="Q20" s="12" t="s">
        <v>44</v>
      </c>
    </row>
    <row r="21" spans="1:17" ht="24" thickBot="1" x14ac:dyDescent="0.4">
      <c r="A21" s="239" t="s">
        <v>54</v>
      </c>
      <c r="B21" s="240"/>
      <c r="C21" s="240"/>
      <c r="D21" s="240"/>
      <c r="E21" s="240"/>
      <c r="F21" s="241"/>
      <c r="G21" s="265">
        <v>35.03</v>
      </c>
      <c r="H21" s="244"/>
      <c r="I21" s="244"/>
      <c r="J21" s="244"/>
      <c r="K21" s="244"/>
      <c r="L21" s="244"/>
      <c r="M21" s="244"/>
      <c r="N21" s="245"/>
      <c r="O21" s="348"/>
      <c r="P21" s="349"/>
      <c r="Q21" s="13" t="s">
        <v>44</v>
      </c>
    </row>
    <row r="22" spans="1:17" x14ac:dyDescent="0.25">
      <c r="A22" s="281" t="s">
        <v>55</v>
      </c>
      <c r="B22" s="282"/>
      <c r="C22" s="282"/>
      <c r="D22" s="282"/>
      <c r="E22" s="282"/>
      <c r="F22" s="282"/>
      <c r="G22" s="282"/>
      <c r="H22" s="282"/>
      <c r="I22" s="282"/>
      <c r="J22" s="282"/>
      <c r="K22" s="282"/>
      <c r="L22" s="282"/>
      <c r="M22" s="282"/>
      <c r="N22" s="283"/>
      <c r="O22" s="294"/>
      <c r="P22" s="295"/>
      <c r="Q22" s="296"/>
    </row>
    <row r="23" spans="1:17" ht="34.5" customHeight="1" thickBot="1" x14ac:dyDescent="0.3">
      <c r="A23" s="284"/>
      <c r="B23" s="285"/>
      <c r="C23" s="285"/>
      <c r="D23" s="285"/>
      <c r="E23" s="285"/>
      <c r="F23" s="285"/>
      <c r="G23" s="285"/>
      <c r="H23" s="285"/>
      <c r="I23" s="285"/>
      <c r="J23" s="285"/>
      <c r="K23" s="285"/>
      <c r="L23" s="285"/>
      <c r="M23" s="285"/>
      <c r="N23" s="286"/>
      <c r="O23" s="297"/>
      <c r="P23" s="298"/>
      <c r="Q23" s="299"/>
    </row>
    <row r="24" spans="1:17" ht="21" x14ac:dyDescent="0.35">
      <c r="A24" s="318">
        <f>SUM((PI()*G13^2)/4)*G14*4</f>
        <v>2000232.4075865361</v>
      </c>
      <c r="B24" s="319"/>
      <c r="C24" s="319"/>
      <c r="D24" s="319"/>
      <c r="E24" s="319"/>
      <c r="F24" s="319"/>
      <c r="G24" s="319"/>
      <c r="H24" s="319"/>
      <c r="I24" s="319"/>
      <c r="J24" s="319"/>
      <c r="K24" s="319"/>
      <c r="L24" s="319"/>
      <c r="M24" s="319"/>
      <c r="N24" s="319"/>
      <c r="O24" s="14" t="s">
        <v>56</v>
      </c>
      <c r="P24" s="9"/>
      <c r="Q24" s="15" t="s">
        <v>57</v>
      </c>
    </row>
    <row r="25" spans="1:17" ht="21.75" thickBot="1" x14ac:dyDescent="0.4">
      <c r="A25" s="320"/>
      <c r="B25" s="321"/>
      <c r="C25" s="321"/>
      <c r="D25" s="321"/>
      <c r="E25" s="321"/>
      <c r="F25" s="321"/>
      <c r="G25" s="321"/>
      <c r="H25" s="321"/>
      <c r="I25" s="321"/>
      <c r="J25" s="321"/>
      <c r="K25" s="321"/>
      <c r="L25" s="321"/>
      <c r="M25" s="321"/>
      <c r="N25" s="321"/>
      <c r="O25" s="16" t="s">
        <v>58</v>
      </c>
      <c r="P25" s="10"/>
      <c r="Q25" s="13" t="s">
        <v>44</v>
      </c>
    </row>
    <row r="26" spans="1:17" x14ac:dyDescent="0.25">
      <c r="A26" s="312" t="s">
        <v>59</v>
      </c>
      <c r="B26" s="313"/>
      <c r="C26" s="313"/>
      <c r="D26" s="313"/>
      <c r="E26" s="313"/>
      <c r="F26" s="313"/>
      <c r="G26" s="313"/>
      <c r="H26" s="313"/>
      <c r="I26" s="313"/>
      <c r="J26" s="313"/>
      <c r="K26" s="313"/>
      <c r="L26" s="313"/>
      <c r="M26" s="313"/>
      <c r="N26" s="314"/>
      <c r="O26" s="294"/>
      <c r="P26" s="295"/>
      <c r="Q26" s="296"/>
    </row>
    <row r="27" spans="1:17" ht="33" customHeight="1" thickBot="1" x14ac:dyDescent="0.3">
      <c r="A27" s="315"/>
      <c r="B27" s="316"/>
      <c r="C27" s="316"/>
      <c r="D27" s="316"/>
      <c r="E27" s="316"/>
      <c r="F27" s="316"/>
      <c r="G27" s="316"/>
      <c r="H27" s="316"/>
      <c r="I27" s="316"/>
      <c r="J27" s="316"/>
      <c r="K27" s="316"/>
      <c r="L27" s="316"/>
      <c r="M27" s="316"/>
      <c r="N27" s="317"/>
      <c r="O27" s="297"/>
      <c r="P27" s="298"/>
      <c r="Q27" s="299"/>
    </row>
    <row r="28" spans="1:17" x14ac:dyDescent="0.25">
      <c r="A28" s="322" t="s">
        <v>194</v>
      </c>
      <c r="B28" s="323"/>
      <c r="C28" s="323"/>
      <c r="D28" s="323"/>
      <c r="E28" s="323"/>
      <c r="F28" s="323"/>
      <c r="G28" s="323"/>
      <c r="H28" s="323"/>
      <c r="I28" s="323"/>
      <c r="J28" s="323"/>
      <c r="K28" s="323"/>
      <c r="L28" s="323"/>
      <c r="M28" s="323"/>
      <c r="N28" s="323"/>
      <c r="O28" s="344" t="s">
        <v>60</v>
      </c>
      <c r="P28" s="309"/>
      <c r="Q28" s="306" t="s">
        <v>57</v>
      </c>
    </row>
    <row r="29" spans="1:17" ht="19.5" customHeight="1" x14ac:dyDescent="0.25">
      <c r="A29" s="322"/>
      <c r="B29" s="323"/>
      <c r="C29" s="323"/>
      <c r="D29" s="323"/>
      <c r="E29" s="323"/>
      <c r="F29" s="323"/>
      <c r="G29" s="323"/>
      <c r="H29" s="323"/>
      <c r="I29" s="323"/>
      <c r="J29" s="323"/>
      <c r="K29" s="323"/>
      <c r="L29" s="323"/>
      <c r="M29" s="323"/>
      <c r="N29" s="323"/>
      <c r="O29" s="345"/>
      <c r="P29" s="129"/>
      <c r="Q29" s="293"/>
    </row>
    <row r="30" spans="1:17" ht="18.75" x14ac:dyDescent="0.3">
      <c r="A30" s="322"/>
      <c r="B30" s="323"/>
      <c r="C30" s="323"/>
      <c r="D30" s="323"/>
      <c r="E30" s="323"/>
      <c r="F30" s="323"/>
      <c r="G30" s="323"/>
      <c r="H30" s="323"/>
      <c r="I30" s="323"/>
      <c r="J30" s="323"/>
      <c r="K30" s="323"/>
      <c r="L30" s="323"/>
      <c r="M30" s="323"/>
      <c r="N30" s="323"/>
      <c r="O30" s="17" t="s">
        <v>61</v>
      </c>
      <c r="P30" s="5"/>
      <c r="Q30" s="12" t="s">
        <v>44</v>
      </c>
    </row>
    <row r="31" spans="1:17" ht="19.5" thickBot="1" x14ac:dyDescent="0.35">
      <c r="A31" s="324"/>
      <c r="B31" s="325"/>
      <c r="C31" s="325"/>
      <c r="D31" s="325"/>
      <c r="E31" s="325"/>
      <c r="F31" s="325"/>
      <c r="G31" s="325"/>
      <c r="H31" s="325"/>
      <c r="I31" s="325"/>
      <c r="J31" s="325"/>
      <c r="K31" s="325"/>
      <c r="L31" s="325"/>
      <c r="M31" s="325"/>
      <c r="N31" s="325"/>
      <c r="O31" s="18" t="s">
        <v>62</v>
      </c>
      <c r="P31" s="10"/>
      <c r="Q31" s="13" t="s">
        <v>44</v>
      </c>
    </row>
    <row r="32" spans="1:17" x14ac:dyDescent="0.25">
      <c r="A32" s="312" t="s">
        <v>63</v>
      </c>
      <c r="B32" s="313"/>
      <c r="C32" s="313"/>
      <c r="D32" s="313"/>
      <c r="E32" s="313"/>
      <c r="F32" s="313"/>
      <c r="G32" s="313"/>
      <c r="H32" s="313"/>
      <c r="I32" s="313"/>
      <c r="J32" s="313"/>
      <c r="K32" s="313"/>
      <c r="L32" s="313"/>
      <c r="M32" s="313"/>
      <c r="N32" s="314"/>
      <c r="O32" s="300"/>
      <c r="P32" s="301"/>
      <c r="Q32" s="302"/>
    </row>
    <row r="33" spans="1:17" ht="36" customHeight="1" thickBot="1" x14ac:dyDescent="0.3">
      <c r="A33" s="315"/>
      <c r="B33" s="316"/>
      <c r="C33" s="316"/>
      <c r="D33" s="316"/>
      <c r="E33" s="316"/>
      <c r="F33" s="316"/>
      <c r="G33" s="316"/>
      <c r="H33" s="316"/>
      <c r="I33" s="316"/>
      <c r="J33" s="316"/>
      <c r="K33" s="316"/>
      <c r="L33" s="316"/>
      <c r="M33" s="316"/>
      <c r="N33" s="317"/>
      <c r="O33" s="303"/>
      <c r="P33" s="304"/>
      <c r="Q33" s="305"/>
    </row>
    <row r="34" spans="1:17" x14ac:dyDescent="0.25">
      <c r="A34" s="287" t="s">
        <v>195</v>
      </c>
      <c r="B34" s="288"/>
      <c r="C34" s="288"/>
      <c r="D34" s="288"/>
      <c r="E34" s="288"/>
      <c r="F34" s="288"/>
      <c r="G34" s="288"/>
      <c r="H34" s="288"/>
      <c r="I34" s="288"/>
      <c r="J34" s="288"/>
      <c r="K34" s="288"/>
      <c r="L34" s="288"/>
      <c r="M34" s="288"/>
      <c r="N34" s="288"/>
      <c r="O34" s="308"/>
      <c r="P34" s="309"/>
      <c r="Q34" s="306" t="s">
        <v>150</v>
      </c>
    </row>
    <row r="35" spans="1:17" x14ac:dyDescent="0.25">
      <c r="A35" s="289"/>
      <c r="B35" s="290"/>
      <c r="C35" s="290"/>
      <c r="D35" s="290"/>
      <c r="E35" s="290"/>
      <c r="F35" s="290"/>
      <c r="G35" s="290"/>
      <c r="H35" s="290"/>
      <c r="I35" s="290"/>
      <c r="J35" s="290"/>
      <c r="K35" s="290"/>
      <c r="L35" s="290"/>
      <c r="M35" s="290"/>
      <c r="N35" s="290"/>
      <c r="O35" s="310"/>
      <c r="P35" s="129"/>
      <c r="Q35" s="293"/>
    </row>
    <row r="36" spans="1:17" x14ac:dyDescent="0.25">
      <c r="A36" s="289"/>
      <c r="B36" s="290"/>
      <c r="C36" s="290"/>
      <c r="D36" s="290"/>
      <c r="E36" s="290"/>
      <c r="F36" s="290"/>
      <c r="G36" s="290"/>
      <c r="H36" s="290"/>
      <c r="I36" s="290"/>
      <c r="J36" s="290"/>
      <c r="K36" s="290"/>
      <c r="L36" s="290"/>
      <c r="M36" s="290"/>
      <c r="N36" s="290"/>
      <c r="O36" s="310"/>
      <c r="P36" s="129"/>
      <c r="Q36" s="293"/>
    </row>
    <row r="37" spans="1:17" ht="15.75" thickBot="1" x14ac:dyDescent="0.3">
      <c r="A37" s="291"/>
      <c r="B37" s="292"/>
      <c r="C37" s="292"/>
      <c r="D37" s="292"/>
      <c r="E37" s="292"/>
      <c r="F37" s="292"/>
      <c r="G37" s="292"/>
      <c r="H37" s="292"/>
      <c r="I37" s="292"/>
      <c r="J37" s="292"/>
      <c r="K37" s="292"/>
      <c r="L37" s="292"/>
      <c r="M37" s="292"/>
      <c r="N37" s="292"/>
      <c r="O37" s="311"/>
      <c r="P37" s="130"/>
      <c r="Q37" s="307"/>
    </row>
    <row r="38" spans="1:17" ht="19.5" thickBot="1" x14ac:dyDescent="0.35">
      <c r="O38" s="6" t="s">
        <v>19</v>
      </c>
      <c r="P38" s="7">
        <f>O34+P31+P30+P28+P25+P24+SUM(O7:P21)</f>
        <v>0</v>
      </c>
      <c r="Q38" s="8" t="s">
        <v>65</v>
      </c>
    </row>
  </sheetData>
  <mergeCells count="94">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A15:F16"/>
    <mergeCell ref="G15:H15"/>
    <mergeCell ref="I15:J15"/>
    <mergeCell ref="K15:L15"/>
    <mergeCell ref="K14:N14"/>
    <mergeCell ref="G14:J14"/>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workbookViewId="0">
      <selection activeCell="G12" sqref="G12:N12"/>
    </sheetView>
  </sheetViews>
  <sheetFormatPr defaultRowHeight="15" x14ac:dyDescent="0.25"/>
  <cols>
    <col min="6" max="6" width="10" customWidth="1"/>
    <col min="7" max="7" width="10.5703125" customWidth="1"/>
  </cols>
  <sheetData>
    <row r="1" spans="1:16" x14ac:dyDescent="0.25">
      <c r="A1" s="135" t="s">
        <v>66</v>
      </c>
      <c r="B1" s="136"/>
      <c r="C1" s="136"/>
      <c r="D1" s="136"/>
      <c r="E1" s="136"/>
      <c r="F1" s="136"/>
      <c r="G1" s="136"/>
      <c r="H1" s="136"/>
      <c r="I1" s="136"/>
      <c r="J1" s="136"/>
      <c r="K1" s="136"/>
      <c r="L1" s="136"/>
      <c r="M1" s="136"/>
      <c r="N1" s="137"/>
    </row>
    <row r="2" spans="1:16" x14ac:dyDescent="0.25">
      <c r="A2" s="138"/>
      <c r="B2" s="58"/>
      <c r="C2" s="58"/>
      <c r="D2" s="58"/>
      <c r="E2" s="58"/>
      <c r="F2" s="58"/>
      <c r="G2" s="58"/>
      <c r="H2" s="58"/>
      <c r="I2" s="58"/>
      <c r="J2" s="58"/>
      <c r="K2" s="58"/>
      <c r="L2" s="58"/>
      <c r="M2" s="58"/>
      <c r="N2" s="139"/>
    </row>
    <row r="3" spans="1:16" ht="15.75" thickBot="1" x14ac:dyDescent="0.3">
      <c r="A3" s="140"/>
      <c r="B3" s="141"/>
      <c r="C3" s="141"/>
      <c r="D3" s="141"/>
      <c r="E3" s="141"/>
      <c r="F3" s="141"/>
      <c r="G3" s="141"/>
      <c r="H3" s="141"/>
      <c r="I3" s="141"/>
      <c r="J3" s="141"/>
      <c r="K3" s="141"/>
      <c r="L3" s="141"/>
      <c r="M3" s="141"/>
      <c r="N3" s="142"/>
    </row>
    <row r="4" spans="1:16" ht="23.25" x14ac:dyDescent="0.25">
      <c r="A4" s="229" t="s">
        <v>1</v>
      </c>
      <c r="B4" s="230"/>
      <c r="C4" s="230"/>
      <c r="D4" s="230"/>
      <c r="E4" s="230"/>
      <c r="F4" s="230"/>
      <c r="G4" s="230"/>
      <c r="H4" s="230"/>
      <c r="I4" s="230"/>
      <c r="J4" s="230"/>
      <c r="K4" s="230"/>
      <c r="L4" s="230"/>
      <c r="M4" s="230"/>
      <c r="N4" s="231"/>
    </row>
    <row r="5" spans="1:16" ht="23.25" x14ac:dyDescent="0.25">
      <c r="A5" s="390" t="s">
        <v>2</v>
      </c>
      <c r="B5" s="391"/>
      <c r="C5" s="391"/>
      <c r="D5" s="391"/>
      <c r="E5" s="391"/>
      <c r="F5" s="391"/>
      <c r="G5" s="391"/>
      <c r="H5" s="391"/>
      <c r="I5" s="391"/>
      <c r="J5" s="391"/>
      <c r="K5" s="391"/>
      <c r="L5" s="391"/>
      <c r="M5" s="391"/>
      <c r="N5" s="391"/>
      <c r="O5" s="353" t="s">
        <v>11</v>
      </c>
      <c r="P5" s="354"/>
    </row>
    <row r="6" spans="1:16" x14ac:dyDescent="0.25">
      <c r="A6" s="398" t="s">
        <v>67</v>
      </c>
      <c r="B6" s="399"/>
      <c r="C6" s="399"/>
      <c r="D6" s="399"/>
      <c r="E6" s="399"/>
      <c r="F6" s="399"/>
      <c r="G6" s="399"/>
      <c r="H6" s="399"/>
      <c r="I6" s="399"/>
      <c r="J6" s="399"/>
      <c r="K6" s="399"/>
      <c r="L6" s="399"/>
      <c r="M6" s="399"/>
      <c r="N6" s="400"/>
      <c r="O6" s="355"/>
      <c r="P6" s="356"/>
    </row>
    <row r="7" spans="1:16" ht="14.25" customHeight="1" x14ac:dyDescent="0.25">
      <c r="A7" s="392" t="s">
        <v>68</v>
      </c>
      <c r="B7" s="393"/>
      <c r="C7" s="393"/>
      <c r="D7" s="393"/>
      <c r="E7" s="394"/>
      <c r="F7" s="401" t="s">
        <v>69</v>
      </c>
      <c r="G7" s="401"/>
      <c r="H7" s="46" t="s">
        <v>70</v>
      </c>
      <c r="I7" s="46">
        <v>-65.7</v>
      </c>
      <c r="J7" s="46" t="s">
        <v>71</v>
      </c>
      <c r="K7" s="46">
        <v>737</v>
      </c>
      <c r="L7" s="46" t="s">
        <v>72</v>
      </c>
      <c r="M7" s="47">
        <v>348.59</v>
      </c>
      <c r="N7" s="403"/>
      <c r="O7" s="50"/>
      <c r="P7" s="51" t="s">
        <v>147</v>
      </c>
    </row>
    <row r="8" spans="1:16" ht="14.65" customHeight="1" x14ac:dyDescent="0.25">
      <c r="A8" s="395"/>
      <c r="B8" s="396"/>
      <c r="C8" s="396"/>
      <c r="D8" s="396"/>
      <c r="E8" s="397"/>
      <c r="F8" s="402" t="s">
        <v>74</v>
      </c>
      <c r="G8" s="402"/>
      <c r="H8" s="48" t="s">
        <v>70</v>
      </c>
      <c r="I8" s="48">
        <v>-148</v>
      </c>
      <c r="J8" s="48" t="s">
        <v>71</v>
      </c>
      <c r="K8" s="48">
        <v>182.35</v>
      </c>
      <c r="L8" s="48" t="s">
        <v>72</v>
      </c>
      <c r="M8" s="49">
        <v>311.08</v>
      </c>
      <c r="N8" s="404"/>
      <c r="O8" s="50"/>
      <c r="P8" s="51" t="s">
        <v>147</v>
      </c>
    </row>
    <row r="9" spans="1:16" ht="15.75" thickBot="1" x14ac:dyDescent="0.3">
      <c r="A9" s="381" t="s">
        <v>75</v>
      </c>
      <c r="B9" s="382"/>
      <c r="C9" s="382"/>
      <c r="D9" s="382"/>
      <c r="E9" s="382"/>
      <c r="F9" s="383"/>
      <c r="G9" s="383"/>
      <c r="H9" s="383"/>
      <c r="I9" s="383"/>
      <c r="J9" s="383"/>
      <c r="K9" s="383"/>
      <c r="L9" s="383"/>
      <c r="M9" s="383"/>
      <c r="N9" s="384"/>
      <c r="O9" s="363"/>
      <c r="P9" s="364"/>
    </row>
    <row r="10" spans="1:16" ht="26.25" customHeight="1" x14ac:dyDescent="0.25">
      <c r="A10" s="220" t="s">
        <v>76</v>
      </c>
      <c r="B10" s="221"/>
      <c r="C10" s="221"/>
      <c r="D10" s="221"/>
      <c r="E10" s="385"/>
      <c r="F10" s="412" t="s">
        <v>77</v>
      </c>
      <c r="G10" s="414" t="s">
        <v>184</v>
      </c>
      <c r="H10" s="415"/>
      <c r="I10" s="415"/>
      <c r="J10" s="415"/>
      <c r="K10" s="415"/>
      <c r="L10" s="415"/>
      <c r="M10" s="415"/>
      <c r="N10" s="416"/>
      <c r="O10" s="367"/>
      <c r="P10" s="365" t="s">
        <v>36</v>
      </c>
    </row>
    <row r="11" spans="1:16" ht="26.25" customHeight="1" x14ac:dyDescent="0.25">
      <c r="A11" s="222"/>
      <c r="B11" s="223"/>
      <c r="C11" s="223"/>
      <c r="D11" s="223"/>
      <c r="E11" s="386"/>
      <c r="F11" s="413"/>
      <c r="G11" s="417"/>
      <c r="H11" s="418"/>
      <c r="I11" s="418"/>
      <c r="J11" s="418"/>
      <c r="K11" s="418"/>
      <c r="L11" s="418"/>
      <c r="M11" s="418"/>
      <c r="N11" s="419"/>
      <c r="O11" s="368"/>
      <c r="P11" s="366"/>
    </row>
    <row r="12" spans="1:16" ht="21.75" customHeight="1" thickBot="1" x14ac:dyDescent="0.3">
      <c r="A12" s="224"/>
      <c r="B12" s="225"/>
      <c r="C12" s="225"/>
      <c r="D12" s="225"/>
      <c r="E12" s="387"/>
      <c r="F12" s="30" t="s">
        <v>78</v>
      </c>
      <c r="G12" s="406">
        <f>SUM(2846.9/0.99)</f>
        <v>2875.6565656565658</v>
      </c>
      <c r="H12" s="406"/>
      <c r="I12" s="406"/>
      <c r="J12" s="406"/>
      <c r="K12" s="406"/>
      <c r="L12" s="406"/>
      <c r="M12" s="406"/>
      <c r="N12" s="407"/>
      <c r="O12" s="52"/>
      <c r="P12" s="51" t="s">
        <v>99</v>
      </c>
    </row>
    <row r="13" spans="1:16" x14ac:dyDescent="0.25">
      <c r="A13" s="388" t="s">
        <v>79</v>
      </c>
      <c r="B13" s="389"/>
      <c r="C13" s="389"/>
      <c r="D13" s="389"/>
      <c r="E13" s="389"/>
      <c r="F13" s="389"/>
      <c r="G13" s="389"/>
      <c r="H13" s="389"/>
      <c r="I13" s="389"/>
      <c r="J13" s="389"/>
      <c r="K13" s="389"/>
      <c r="L13" s="389"/>
      <c r="M13" s="389"/>
      <c r="N13" s="389"/>
      <c r="O13" s="357"/>
      <c r="P13" s="358"/>
    </row>
    <row r="14" spans="1:16" ht="14.25" customHeight="1" x14ac:dyDescent="0.25">
      <c r="A14" s="423" t="s">
        <v>80</v>
      </c>
      <c r="B14" s="424"/>
      <c r="C14" s="424"/>
      <c r="D14" s="424"/>
      <c r="E14" s="425"/>
      <c r="F14" s="375" t="s">
        <v>81</v>
      </c>
      <c r="G14" s="376"/>
      <c r="H14" s="376" t="s">
        <v>82</v>
      </c>
      <c r="I14" s="376"/>
      <c r="J14" s="24" t="s">
        <v>83</v>
      </c>
      <c r="K14" s="377" t="s">
        <v>84</v>
      </c>
      <c r="L14" s="408"/>
      <c r="M14" s="377" t="s">
        <v>85</v>
      </c>
      <c r="N14" s="409"/>
      <c r="O14" s="359"/>
      <c r="P14" s="360"/>
    </row>
    <row r="15" spans="1:16" x14ac:dyDescent="0.25">
      <c r="A15" s="426"/>
      <c r="B15" s="427"/>
      <c r="C15" s="427"/>
      <c r="D15" s="427"/>
      <c r="E15" s="428"/>
      <c r="F15" s="25" t="s">
        <v>86</v>
      </c>
      <c r="G15" s="23" t="s">
        <v>87</v>
      </c>
      <c r="H15" s="23" t="s">
        <v>86</v>
      </c>
      <c r="I15" s="23" t="s">
        <v>87</v>
      </c>
      <c r="J15" s="410" t="s">
        <v>88</v>
      </c>
      <c r="K15" s="23" t="s">
        <v>86</v>
      </c>
      <c r="L15" s="23" t="s">
        <v>87</v>
      </c>
      <c r="M15" s="23" t="s">
        <v>86</v>
      </c>
      <c r="N15" s="45" t="s">
        <v>87</v>
      </c>
      <c r="O15" s="361"/>
      <c r="P15" s="362"/>
    </row>
    <row r="16" spans="1:16" x14ac:dyDescent="0.25">
      <c r="A16" s="426"/>
      <c r="B16" s="427"/>
      <c r="C16" s="427"/>
      <c r="D16" s="427"/>
      <c r="E16" s="428"/>
      <c r="F16" s="26" t="s">
        <v>185</v>
      </c>
      <c r="G16" s="21" t="s">
        <v>188</v>
      </c>
      <c r="H16" s="21" t="s">
        <v>186</v>
      </c>
      <c r="I16" s="21" t="s">
        <v>187</v>
      </c>
      <c r="J16" s="411"/>
      <c r="K16" s="21" t="s">
        <v>189</v>
      </c>
      <c r="L16" s="21" t="s">
        <v>187</v>
      </c>
      <c r="M16" s="21" t="s">
        <v>190</v>
      </c>
      <c r="N16" s="53" t="s">
        <v>188</v>
      </c>
      <c r="O16" s="50"/>
      <c r="P16" s="51" t="s">
        <v>36</v>
      </c>
    </row>
    <row r="17" spans="1:16" x14ac:dyDescent="0.25">
      <c r="A17" s="426"/>
      <c r="B17" s="427"/>
      <c r="C17" s="427"/>
      <c r="D17" s="427"/>
      <c r="E17" s="428"/>
      <c r="F17" s="373" t="s">
        <v>89</v>
      </c>
      <c r="G17" s="374"/>
      <c r="H17" s="380" t="s">
        <v>90</v>
      </c>
      <c r="I17" s="374"/>
      <c r="J17" s="379" t="s">
        <v>91</v>
      </c>
      <c r="K17" s="379"/>
      <c r="L17" s="379" t="s">
        <v>92</v>
      </c>
      <c r="M17" s="379"/>
      <c r="N17" s="371"/>
      <c r="O17" s="363"/>
      <c r="P17" s="364"/>
    </row>
    <row r="18" spans="1:16" ht="15.75" thickBot="1" x14ac:dyDescent="0.3">
      <c r="A18" s="426"/>
      <c r="B18" s="427"/>
      <c r="C18" s="427"/>
      <c r="D18" s="427"/>
      <c r="E18" s="428"/>
      <c r="F18" s="420">
        <v>7.2999999999999995E-2</v>
      </c>
      <c r="G18" s="421"/>
      <c r="H18" s="422">
        <v>4.5999999999999999E-2</v>
      </c>
      <c r="I18" s="421"/>
      <c r="J18" s="405">
        <v>7.2999999999999995E-2</v>
      </c>
      <c r="K18" s="405"/>
      <c r="L18" s="405">
        <v>0.113</v>
      </c>
      <c r="M18" s="405"/>
      <c r="N18" s="372"/>
      <c r="O18" s="52"/>
      <c r="P18" s="51" t="s">
        <v>36</v>
      </c>
    </row>
    <row r="19" spans="1:16" x14ac:dyDescent="0.25">
      <c r="A19" s="375" t="s">
        <v>93</v>
      </c>
      <c r="B19" s="376"/>
      <c r="C19" s="376"/>
      <c r="D19" s="376"/>
      <c r="E19" s="376"/>
      <c r="F19" s="376"/>
      <c r="G19" s="376"/>
      <c r="H19" s="376"/>
      <c r="I19" s="376"/>
      <c r="J19" s="376"/>
      <c r="K19" s="376"/>
      <c r="L19" s="376"/>
      <c r="M19" s="376"/>
      <c r="N19" s="377"/>
      <c r="O19" s="357"/>
      <c r="P19" s="358"/>
    </row>
    <row r="20" spans="1:16" x14ac:dyDescent="0.25">
      <c r="A20" s="378" t="s">
        <v>94</v>
      </c>
      <c r="B20" s="379"/>
      <c r="C20" s="379"/>
      <c r="D20" s="379"/>
      <c r="E20" s="379"/>
      <c r="F20" s="379"/>
      <c r="G20" s="379"/>
      <c r="H20" s="379"/>
      <c r="I20" s="379"/>
      <c r="J20" s="379"/>
      <c r="K20" s="379"/>
      <c r="L20" s="379"/>
      <c r="M20" s="379"/>
      <c r="N20" s="380"/>
      <c r="O20" s="359"/>
      <c r="P20" s="360"/>
    </row>
    <row r="21" spans="1:16" x14ac:dyDescent="0.25">
      <c r="A21" s="378" t="s">
        <v>95</v>
      </c>
      <c r="B21" s="379"/>
      <c r="C21" s="379"/>
      <c r="D21" s="379"/>
      <c r="E21" s="379"/>
      <c r="F21" s="379"/>
      <c r="G21" s="379"/>
      <c r="H21" s="379"/>
      <c r="I21" s="379"/>
      <c r="J21" s="379"/>
      <c r="K21" s="379"/>
      <c r="L21" s="379"/>
      <c r="M21" s="379"/>
      <c r="N21" s="380"/>
      <c r="O21" s="359"/>
      <c r="P21" s="360"/>
    </row>
    <row r="22" spans="1:16" x14ac:dyDescent="0.25">
      <c r="A22" s="350" t="s">
        <v>96</v>
      </c>
      <c r="B22" s="351"/>
      <c r="C22" s="351"/>
      <c r="D22" s="351"/>
      <c r="E22" s="351"/>
      <c r="F22" s="351"/>
      <c r="G22" s="351"/>
      <c r="H22" s="351"/>
      <c r="I22" s="351"/>
      <c r="J22" s="351"/>
      <c r="K22" s="351"/>
      <c r="L22" s="351"/>
      <c r="M22" s="351"/>
      <c r="N22" s="352"/>
      <c r="O22" s="369"/>
      <c r="P22" s="370"/>
    </row>
    <row r="23" spans="1:16" x14ac:dyDescent="0.25">
      <c r="N23" s="27" t="s">
        <v>19</v>
      </c>
      <c r="O23" s="20">
        <f>O18+O16+O12+O10+O8+O7</f>
        <v>0</v>
      </c>
      <c r="P23" s="28" t="s">
        <v>148</v>
      </c>
    </row>
  </sheetData>
  <mergeCells count="40">
    <mergeCell ref="F18:G18"/>
    <mergeCell ref="H18:I18"/>
    <mergeCell ref="F14:G14"/>
    <mergeCell ref="H14:I14"/>
    <mergeCell ref="A14:E18"/>
    <mergeCell ref="G12:N12"/>
    <mergeCell ref="K14:L14"/>
    <mergeCell ref="M14:N14"/>
    <mergeCell ref="J15:J16"/>
    <mergeCell ref="F10:F11"/>
    <mergeCell ref="G10: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RowHeight="15" x14ac:dyDescent="0.25"/>
  <sheetData>
    <row r="1" spans="1:17" x14ac:dyDescent="0.25">
      <c r="A1" s="135" t="s">
        <v>97</v>
      </c>
      <c r="B1" s="136"/>
      <c r="C1" s="136"/>
      <c r="D1" s="136"/>
      <c r="E1" s="136"/>
      <c r="F1" s="136"/>
      <c r="G1" s="136"/>
      <c r="H1" s="136"/>
      <c r="I1" s="136"/>
      <c r="J1" s="136"/>
      <c r="K1" s="136"/>
      <c r="L1" s="136"/>
      <c r="M1" s="136"/>
      <c r="N1" s="137"/>
    </row>
    <row r="2" spans="1:17" x14ac:dyDescent="0.25">
      <c r="A2" s="138"/>
      <c r="B2" s="58"/>
      <c r="C2" s="58"/>
      <c r="D2" s="58"/>
      <c r="E2" s="58"/>
      <c r="F2" s="58"/>
      <c r="G2" s="58"/>
      <c r="H2" s="58"/>
      <c r="I2" s="58"/>
      <c r="J2" s="58"/>
      <c r="K2" s="58"/>
      <c r="L2" s="58"/>
      <c r="M2" s="58"/>
      <c r="N2" s="139"/>
    </row>
    <row r="3" spans="1:17" ht="15.75" thickBot="1" x14ac:dyDescent="0.3">
      <c r="A3" s="140"/>
      <c r="B3" s="141"/>
      <c r="C3" s="141"/>
      <c r="D3" s="141"/>
      <c r="E3" s="141"/>
      <c r="F3" s="141"/>
      <c r="G3" s="141"/>
      <c r="H3" s="141"/>
      <c r="I3" s="141"/>
      <c r="J3" s="141"/>
      <c r="K3" s="141"/>
      <c r="L3" s="141"/>
      <c r="M3" s="141"/>
      <c r="N3" s="142"/>
    </row>
    <row r="4" spans="1:17" ht="24" thickBot="1" x14ac:dyDescent="0.3">
      <c r="A4" s="229" t="s">
        <v>1</v>
      </c>
      <c r="B4" s="230"/>
      <c r="C4" s="230"/>
      <c r="D4" s="230"/>
      <c r="E4" s="230"/>
      <c r="F4" s="230"/>
      <c r="G4" s="230"/>
      <c r="H4" s="230"/>
      <c r="I4" s="230"/>
      <c r="J4" s="230"/>
      <c r="K4" s="230"/>
      <c r="L4" s="230"/>
      <c r="M4" s="230"/>
      <c r="N4" s="231"/>
      <c r="O4" s="338" t="s">
        <v>11</v>
      </c>
      <c r="P4" s="339"/>
      <c r="Q4" s="340"/>
    </row>
    <row r="5" spans="1:17" ht="24" thickBot="1" x14ac:dyDescent="0.3">
      <c r="A5" s="390" t="s">
        <v>2</v>
      </c>
      <c r="B5" s="391"/>
      <c r="C5" s="391"/>
      <c r="D5" s="391"/>
      <c r="E5" s="391"/>
      <c r="F5" s="391"/>
      <c r="G5" s="391"/>
      <c r="H5" s="391"/>
      <c r="I5" s="391"/>
      <c r="J5" s="391"/>
      <c r="K5" s="391"/>
      <c r="L5" s="391"/>
      <c r="M5" s="391"/>
      <c r="N5" s="391"/>
      <c r="O5" s="434"/>
      <c r="P5" s="435"/>
      <c r="Q5" s="436"/>
    </row>
    <row r="6" spans="1:17" x14ac:dyDescent="0.25">
      <c r="A6" s="440" t="s">
        <v>98</v>
      </c>
      <c r="B6" s="441"/>
      <c r="C6" s="441"/>
      <c r="D6" s="441"/>
      <c r="E6" s="441"/>
      <c r="F6" s="442"/>
      <c r="G6" s="443" t="s">
        <v>200</v>
      </c>
      <c r="H6" s="215"/>
      <c r="I6" s="215"/>
      <c r="J6" s="215"/>
      <c r="K6" s="215"/>
      <c r="L6" s="215"/>
      <c r="M6" s="215"/>
      <c r="N6" s="444"/>
      <c r="O6" s="346"/>
      <c r="P6" s="347"/>
      <c r="Q6" s="437" t="s">
        <v>99</v>
      </c>
    </row>
    <row r="7" spans="1:17" x14ac:dyDescent="0.25">
      <c r="A7" s="413"/>
      <c r="B7" s="438"/>
      <c r="C7" s="438"/>
      <c r="D7" s="438"/>
      <c r="E7" s="438"/>
      <c r="F7" s="439"/>
      <c r="G7" s="429"/>
      <c r="H7" s="216"/>
      <c r="I7" s="216"/>
      <c r="J7" s="216"/>
      <c r="K7" s="216"/>
      <c r="L7" s="216"/>
      <c r="M7" s="216"/>
      <c r="N7" s="430"/>
      <c r="O7" s="310"/>
      <c r="P7" s="129"/>
      <c r="Q7" s="202"/>
    </row>
    <row r="8" spans="1:17" x14ac:dyDescent="0.25">
      <c r="A8" s="222" t="s">
        <v>100</v>
      </c>
      <c r="B8" s="223"/>
      <c r="C8" s="223"/>
      <c r="D8" s="223"/>
      <c r="E8" s="223"/>
      <c r="F8" s="386"/>
      <c r="G8" s="429" t="s">
        <v>196</v>
      </c>
      <c r="H8" s="216"/>
      <c r="I8" s="216"/>
      <c r="J8" s="216"/>
      <c r="K8" s="216"/>
      <c r="L8" s="216"/>
      <c r="M8" s="216"/>
      <c r="N8" s="430"/>
      <c r="O8" s="310"/>
      <c r="P8" s="129"/>
      <c r="Q8" s="202" t="s">
        <v>36</v>
      </c>
    </row>
    <row r="9" spans="1:17" x14ac:dyDescent="0.25">
      <c r="A9" s="222"/>
      <c r="B9" s="223"/>
      <c r="C9" s="223"/>
      <c r="D9" s="223"/>
      <c r="E9" s="223"/>
      <c r="F9" s="386"/>
      <c r="G9" s="429"/>
      <c r="H9" s="216"/>
      <c r="I9" s="216"/>
      <c r="J9" s="216"/>
      <c r="K9" s="216"/>
      <c r="L9" s="216"/>
      <c r="M9" s="216"/>
      <c r="N9" s="430"/>
      <c r="O9" s="310"/>
      <c r="P9" s="129"/>
      <c r="Q9" s="202"/>
    </row>
    <row r="10" spans="1:17" x14ac:dyDescent="0.25">
      <c r="A10" s="222"/>
      <c r="B10" s="223"/>
      <c r="C10" s="223"/>
      <c r="D10" s="223"/>
      <c r="E10" s="223"/>
      <c r="F10" s="386"/>
      <c r="G10" s="429"/>
      <c r="H10" s="216"/>
      <c r="I10" s="216"/>
      <c r="J10" s="216"/>
      <c r="K10" s="216"/>
      <c r="L10" s="216"/>
      <c r="M10" s="216"/>
      <c r="N10" s="430"/>
      <c r="O10" s="310"/>
      <c r="P10" s="129"/>
      <c r="Q10" s="202"/>
    </row>
    <row r="11" spans="1:17" x14ac:dyDescent="0.25">
      <c r="A11" s="222"/>
      <c r="B11" s="223"/>
      <c r="C11" s="223"/>
      <c r="D11" s="223"/>
      <c r="E11" s="223"/>
      <c r="F11" s="386"/>
      <c r="G11" s="429"/>
      <c r="H11" s="216"/>
      <c r="I11" s="216"/>
      <c r="J11" s="216"/>
      <c r="K11" s="216"/>
      <c r="L11" s="216"/>
      <c r="M11" s="216"/>
      <c r="N11" s="430"/>
      <c r="O11" s="310"/>
      <c r="P11" s="129"/>
      <c r="Q11" s="202"/>
    </row>
    <row r="12" spans="1:17" x14ac:dyDescent="0.25">
      <c r="A12" s="222"/>
      <c r="B12" s="223"/>
      <c r="C12" s="223"/>
      <c r="D12" s="223"/>
      <c r="E12" s="223"/>
      <c r="F12" s="386"/>
      <c r="G12" s="429"/>
      <c r="H12" s="216"/>
      <c r="I12" s="216"/>
      <c r="J12" s="216"/>
      <c r="K12" s="216"/>
      <c r="L12" s="216"/>
      <c r="M12" s="216"/>
      <c r="N12" s="430"/>
      <c r="O12" s="310"/>
      <c r="P12" s="129"/>
      <c r="Q12" s="202"/>
    </row>
    <row r="13" spans="1:17" x14ac:dyDescent="0.25">
      <c r="A13" s="222"/>
      <c r="B13" s="223"/>
      <c r="C13" s="223"/>
      <c r="D13" s="223"/>
      <c r="E13" s="223"/>
      <c r="F13" s="386"/>
      <c r="G13" s="429"/>
      <c r="H13" s="216"/>
      <c r="I13" s="216"/>
      <c r="J13" s="216"/>
      <c r="K13" s="216"/>
      <c r="L13" s="216"/>
      <c r="M13" s="216"/>
      <c r="N13" s="430"/>
      <c r="O13" s="310"/>
      <c r="P13" s="129"/>
      <c r="Q13" s="202"/>
    </row>
    <row r="14" spans="1:17" x14ac:dyDescent="0.25">
      <c r="A14" s="222"/>
      <c r="B14" s="223"/>
      <c r="C14" s="223"/>
      <c r="D14" s="223"/>
      <c r="E14" s="223"/>
      <c r="F14" s="386"/>
      <c r="G14" s="429"/>
      <c r="H14" s="216"/>
      <c r="I14" s="216"/>
      <c r="J14" s="216"/>
      <c r="K14" s="216"/>
      <c r="L14" s="216"/>
      <c r="M14" s="216"/>
      <c r="N14" s="430"/>
      <c r="O14" s="310"/>
      <c r="P14" s="129"/>
      <c r="Q14" s="202"/>
    </row>
    <row r="15" spans="1:17" x14ac:dyDescent="0.25">
      <c r="A15" s="222"/>
      <c r="B15" s="223"/>
      <c r="C15" s="223"/>
      <c r="D15" s="223"/>
      <c r="E15" s="223"/>
      <c r="F15" s="386"/>
      <c r="G15" s="429"/>
      <c r="H15" s="216"/>
      <c r="I15" s="216"/>
      <c r="J15" s="216"/>
      <c r="K15" s="216"/>
      <c r="L15" s="216"/>
      <c r="M15" s="216"/>
      <c r="N15" s="430"/>
      <c r="O15" s="310"/>
      <c r="P15" s="129"/>
      <c r="Q15" s="202"/>
    </row>
    <row r="16" spans="1:17" x14ac:dyDescent="0.25">
      <c r="A16" s="222" t="s">
        <v>101</v>
      </c>
      <c r="B16" s="223"/>
      <c r="C16" s="223"/>
      <c r="D16" s="223"/>
      <c r="E16" s="223"/>
      <c r="F16" s="386"/>
      <c r="G16" s="429" t="s">
        <v>201</v>
      </c>
      <c r="H16" s="216"/>
      <c r="I16" s="216"/>
      <c r="J16" s="216"/>
      <c r="K16" s="216"/>
      <c r="L16" s="216"/>
      <c r="M16" s="216"/>
      <c r="N16" s="430"/>
      <c r="O16" s="310"/>
      <c r="P16" s="129"/>
      <c r="Q16" s="202" t="s">
        <v>73</v>
      </c>
    </row>
    <row r="17" spans="1:17" x14ac:dyDescent="0.25">
      <c r="A17" s="222"/>
      <c r="B17" s="223"/>
      <c r="C17" s="223"/>
      <c r="D17" s="223"/>
      <c r="E17" s="223"/>
      <c r="F17" s="386"/>
      <c r="G17" s="429"/>
      <c r="H17" s="216"/>
      <c r="I17" s="216"/>
      <c r="J17" s="216"/>
      <c r="K17" s="216"/>
      <c r="L17" s="216"/>
      <c r="M17" s="216"/>
      <c r="N17" s="430"/>
      <c r="O17" s="310"/>
      <c r="P17" s="129"/>
      <c r="Q17" s="202"/>
    </row>
    <row r="18" spans="1:17" x14ac:dyDescent="0.25">
      <c r="A18" s="413" t="s">
        <v>102</v>
      </c>
      <c r="B18" s="438"/>
      <c r="C18" s="438"/>
      <c r="D18" s="438"/>
      <c r="E18" s="438"/>
      <c r="F18" s="439"/>
      <c r="G18" s="429" t="s">
        <v>197</v>
      </c>
      <c r="H18" s="216"/>
      <c r="I18" s="216"/>
      <c r="J18" s="216"/>
      <c r="K18" s="216"/>
      <c r="L18" s="216"/>
      <c r="M18" s="216"/>
      <c r="N18" s="430"/>
      <c r="O18" s="310"/>
      <c r="P18" s="129"/>
      <c r="Q18" s="202" t="s">
        <v>99</v>
      </c>
    </row>
    <row r="19" spans="1:17" x14ac:dyDescent="0.25">
      <c r="A19" s="413"/>
      <c r="B19" s="438"/>
      <c r="C19" s="438"/>
      <c r="D19" s="438"/>
      <c r="E19" s="438"/>
      <c r="F19" s="439"/>
      <c r="G19" s="429"/>
      <c r="H19" s="216"/>
      <c r="I19" s="216"/>
      <c r="J19" s="216"/>
      <c r="K19" s="216"/>
      <c r="L19" s="216"/>
      <c r="M19" s="216"/>
      <c r="N19" s="430"/>
      <c r="O19" s="310"/>
      <c r="P19" s="129"/>
      <c r="Q19" s="202"/>
    </row>
    <row r="20" spans="1:17" x14ac:dyDescent="0.25">
      <c r="A20" s="222" t="s">
        <v>103</v>
      </c>
      <c r="B20" s="223"/>
      <c r="C20" s="223"/>
      <c r="D20" s="223"/>
      <c r="E20" s="223"/>
      <c r="F20" s="386"/>
      <c r="G20" s="429" t="s">
        <v>198</v>
      </c>
      <c r="H20" s="216"/>
      <c r="I20" s="216"/>
      <c r="J20" s="216"/>
      <c r="K20" s="216"/>
      <c r="L20" s="216"/>
      <c r="M20" s="216"/>
      <c r="N20" s="430"/>
      <c r="O20" s="310"/>
      <c r="P20" s="129"/>
      <c r="Q20" s="202" t="s">
        <v>124</v>
      </c>
    </row>
    <row r="21" spans="1:17" ht="15.75" thickBot="1" x14ac:dyDescent="0.3">
      <c r="A21" s="224"/>
      <c r="B21" s="225"/>
      <c r="C21" s="225"/>
      <c r="D21" s="225"/>
      <c r="E21" s="225"/>
      <c r="F21" s="387"/>
      <c r="G21" s="431"/>
      <c r="H21" s="217"/>
      <c r="I21" s="217"/>
      <c r="J21" s="217"/>
      <c r="K21" s="217"/>
      <c r="L21" s="217"/>
      <c r="M21" s="217"/>
      <c r="N21" s="432"/>
      <c r="O21" s="311"/>
      <c r="P21" s="130"/>
      <c r="Q21" s="433"/>
    </row>
    <row r="22" spans="1:17" ht="15.75" thickBot="1" x14ac:dyDescent="0.3">
      <c r="O22" s="19" t="s">
        <v>19</v>
      </c>
      <c r="P22" s="20">
        <f>SUM(O6:P21)</f>
        <v>0</v>
      </c>
      <c r="Q22" s="28"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8" sqref="G8:N19"/>
    </sheetView>
  </sheetViews>
  <sheetFormatPr defaultRowHeight="15" x14ac:dyDescent="0.25"/>
  <sheetData>
    <row r="1" spans="1:17" x14ac:dyDescent="0.25">
      <c r="A1" s="135" t="s">
        <v>105</v>
      </c>
      <c r="B1" s="136"/>
      <c r="C1" s="136"/>
      <c r="D1" s="136"/>
      <c r="E1" s="136"/>
      <c r="F1" s="136"/>
      <c r="G1" s="136"/>
      <c r="H1" s="136"/>
      <c r="I1" s="136"/>
      <c r="J1" s="136"/>
      <c r="K1" s="136"/>
      <c r="L1" s="136"/>
      <c r="M1" s="136"/>
      <c r="N1" s="137"/>
    </row>
    <row r="2" spans="1:17" x14ac:dyDescent="0.25">
      <c r="A2" s="138"/>
      <c r="B2" s="58"/>
      <c r="C2" s="58"/>
      <c r="D2" s="58"/>
      <c r="E2" s="58"/>
      <c r="F2" s="58"/>
      <c r="G2" s="58"/>
      <c r="H2" s="58"/>
      <c r="I2" s="58"/>
      <c r="J2" s="58"/>
      <c r="K2" s="58"/>
      <c r="L2" s="58"/>
      <c r="M2" s="58"/>
      <c r="N2" s="139"/>
    </row>
    <row r="3" spans="1:17" ht="15.75" thickBot="1" x14ac:dyDescent="0.3">
      <c r="A3" s="140"/>
      <c r="B3" s="141"/>
      <c r="C3" s="141"/>
      <c r="D3" s="141"/>
      <c r="E3" s="141"/>
      <c r="F3" s="141"/>
      <c r="G3" s="141"/>
      <c r="H3" s="141"/>
      <c r="I3" s="141"/>
      <c r="J3" s="141"/>
      <c r="K3" s="141"/>
      <c r="L3" s="141"/>
      <c r="M3" s="141"/>
      <c r="N3" s="142"/>
    </row>
    <row r="4" spans="1:17" ht="24" thickBot="1" x14ac:dyDescent="0.3">
      <c r="A4" s="229" t="s">
        <v>1</v>
      </c>
      <c r="B4" s="230"/>
      <c r="C4" s="230"/>
      <c r="D4" s="230"/>
      <c r="E4" s="230"/>
      <c r="F4" s="230"/>
      <c r="G4" s="230"/>
      <c r="H4" s="230"/>
      <c r="I4" s="230"/>
      <c r="J4" s="230"/>
      <c r="K4" s="230"/>
      <c r="L4" s="230"/>
      <c r="M4" s="230"/>
      <c r="N4" s="231"/>
      <c r="O4" s="338" t="s">
        <v>11</v>
      </c>
      <c r="P4" s="339"/>
      <c r="Q4" s="340"/>
    </row>
    <row r="5" spans="1:17" ht="24" thickBot="1" x14ac:dyDescent="0.3">
      <c r="A5" s="232" t="s">
        <v>2</v>
      </c>
      <c r="B5" s="233"/>
      <c r="C5" s="233"/>
      <c r="D5" s="233"/>
      <c r="E5" s="233"/>
      <c r="F5" s="233"/>
      <c r="G5" s="233"/>
      <c r="H5" s="233"/>
      <c r="I5" s="233"/>
      <c r="J5" s="233"/>
      <c r="K5" s="233"/>
      <c r="L5" s="233"/>
      <c r="M5" s="233"/>
      <c r="N5" s="449"/>
      <c r="O5" s="434"/>
      <c r="P5" s="435"/>
      <c r="Q5" s="436"/>
    </row>
    <row r="6" spans="1:17" ht="14.65" customHeight="1" x14ac:dyDescent="0.25">
      <c r="A6" s="440" t="s">
        <v>106</v>
      </c>
      <c r="B6" s="441"/>
      <c r="C6" s="441"/>
      <c r="D6" s="441"/>
      <c r="E6" s="441"/>
      <c r="F6" s="442"/>
      <c r="G6" s="445" t="s">
        <v>204</v>
      </c>
      <c r="H6" s="446"/>
      <c r="I6" s="446"/>
      <c r="J6" s="446"/>
      <c r="K6" s="446"/>
      <c r="L6" s="446"/>
      <c r="M6" s="446"/>
      <c r="N6" s="447"/>
      <c r="O6" s="346"/>
      <c r="P6" s="347"/>
      <c r="Q6" s="450" t="s">
        <v>57</v>
      </c>
    </row>
    <row r="7" spans="1:17" x14ac:dyDescent="0.25">
      <c r="A7" s="413"/>
      <c r="B7" s="438"/>
      <c r="C7" s="438"/>
      <c r="D7" s="438"/>
      <c r="E7" s="438"/>
      <c r="F7" s="439"/>
      <c r="G7" s="429"/>
      <c r="H7" s="216"/>
      <c r="I7" s="216"/>
      <c r="J7" s="216"/>
      <c r="K7" s="216"/>
      <c r="L7" s="216"/>
      <c r="M7" s="216"/>
      <c r="N7" s="448"/>
      <c r="O7" s="310"/>
      <c r="P7" s="129"/>
      <c r="Q7" s="451"/>
    </row>
    <row r="8" spans="1:17" x14ac:dyDescent="0.25">
      <c r="A8" s="413" t="s">
        <v>107</v>
      </c>
      <c r="B8" s="438"/>
      <c r="C8" s="438"/>
      <c r="D8" s="438"/>
      <c r="E8" s="438"/>
      <c r="F8" s="439"/>
      <c r="G8" s="429" t="s">
        <v>205</v>
      </c>
      <c r="H8" s="216"/>
      <c r="I8" s="216"/>
      <c r="J8" s="216"/>
      <c r="K8" s="216"/>
      <c r="L8" s="216"/>
      <c r="M8" s="216"/>
      <c r="N8" s="448"/>
      <c r="O8" s="452"/>
      <c r="P8" s="453"/>
      <c r="Q8" s="451" t="s">
        <v>108</v>
      </c>
    </row>
    <row r="9" spans="1:17" x14ac:dyDescent="0.25">
      <c r="A9" s="413"/>
      <c r="B9" s="438"/>
      <c r="C9" s="438"/>
      <c r="D9" s="438"/>
      <c r="E9" s="438"/>
      <c r="F9" s="439"/>
      <c r="G9" s="429"/>
      <c r="H9" s="216"/>
      <c r="I9" s="216"/>
      <c r="J9" s="216"/>
      <c r="K9" s="216"/>
      <c r="L9" s="216"/>
      <c r="M9" s="216"/>
      <c r="N9" s="448"/>
      <c r="O9" s="452"/>
      <c r="P9" s="453"/>
      <c r="Q9" s="451"/>
    </row>
    <row r="10" spans="1:17" x14ac:dyDescent="0.25">
      <c r="A10" s="413"/>
      <c r="B10" s="438"/>
      <c r="C10" s="438"/>
      <c r="D10" s="438"/>
      <c r="E10" s="438"/>
      <c r="F10" s="439"/>
      <c r="G10" s="429"/>
      <c r="H10" s="216"/>
      <c r="I10" s="216"/>
      <c r="J10" s="216"/>
      <c r="K10" s="216"/>
      <c r="L10" s="216"/>
      <c r="M10" s="216"/>
      <c r="N10" s="448"/>
      <c r="O10" s="452"/>
      <c r="P10" s="453"/>
      <c r="Q10" s="451"/>
    </row>
    <row r="11" spans="1:17" x14ac:dyDescent="0.25">
      <c r="A11" s="413"/>
      <c r="B11" s="438"/>
      <c r="C11" s="438"/>
      <c r="D11" s="438"/>
      <c r="E11" s="438"/>
      <c r="F11" s="439"/>
      <c r="G11" s="429"/>
      <c r="H11" s="216"/>
      <c r="I11" s="216"/>
      <c r="J11" s="216"/>
      <c r="K11" s="216"/>
      <c r="L11" s="216"/>
      <c r="M11" s="216"/>
      <c r="N11" s="448"/>
      <c r="O11" s="452"/>
      <c r="P11" s="453"/>
      <c r="Q11" s="451"/>
    </row>
    <row r="12" spans="1:17" x14ac:dyDescent="0.25">
      <c r="A12" s="413"/>
      <c r="B12" s="438"/>
      <c r="C12" s="438"/>
      <c r="D12" s="438"/>
      <c r="E12" s="438"/>
      <c r="F12" s="439"/>
      <c r="G12" s="429"/>
      <c r="H12" s="216"/>
      <c r="I12" s="216"/>
      <c r="J12" s="216"/>
      <c r="K12" s="216"/>
      <c r="L12" s="216"/>
      <c r="M12" s="216"/>
      <c r="N12" s="448"/>
      <c r="O12" s="452"/>
      <c r="P12" s="453"/>
      <c r="Q12" s="451"/>
    </row>
    <row r="13" spans="1:17" x14ac:dyDescent="0.25">
      <c r="A13" s="413"/>
      <c r="B13" s="438"/>
      <c r="C13" s="438"/>
      <c r="D13" s="438"/>
      <c r="E13" s="438"/>
      <c r="F13" s="439"/>
      <c r="G13" s="429"/>
      <c r="H13" s="216"/>
      <c r="I13" s="216"/>
      <c r="J13" s="216"/>
      <c r="K13" s="216"/>
      <c r="L13" s="216"/>
      <c r="M13" s="216"/>
      <c r="N13" s="448"/>
      <c r="O13" s="452"/>
      <c r="P13" s="453"/>
      <c r="Q13" s="451"/>
    </row>
    <row r="14" spans="1:17" x14ac:dyDescent="0.25">
      <c r="A14" s="413"/>
      <c r="B14" s="438"/>
      <c r="C14" s="438"/>
      <c r="D14" s="438"/>
      <c r="E14" s="438"/>
      <c r="F14" s="439"/>
      <c r="G14" s="429"/>
      <c r="H14" s="216"/>
      <c r="I14" s="216"/>
      <c r="J14" s="216"/>
      <c r="K14" s="216"/>
      <c r="L14" s="216"/>
      <c r="M14" s="216"/>
      <c r="N14" s="448"/>
      <c r="O14" s="452"/>
      <c r="P14" s="453"/>
      <c r="Q14" s="451"/>
    </row>
    <row r="15" spans="1:17" x14ac:dyDescent="0.25">
      <c r="A15" s="413"/>
      <c r="B15" s="438"/>
      <c r="C15" s="438"/>
      <c r="D15" s="438"/>
      <c r="E15" s="438"/>
      <c r="F15" s="439"/>
      <c r="G15" s="429"/>
      <c r="H15" s="216"/>
      <c r="I15" s="216"/>
      <c r="J15" s="216"/>
      <c r="K15" s="216"/>
      <c r="L15" s="216"/>
      <c r="M15" s="216"/>
      <c r="N15" s="448"/>
      <c r="O15" s="452"/>
      <c r="P15" s="453"/>
      <c r="Q15" s="451"/>
    </row>
    <row r="16" spans="1:17" x14ac:dyDescent="0.25">
      <c r="A16" s="413"/>
      <c r="B16" s="438"/>
      <c r="C16" s="438"/>
      <c r="D16" s="438"/>
      <c r="E16" s="438"/>
      <c r="F16" s="439"/>
      <c r="G16" s="429"/>
      <c r="H16" s="216"/>
      <c r="I16" s="216"/>
      <c r="J16" s="216"/>
      <c r="K16" s="216"/>
      <c r="L16" s="216"/>
      <c r="M16" s="216"/>
      <c r="N16" s="448"/>
      <c r="O16" s="452"/>
      <c r="P16" s="453"/>
      <c r="Q16" s="451"/>
    </row>
    <row r="17" spans="1:17" x14ac:dyDescent="0.25">
      <c r="A17" s="413"/>
      <c r="B17" s="438"/>
      <c r="C17" s="438"/>
      <c r="D17" s="438"/>
      <c r="E17" s="438"/>
      <c r="F17" s="439"/>
      <c r="G17" s="429"/>
      <c r="H17" s="216"/>
      <c r="I17" s="216"/>
      <c r="J17" s="216"/>
      <c r="K17" s="216"/>
      <c r="L17" s="216"/>
      <c r="M17" s="216"/>
      <c r="N17" s="448"/>
      <c r="O17" s="452"/>
      <c r="P17" s="453"/>
      <c r="Q17" s="451"/>
    </row>
    <row r="18" spans="1:17" x14ac:dyDescent="0.25">
      <c r="A18" s="413"/>
      <c r="B18" s="438"/>
      <c r="C18" s="438"/>
      <c r="D18" s="438"/>
      <c r="E18" s="438"/>
      <c r="F18" s="439"/>
      <c r="G18" s="429"/>
      <c r="H18" s="216"/>
      <c r="I18" s="216"/>
      <c r="J18" s="216"/>
      <c r="K18" s="216"/>
      <c r="L18" s="216"/>
      <c r="M18" s="216"/>
      <c r="N18" s="448"/>
      <c r="O18" s="452"/>
      <c r="P18" s="453"/>
      <c r="Q18" s="451"/>
    </row>
    <row r="19" spans="1:17" x14ac:dyDescent="0.25">
      <c r="A19" s="413"/>
      <c r="B19" s="438"/>
      <c r="C19" s="438"/>
      <c r="D19" s="438"/>
      <c r="E19" s="438"/>
      <c r="F19" s="439"/>
      <c r="G19" s="429"/>
      <c r="H19" s="216"/>
      <c r="I19" s="216"/>
      <c r="J19" s="216"/>
      <c r="K19" s="216"/>
      <c r="L19" s="216"/>
      <c r="M19" s="216"/>
      <c r="N19" s="448"/>
      <c r="O19" s="452"/>
      <c r="P19" s="453"/>
      <c r="Q19" s="451"/>
    </row>
    <row r="20" spans="1:17" x14ac:dyDescent="0.25">
      <c r="A20" s="413" t="s">
        <v>109</v>
      </c>
      <c r="B20" s="438"/>
      <c r="C20" s="438"/>
      <c r="D20" s="438"/>
      <c r="E20" s="438"/>
      <c r="F20" s="439"/>
      <c r="G20" s="429" t="s">
        <v>202</v>
      </c>
      <c r="H20" s="216"/>
      <c r="I20" s="216"/>
      <c r="J20" s="216"/>
      <c r="K20" s="216"/>
      <c r="L20" s="216"/>
      <c r="M20" s="216"/>
      <c r="N20" s="448"/>
      <c r="O20" s="310"/>
      <c r="P20" s="129"/>
      <c r="Q20" s="451" t="s">
        <v>57</v>
      </c>
    </row>
    <row r="21" spans="1:17" x14ac:dyDescent="0.25">
      <c r="A21" s="413"/>
      <c r="B21" s="438"/>
      <c r="C21" s="438"/>
      <c r="D21" s="438"/>
      <c r="E21" s="438"/>
      <c r="F21" s="439"/>
      <c r="G21" s="429"/>
      <c r="H21" s="216"/>
      <c r="I21" s="216"/>
      <c r="J21" s="216"/>
      <c r="K21" s="216"/>
      <c r="L21" s="216"/>
      <c r="M21" s="216"/>
      <c r="N21" s="448"/>
      <c r="O21" s="310"/>
      <c r="P21" s="129"/>
      <c r="Q21" s="451"/>
    </row>
    <row r="22" spans="1:17" x14ac:dyDescent="0.25">
      <c r="A22" s="413" t="s">
        <v>110</v>
      </c>
      <c r="B22" s="438"/>
      <c r="C22" s="438"/>
      <c r="D22" s="438"/>
      <c r="E22" s="438"/>
      <c r="F22" s="439"/>
      <c r="G22" s="429" t="s">
        <v>203</v>
      </c>
      <c r="H22" s="216"/>
      <c r="I22" s="216"/>
      <c r="J22" s="216"/>
      <c r="K22" s="216"/>
      <c r="L22" s="216"/>
      <c r="M22" s="216"/>
      <c r="N22" s="448"/>
      <c r="O22" s="310"/>
      <c r="P22" s="129"/>
      <c r="Q22" s="451" t="s">
        <v>57</v>
      </c>
    </row>
    <row r="23" spans="1:17" ht="15.75" thickBot="1" x14ac:dyDescent="0.3">
      <c r="A23" s="455"/>
      <c r="B23" s="456"/>
      <c r="C23" s="456"/>
      <c r="D23" s="456"/>
      <c r="E23" s="456"/>
      <c r="F23" s="457"/>
      <c r="G23" s="431"/>
      <c r="H23" s="217"/>
      <c r="I23" s="217"/>
      <c r="J23" s="217"/>
      <c r="K23" s="217"/>
      <c r="L23" s="217"/>
      <c r="M23" s="217"/>
      <c r="N23" s="458"/>
      <c r="O23" s="311"/>
      <c r="P23" s="130"/>
      <c r="Q23" s="454"/>
    </row>
    <row r="24" spans="1:17" ht="15.75" thickBot="1" x14ac:dyDescent="0.3">
      <c r="O24" s="19" t="s">
        <v>19</v>
      </c>
      <c r="P24" s="20">
        <f>SUM(O6:P23)</f>
        <v>0</v>
      </c>
      <c r="Q24" s="28" t="s">
        <v>104</v>
      </c>
    </row>
    <row r="31" spans="1:17" x14ac:dyDescent="0.2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N16" sqref="N16:O17"/>
    </sheetView>
  </sheetViews>
  <sheetFormatPr defaultRowHeight="15" x14ac:dyDescent="0.25"/>
  <cols>
    <col min="1" max="1" width="5.42578125" customWidth="1"/>
  </cols>
  <sheetData>
    <row r="1" spans="1:15" ht="15" customHeight="1" x14ac:dyDescent="0.25">
      <c r="A1" s="135" t="s">
        <v>133</v>
      </c>
      <c r="B1" s="136"/>
      <c r="C1" s="136"/>
      <c r="D1" s="136"/>
      <c r="E1" s="136"/>
      <c r="F1" s="136"/>
      <c r="G1" s="136"/>
      <c r="H1" s="136"/>
      <c r="I1" s="136"/>
      <c r="J1" s="136"/>
      <c r="K1" s="136"/>
      <c r="L1" s="136"/>
      <c r="M1" s="136"/>
      <c r="N1" s="136"/>
      <c r="O1" s="137"/>
    </row>
    <row r="2" spans="1:15" ht="15" customHeight="1" x14ac:dyDescent="0.25">
      <c r="A2" s="138"/>
      <c r="B2" s="58"/>
      <c r="C2" s="58"/>
      <c r="D2" s="58"/>
      <c r="E2" s="58"/>
      <c r="F2" s="58"/>
      <c r="G2" s="58"/>
      <c r="H2" s="58"/>
      <c r="I2" s="58"/>
      <c r="J2" s="58"/>
      <c r="K2" s="58"/>
      <c r="L2" s="58"/>
      <c r="M2" s="58"/>
      <c r="N2" s="58"/>
      <c r="O2" s="139"/>
    </row>
    <row r="3" spans="1:15" ht="15.75" customHeight="1" thickBot="1" x14ac:dyDescent="0.3">
      <c r="A3" s="140"/>
      <c r="B3" s="141"/>
      <c r="C3" s="141"/>
      <c r="D3" s="141"/>
      <c r="E3" s="141"/>
      <c r="F3" s="141"/>
      <c r="G3" s="141"/>
      <c r="H3" s="141"/>
      <c r="I3" s="141"/>
      <c r="J3" s="141"/>
      <c r="K3" s="141"/>
      <c r="L3" s="141"/>
      <c r="M3" s="141"/>
      <c r="N3" s="141"/>
      <c r="O3" s="142"/>
    </row>
    <row r="4" spans="1:15" ht="24" thickBot="1" x14ac:dyDescent="0.3">
      <c r="A4" s="229" t="s">
        <v>1</v>
      </c>
      <c r="B4" s="230"/>
      <c r="C4" s="230"/>
      <c r="D4" s="230"/>
      <c r="E4" s="230"/>
      <c r="F4" s="230"/>
      <c r="G4" s="230"/>
      <c r="H4" s="230"/>
      <c r="I4" s="230"/>
      <c r="J4" s="230"/>
      <c r="K4" s="230"/>
      <c r="L4" s="230"/>
      <c r="M4" s="230"/>
      <c r="N4" s="230"/>
      <c r="O4" s="231"/>
    </row>
    <row r="5" spans="1:15" ht="24" thickBot="1" x14ac:dyDescent="0.3">
      <c r="A5" s="390" t="s">
        <v>2</v>
      </c>
      <c r="B5" s="391"/>
      <c r="C5" s="391"/>
      <c r="D5" s="391"/>
      <c r="E5" s="391"/>
      <c r="F5" s="391"/>
      <c r="G5" s="391"/>
      <c r="H5" s="391"/>
      <c r="I5" s="391"/>
      <c r="J5" s="391"/>
      <c r="K5" s="391"/>
      <c r="L5" s="391"/>
      <c r="M5" s="391"/>
      <c r="N5" s="391"/>
      <c r="O5" s="459"/>
    </row>
    <row r="6" spans="1:15" ht="15" customHeight="1" x14ac:dyDescent="0.25">
      <c r="A6" s="460" t="s">
        <v>139</v>
      </c>
      <c r="B6" s="461"/>
      <c r="C6" s="461"/>
      <c r="D6" s="461"/>
      <c r="E6" s="461"/>
      <c r="F6" s="462"/>
      <c r="G6" s="466" t="s">
        <v>151</v>
      </c>
      <c r="H6" s="467"/>
      <c r="I6" s="467"/>
      <c r="J6" s="467"/>
      <c r="K6" s="467"/>
      <c r="L6" s="467"/>
      <c r="M6" s="467"/>
      <c r="N6" s="467"/>
      <c r="O6" s="468"/>
    </row>
    <row r="7" spans="1:15" ht="31.15" customHeight="1" x14ac:dyDescent="0.25">
      <c r="A7" s="463"/>
      <c r="B7" s="464"/>
      <c r="C7" s="464"/>
      <c r="D7" s="464"/>
      <c r="E7" s="464"/>
      <c r="F7" s="465"/>
      <c r="G7" s="447"/>
      <c r="H7" s="469"/>
      <c r="I7" s="469"/>
      <c r="J7" s="469"/>
      <c r="K7" s="469"/>
      <c r="L7" s="469"/>
      <c r="M7" s="469"/>
      <c r="N7" s="469"/>
      <c r="O7" s="470"/>
    </row>
    <row r="8" spans="1:15" ht="15" customHeight="1" x14ac:dyDescent="0.25">
      <c r="A8" s="479" t="s">
        <v>140</v>
      </c>
      <c r="B8" s="480"/>
      <c r="C8" s="480"/>
      <c r="D8" s="480"/>
      <c r="E8" s="480"/>
      <c r="F8" s="481"/>
      <c r="G8" s="466" t="s">
        <v>152</v>
      </c>
      <c r="H8" s="467"/>
      <c r="I8" s="467"/>
      <c r="J8" s="467"/>
      <c r="K8" s="467"/>
      <c r="L8" s="467"/>
      <c r="M8" s="467"/>
      <c r="N8" s="467"/>
      <c r="O8" s="468"/>
    </row>
    <row r="9" spans="1:15" ht="39.75" customHeight="1" x14ac:dyDescent="0.25">
      <c r="A9" s="463"/>
      <c r="B9" s="464"/>
      <c r="C9" s="464"/>
      <c r="D9" s="464"/>
      <c r="E9" s="464"/>
      <c r="F9" s="465"/>
      <c r="G9" s="447"/>
      <c r="H9" s="469"/>
      <c r="I9" s="469"/>
      <c r="J9" s="469"/>
      <c r="K9" s="469"/>
      <c r="L9" s="469"/>
      <c r="M9" s="469"/>
      <c r="N9" s="469"/>
      <c r="O9" s="470"/>
    </row>
    <row r="10" spans="1:15" x14ac:dyDescent="0.25">
      <c r="A10" s="54"/>
      <c r="B10" s="482" t="s">
        <v>134</v>
      </c>
      <c r="C10" s="482"/>
      <c r="D10" s="483"/>
      <c r="E10" s="486" t="s">
        <v>135</v>
      </c>
      <c r="F10" s="482"/>
      <c r="G10" s="483"/>
      <c r="H10" s="486" t="s">
        <v>136</v>
      </c>
      <c r="I10" s="482"/>
      <c r="J10" s="483"/>
      <c r="K10" s="486" t="s">
        <v>137</v>
      </c>
      <c r="L10" s="482"/>
      <c r="M10" s="483"/>
      <c r="N10" s="486" t="s">
        <v>138</v>
      </c>
      <c r="O10" s="494"/>
    </row>
    <row r="11" spans="1:15" x14ac:dyDescent="0.25">
      <c r="A11" s="55"/>
      <c r="B11" s="484"/>
      <c r="C11" s="484"/>
      <c r="D11" s="485"/>
      <c r="E11" s="487"/>
      <c r="F11" s="484"/>
      <c r="G11" s="485"/>
      <c r="H11" s="487"/>
      <c r="I11" s="484"/>
      <c r="J11" s="485"/>
      <c r="K11" s="487"/>
      <c r="L11" s="484"/>
      <c r="M11" s="485"/>
      <c r="N11" s="487"/>
      <c r="O11" s="495"/>
    </row>
    <row r="12" spans="1:15" x14ac:dyDescent="0.25">
      <c r="A12" s="496">
        <v>1</v>
      </c>
      <c r="B12" s="466" t="s">
        <v>165</v>
      </c>
      <c r="C12" s="467"/>
      <c r="D12" s="472"/>
      <c r="E12" s="466" t="s">
        <v>166</v>
      </c>
      <c r="F12" s="467"/>
      <c r="G12" s="472"/>
      <c r="H12" s="466" t="s">
        <v>167</v>
      </c>
      <c r="I12" s="467"/>
      <c r="J12" s="472"/>
      <c r="K12" s="466" t="s">
        <v>168</v>
      </c>
      <c r="L12" s="467"/>
      <c r="M12" s="472"/>
      <c r="N12" s="466" t="s">
        <v>169</v>
      </c>
      <c r="O12" s="468"/>
    </row>
    <row r="13" spans="1:15" x14ac:dyDescent="0.25">
      <c r="A13" s="412"/>
      <c r="B13" s="447"/>
      <c r="C13" s="469"/>
      <c r="D13" s="445"/>
      <c r="E13" s="447"/>
      <c r="F13" s="469"/>
      <c r="G13" s="445"/>
      <c r="H13" s="447"/>
      <c r="I13" s="469"/>
      <c r="J13" s="445"/>
      <c r="K13" s="447"/>
      <c r="L13" s="469"/>
      <c r="M13" s="445"/>
      <c r="N13" s="447"/>
      <c r="O13" s="470"/>
    </row>
    <row r="14" spans="1:15" x14ac:dyDescent="0.25">
      <c r="A14" s="496">
        <v>2</v>
      </c>
      <c r="B14" s="466" t="s">
        <v>170</v>
      </c>
      <c r="C14" s="467"/>
      <c r="D14" s="472"/>
      <c r="E14" s="466" t="s">
        <v>171</v>
      </c>
      <c r="F14" s="467"/>
      <c r="G14" s="472"/>
      <c r="H14" s="466" t="s">
        <v>172</v>
      </c>
      <c r="I14" s="467"/>
      <c r="J14" s="472"/>
      <c r="K14" s="466" t="s">
        <v>173</v>
      </c>
      <c r="L14" s="467"/>
      <c r="M14" s="472"/>
      <c r="N14" s="466" t="s">
        <v>174</v>
      </c>
      <c r="O14" s="468"/>
    </row>
    <row r="15" spans="1:15" x14ac:dyDescent="0.25">
      <c r="A15" s="412"/>
      <c r="B15" s="447"/>
      <c r="C15" s="469"/>
      <c r="D15" s="445"/>
      <c r="E15" s="447"/>
      <c r="F15" s="469"/>
      <c r="G15" s="445"/>
      <c r="H15" s="447"/>
      <c r="I15" s="469"/>
      <c r="J15" s="445"/>
      <c r="K15" s="447"/>
      <c r="L15" s="469"/>
      <c r="M15" s="445"/>
      <c r="N15" s="447"/>
      <c r="O15" s="470"/>
    </row>
    <row r="16" spans="1:15" x14ac:dyDescent="0.25">
      <c r="A16" s="496">
        <v>3</v>
      </c>
      <c r="B16" s="466" t="s">
        <v>175</v>
      </c>
      <c r="C16" s="467"/>
      <c r="D16" s="472"/>
      <c r="E16" s="466" t="s">
        <v>176</v>
      </c>
      <c r="F16" s="467"/>
      <c r="G16" s="472"/>
      <c r="H16" s="466" t="s">
        <v>177</v>
      </c>
      <c r="I16" s="467"/>
      <c r="J16" s="472"/>
      <c r="K16" s="466" t="s">
        <v>178</v>
      </c>
      <c r="L16" s="467"/>
      <c r="M16" s="472"/>
      <c r="N16" s="466">
        <v>2035</v>
      </c>
      <c r="O16" s="468"/>
    </row>
    <row r="17" spans="1:16" x14ac:dyDescent="0.25">
      <c r="A17" s="412"/>
      <c r="B17" s="447"/>
      <c r="C17" s="469"/>
      <c r="D17" s="445"/>
      <c r="E17" s="447"/>
      <c r="F17" s="469"/>
      <c r="G17" s="445"/>
      <c r="H17" s="447"/>
      <c r="I17" s="469"/>
      <c r="J17" s="445"/>
      <c r="K17" s="447"/>
      <c r="L17" s="469"/>
      <c r="M17" s="445"/>
      <c r="N17" s="447"/>
      <c r="O17" s="470"/>
    </row>
    <row r="18" spans="1:16" x14ac:dyDescent="0.25">
      <c r="A18" s="496">
        <v>4</v>
      </c>
      <c r="B18" s="466" t="s">
        <v>179</v>
      </c>
      <c r="C18" s="467"/>
      <c r="D18" s="472"/>
      <c r="E18" s="466" t="s">
        <v>180</v>
      </c>
      <c r="F18" s="467"/>
      <c r="G18" s="472"/>
      <c r="H18" s="466" t="s">
        <v>181</v>
      </c>
      <c r="I18" s="467"/>
      <c r="J18" s="472"/>
      <c r="K18" s="466" t="s">
        <v>182</v>
      </c>
      <c r="L18" s="467"/>
      <c r="M18" s="472"/>
      <c r="N18" s="471">
        <v>46174</v>
      </c>
      <c r="O18" s="468"/>
    </row>
    <row r="19" spans="1:16" x14ac:dyDescent="0.25">
      <c r="A19" s="412"/>
      <c r="B19" s="447"/>
      <c r="C19" s="469"/>
      <c r="D19" s="445"/>
      <c r="E19" s="447"/>
      <c r="F19" s="469"/>
      <c r="G19" s="445"/>
      <c r="H19" s="447"/>
      <c r="I19" s="469"/>
      <c r="J19" s="445"/>
      <c r="K19" s="447"/>
      <c r="L19" s="469"/>
      <c r="M19" s="445"/>
      <c r="N19" s="447"/>
      <c r="O19" s="470"/>
    </row>
    <row r="20" spans="1:16" ht="15" customHeight="1" x14ac:dyDescent="0.25">
      <c r="A20" s="497" t="s">
        <v>141</v>
      </c>
      <c r="B20" s="498"/>
      <c r="C20" s="498"/>
      <c r="D20" s="498"/>
      <c r="E20" s="498"/>
      <c r="F20" s="499"/>
      <c r="G20" s="488" t="s">
        <v>163</v>
      </c>
      <c r="H20" s="489"/>
      <c r="I20" s="489"/>
      <c r="J20" s="489"/>
      <c r="K20" s="489"/>
      <c r="L20" s="489"/>
      <c r="M20" s="489"/>
      <c r="N20" s="489"/>
      <c r="O20" s="490"/>
    </row>
    <row r="21" spans="1:16" ht="31.15" customHeight="1" x14ac:dyDescent="0.25">
      <c r="A21" s="500"/>
      <c r="B21" s="501"/>
      <c r="C21" s="501"/>
      <c r="D21" s="501"/>
      <c r="E21" s="501"/>
      <c r="F21" s="502"/>
      <c r="G21" s="491"/>
      <c r="H21" s="492"/>
      <c r="I21" s="492"/>
      <c r="J21" s="492"/>
      <c r="K21" s="492"/>
      <c r="L21" s="492"/>
      <c r="M21" s="492"/>
      <c r="N21" s="492"/>
      <c r="O21" s="493"/>
      <c r="P21" s="56"/>
    </row>
    <row r="22" spans="1:16" ht="15" customHeight="1" x14ac:dyDescent="0.25">
      <c r="A22" s="479" t="s">
        <v>145</v>
      </c>
      <c r="B22" s="480"/>
      <c r="C22" s="480"/>
      <c r="D22" s="480"/>
      <c r="E22" s="480"/>
      <c r="F22" s="510"/>
      <c r="G22" s="473" t="s">
        <v>164</v>
      </c>
      <c r="H22" s="474"/>
      <c r="I22" s="474"/>
      <c r="J22" s="474"/>
      <c r="K22" s="474"/>
      <c r="L22" s="474"/>
      <c r="M22" s="474"/>
      <c r="N22" s="474"/>
      <c r="O22" s="475"/>
    </row>
    <row r="23" spans="1:16" x14ac:dyDescent="0.25">
      <c r="A23" s="463"/>
      <c r="B23" s="464"/>
      <c r="C23" s="464"/>
      <c r="D23" s="464"/>
      <c r="E23" s="464"/>
      <c r="F23" s="511"/>
      <c r="G23" s="476"/>
      <c r="H23" s="477"/>
      <c r="I23" s="477"/>
      <c r="J23" s="477"/>
      <c r="K23" s="477"/>
      <c r="L23" s="477"/>
      <c r="M23" s="477"/>
      <c r="N23" s="477"/>
      <c r="O23" s="478"/>
    </row>
    <row r="24" spans="1:16" ht="18.75" x14ac:dyDescent="0.3">
      <c r="A24" s="506" t="s">
        <v>11</v>
      </c>
      <c r="B24" s="507"/>
      <c r="C24" s="507"/>
      <c r="D24" s="507"/>
      <c r="E24" s="507"/>
      <c r="F24" s="507"/>
      <c r="G24" s="507"/>
      <c r="H24" s="507"/>
      <c r="I24" s="507"/>
      <c r="J24" s="507"/>
      <c r="K24" s="507"/>
      <c r="L24" s="507"/>
      <c r="M24" s="507"/>
      <c r="N24" s="507"/>
      <c r="O24" s="508"/>
      <c r="P24" s="1"/>
    </row>
    <row r="25" spans="1:16" x14ac:dyDescent="0.25">
      <c r="A25" s="503" t="s">
        <v>144</v>
      </c>
      <c r="B25" s="504"/>
      <c r="C25" s="504"/>
      <c r="D25" s="504"/>
      <c r="E25" s="504"/>
      <c r="F25" s="505"/>
      <c r="G25" s="118"/>
      <c r="H25" s="509"/>
      <c r="I25" s="509"/>
      <c r="J25" s="509"/>
      <c r="K25" s="509"/>
      <c r="L25" s="509"/>
      <c r="M25" s="509"/>
      <c r="N25" s="509"/>
      <c r="O25" s="119"/>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5" zoomScale="90" zoomScaleNormal="90" workbookViewId="0">
      <selection activeCell="A29" sqref="A29:P37"/>
    </sheetView>
  </sheetViews>
  <sheetFormatPr defaultRowHeight="15" x14ac:dyDescent="0.25"/>
  <cols>
    <col min="17" max="17" width="14.140625" customWidth="1"/>
  </cols>
  <sheetData>
    <row r="1" spans="1:18" ht="15.6" customHeight="1" x14ac:dyDescent="0.25">
      <c r="A1" s="57" t="s">
        <v>126</v>
      </c>
      <c r="B1" s="58"/>
      <c r="C1" s="58"/>
      <c r="D1" s="58"/>
      <c r="E1" s="58"/>
      <c r="F1" s="58"/>
      <c r="G1" s="58"/>
      <c r="H1" s="58"/>
      <c r="I1" s="58"/>
      <c r="J1" s="58"/>
      <c r="K1" s="58"/>
      <c r="L1" s="58"/>
      <c r="M1" s="58"/>
      <c r="N1" s="58"/>
      <c r="O1" s="58"/>
      <c r="P1" s="58"/>
    </row>
    <row r="2" spans="1:18" ht="15.6" customHeight="1" x14ac:dyDescent="0.25">
      <c r="A2" s="57"/>
      <c r="B2" s="58"/>
      <c r="C2" s="58"/>
      <c r="D2" s="58"/>
      <c r="E2" s="58"/>
      <c r="F2" s="58"/>
      <c r="G2" s="58"/>
      <c r="H2" s="58"/>
      <c r="I2" s="58"/>
      <c r="J2" s="58"/>
      <c r="K2" s="58"/>
      <c r="L2" s="58"/>
      <c r="M2" s="58"/>
      <c r="N2" s="58"/>
      <c r="O2" s="58"/>
      <c r="P2" s="58"/>
    </row>
    <row r="3" spans="1:18" ht="14.65" customHeight="1" thickBot="1" x14ac:dyDescent="0.3">
      <c r="A3" s="57"/>
      <c r="B3" s="58"/>
      <c r="C3" s="58"/>
      <c r="D3" s="58"/>
      <c r="E3" s="58"/>
      <c r="F3" s="58"/>
      <c r="G3" s="58"/>
      <c r="H3" s="58"/>
      <c r="I3" s="58"/>
      <c r="J3" s="58"/>
      <c r="K3" s="58"/>
      <c r="L3" s="58"/>
      <c r="M3" s="58"/>
      <c r="N3" s="58"/>
      <c r="O3" s="58"/>
      <c r="P3" s="58"/>
    </row>
    <row r="4" spans="1:18" ht="24" thickBot="1" x14ac:dyDescent="0.3">
      <c r="A4" s="229" t="s">
        <v>1</v>
      </c>
      <c r="B4" s="230"/>
      <c r="C4" s="230"/>
      <c r="D4" s="230"/>
      <c r="E4" s="230"/>
      <c r="F4" s="230"/>
      <c r="G4" s="230"/>
      <c r="H4" s="230"/>
      <c r="I4" s="230"/>
      <c r="J4" s="230"/>
      <c r="K4" s="230"/>
      <c r="L4" s="230"/>
      <c r="M4" s="230"/>
      <c r="N4" s="230"/>
      <c r="O4" s="230"/>
      <c r="P4" s="231"/>
    </row>
    <row r="5" spans="1:18" ht="24" thickBot="1" x14ac:dyDescent="0.3">
      <c r="A5" s="99" t="s">
        <v>2</v>
      </c>
      <c r="B5" s="100"/>
      <c r="C5" s="100"/>
      <c r="D5" s="100"/>
      <c r="E5" s="100"/>
      <c r="F5" s="100"/>
      <c r="G5" s="100"/>
      <c r="H5" s="100"/>
      <c r="I5" s="100"/>
      <c r="J5" s="100"/>
      <c r="K5" s="100"/>
      <c r="L5" s="100"/>
      <c r="M5" s="100"/>
      <c r="N5" s="100"/>
      <c r="O5" s="100"/>
      <c r="P5" s="101"/>
    </row>
    <row r="6" spans="1:18" ht="16.5" thickTop="1" thickBot="1" x14ac:dyDescent="0.3">
      <c r="A6" s="528" t="s">
        <v>127</v>
      </c>
      <c r="B6" s="529"/>
      <c r="C6" s="529"/>
      <c r="D6" s="529"/>
      <c r="E6" s="529"/>
      <c r="F6" s="529"/>
      <c r="G6" s="529"/>
      <c r="H6" s="529"/>
      <c r="I6" s="529"/>
      <c r="J6" s="529"/>
      <c r="K6" s="529"/>
      <c r="L6" s="529"/>
      <c r="M6" s="529"/>
      <c r="N6" s="529"/>
      <c r="O6" s="529"/>
      <c r="P6" s="529"/>
      <c r="Q6" s="338" t="s">
        <v>11</v>
      </c>
      <c r="R6" s="340"/>
    </row>
    <row r="7" spans="1:18" ht="16.5" thickTop="1" thickBot="1" x14ac:dyDescent="0.3">
      <c r="A7" s="528"/>
      <c r="B7" s="529"/>
      <c r="C7" s="529"/>
      <c r="D7" s="529"/>
      <c r="E7" s="529"/>
      <c r="F7" s="529"/>
      <c r="G7" s="529"/>
      <c r="H7" s="529"/>
      <c r="I7" s="529"/>
      <c r="J7" s="529"/>
      <c r="K7" s="529"/>
      <c r="L7" s="529"/>
      <c r="M7" s="529"/>
      <c r="N7" s="529"/>
      <c r="O7" s="529"/>
      <c r="P7" s="529"/>
      <c r="Q7" s="341"/>
      <c r="R7" s="343"/>
    </row>
    <row r="8" spans="1:18" ht="16.5" thickTop="1" thickBot="1" x14ac:dyDescent="0.3">
      <c r="A8" s="72" t="s">
        <v>199</v>
      </c>
      <c r="B8" s="73"/>
      <c r="C8" s="73"/>
      <c r="D8" s="73"/>
      <c r="E8" s="73"/>
      <c r="F8" s="73"/>
      <c r="G8" s="73"/>
      <c r="H8" s="73"/>
      <c r="I8" s="73"/>
      <c r="J8" s="73"/>
      <c r="K8" s="73"/>
      <c r="L8" s="73"/>
      <c r="M8" s="73"/>
      <c r="N8" s="73"/>
      <c r="O8" s="73"/>
      <c r="P8" s="73"/>
      <c r="Q8" s="346"/>
      <c r="R8" s="516" t="s">
        <v>124</v>
      </c>
    </row>
    <row r="9" spans="1:18" ht="16.5" thickTop="1" thickBot="1" x14ac:dyDescent="0.3">
      <c r="A9" s="74"/>
      <c r="B9" s="73"/>
      <c r="C9" s="73"/>
      <c r="D9" s="73"/>
      <c r="E9" s="73"/>
      <c r="F9" s="73"/>
      <c r="G9" s="73"/>
      <c r="H9" s="73"/>
      <c r="I9" s="73"/>
      <c r="J9" s="73"/>
      <c r="K9" s="73"/>
      <c r="L9" s="73"/>
      <c r="M9" s="73"/>
      <c r="N9" s="73"/>
      <c r="O9" s="73"/>
      <c r="P9" s="73"/>
      <c r="Q9" s="310"/>
      <c r="R9" s="517"/>
    </row>
    <row r="10" spans="1:18" ht="16.5" thickTop="1" thickBot="1" x14ac:dyDescent="0.3">
      <c r="A10" s="74"/>
      <c r="B10" s="73"/>
      <c r="C10" s="73"/>
      <c r="D10" s="73"/>
      <c r="E10" s="73"/>
      <c r="F10" s="73"/>
      <c r="G10" s="73"/>
      <c r="H10" s="73"/>
      <c r="I10" s="73"/>
      <c r="J10" s="73"/>
      <c r="K10" s="73"/>
      <c r="L10" s="73"/>
      <c r="M10" s="73"/>
      <c r="N10" s="73"/>
      <c r="O10" s="73"/>
      <c r="P10" s="73"/>
      <c r="Q10" s="310"/>
      <c r="R10" s="517"/>
    </row>
    <row r="11" spans="1:18" ht="16.5" thickTop="1" thickBot="1" x14ac:dyDescent="0.3">
      <c r="A11" s="74"/>
      <c r="B11" s="73"/>
      <c r="C11" s="73"/>
      <c r="D11" s="73"/>
      <c r="E11" s="73"/>
      <c r="F11" s="73"/>
      <c r="G11" s="73"/>
      <c r="H11" s="73"/>
      <c r="I11" s="73"/>
      <c r="J11" s="73"/>
      <c r="K11" s="73"/>
      <c r="L11" s="73"/>
      <c r="M11" s="73"/>
      <c r="N11" s="73"/>
      <c r="O11" s="73"/>
      <c r="P11" s="73"/>
      <c r="Q11" s="310"/>
      <c r="R11" s="517"/>
    </row>
    <row r="12" spans="1:18" ht="16.5" thickTop="1" thickBot="1" x14ac:dyDescent="0.3">
      <c r="A12" s="74"/>
      <c r="B12" s="73"/>
      <c r="C12" s="73"/>
      <c r="D12" s="73"/>
      <c r="E12" s="73"/>
      <c r="F12" s="73"/>
      <c r="G12" s="73"/>
      <c r="H12" s="73"/>
      <c r="I12" s="73"/>
      <c r="J12" s="73"/>
      <c r="K12" s="73"/>
      <c r="L12" s="73"/>
      <c r="M12" s="73"/>
      <c r="N12" s="73"/>
      <c r="O12" s="73"/>
      <c r="P12" s="73"/>
      <c r="Q12" s="310"/>
      <c r="R12" s="517"/>
    </row>
    <row r="13" spans="1:18" ht="16.5" thickTop="1" thickBot="1" x14ac:dyDescent="0.3">
      <c r="A13" s="74"/>
      <c r="B13" s="73"/>
      <c r="C13" s="73"/>
      <c r="D13" s="73"/>
      <c r="E13" s="73"/>
      <c r="F13" s="73"/>
      <c r="G13" s="73"/>
      <c r="H13" s="73"/>
      <c r="I13" s="73"/>
      <c r="J13" s="73"/>
      <c r="K13" s="73"/>
      <c r="L13" s="73"/>
      <c r="M13" s="73"/>
      <c r="N13" s="73"/>
      <c r="O13" s="73"/>
      <c r="P13" s="73"/>
      <c r="Q13" s="310"/>
      <c r="R13" s="517"/>
    </row>
    <row r="14" spans="1:18" ht="16.5" thickTop="1" thickBot="1" x14ac:dyDescent="0.3">
      <c r="A14" s="74"/>
      <c r="B14" s="73"/>
      <c r="C14" s="73"/>
      <c r="D14" s="73"/>
      <c r="E14" s="73"/>
      <c r="F14" s="73"/>
      <c r="G14" s="73"/>
      <c r="H14" s="73"/>
      <c r="I14" s="73"/>
      <c r="J14" s="73"/>
      <c r="K14" s="73"/>
      <c r="L14" s="73"/>
      <c r="M14" s="73"/>
      <c r="N14" s="73"/>
      <c r="O14" s="73"/>
      <c r="P14" s="73"/>
      <c r="Q14" s="310"/>
      <c r="R14" s="517"/>
    </row>
    <row r="15" spans="1:18" ht="16.5" thickTop="1" thickBot="1" x14ac:dyDescent="0.3">
      <c r="A15" s="74"/>
      <c r="B15" s="73"/>
      <c r="C15" s="73"/>
      <c r="D15" s="73"/>
      <c r="E15" s="73"/>
      <c r="F15" s="73"/>
      <c r="G15" s="73"/>
      <c r="H15" s="73"/>
      <c r="I15" s="73"/>
      <c r="J15" s="73"/>
      <c r="K15" s="73"/>
      <c r="L15" s="73"/>
      <c r="M15" s="73"/>
      <c r="N15" s="73"/>
      <c r="O15" s="73"/>
      <c r="P15" s="73"/>
      <c r="Q15" s="310"/>
      <c r="R15" s="517"/>
    </row>
    <row r="16" spans="1:18" ht="16.5" thickTop="1" thickBot="1" x14ac:dyDescent="0.3">
      <c r="A16" s="74"/>
      <c r="B16" s="73"/>
      <c r="C16" s="73"/>
      <c r="D16" s="73"/>
      <c r="E16" s="73"/>
      <c r="F16" s="73"/>
      <c r="G16" s="73"/>
      <c r="H16" s="73"/>
      <c r="I16" s="73"/>
      <c r="J16" s="73"/>
      <c r="K16" s="73"/>
      <c r="L16" s="73"/>
      <c r="M16" s="73"/>
      <c r="N16" s="73"/>
      <c r="O16" s="73"/>
      <c r="P16" s="73"/>
      <c r="Q16" s="310"/>
      <c r="R16" s="517"/>
    </row>
    <row r="17" spans="1:18" ht="16.5" thickTop="1" thickBot="1" x14ac:dyDescent="0.3">
      <c r="A17" s="74"/>
      <c r="B17" s="73"/>
      <c r="C17" s="73"/>
      <c r="D17" s="73"/>
      <c r="E17" s="73"/>
      <c r="F17" s="73"/>
      <c r="G17" s="73"/>
      <c r="H17" s="73"/>
      <c r="I17" s="73"/>
      <c r="J17" s="73"/>
      <c r="K17" s="73"/>
      <c r="L17" s="73"/>
      <c r="M17" s="73"/>
      <c r="N17" s="73"/>
      <c r="O17" s="73"/>
      <c r="P17" s="73"/>
      <c r="Q17" s="311"/>
      <c r="R17" s="518"/>
    </row>
    <row r="18" spans="1:18" ht="18" customHeight="1" thickTop="1" thickBot="1" x14ac:dyDescent="0.3">
      <c r="A18" s="520" t="s">
        <v>128</v>
      </c>
      <c r="B18" s="521"/>
      <c r="C18" s="521"/>
      <c r="D18" s="521"/>
      <c r="E18" s="521"/>
      <c r="F18" s="521"/>
      <c r="G18" s="521"/>
      <c r="H18" s="521"/>
      <c r="I18" s="521"/>
      <c r="J18" s="521"/>
      <c r="K18" s="521"/>
      <c r="L18" s="521"/>
      <c r="M18" s="521"/>
      <c r="N18" s="521"/>
      <c r="O18" s="521"/>
      <c r="P18" s="521"/>
      <c r="Q18" s="512"/>
      <c r="R18" s="513"/>
    </row>
    <row r="19" spans="1:18" ht="18.75" customHeight="1" thickTop="1" thickBot="1" x14ac:dyDescent="0.3">
      <c r="A19" s="520"/>
      <c r="B19" s="521"/>
      <c r="C19" s="521"/>
      <c r="D19" s="521"/>
      <c r="E19" s="521"/>
      <c r="F19" s="521"/>
      <c r="G19" s="521"/>
      <c r="H19" s="521"/>
      <c r="I19" s="521"/>
      <c r="J19" s="521"/>
      <c r="K19" s="521"/>
      <c r="L19" s="521"/>
      <c r="M19" s="521"/>
      <c r="N19" s="521"/>
      <c r="O19" s="521"/>
      <c r="P19" s="521"/>
      <c r="Q19" s="514"/>
      <c r="R19" s="515"/>
    </row>
    <row r="20" spans="1:18" ht="15.75" thickTop="1" x14ac:dyDescent="0.25">
      <c r="A20" s="522" t="s">
        <v>183</v>
      </c>
      <c r="B20" s="76"/>
      <c r="C20" s="76"/>
      <c r="D20" s="76"/>
      <c r="E20" s="76"/>
      <c r="F20" s="76"/>
      <c r="G20" s="76"/>
      <c r="H20" s="76"/>
      <c r="I20" s="76"/>
      <c r="J20" s="76"/>
      <c r="K20" s="76"/>
      <c r="L20" s="76"/>
      <c r="M20" s="76"/>
      <c r="N20" s="76"/>
      <c r="O20" s="76"/>
      <c r="P20" s="523"/>
      <c r="Q20" s="346"/>
      <c r="R20" s="516" t="s">
        <v>73</v>
      </c>
    </row>
    <row r="21" spans="1:18" x14ac:dyDescent="0.25">
      <c r="A21" s="524"/>
      <c r="B21" s="80"/>
      <c r="C21" s="80"/>
      <c r="D21" s="80"/>
      <c r="E21" s="80"/>
      <c r="F21" s="80"/>
      <c r="G21" s="80"/>
      <c r="H21" s="80"/>
      <c r="I21" s="80"/>
      <c r="J21" s="80"/>
      <c r="K21" s="80"/>
      <c r="L21" s="80"/>
      <c r="M21" s="80"/>
      <c r="N21" s="80"/>
      <c r="O21" s="80"/>
      <c r="P21" s="81"/>
      <c r="Q21" s="310"/>
      <c r="R21" s="517"/>
    </row>
    <row r="22" spans="1:18" x14ac:dyDescent="0.25">
      <c r="A22" s="524"/>
      <c r="B22" s="80"/>
      <c r="C22" s="80"/>
      <c r="D22" s="80"/>
      <c r="E22" s="80"/>
      <c r="F22" s="80"/>
      <c r="G22" s="80"/>
      <c r="H22" s="80"/>
      <c r="I22" s="80"/>
      <c r="J22" s="80"/>
      <c r="K22" s="80"/>
      <c r="L22" s="80"/>
      <c r="M22" s="80"/>
      <c r="N22" s="80"/>
      <c r="O22" s="80"/>
      <c r="P22" s="81"/>
      <c r="Q22" s="310"/>
      <c r="R22" s="517"/>
    </row>
    <row r="23" spans="1:18" x14ac:dyDescent="0.25">
      <c r="A23" s="524"/>
      <c r="B23" s="80"/>
      <c r="C23" s="80"/>
      <c r="D23" s="80"/>
      <c r="E23" s="80"/>
      <c r="F23" s="80"/>
      <c r="G23" s="80"/>
      <c r="H23" s="80"/>
      <c r="I23" s="80"/>
      <c r="J23" s="80"/>
      <c r="K23" s="80"/>
      <c r="L23" s="80"/>
      <c r="M23" s="80"/>
      <c r="N23" s="80"/>
      <c r="O23" s="80"/>
      <c r="P23" s="81"/>
      <c r="Q23" s="310"/>
      <c r="R23" s="517"/>
    </row>
    <row r="24" spans="1:18" x14ac:dyDescent="0.25">
      <c r="A24" s="524"/>
      <c r="B24" s="80"/>
      <c r="C24" s="80"/>
      <c r="D24" s="80"/>
      <c r="E24" s="80"/>
      <c r="F24" s="80"/>
      <c r="G24" s="80"/>
      <c r="H24" s="80"/>
      <c r="I24" s="80"/>
      <c r="J24" s="80"/>
      <c r="K24" s="80"/>
      <c r="L24" s="80"/>
      <c r="M24" s="80"/>
      <c r="N24" s="80"/>
      <c r="O24" s="80"/>
      <c r="P24" s="81"/>
      <c r="Q24" s="310"/>
      <c r="R24" s="517"/>
    </row>
    <row r="25" spans="1:18" x14ac:dyDescent="0.25">
      <c r="A25" s="524"/>
      <c r="B25" s="80"/>
      <c r="C25" s="80"/>
      <c r="D25" s="80"/>
      <c r="E25" s="80"/>
      <c r="F25" s="80"/>
      <c r="G25" s="80"/>
      <c r="H25" s="80"/>
      <c r="I25" s="80"/>
      <c r="J25" s="80"/>
      <c r="K25" s="80"/>
      <c r="L25" s="80"/>
      <c r="M25" s="80"/>
      <c r="N25" s="80"/>
      <c r="O25" s="80"/>
      <c r="P25" s="81"/>
      <c r="Q25" s="310"/>
      <c r="R25" s="517"/>
    </row>
    <row r="26" spans="1:18" ht="15.75" thickBot="1" x14ac:dyDescent="0.3">
      <c r="A26" s="525"/>
      <c r="B26" s="526"/>
      <c r="C26" s="526"/>
      <c r="D26" s="526"/>
      <c r="E26" s="526"/>
      <c r="F26" s="526"/>
      <c r="G26" s="526"/>
      <c r="H26" s="526"/>
      <c r="I26" s="526"/>
      <c r="J26" s="526"/>
      <c r="K26" s="526"/>
      <c r="L26" s="526"/>
      <c r="M26" s="526"/>
      <c r="N26" s="526"/>
      <c r="O26" s="526"/>
      <c r="P26" s="527"/>
      <c r="Q26" s="311"/>
      <c r="R26" s="518"/>
    </row>
    <row r="27" spans="1:18" ht="16.5" thickTop="1" thickBot="1" x14ac:dyDescent="0.3">
      <c r="A27" s="528" t="s">
        <v>125</v>
      </c>
      <c r="B27" s="529"/>
      <c r="C27" s="529"/>
      <c r="D27" s="529"/>
      <c r="E27" s="529"/>
      <c r="F27" s="529"/>
      <c r="G27" s="529"/>
      <c r="H27" s="529"/>
      <c r="I27" s="529"/>
      <c r="J27" s="529"/>
      <c r="K27" s="529"/>
      <c r="L27" s="529"/>
      <c r="M27" s="529"/>
      <c r="N27" s="529"/>
      <c r="O27" s="529"/>
      <c r="P27" s="529"/>
      <c r="Q27" s="512"/>
      <c r="R27" s="513"/>
    </row>
    <row r="28" spans="1:18" ht="16.5" thickTop="1" thickBot="1" x14ac:dyDescent="0.3">
      <c r="A28" s="530"/>
      <c r="B28" s="531"/>
      <c r="C28" s="531"/>
      <c r="D28" s="531"/>
      <c r="E28" s="531"/>
      <c r="F28" s="531"/>
      <c r="G28" s="531"/>
      <c r="H28" s="531"/>
      <c r="I28" s="531"/>
      <c r="J28" s="531"/>
      <c r="K28" s="531"/>
      <c r="L28" s="531"/>
      <c r="M28" s="531"/>
      <c r="N28" s="531"/>
      <c r="O28" s="531"/>
      <c r="P28" s="531"/>
      <c r="Q28" s="514"/>
      <c r="R28" s="515"/>
    </row>
    <row r="29" spans="1:18" ht="15.75" thickBot="1" x14ac:dyDescent="0.3">
      <c r="A29" s="533" t="s">
        <v>213</v>
      </c>
      <c r="B29" s="534"/>
      <c r="C29" s="534"/>
      <c r="D29" s="534"/>
      <c r="E29" s="534"/>
      <c r="F29" s="534"/>
      <c r="G29" s="534"/>
      <c r="H29" s="534"/>
      <c r="I29" s="534"/>
      <c r="J29" s="534"/>
      <c r="K29" s="534"/>
      <c r="L29" s="534"/>
      <c r="M29" s="534"/>
      <c r="N29" s="534"/>
      <c r="O29" s="534"/>
      <c r="P29" s="534"/>
      <c r="Q29" s="346"/>
      <c r="R29" s="516" t="s">
        <v>99</v>
      </c>
    </row>
    <row r="30" spans="1:18" ht="16.5" thickTop="1" thickBot="1" x14ac:dyDescent="0.3">
      <c r="A30" s="535"/>
      <c r="B30" s="73"/>
      <c r="C30" s="73"/>
      <c r="D30" s="73"/>
      <c r="E30" s="73"/>
      <c r="F30" s="73"/>
      <c r="G30" s="73"/>
      <c r="H30" s="73"/>
      <c r="I30" s="73"/>
      <c r="J30" s="73"/>
      <c r="K30" s="73"/>
      <c r="L30" s="73"/>
      <c r="M30" s="73"/>
      <c r="N30" s="73"/>
      <c r="O30" s="73"/>
      <c r="P30" s="73"/>
      <c r="Q30" s="310"/>
      <c r="R30" s="517"/>
    </row>
    <row r="31" spans="1:18" ht="16.5" thickTop="1" thickBot="1" x14ac:dyDescent="0.3">
      <c r="A31" s="535"/>
      <c r="B31" s="73"/>
      <c r="C31" s="73"/>
      <c r="D31" s="73"/>
      <c r="E31" s="73"/>
      <c r="F31" s="73"/>
      <c r="G31" s="73"/>
      <c r="H31" s="73"/>
      <c r="I31" s="73"/>
      <c r="J31" s="73"/>
      <c r="K31" s="73"/>
      <c r="L31" s="73"/>
      <c r="M31" s="73"/>
      <c r="N31" s="73"/>
      <c r="O31" s="73"/>
      <c r="P31" s="73"/>
      <c r="Q31" s="310"/>
      <c r="R31" s="517"/>
    </row>
    <row r="32" spans="1:18" ht="16.5" thickTop="1" thickBot="1" x14ac:dyDescent="0.3">
      <c r="A32" s="535"/>
      <c r="B32" s="73"/>
      <c r="C32" s="73"/>
      <c r="D32" s="73"/>
      <c r="E32" s="73"/>
      <c r="F32" s="73"/>
      <c r="G32" s="73"/>
      <c r="H32" s="73"/>
      <c r="I32" s="73"/>
      <c r="J32" s="73"/>
      <c r="K32" s="73"/>
      <c r="L32" s="73"/>
      <c r="M32" s="73"/>
      <c r="N32" s="73"/>
      <c r="O32" s="73"/>
      <c r="P32" s="73"/>
      <c r="Q32" s="310"/>
      <c r="R32" s="517"/>
    </row>
    <row r="33" spans="1:20" ht="20.25" thickTop="1" thickBot="1" x14ac:dyDescent="0.35">
      <c r="A33" s="535"/>
      <c r="B33" s="73"/>
      <c r="C33" s="73"/>
      <c r="D33" s="73"/>
      <c r="E33" s="73"/>
      <c r="F33" s="73"/>
      <c r="G33" s="73"/>
      <c r="H33" s="73"/>
      <c r="I33" s="73"/>
      <c r="J33" s="73"/>
      <c r="K33" s="73"/>
      <c r="L33" s="73"/>
      <c r="M33" s="73"/>
      <c r="N33" s="73"/>
      <c r="O33" s="73"/>
      <c r="P33" s="73"/>
      <c r="Q33" s="310"/>
      <c r="R33" s="517"/>
      <c r="T33" s="1"/>
    </row>
    <row r="34" spans="1:20" ht="16.5" thickTop="1" thickBot="1" x14ac:dyDescent="0.3">
      <c r="A34" s="535"/>
      <c r="B34" s="73"/>
      <c r="C34" s="73"/>
      <c r="D34" s="73"/>
      <c r="E34" s="73"/>
      <c r="F34" s="73"/>
      <c r="G34" s="73"/>
      <c r="H34" s="73"/>
      <c r="I34" s="73"/>
      <c r="J34" s="73"/>
      <c r="K34" s="73"/>
      <c r="L34" s="73"/>
      <c r="M34" s="73"/>
      <c r="N34" s="73"/>
      <c r="O34" s="73"/>
      <c r="P34" s="73"/>
      <c r="Q34" s="310"/>
      <c r="R34" s="517"/>
    </row>
    <row r="35" spans="1:20" ht="16.5" thickTop="1" thickBot="1" x14ac:dyDescent="0.3">
      <c r="A35" s="535"/>
      <c r="B35" s="73"/>
      <c r="C35" s="73"/>
      <c r="D35" s="73"/>
      <c r="E35" s="73"/>
      <c r="F35" s="73"/>
      <c r="G35" s="73"/>
      <c r="H35" s="73"/>
      <c r="I35" s="73"/>
      <c r="J35" s="73"/>
      <c r="K35" s="73"/>
      <c r="L35" s="73"/>
      <c r="M35" s="73"/>
      <c r="N35" s="73"/>
      <c r="O35" s="73"/>
      <c r="P35" s="73"/>
      <c r="Q35" s="310"/>
      <c r="R35" s="517"/>
    </row>
    <row r="36" spans="1:20" ht="16.5" thickTop="1" thickBot="1" x14ac:dyDescent="0.3">
      <c r="A36" s="535"/>
      <c r="B36" s="73"/>
      <c r="C36" s="73"/>
      <c r="D36" s="73"/>
      <c r="E36" s="73"/>
      <c r="F36" s="73"/>
      <c r="G36" s="73"/>
      <c r="H36" s="73"/>
      <c r="I36" s="73"/>
      <c r="J36" s="73"/>
      <c r="K36" s="73"/>
      <c r="L36" s="73"/>
      <c r="M36" s="73"/>
      <c r="N36" s="73"/>
      <c r="O36" s="73"/>
      <c r="P36" s="73"/>
      <c r="Q36" s="310"/>
      <c r="R36" s="517"/>
    </row>
    <row r="37" spans="1:20" ht="16.5" thickTop="1" thickBot="1" x14ac:dyDescent="0.3">
      <c r="A37" s="536"/>
      <c r="B37" s="537"/>
      <c r="C37" s="537"/>
      <c r="D37" s="537"/>
      <c r="E37" s="537"/>
      <c r="F37" s="537"/>
      <c r="G37" s="537"/>
      <c r="H37" s="537"/>
      <c r="I37" s="537"/>
      <c r="J37" s="537"/>
      <c r="K37" s="537"/>
      <c r="L37" s="537"/>
      <c r="M37" s="537"/>
      <c r="N37" s="537"/>
      <c r="O37" s="537"/>
      <c r="P37" s="537"/>
      <c r="Q37" s="311"/>
      <c r="R37" s="518"/>
    </row>
    <row r="38" spans="1:20" ht="19.5" thickBot="1" x14ac:dyDescent="0.35">
      <c r="A38" s="532"/>
      <c r="B38" s="532"/>
      <c r="C38" s="532"/>
      <c r="D38" s="532"/>
      <c r="E38" s="532"/>
      <c r="F38" s="1"/>
      <c r="G38" s="1"/>
      <c r="H38" s="1"/>
      <c r="I38" s="1"/>
      <c r="J38" s="1"/>
      <c r="K38" s="1"/>
      <c r="L38" s="1"/>
      <c r="M38" s="1"/>
      <c r="N38" s="205" t="s">
        <v>19</v>
      </c>
      <c r="O38" s="206"/>
      <c r="P38" s="206"/>
      <c r="Q38" s="35">
        <f>SUM(Q29+Q20+Q8)</f>
        <v>0</v>
      </c>
      <c r="R38" s="34" t="s">
        <v>64</v>
      </c>
    </row>
    <row r="39" spans="1:20" x14ac:dyDescent="0.25">
      <c r="A39" s="519"/>
      <c r="B39" s="519"/>
      <c r="C39" s="519"/>
      <c r="E39" s="31"/>
    </row>
    <row r="40" spans="1:20" x14ac:dyDescent="0.25">
      <c r="A40" s="519"/>
      <c r="B40" s="519"/>
      <c r="C40" s="519"/>
      <c r="E40" s="31"/>
      <c r="J40" s="2"/>
      <c r="K40" s="2"/>
      <c r="L40" s="2"/>
      <c r="M40" s="2"/>
      <c r="N40" s="2"/>
      <c r="O40" s="2"/>
      <c r="P40" s="2"/>
    </row>
    <row r="41" spans="1:20" x14ac:dyDescent="0.25">
      <c r="A41" s="519"/>
      <c r="B41" s="519"/>
      <c r="C41" s="519"/>
      <c r="E41" s="31"/>
    </row>
    <row r="42" spans="1:20" x14ac:dyDescent="0.25">
      <c r="A42" s="519"/>
      <c r="B42" s="519"/>
      <c r="C42" s="519"/>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x14ac:dyDescent="0.25"/>
  <cols>
    <col min="6" max="6" width="9.5703125" customWidth="1"/>
  </cols>
  <sheetData>
    <row r="2" spans="2:6" ht="15.75" thickBot="1" x14ac:dyDescent="0.3">
      <c r="B2" s="538" t="s">
        <v>111</v>
      </c>
      <c r="C2" s="538"/>
      <c r="D2" s="538"/>
      <c r="E2" s="36" t="s">
        <v>112</v>
      </c>
      <c r="F2" s="36" t="s">
        <v>113</v>
      </c>
    </row>
    <row r="3" spans="2:6" x14ac:dyDescent="0.25">
      <c r="B3" s="551" t="s">
        <v>114</v>
      </c>
      <c r="C3" s="552"/>
      <c r="D3" s="553"/>
      <c r="E3" s="29">
        <f>'H&amp;S Overview'!G49</f>
        <v>0</v>
      </c>
      <c r="F3" s="5">
        <v>10</v>
      </c>
    </row>
    <row r="4" spans="2:6" x14ac:dyDescent="0.25">
      <c r="B4" s="200" t="s">
        <v>115</v>
      </c>
      <c r="C4" s="201"/>
      <c r="D4" s="554"/>
      <c r="E4" s="29">
        <f>'Machine Shop'!N44</f>
        <v>0</v>
      </c>
      <c r="F4" s="5">
        <v>20</v>
      </c>
    </row>
    <row r="5" spans="2:6" x14ac:dyDescent="0.25">
      <c r="B5" s="200" t="s">
        <v>116</v>
      </c>
      <c r="C5" s="201"/>
      <c r="D5" s="554"/>
      <c r="E5" s="29">
        <f>'Engine Strip'!P38</f>
        <v>0</v>
      </c>
      <c r="F5" s="5">
        <v>25</v>
      </c>
    </row>
    <row r="6" spans="2:6" x14ac:dyDescent="0.25">
      <c r="B6" s="200" t="s">
        <v>117</v>
      </c>
      <c r="C6" s="201"/>
      <c r="D6" s="554"/>
      <c r="E6" s="29">
        <f>Suspension!O23</f>
        <v>0</v>
      </c>
      <c r="F6" s="5">
        <v>17</v>
      </c>
    </row>
    <row r="7" spans="2:6" x14ac:dyDescent="0.25">
      <c r="B7" s="200" t="s">
        <v>118</v>
      </c>
      <c r="C7" s="201"/>
      <c r="D7" s="554"/>
      <c r="E7" s="29">
        <f>'Ad Manufacturing'!P22</f>
        <v>0</v>
      </c>
      <c r="F7" s="5">
        <v>12</v>
      </c>
    </row>
    <row r="8" spans="2:6" x14ac:dyDescent="0.25">
      <c r="B8" s="200" t="s">
        <v>119</v>
      </c>
      <c r="C8" s="201"/>
      <c r="D8" s="554"/>
      <c r="E8" s="29">
        <f>Composites!P24</f>
        <v>0</v>
      </c>
      <c r="F8" s="5">
        <v>10</v>
      </c>
    </row>
    <row r="9" spans="2:6" x14ac:dyDescent="0.25">
      <c r="B9" s="555" t="s">
        <v>143</v>
      </c>
      <c r="C9" s="556"/>
      <c r="D9" s="557"/>
      <c r="E9" s="41"/>
      <c r="F9" s="10" t="s">
        <v>144</v>
      </c>
    </row>
    <row r="10" spans="2:6" ht="15.75" thickBot="1" x14ac:dyDescent="0.3">
      <c r="B10" s="545" t="s">
        <v>142</v>
      </c>
      <c r="C10" s="546"/>
      <c r="D10" s="547"/>
      <c r="E10" s="41" cm="1">
        <f t="array" ref="E10">CPD!Q38:Q38</f>
        <v>0</v>
      </c>
      <c r="F10" s="10">
        <v>6</v>
      </c>
    </row>
    <row r="11" spans="2:6" ht="15.75" thickBot="1" x14ac:dyDescent="0.3">
      <c r="B11" s="548" t="s">
        <v>120</v>
      </c>
      <c r="C11" s="549"/>
      <c r="D11" s="550"/>
      <c r="E11" s="42">
        <f>SUM(E3:E10)</f>
        <v>0</v>
      </c>
      <c r="F11" s="38">
        <f>F3+F4+F5+F6+F7+F8+F10</f>
        <v>100</v>
      </c>
    </row>
    <row r="12" spans="2:6" ht="15.75" thickBot="1" x14ac:dyDescent="0.3">
      <c r="B12" s="539" t="s">
        <v>121</v>
      </c>
      <c r="C12" s="540"/>
      <c r="D12" s="541"/>
      <c r="E12" s="43"/>
      <c r="F12" s="37"/>
    </row>
    <row r="13" spans="2:6" ht="15.75" thickBot="1" x14ac:dyDescent="0.3"/>
    <row r="14" spans="2:6" ht="15.75" thickBot="1" x14ac:dyDescent="0.3">
      <c r="B14" s="542" t="s">
        <v>122</v>
      </c>
      <c r="C14" s="543"/>
      <c r="D14" s="544"/>
      <c r="E14" s="39">
        <f>(E11*0.75)+(E12*0.25)</f>
        <v>0</v>
      </c>
      <c r="F14" s="40"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James Smith (2404832)</cp:lastModifiedBy>
  <cp:revision/>
  <dcterms:created xsi:type="dcterms:W3CDTF">2020-12-20T10:55:52Z</dcterms:created>
  <dcterms:modified xsi:type="dcterms:W3CDTF">2026-03-13T13:33:43Z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