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03741_student_uwtsd_ac_uk/Documents/Accounting/"/>
    </mc:Choice>
  </mc:AlternateContent>
  <xr:revisionPtr revIDLastSave="0" documentId="8_{A7B6419E-B876-47B2-AF10-1B349602F12F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Blank spreadsheet" sheetId="8" r:id="rId1"/>
    <sheet name="Accounts" sheetId="2" r:id="rId2"/>
    <sheet name="Adjustments " sheetId="9" r:id="rId3"/>
    <sheet name="SDB" sheetId="3" r:id="rId4"/>
    <sheet name="PDB" sheetId="4" r:id="rId5"/>
    <sheet name="CBP" sheetId="6" r:id="rId6"/>
    <sheet name="CBR" sheetId="5" r:id="rId7"/>
    <sheet name="PCB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8" i="2" l="1"/>
  <c r="H49" i="2"/>
  <c r="G33" i="2"/>
  <c r="G22" i="2"/>
  <c r="V55" i="8"/>
  <c r="U55" i="8"/>
  <c r="F26" i="4"/>
  <c r="E26" i="4"/>
  <c r="D26" i="4"/>
  <c r="H43" i="2"/>
  <c r="T55" i="8"/>
  <c r="S55" i="8" l="1"/>
  <c r="G55" i="8"/>
  <c r="K55" i="8"/>
  <c r="Q55" i="8"/>
  <c r="R55" i="8"/>
  <c r="M55" i="8"/>
  <c r="O55" i="8"/>
  <c r="P55" i="8"/>
  <c r="G25" i="3"/>
  <c r="E26" i="6"/>
  <c r="K27" i="5"/>
  <c r="H27" i="5"/>
  <c r="G27" i="5"/>
  <c r="F27" i="5"/>
  <c r="E27" i="5"/>
  <c r="F26" i="6"/>
  <c r="D26" i="6"/>
  <c r="G26" i="4"/>
  <c r="F25" i="3"/>
  <c r="E25" i="3"/>
  <c r="E55" i="8"/>
  <c r="D55" i="8"/>
  <c r="C55" i="8"/>
  <c r="N55" i="8"/>
  <c r="L55" i="8"/>
  <c r="J55" i="8"/>
  <c r="I55" i="8"/>
  <c r="H55" i="8"/>
  <c r="F55" i="8"/>
  <c r="F13" i="7"/>
  <c r="I26" i="4"/>
  <c r="J26" i="6"/>
  <c r="H26" i="6"/>
  <c r="G26" i="6"/>
  <c r="D13" i="7" l="1"/>
  <c r="H10" i="2" l="1"/>
  <c r="H11" i="2" s="1"/>
  <c r="I27" i="5" l="1"/>
  <c r="E13" i="7"/>
</calcChain>
</file>

<file path=xl/sharedStrings.xml><?xml version="1.0" encoding="utf-8"?>
<sst xmlns="http://schemas.openxmlformats.org/spreadsheetml/2006/main" count="330" uniqueCount="178">
  <si>
    <t>Motor Vehicles</t>
  </si>
  <si>
    <t>Provision for Dep'n (MV)</t>
  </si>
  <si>
    <t>Trade Debtors</t>
  </si>
  <si>
    <t>Trade Creditors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</si>
  <si>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</si>
  <si>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</si>
  <si>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</si>
  <si>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</si>
  <si>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</si>
  <si>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</si>
  <si>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</si>
  <si>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</si>
  <si>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</si>
  <si>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</si>
  <si>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</si>
  <si>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</si>
  <si>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</si>
  <si>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</si>
  <si>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</si>
  <si>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</si>
  <si>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</si>
  <si>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</si>
  <si>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</si>
  <si>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</si>
  <si>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</si>
  <si>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</si>
  <si>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</si>
  <si>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</si>
  <si>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</si>
  <si>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</si>
  <si>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</si>
  <si>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</si>
  <si>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</si>
  <si>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</si>
  <si>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</si>
  <si>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</si>
  <si>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</si>
  <si>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</si>
  <si>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</si>
  <si>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</si>
  <si>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</si>
  <si>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</si>
  <si>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</si>
  <si>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</si>
  <si>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</si>
  <si>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</si>
  <si>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</si>
  <si>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</si>
  <si>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</si>
  <si>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</si>
  <si>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</si>
  <si>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</si>
  <si>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</si>
  <si>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</si>
  <si>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Accruals</t>
  </si>
  <si>
    <t>Net Current Assets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</si>
  <si>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</si>
  <si>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</si>
  <si>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</si>
  <si>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</si>
  <si>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</si>
  <si>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</si>
  <si>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</si>
  <si>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</si>
  <si>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</si>
  <si>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</si>
  <si>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</si>
  <si>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</si>
  <si>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</si>
  <si>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</si>
  <si>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</si>
  <si>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</si>
  <si>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</si>
  <si>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</si>
  <si>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</si>
  <si>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</si>
  <si>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</si>
  <si>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</si>
  <si>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</si>
  <si>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</si>
  <si>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</si>
  <si>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</si>
  <si>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</si>
  <si>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Cash sales</t>
  </si>
  <si>
    <t>Balance Sheet at 31st January 2021</t>
  </si>
  <si>
    <t xml:space="preserve">Bank Account </t>
  </si>
  <si>
    <t xml:space="preserve">Cash in hand </t>
  </si>
  <si>
    <t xml:space="preserve">Bank Loan </t>
  </si>
  <si>
    <t>Accrued Electricity</t>
  </si>
  <si>
    <t>Stock</t>
  </si>
  <si>
    <t>Black</t>
  </si>
  <si>
    <t>White</t>
  </si>
  <si>
    <t>Claret</t>
  </si>
  <si>
    <t>Grey</t>
  </si>
  <si>
    <t xml:space="preserve">Insurance </t>
  </si>
  <si>
    <t xml:space="preserve">Orange </t>
  </si>
  <si>
    <t>HM customs</t>
  </si>
  <si>
    <t>Stamps</t>
  </si>
  <si>
    <t>Gas</t>
  </si>
  <si>
    <t>Electrcity</t>
  </si>
  <si>
    <t xml:space="preserve">Gas </t>
  </si>
  <si>
    <t>Yellow</t>
  </si>
  <si>
    <t>allowed</t>
  </si>
  <si>
    <t>Silver</t>
  </si>
  <si>
    <t>Further Capital</t>
  </si>
  <si>
    <t>Orange</t>
  </si>
  <si>
    <t>All cash sales</t>
  </si>
  <si>
    <t>Equipment</t>
  </si>
  <si>
    <t>Vehicle</t>
  </si>
  <si>
    <t>Legal fees</t>
  </si>
  <si>
    <t>liability</t>
  </si>
  <si>
    <t>legal fees</t>
  </si>
  <si>
    <t>stamps</t>
  </si>
  <si>
    <t xml:space="preserve">insurance </t>
  </si>
  <si>
    <t xml:space="preserve">Drawings </t>
  </si>
  <si>
    <t xml:space="preserve">Long term liabilities </t>
  </si>
  <si>
    <t>i)</t>
  </si>
  <si>
    <t>ii)</t>
  </si>
  <si>
    <t>25394 - 9578 = 15816</t>
  </si>
  <si>
    <t>10% of 15816 = 1581.6</t>
  </si>
  <si>
    <t>1581.6/12 x 3 = 395</t>
  </si>
  <si>
    <t xml:space="preserve">10% of 6400/12 = 53 </t>
  </si>
  <si>
    <t>395 + 53 = 448</t>
  </si>
  <si>
    <t>Figure remains the same £220</t>
  </si>
  <si>
    <t xml:space="preserve">Stock figure remains the same, £15840 </t>
  </si>
  <si>
    <t xml:space="preserve">Vehicle </t>
  </si>
  <si>
    <t>Electricity</t>
  </si>
  <si>
    <t xml:space="preserve">Fixtures and equipment </t>
  </si>
  <si>
    <t xml:space="preserve">Equipment </t>
  </si>
  <si>
    <t xml:space="preserve">Capital </t>
  </si>
  <si>
    <t>gas 240</t>
  </si>
  <si>
    <t xml:space="preserve">telephone 60 </t>
  </si>
  <si>
    <t>1800/12 x 3 = 450</t>
  </si>
  <si>
    <t>Rent</t>
  </si>
  <si>
    <t xml:space="preserve">Accrued rent </t>
  </si>
  <si>
    <t>Dep'n Exp(F&amp;E)</t>
  </si>
  <si>
    <t xml:space="preserve">Accrued gas </t>
  </si>
  <si>
    <t xml:space="preserve">Accrued electricity </t>
  </si>
  <si>
    <t xml:space="preserve">Accrued telephone </t>
  </si>
  <si>
    <t>Accrued Gas</t>
  </si>
  <si>
    <t>total = 440</t>
  </si>
  <si>
    <t xml:space="preserve">electricity 120 </t>
  </si>
  <si>
    <t xml:space="preserve">legal fees </t>
  </si>
  <si>
    <t>B</t>
  </si>
  <si>
    <t>P</t>
  </si>
  <si>
    <t xml:space="preserve">    Fixtures and equipment</t>
  </si>
  <si>
    <t>Provision for Dep'n (FE)</t>
  </si>
  <si>
    <t>20% of 27176 = 5435.2, 5435.2/12 x 3 = 1358</t>
  </si>
  <si>
    <t>20% of 14850 = 2970, 2970/12 = 247</t>
  </si>
  <si>
    <t>1358 + 247 = 1605</t>
  </si>
  <si>
    <t>Represented by:</t>
  </si>
  <si>
    <t xml:space="preserve">Profit for the year </t>
  </si>
  <si>
    <t xml:space="preserve">Motor vehicles </t>
  </si>
  <si>
    <t xml:space="preserve">fixtures and equipment </t>
  </si>
  <si>
    <t xml:space="preserve">bank loan </t>
  </si>
  <si>
    <t>purchases</t>
  </si>
  <si>
    <t xml:space="preserve">Opening stock </t>
  </si>
  <si>
    <t xml:space="preserve">less: Closing stock </t>
  </si>
  <si>
    <t xml:space="preserve">less Drawings </t>
  </si>
  <si>
    <t xml:space="preserve">Sundry Income </t>
  </si>
  <si>
    <t xml:space="preserve">Discount recived </t>
  </si>
  <si>
    <t xml:space="preserve">Less : expenses </t>
  </si>
  <si>
    <t xml:space="preserve">Vehicle depreciation </t>
  </si>
  <si>
    <t>Equipment depreciation</t>
  </si>
  <si>
    <t xml:space="preserve">telephone </t>
  </si>
  <si>
    <t xml:space="preserve">electric </t>
  </si>
  <si>
    <t>gas</t>
  </si>
  <si>
    <t xml:space="preserve">stamps </t>
  </si>
  <si>
    <t>disocunt allowed</t>
  </si>
  <si>
    <t>advertising</t>
  </si>
  <si>
    <t>rent</t>
  </si>
  <si>
    <t xml:space="preserve">Gross profit </t>
  </si>
  <si>
    <t>TOTAL LIABILITIES</t>
  </si>
  <si>
    <t xml:space="preserve">fixed assets - net current assets </t>
  </si>
  <si>
    <t xml:space="preserve">Net Profit </t>
  </si>
  <si>
    <t>TOTAL CURRENT ASSETS</t>
  </si>
  <si>
    <t>accrreud electricty</t>
  </si>
  <si>
    <t xml:space="preserve">rent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</si>
</sst>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9]dd\ mmmm\ yyyy;@"/>
  </numFmts>
  <fonts count="10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sz val="14"/>
      <color rgb="FFFF0000"/>
      <name val="Arial"/>
      <family val="2"/>
    </font>
    <font>
      <sz val="11"/>
      <name val="Calibri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2" fillId="0" borderId="0" xfId="0" applyNumberFormat="1" applyFont="1"/>
    <xf numFmtId="0" fontId="3" fillId="0" borderId="0" xfId="0" applyFont="1"/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4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Border="1"/>
    <xf numFmtId="0" fontId="1" fillId="0" borderId="2" xfId="0" applyFont="1" applyBorder="1"/>
    <xf numFmtId="0" fontId="1" fillId="0" borderId="0" xfId="0" applyFont="1" applyAlignment="1">
      <alignment horizontal="center"/>
    </xf>
    <xf numFmtId="0" fontId="0" fillId="0" borderId="0" xfId="0" applyFont="1" applyFill="1" applyBorder="1"/>
    <xf numFmtId="164" fontId="1" fillId="0" borderId="0" xfId="0" applyNumberFormat="1" applyFont="1"/>
    <xf numFmtId="164" fontId="0" fillId="0" borderId="0" xfId="0" applyNumberFormat="1"/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5" fillId="0" borderId="2" xfId="0" applyFont="1" applyBorder="1"/>
    <xf numFmtId="0" fontId="8" fillId="0" borderId="0" xfId="0" applyFont="1" applyAlignment="1">
      <alignment vertical="center"/>
    </xf>
    <xf numFmtId="0" fontId="5" fillId="0" borderId="0" xfId="0" applyFont="1"/>
    <xf numFmtId="0" fontId="5" fillId="0" borderId="1" xfId="0" applyFont="1" applyBorder="1"/>
    <xf numFmtId="0" fontId="5" fillId="0" borderId="0" xfId="0" applyFont="1" applyFill="1" applyBorder="1"/>
    <xf numFmtId="1" fontId="5" fillId="0" borderId="2" xfId="0" applyNumberFormat="1" applyFont="1" applyBorder="1"/>
    <xf numFmtId="0" fontId="5" fillId="0" borderId="1" xfId="0" applyFont="1" applyFill="1" applyBorder="1"/>
    <xf numFmtId="0" fontId="5" fillId="0" borderId="5" xfId="0" applyFont="1" applyBorder="1"/>
    <xf numFmtId="37" fontId="9" fillId="0" borderId="0" xfId="0" applyNumberFormat="1" applyFont="1"/>
    <xf numFmtId="0" fontId="9" fillId="0" borderId="0" xfId="0" applyFont="1"/>
    <xf numFmtId="37" fontId="9" fillId="0" borderId="0" xfId="0" applyNumberFormat="1" applyFont="1" applyBorder="1"/>
    <xf numFmtId="37" fontId="9" fillId="0" borderId="8" xfId="0" applyNumberFormat="1" applyFont="1" applyBorder="1"/>
    <xf numFmtId="37" fontId="9" fillId="0" borderId="9" xfId="0" applyNumberFormat="1" applyFont="1" applyBorder="1"/>
    <xf numFmtId="37" fontId="9" fillId="0" borderId="0" xfId="0" applyNumberFormat="1" applyFont="1" applyFill="1" applyBorder="1"/>
    <xf numFmtId="37" fontId="9" fillId="0" borderId="2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56"/>
  <sheetViews>
    <sheetView zoomScale="70" zoomScaleNormal="70" workbookViewId="0">
      <selection activeCell="T21" sqref="T21"/>
    </sheetView>
  </sheetViews>
  <sheetFormatPr defaultRowHeight="12.5" x14ac:dyDescent="0.25"/>
  <cols>
    <col min="1" max="1" width="22.6328125" customWidth="1"/>
    <col min="10" max="10" width="8.7265625" customWidth="1"/>
  </cols>
  <sheetData>
    <row r="2" spans="1:22" x14ac:dyDescent="0.25">
      <c r="A2" s="2" t="s">
        <v>12</v>
      </c>
      <c r="B2" s="8"/>
      <c r="C2" s="15" t="s">
        <v>8</v>
      </c>
      <c r="D2" s="17" t="s">
        <v>9</v>
      </c>
      <c r="E2" s="15" t="s">
        <v>10</v>
      </c>
      <c r="F2" s="17" t="s">
        <v>11</v>
      </c>
      <c r="G2" t="s">
        <v>14</v>
      </c>
      <c r="H2" s="1" t="s">
        <v>15</v>
      </c>
      <c r="I2" s="15" t="s">
        <v>18</v>
      </c>
      <c r="J2" s="17" t="s">
        <v>17</v>
      </c>
      <c r="K2" s="15" t="s">
        <v>18</v>
      </c>
      <c r="L2" s="17" t="s">
        <v>19</v>
      </c>
      <c r="M2" s="15" t="s">
        <v>23</v>
      </c>
      <c r="N2" s="17" t="s">
        <v>11</v>
      </c>
      <c r="O2" s="15" t="s">
        <v>25</v>
      </c>
      <c r="P2" s="17" t="s">
        <v>9</v>
      </c>
      <c r="Q2" s="51" t="s">
        <v>26</v>
      </c>
      <c r="R2" s="52"/>
      <c r="S2" s="53" t="s">
        <v>31</v>
      </c>
      <c r="T2" s="54"/>
      <c r="U2" s="51" t="s">
        <v>32</v>
      </c>
      <c r="V2" s="54"/>
    </row>
    <row r="3" spans="1:22" x14ac:dyDescent="0.25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5">
      <c r="A4" s="14"/>
      <c r="B4" s="9"/>
      <c r="C4" s="15" t="s">
        <v>6</v>
      </c>
      <c r="D4" s="17" t="s">
        <v>7</v>
      </c>
      <c r="E4" s="15" t="s">
        <v>6</v>
      </c>
      <c r="F4" s="17" t="s">
        <v>7</v>
      </c>
      <c r="G4" s="15" t="s">
        <v>6</v>
      </c>
      <c r="H4" s="17" t="s">
        <v>7</v>
      </c>
      <c r="I4" s="15" t="s">
        <v>6</v>
      </c>
      <c r="J4" s="17" t="s">
        <v>7</v>
      </c>
      <c r="K4" s="15" t="s">
        <v>6</v>
      </c>
      <c r="L4" s="17" t="s">
        <v>7</v>
      </c>
      <c r="M4" s="15" t="s">
        <v>6</v>
      </c>
      <c r="N4" s="17" t="s">
        <v>7</v>
      </c>
      <c r="O4" s="15" t="s">
        <v>6</v>
      </c>
      <c r="P4" s="17" t="s">
        <v>7</v>
      </c>
      <c r="Q4" s="15" t="s">
        <v>6</v>
      </c>
      <c r="R4" s="17" t="s">
        <v>7</v>
      </c>
      <c r="S4" s="15" t="s">
        <v>6</v>
      </c>
      <c r="T4" s="17" t="s">
        <v>7</v>
      </c>
      <c r="U4" s="15" t="s">
        <v>6</v>
      </c>
      <c r="V4" s="17" t="s">
        <v>7</v>
      </c>
    </row>
    <row r="5" spans="1:22" x14ac:dyDescent="0.25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5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5">
      <c r="A7" s="25" t="s">
        <v>85</v>
      </c>
      <c r="B7" s="43" t="s">
        <v>143</v>
      </c>
      <c r="C7">
        <v>4010</v>
      </c>
      <c r="D7" s="1"/>
      <c r="F7" s="1"/>
      <c r="H7" s="1"/>
      <c r="I7">
        <v>35523</v>
      </c>
      <c r="J7" s="1"/>
      <c r="L7" s="1">
        <v>5790</v>
      </c>
      <c r="N7" s="1"/>
      <c r="O7">
        <v>28764</v>
      </c>
      <c r="P7" s="1"/>
      <c r="R7" s="1"/>
      <c r="T7" s="1"/>
      <c r="U7">
        <v>28764</v>
      </c>
      <c r="V7" s="1"/>
    </row>
    <row r="8" spans="1:22" x14ac:dyDescent="0.25">
      <c r="A8" s="25" t="s">
        <v>86</v>
      </c>
      <c r="B8" s="43" t="s">
        <v>143</v>
      </c>
      <c r="C8">
        <v>675</v>
      </c>
      <c r="D8" s="1"/>
      <c r="F8" s="1"/>
      <c r="H8" s="1"/>
      <c r="J8" s="1"/>
      <c r="K8">
        <v>367</v>
      </c>
      <c r="L8" s="1"/>
      <c r="N8" s="1">
        <v>308</v>
      </c>
      <c r="O8">
        <v>675</v>
      </c>
      <c r="P8" s="1"/>
      <c r="R8" s="5"/>
      <c r="T8" s="1"/>
      <c r="U8">
        <v>675</v>
      </c>
      <c r="V8" s="1"/>
    </row>
    <row r="9" spans="1:22" x14ac:dyDescent="0.25">
      <c r="A9" s="2" t="s">
        <v>0</v>
      </c>
      <c r="B9" s="43" t="s">
        <v>143</v>
      </c>
      <c r="C9">
        <v>27176</v>
      </c>
      <c r="D9" s="1"/>
      <c r="F9" s="1"/>
      <c r="G9">
        <v>14850</v>
      </c>
      <c r="H9" s="1"/>
      <c r="J9" s="1"/>
      <c r="L9" s="1"/>
      <c r="N9" s="1"/>
      <c r="O9">
        <v>42026</v>
      </c>
      <c r="P9" s="1"/>
      <c r="R9" s="1"/>
      <c r="T9" s="1"/>
      <c r="U9">
        <v>42026</v>
      </c>
      <c r="V9" s="1"/>
    </row>
    <row r="10" spans="1:22" x14ac:dyDescent="0.25">
      <c r="A10" s="2" t="s">
        <v>1</v>
      </c>
      <c r="B10" s="43" t="s">
        <v>143</v>
      </c>
      <c r="D10" s="1">
        <v>7574</v>
      </c>
      <c r="F10" s="1"/>
      <c r="H10" s="1"/>
      <c r="J10" s="1"/>
      <c r="L10" s="1"/>
      <c r="N10" s="1"/>
      <c r="P10" s="1">
        <v>7574</v>
      </c>
      <c r="R10" s="5">
        <v>1605</v>
      </c>
      <c r="T10" s="1"/>
      <c r="V10" s="1">
        <v>9179</v>
      </c>
    </row>
    <row r="11" spans="1:22" x14ac:dyDescent="0.25">
      <c r="A11" s="25" t="s">
        <v>127</v>
      </c>
      <c r="B11" s="43" t="s">
        <v>143</v>
      </c>
      <c r="C11">
        <v>25394</v>
      </c>
      <c r="D11" s="1"/>
      <c r="F11" s="1"/>
      <c r="G11">
        <v>6400</v>
      </c>
      <c r="H11" s="1"/>
      <c r="J11" s="1"/>
      <c r="L11" s="1"/>
      <c r="N11" s="1"/>
      <c r="O11">
        <v>31794</v>
      </c>
      <c r="P11" s="1"/>
      <c r="R11" s="1"/>
      <c r="T11" s="1"/>
      <c r="U11">
        <v>31794</v>
      </c>
      <c r="V11" s="1"/>
    </row>
    <row r="12" spans="1:22" x14ac:dyDescent="0.25">
      <c r="A12" s="25" t="s">
        <v>146</v>
      </c>
      <c r="B12" s="43" t="s">
        <v>143</v>
      </c>
      <c r="D12" s="1">
        <v>9578</v>
      </c>
      <c r="F12" s="1"/>
      <c r="H12" s="1"/>
      <c r="J12" s="1"/>
      <c r="L12" s="1"/>
      <c r="N12" s="1"/>
      <c r="P12" s="1">
        <v>9578</v>
      </c>
      <c r="R12" s="1">
        <v>448</v>
      </c>
      <c r="T12" s="1"/>
      <c r="V12" s="1">
        <v>10026</v>
      </c>
    </row>
    <row r="13" spans="1:22" x14ac:dyDescent="0.25">
      <c r="A13" s="2" t="s">
        <v>3</v>
      </c>
      <c r="B13" s="43" t="s">
        <v>143</v>
      </c>
      <c r="D13" s="1">
        <v>2896</v>
      </c>
      <c r="F13" s="1"/>
      <c r="H13" s="1">
        <v>50255</v>
      </c>
      <c r="J13" s="1"/>
      <c r="K13">
        <v>817</v>
      </c>
      <c r="L13" s="1"/>
      <c r="N13" s="1"/>
      <c r="P13" s="1">
        <v>21000</v>
      </c>
      <c r="R13" s="1"/>
      <c r="T13" s="1"/>
      <c r="V13" s="1">
        <v>21000</v>
      </c>
    </row>
    <row r="14" spans="1:22" x14ac:dyDescent="0.25">
      <c r="A14" s="25" t="s">
        <v>2</v>
      </c>
      <c r="B14" s="43" t="s">
        <v>143</v>
      </c>
      <c r="C14">
        <v>11583</v>
      </c>
      <c r="D14" s="1"/>
      <c r="E14">
        <v>25914</v>
      </c>
      <c r="F14" s="1"/>
      <c r="H14" s="1"/>
      <c r="J14" s="1">
        <v>11583</v>
      </c>
      <c r="L14" s="1"/>
      <c r="N14" s="1"/>
      <c r="O14">
        <v>25914</v>
      </c>
      <c r="P14" s="1"/>
      <c r="R14" s="1"/>
      <c r="T14" s="1"/>
      <c r="U14">
        <v>25914</v>
      </c>
      <c r="V14" s="1"/>
    </row>
    <row r="15" spans="1:22" x14ac:dyDescent="0.25">
      <c r="A15" s="25" t="s">
        <v>87</v>
      </c>
      <c r="B15" s="43" t="s">
        <v>143</v>
      </c>
      <c r="D15" s="1">
        <v>15741</v>
      </c>
      <c r="F15" s="1"/>
      <c r="H15" s="1"/>
      <c r="J15" s="1"/>
      <c r="L15" s="1"/>
      <c r="N15" s="1"/>
      <c r="P15" s="1">
        <v>15741</v>
      </c>
      <c r="R15" s="1"/>
      <c r="T15" s="1"/>
      <c r="V15" s="1">
        <v>15741</v>
      </c>
    </row>
    <row r="16" spans="1:22" x14ac:dyDescent="0.25">
      <c r="A16" s="25" t="s">
        <v>88</v>
      </c>
      <c r="B16" s="43" t="s">
        <v>144</v>
      </c>
      <c r="D16" s="1">
        <v>111</v>
      </c>
      <c r="F16" s="1"/>
      <c r="H16" s="1"/>
      <c r="J16" s="1"/>
      <c r="K16">
        <v>400</v>
      </c>
      <c r="L16" s="1"/>
      <c r="N16" s="1"/>
      <c r="O16">
        <v>400</v>
      </c>
      <c r="P16" s="1">
        <v>111</v>
      </c>
      <c r="R16" s="1">
        <v>120</v>
      </c>
      <c r="S16" s="35">
        <v>400</v>
      </c>
      <c r="T16" s="1">
        <v>231</v>
      </c>
      <c r="V16" s="1"/>
    </row>
    <row r="17" spans="1:22" x14ac:dyDescent="0.25">
      <c r="A17" s="2" t="s">
        <v>5</v>
      </c>
      <c r="B17" s="43" t="s">
        <v>143</v>
      </c>
      <c r="D17" s="1">
        <v>2005</v>
      </c>
      <c r="F17" s="1">
        <v>4319</v>
      </c>
      <c r="G17">
        <v>9755</v>
      </c>
      <c r="H17" s="1"/>
      <c r="I17" s="35"/>
      <c r="J17" s="1">
        <v>1990</v>
      </c>
      <c r="K17" s="35">
        <v>333</v>
      </c>
      <c r="L17" s="1"/>
      <c r="M17">
        <v>28</v>
      </c>
      <c r="N17" s="1"/>
      <c r="O17" s="35">
        <v>1802</v>
      </c>
      <c r="P17" s="1"/>
      <c r="R17" s="1"/>
      <c r="T17" s="1"/>
      <c r="U17">
        <v>1802</v>
      </c>
      <c r="V17" s="1"/>
    </row>
    <row r="18" spans="1:22" x14ac:dyDescent="0.25">
      <c r="A18" s="2" t="s">
        <v>36</v>
      </c>
      <c r="B18" s="43" t="s">
        <v>144</v>
      </c>
      <c r="D18" s="1">
        <v>134</v>
      </c>
      <c r="F18" s="1"/>
      <c r="H18" s="1"/>
      <c r="J18" s="1"/>
      <c r="K18" s="35">
        <v>440</v>
      </c>
      <c r="L18" s="1"/>
      <c r="N18" s="1"/>
      <c r="O18">
        <v>440</v>
      </c>
      <c r="P18" s="1">
        <v>134</v>
      </c>
      <c r="R18" s="1">
        <v>60</v>
      </c>
      <c r="S18" s="35">
        <v>440</v>
      </c>
      <c r="T18" s="1">
        <v>194</v>
      </c>
      <c r="V18" s="1"/>
    </row>
    <row r="19" spans="1:22" x14ac:dyDescent="0.25">
      <c r="A19" s="40" t="s">
        <v>139</v>
      </c>
      <c r="B19" s="43" t="s">
        <v>144</v>
      </c>
      <c r="D19" s="1">
        <v>119</v>
      </c>
      <c r="F19" s="1"/>
      <c r="H19" s="1"/>
      <c r="J19" s="1"/>
      <c r="K19">
        <v>300</v>
      </c>
      <c r="L19" s="1"/>
      <c r="N19" s="1"/>
      <c r="O19">
        <v>300</v>
      </c>
      <c r="P19" s="1">
        <v>119</v>
      </c>
      <c r="R19" s="1">
        <v>240</v>
      </c>
      <c r="S19" s="35">
        <v>300</v>
      </c>
      <c r="T19" s="1">
        <v>359</v>
      </c>
      <c r="V19" s="1"/>
    </row>
    <row r="20" spans="1:22" x14ac:dyDescent="0.25">
      <c r="A20" s="28" t="s">
        <v>89</v>
      </c>
      <c r="B20" s="43" t="s">
        <v>144</v>
      </c>
      <c r="C20">
        <v>13481</v>
      </c>
      <c r="D20" s="1"/>
      <c r="F20" s="1"/>
      <c r="H20" s="1"/>
      <c r="J20" s="1"/>
      <c r="L20" s="1"/>
      <c r="N20" s="1"/>
      <c r="O20">
        <v>13481</v>
      </c>
      <c r="P20" s="1"/>
      <c r="R20" s="1"/>
      <c r="S20">
        <v>13481</v>
      </c>
      <c r="T20" s="1"/>
      <c r="V20" s="1"/>
    </row>
    <row r="21" spans="1:22" x14ac:dyDescent="0.25">
      <c r="A21" s="28" t="s">
        <v>4</v>
      </c>
      <c r="B21" s="43" t="s">
        <v>143</v>
      </c>
      <c r="D21" s="1">
        <v>44161</v>
      </c>
      <c r="F21" s="1"/>
      <c r="H21" s="1"/>
      <c r="J21" s="1">
        <v>12000</v>
      </c>
      <c r="L21" s="1"/>
      <c r="N21" s="1"/>
      <c r="P21" s="1">
        <v>56161</v>
      </c>
      <c r="R21" s="1"/>
      <c r="T21" s="1"/>
      <c r="V21" s="1">
        <v>56161</v>
      </c>
    </row>
    <row r="22" spans="1:22" x14ac:dyDescent="0.25">
      <c r="B22" s="8"/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5">
      <c r="B23" s="8"/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5">
      <c r="A24" s="2" t="s">
        <v>13</v>
      </c>
      <c r="B24" s="43" t="s">
        <v>144</v>
      </c>
      <c r="D24" s="1"/>
      <c r="F24" s="1">
        <v>21595</v>
      </c>
      <c r="H24" s="1"/>
      <c r="J24" s="1">
        <v>9950</v>
      </c>
      <c r="L24" s="1"/>
      <c r="N24" s="1"/>
      <c r="P24" s="1">
        <v>31545</v>
      </c>
      <c r="R24" s="1"/>
      <c r="T24" s="1">
        <v>31545</v>
      </c>
      <c r="V24" s="1"/>
    </row>
    <row r="25" spans="1:22" x14ac:dyDescent="0.25">
      <c r="A25" s="2" t="s">
        <v>16</v>
      </c>
      <c r="B25" s="43" t="s">
        <v>144</v>
      </c>
      <c r="D25" s="1"/>
      <c r="F25" s="1"/>
      <c r="G25">
        <v>19250</v>
      </c>
      <c r="H25" s="1"/>
      <c r="J25" s="1"/>
      <c r="L25" s="1"/>
      <c r="N25" s="1"/>
      <c r="O25">
        <v>17500</v>
      </c>
      <c r="P25" s="1"/>
      <c r="R25" s="1">
        <v>220</v>
      </c>
      <c r="S25">
        <v>17500</v>
      </c>
      <c r="T25" s="1">
        <v>220</v>
      </c>
      <c r="V25" s="1"/>
    </row>
    <row r="26" spans="1:22" x14ac:dyDescent="0.25">
      <c r="A26" s="2" t="s">
        <v>20</v>
      </c>
      <c r="B26" s="43"/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5">
      <c r="A27" s="2" t="s">
        <v>21</v>
      </c>
      <c r="B27" s="43" t="s">
        <v>144</v>
      </c>
      <c r="D27" s="1"/>
      <c r="F27" s="1"/>
      <c r="H27" s="1"/>
      <c r="J27" s="1"/>
      <c r="L27" s="1"/>
      <c r="N27" s="1"/>
      <c r="O27">
        <v>1283</v>
      </c>
      <c r="P27" s="1"/>
      <c r="R27" s="1"/>
      <c r="S27">
        <v>1283</v>
      </c>
      <c r="T27" s="1"/>
      <c r="V27" s="1"/>
    </row>
    <row r="28" spans="1:22" x14ac:dyDescent="0.25">
      <c r="A28" s="2" t="s">
        <v>35</v>
      </c>
      <c r="B28" s="43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5">
      <c r="A29" s="2" t="s">
        <v>22</v>
      </c>
      <c r="B29" s="43" t="s">
        <v>144</v>
      </c>
      <c r="D29" s="1"/>
      <c r="F29" s="1"/>
      <c r="H29" s="1"/>
      <c r="J29" s="1"/>
      <c r="L29" s="1">
        <v>117</v>
      </c>
      <c r="N29" s="1"/>
      <c r="P29" s="1">
        <v>446</v>
      </c>
      <c r="R29" s="1"/>
      <c r="T29" s="1">
        <v>446</v>
      </c>
      <c r="V29" s="1"/>
    </row>
    <row r="30" spans="1:22" x14ac:dyDescent="0.25">
      <c r="A30" s="2" t="s">
        <v>24</v>
      </c>
      <c r="B30" s="43" t="s">
        <v>144</v>
      </c>
      <c r="D30" s="1"/>
      <c r="F30" s="1"/>
      <c r="H30" s="1"/>
      <c r="J30" s="1"/>
      <c r="L30" s="1"/>
      <c r="M30">
        <v>140</v>
      </c>
      <c r="N30" s="1"/>
      <c r="O30">
        <v>140</v>
      </c>
      <c r="P30" s="1"/>
      <c r="R30" s="1"/>
      <c r="S30">
        <v>140</v>
      </c>
      <c r="T30" s="1"/>
      <c r="V30" s="1"/>
    </row>
    <row r="31" spans="1:22" x14ac:dyDescent="0.25">
      <c r="B31" s="8"/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5">
      <c r="A32" t="s">
        <v>110</v>
      </c>
      <c r="B32" s="43" t="s">
        <v>143</v>
      </c>
      <c r="D32" s="1"/>
      <c r="F32" s="1"/>
      <c r="H32" s="1"/>
      <c r="J32" s="1"/>
      <c r="L32" s="1"/>
      <c r="N32" s="1"/>
      <c r="P32" s="1">
        <v>25500</v>
      </c>
      <c r="R32" s="1"/>
      <c r="T32" s="1"/>
      <c r="V32" s="1">
        <v>25500</v>
      </c>
    </row>
    <row r="33" spans="1:22" x14ac:dyDescent="0.25">
      <c r="A33" t="s">
        <v>111</v>
      </c>
      <c r="B33" s="43" t="s">
        <v>144</v>
      </c>
      <c r="D33" s="1"/>
      <c r="F33" s="1"/>
      <c r="H33" s="1"/>
      <c r="J33" s="1"/>
      <c r="K33">
        <v>1050</v>
      </c>
      <c r="L33" s="1"/>
      <c r="N33" s="1"/>
      <c r="O33">
        <v>1050</v>
      </c>
      <c r="P33" s="1"/>
      <c r="R33" s="1"/>
      <c r="S33">
        <v>1050</v>
      </c>
      <c r="T33" s="1"/>
      <c r="V33" s="1"/>
    </row>
    <row r="34" spans="1:22" x14ac:dyDescent="0.25">
      <c r="A34" t="s">
        <v>112</v>
      </c>
      <c r="B34" s="43" t="s">
        <v>144</v>
      </c>
      <c r="D34" s="1"/>
      <c r="F34" s="1"/>
      <c r="H34" s="1"/>
      <c r="J34" s="1"/>
      <c r="L34" s="1"/>
      <c r="M34">
        <v>140</v>
      </c>
      <c r="N34" s="1"/>
      <c r="O34">
        <v>140</v>
      </c>
      <c r="P34" s="1"/>
      <c r="R34" s="1"/>
      <c r="S34">
        <v>140</v>
      </c>
      <c r="T34" s="1"/>
      <c r="V34" s="1"/>
    </row>
    <row r="35" spans="1:22" x14ac:dyDescent="0.25">
      <c r="A35" t="s">
        <v>113</v>
      </c>
      <c r="B35" s="39" t="s">
        <v>144</v>
      </c>
      <c r="D35" s="1"/>
      <c r="F35" s="1"/>
      <c r="H35" s="1"/>
      <c r="J35" s="1"/>
      <c r="K35">
        <v>2200</v>
      </c>
      <c r="L35" s="1"/>
      <c r="N35" s="1"/>
      <c r="O35">
        <v>2200</v>
      </c>
      <c r="P35" s="1"/>
      <c r="Q35">
        <v>1650</v>
      </c>
      <c r="R35" s="1"/>
      <c r="S35">
        <v>550</v>
      </c>
      <c r="T35" s="1"/>
      <c r="V35" s="1"/>
    </row>
    <row r="36" spans="1:22" x14ac:dyDescent="0.25"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5"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5">
      <c r="A38" s="25" t="s">
        <v>135</v>
      </c>
      <c r="B38" s="39" t="s">
        <v>144</v>
      </c>
      <c r="D38" s="1"/>
      <c r="F38" s="1"/>
      <c r="H38" s="1"/>
      <c r="J38" s="1"/>
      <c r="L38" s="1"/>
      <c r="N38" s="1"/>
      <c r="P38" s="1"/>
      <c r="Q38" s="2">
        <v>448</v>
      </c>
      <c r="R38" s="5"/>
      <c r="S38" s="10">
        <v>448</v>
      </c>
      <c r="T38" s="5"/>
      <c r="V38" s="1"/>
    </row>
    <row r="39" spans="1:22" x14ac:dyDescent="0.25">
      <c r="A39" s="2" t="s">
        <v>27</v>
      </c>
      <c r="B39" s="39" t="s">
        <v>144</v>
      </c>
      <c r="D39" s="1"/>
      <c r="F39" s="1"/>
      <c r="H39" s="1"/>
      <c r="J39" s="1"/>
      <c r="L39" s="1"/>
      <c r="N39" s="1"/>
      <c r="P39" s="1"/>
      <c r="Q39" s="2">
        <v>1605</v>
      </c>
      <c r="R39" s="5"/>
      <c r="S39" s="10">
        <v>1605</v>
      </c>
      <c r="T39" s="5"/>
      <c r="V39" s="1"/>
    </row>
    <row r="40" spans="1:22" x14ac:dyDescent="0.25">
      <c r="A40" s="2" t="s">
        <v>28</v>
      </c>
      <c r="B40" s="39" t="s">
        <v>143</v>
      </c>
      <c r="D40" s="1"/>
      <c r="F40" s="1"/>
      <c r="H40" s="1"/>
      <c r="J40" s="1"/>
      <c r="L40" s="1"/>
      <c r="N40" s="1"/>
      <c r="P40" s="1"/>
      <c r="Q40" s="2">
        <v>15840</v>
      </c>
      <c r="R40" s="5"/>
      <c r="S40" s="10"/>
      <c r="T40" s="5"/>
      <c r="U40">
        <v>15840</v>
      </c>
      <c r="V40" s="5"/>
    </row>
    <row r="41" spans="1:22" x14ac:dyDescent="0.25">
      <c r="A41" s="2" t="s">
        <v>29</v>
      </c>
      <c r="B41" s="39" t="s">
        <v>144</v>
      </c>
      <c r="D41" s="1"/>
      <c r="F41" s="1"/>
      <c r="H41" s="1"/>
      <c r="J41" s="1"/>
      <c r="L41" s="1"/>
      <c r="N41" s="1"/>
      <c r="P41" s="1"/>
      <c r="R41" s="1">
        <v>15840</v>
      </c>
      <c r="T41" s="1">
        <v>15840</v>
      </c>
      <c r="V41" s="1"/>
    </row>
    <row r="42" spans="1:22" x14ac:dyDescent="0.25">
      <c r="A42" s="2" t="s">
        <v>30</v>
      </c>
      <c r="B42" s="42" t="s">
        <v>143</v>
      </c>
    </row>
    <row r="43" spans="1:22" x14ac:dyDescent="0.25">
      <c r="A43" s="1" t="s">
        <v>33</v>
      </c>
      <c r="B43" s="42" t="s">
        <v>143</v>
      </c>
      <c r="R43">
        <v>1650</v>
      </c>
      <c r="U43">
        <v>1650</v>
      </c>
    </row>
    <row r="44" spans="1:22" x14ac:dyDescent="0.25">
      <c r="A44" s="1" t="s">
        <v>114</v>
      </c>
      <c r="B44" s="42" t="s">
        <v>144</v>
      </c>
      <c r="Q44">
        <v>220</v>
      </c>
      <c r="S44">
        <v>220</v>
      </c>
    </row>
    <row r="45" spans="1:22" x14ac:dyDescent="0.25">
      <c r="A45" s="28" t="s">
        <v>133</v>
      </c>
      <c r="B45" s="42" t="s">
        <v>144</v>
      </c>
      <c r="Q45">
        <v>450</v>
      </c>
      <c r="S45">
        <v>450</v>
      </c>
    </row>
    <row r="46" spans="1:22" x14ac:dyDescent="0.25">
      <c r="A46" s="39" t="s">
        <v>134</v>
      </c>
      <c r="B46" s="38" t="s">
        <v>144</v>
      </c>
      <c r="R46">
        <v>450</v>
      </c>
      <c r="T46">
        <v>450</v>
      </c>
    </row>
    <row r="47" spans="1:22" x14ac:dyDescent="0.25">
      <c r="A47" s="40" t="s">
        <v>136</v>
      </c>
      <c r="B47" s="40" t="s">
        <v>144</v>
      </c>
      <c r="Q47">
        <v>240</v>
      </c>
      <c r="S47">
        <v>240</v>
      </c>
    </row>
    <row r="48" spans="1:22" x14ac:dyDescent="0.25">
      <c r="A48" s="40" t="s">
        <v>137</v>
      </c>
      <c r="B48" s="40" t="s">
        <v>144</v>
      </c>
      <c r="Q48">
        <v>120</v>
      </c>
      <c r="S48">
        <v>120</v>
      </c>
    </row>
    <row r="49" spans="1:22" x14ac:dyDescent="0.25">
      <c r="A49" s="40" t="s">
        <v>138</v>
      </c>
      <c r="B49" s="40" t="s">
        <v>144</v>
      </c>
      <c r="Q49">
        <v>60</v>
      </c>
      <c r="S49">
        <v>60</v>
      </c>
    </row>
    <row r="52" spans="1:22" x14ac:dyDescent="0.25">
      <c r="A52" s="1" t="s">
        <v>34</v>
      </c>
      <c r="S52">
        <v>10858</v>
      </c>
      <c r="V52">
        <v>10858</v>
      </c>
    </row>
    <row r="54" spans="1:22" x14ac:dyDescent="0.25">
      <c r="B54" s="1"/>
      <c r="D54" s="1"/>
      <c r="F54" s="1"/>
      <c r="H54" s="1"/>
      <c r="J54" s="1"/>
      <c r="L54" s="1"/>
      <c r="N54" s="1"/>
      <c r="P54" s="1"/>
      <c r="R54" s="6"/>
      <c r="T54" s="1"/>
      <c r="V54" s="1"/>
    </row>
    <row r="55" spans="1:22" ht="13" thickBot="1" x14ac:dyDescent="0.3">
      <c r="B55" s="2"/>
      <c r="C55" s="3">
        <f>SUM(C7:C54)</f>
        <v>82319</v>
      </c>
      <c r="D55" s="3">
        <f>SUM(D7:D54)</f>
        <v>82319</v>
      </c>
      <c r="E55" s="36">
        <f>SUM(E14:E29)</f>
        <v>25914</v>
      </c>
      <c r="F55" s="36">
        <f>SUM(F14:F32)</f>
        <v>25914</v>
      </c>
      <c r="G55" s="36">
        <f>SUM(G8:G36)</f>
        <v>50255</v>
      </c>
      <c r="H55" s="36">
        <f>SUM(H9:H21)</f>
        <v>50255</v>
      </c>
      <c r="I55" s="36">
        <f>SUM(I6:I24)</f>
        <v>35523</v>
      </c>
      <c r="J55" s="36">
        <f>SUM(J6:J30)</f>
        <v>35523</v>
      </c>
      <c r="K55" s="36">
        <f>SUM(K5:K37)</f>
        <v>5907</v>
      </c>
      <c r="L55" s="36">
        <f>SUM(L7:L30)</f>
        <v>5907</v>
      </c>
      <c r="M55" s="36">
        <f>SUM(M8:M36)</f>
        <v>308</v>
      </c>
      <c r="N55" s="36">
        <f>SUM(N6:N31)</f>
        <v>308</v>
      </c>
      <c r="O55" s="3">
        <f>SUM(O6:O39)</f>
        <v>167909</v>
      </c>
      <c r="P55" s="3">
        <f>SUM(P6:P39)</f>
        <v>167909</v>
      </c>
      <c r="Q55" s="3">
        <f>SUM(Q6:Q49)</f>
        <v>20633</v>
      </c>
      <c r="R55" s="4">
        <f>SUM(R7:R47)</f>
        <v>20633</v>
      </c>
      <c r="S55" s="41">
        <f>SUM(S7:S52)</f>
        <v>49285</v>
      </c>
      <c r="T55" s="41">
        <f>SUM(T8:T51)</f>
        <v>49285</v>
      </c>
      <c r="U55" s="41">
        <f>SUM(U6:U47)</f>
        <v>148465</v>
      </c>
      <c r="V55" s="41">
        <f>SUM(V8:V52)</f>
        <v>148465</v>
      </c>
    </row>
    <row r="56" spans="1:22" ht="13" thickTop="1" x14ac:dyDescent="0.25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5"/>
  <sheetViews>
    <sheetView tabSelected="1" topLeftCell="A13" zoomScale="60" zoomScaleNormal="60" workbookViewId="0">
      <selection activeCell="P33" sqref="P33"/>
    </sheetView>
  </sheetViews>
  <sheetFormatPr defaultRowHeight="20" x14ac:dyDescent="0.4"/>
  <cols>
    <col min="1" max="5" width="8.7265625" style="45"/>
    <col min="6" max="6" width="10.90625" style="45" customWidth="1"/>
    <col min="7" max="7" width="11.90625" style="45" customWidth="1"/>
    <col min="8" max="8" width="13.81640625" style="45" customWidth="1"/>
    <col min="9" max="9" width="10.54296875" style="45" bestFit="1" customWidth="1"/>
    <col min="10" max="16384" width="8.7265625" style="45"/>
  </cols>
  <sheetData>
    <row r="1" spans="1:8" x14ac:dyDescent="0.4">
      <c r="A1" s="44"/>
      <c r="B1" s="44"/>
      <c r="C1" s="44"/>
      <c r="D1" s="44"/>
      <c r="E1" s="44"/>
      <c r="F1" s="44"/>
      <c r="G1" s="44"/>
      <c r="H1" s="46"/>
    </row>
    <row r="2" spans="1:8" x14ac:dyDescent="0.4">
      <c r="A2" s="18" t="s">
        <v>84</v>
      </c>
      <c r="B2" s="18"/>
      <c r="C2" s="18"/>
      <c r="D2" s="18"/>
      <c r="E2" s="18"/>
      <c r="F2" s="44"/>
      <c r="G2" s="44"/>
      <c r="H2" s="44"/>
    </row>
    <row r="3" spans="1:8" x14ac:dyDescent="0.4">
      <c r="A3" s="44"/>
      <c r="B3" s="44"/>
      <c r="C3" s="44"/>
      <c r="D3" s="44"/>
      <c r="E3" s="44"/>
      <c r="F3" s="44"/>
      <c r="G3" s="44"/>
      <c r="H3" s="44"/>
    </row>
    <row r="4" spans="1:8" x14ac:dyDescent="0.4">
      <c r="A4" s="44"/>
      <c r="B4" s="44"/>
      <c r="C4" s="44"/>
      <c r="D4" s="44"/>
      <c r="E4" s="44"/>
      <c r="F4" s="44"/>
      <c r="G4" s="44"/>
      <c r="H4" s="44"/>
    </row>
    <row r="5" spans="1:8" x14ac:dyDescent="0.4">
      <c r="A5" s="44"/>
      <c r="B5" s="44"/>
      <c r="C5" s="44"/>
      <c r="D5" s="44"/>
      <c r="E5" s="44"/>
      <c r="F5" s="44"/>
      <c r="G5" s="44" t="s">
        <v>37</v>
      </c>
      <c r="H5" s="44"/>
    </row>
    <row r="6" spans="1:8" x14ac:dyDescent="0.4">
      <c r="A6" s="44"/>
      <c r="B6" s="44"/>
      <c r="C6" s="44"/>
      <c r="D6" s="44"/>
      <c r="E6" s="44"/>
      <c r="F6" s="44" t="s">
        <v>38</v>
      </c>
      <c r="G6" s="44" t="s">
        <v>39</v>
      </c>
      <c r="H6" s="44" t="s">
        <v>40</v>
      </c>
    </row>
    <row r="7" spans="1:8" x14ac:dyDescent="0.4">
      <c r="A7" s="44"/>
      <c r="B7" s="44"/>
      <c r="C7" s="44"/>
      <c r="D7" s="44"/>
      <c r="E7" s="44"/>
      <c r="F7" s="44" t="s">
        <v>41</v>
      </c>
      <c r="G7" s="44" t="s">
        <v>42</v>
      </c>
      <c r="H7" s="44" t="s">
        <v>43</v>
      </c>
    </row>
    <row r="8" spans="1:8" x14ac:dyDescent="0.4">
      <c r="A8" s="44" t="s">
        <v>44</v>
      </c>
      <c r="B8" s="44"/>
      <c r="C8" s="44"/>
      <c r="D8" s="44"/>
      <c r="E8" s="44"/>
      <c r="F8" s="44"/>
      <c r="G8" s="44"/>
      <c r="H8" s="44"/>
    </row>
    <row r="9" spans="1:8" x14ac:dyDescent="0.4">
      <c r="A9" s="44" t="s">
        <v>145</v>
      </c>
      <c r="B9" s="44"/>
      <c r="C9" s="44"/>
      <c r="D9" s="44"/>
      <c r="E9" s="44"/>
      <c r="F9" s="44">
        <v>31794</v>
      </c>
      <c r="G9" s="44">
        <v>-10026</v>
      </c>
      <c r="H9" s="44">
        <v>21768</v>
      </c>
    </row>
    <row r="10" spans="1:8" x14ac:dyDescent="0.4">
      <c r="A10" s="44" t="s">
        <v>45</v>
      </c>
      <c r="B10" s="44"/>
      <c r="C10" s="44"/>
      <c r="D10" s="44"/>
      <c r="E10" s="44"/>
      <c r="F10" s="47">
        <v>42026</v>
      </c>
      <c r="G10" s="47">
        <v>-9179</v>
      </c>
      <c r="H10" s="44">
        <f>F10+G10</f>
        <v>32847</v>
      </c>
    </row>
    <row r="11" spans="1:8" x14ac:dyDescent="0.4">
      <c r="A11" s="44"/>
      <c r="B11" s="44"/>
      <c r="C11" s="44"/>
      <c r="D11" s="44"/>
      <c r="E11" s="44"/>
      <c r="F11" s="44"/>
      <c r="G11" s="44"/>
      <c r="H11" s="48">
        <f>H9+H10</f>
        <v>54615</v>
      </c>
    </row>
    <row r="12" spans="1:8" x14ac:dyDescent="0.4">
      <c r="A12" s="44"/>
      <c r="B12" s="44"/>
      <c r="C12" s="44"/>
      <c r="D12" s="44"/>
      <c r="E12" s="44"/>
      <c r="F12" s="44"/>
      <c r="G12" s="44"/>
      <c r="H12" s="44"/>
    </row>
    <row r="13" spans="1:8" x14ac:dyDescent="0.4">
      <c r="A13" s="44" t="s">
        <v>46</v>
      </c>
      <c r="B13" s="44"/>
      <c r="C13" s="44"/>
      <c r="D13" s="44"/>
      <c r="E13" s="44"/>
      <c r="F13" s="44"/>
      <c r="G13" s="44"/>
      <c r="H13" s="44"/>
    </row>
    <row r="14" spans="1:8" x14ac:dyDescent="0.4">
      <c r="A14" s="44" t="s">
        <v>47</v>
      </c>
      <c r="B14" s="44"/>
      <c r="C14" s="44"/>
      <c r="D14" s="44"/>
      <c r="E14" s="44"/>
      <c r="F14" s="44"/>
      <c r="G14" s="44">
        <v>15840</v>
      </c>
      <c r="H14" s="44"/>
    </row>
    <row r="15" spans="1:8" x14ac:dyDescent="0.4">
      <c r="A15" s="44" t="s">
        <v>48</v>
      </c>
      <c r="B15" s="44"/>
      <c r="C15" s="44"/>
      <c r="D15" s="44"/>
      <c r="E15" s="44"/>
      <c r="F15" s="44"/>
      <c r="G15" s="44">
        <v>25914</v>
      </c>
      <c r="H15" s="44"/>
    </row>
    <row r="16" spans="1:8" x14ac:dyDescent="0.4">
      <c r="A16" s="44" t="s">
        <v>49</v>
      </c>
      <c r="B16" s="44"/>
      <c r="C16" s="44"/>
      <c r="D16" s="44"/>
      <c r="E16" s="44"/>
      <c r="F16" s="44"/>
      <c r="G16" s="44">
        <v>1650</v>
      </c>
      <c r="H16" s="44"/>
    </row>
    <row r="17" spans="1:8" x14ac:dyDescent="0.4">
      <c r="A17" s="44" t="s">
        <v>50</v>
      </c>
      <c r="B17" s="44"/>
      <c r="C17" s="44"/>
      <c r="D17" s="44"/>
      <c r="E17" s="44"/>
      <c r="F17" s="44"/>
      <c r="G17" s="44">
        <v>28764</v>
      </c>
      <c r="H17" s="44"/>
    </row>
    <row r="18" spans="1:8" x14ac:dyDescent="0.4">
      <c r="A18" s="44" t="s">
        <v>51</v>
      </c>
      <c r="B18" s="44"/>
      <c r="C18" s="44"/>
      <c r="D18" s="44"/>
      <c r="E18" s="44"/>
      <c r="F18" s="44"/>
      <c r="G18" s="44">
        <v>675</v>
      </c>
      <c r="H18" s="44"/>
    </row>
    <row r="19" spans="1:8" x14ac:dyDescent="0.4">
      <c r="A19" s="44" t="s">
        <v>60</v>
      </c>
      <c r="B19" s="44"/>
      <c r="C19" s="44"/>
      <c r="D19" s="44"/>
      <c r="E19" s="44"/>
      <c r="F19" s="44"/>
      <c r="G19" s="44">
        <v>1802</v>
      </c>
      <c r="H19" s="44"/>
    </row>
    <row r="21" spans="1:8" x14ac:dyDescent="0.4">
      <c r="A21" s="44"/>
      <c r="B21" s="44"/>
      <c r="C21" s="44"/>
      <c r="D21" s="44"/>
      <c r="E21" s="44"/>
    </row>
    <row r="22" spans="1:8" x14ac:dyDescent="0.4">
      <c r="A22" s="45" t="s">
        <v>175</v>
      </c>
      <c r="F22" s="44"/>
      <c r="G22" s="44">
        <f>SUM(G14:G20)</f>
        <v>74645</v>
      </c>
      <c r="H22" s="44"/>
    </row>
    <row r="23" spans="1:8" x14ac:dyDescent="0.4">
      <c r="A23" s="44" t="s">
        <v>52</v>
      </c>
      <c r="B23" s="44"/>
      <c r="C23" s="44"/>
      <c r="D23" s="44"/>
      <c r="E23" s="44"/>
    </row>
    <row r="24" spans="1:8" x14ac:dyDescent="0.4">
      <c r="A24" s="44" t="s">
        <v>53</v>
      </c>
      <c r="B24" s="44"/>
      <c r="C24" s="44"/>
      <c r="D24" s="44"/>
      <c r="E24" s="44"/>
      <c r="F24" s="44"/>
      <c r="G24" s="44">
        <v>21000</v>
      </c>
      <c r="H24" s="44"/>
    </row>
    <row r="25" spans="1:8" x14ac:dyDescent="0.4">
      <c r="A25" s="44" t="s">
        <v>54</v>
      </c>
      <c r="B25" s="44"/>
      <c r="C25" s="44"/>
      <c r="D25" s="44"/>
      <c r="E25" s="44"/>
      <c r="F25" s="47"/>
      <c r="G25" s="44"/>
      <c r="H25" s="44"/>
    </row>
    <row r="26" spans="1:8" x14ac:dyDescent="0.4">
      <c r="A26" s="44" t="s">
        <v>115</v>
      </c>
      <c r="B26" s="44"/>
      <c r="C26" s="44"/>
      <c r="D26" s="44"/>
      <c r="E26" s="44"/>
      <c r="F26" s="44"/>
      <c r="G26" s="47"/>
      <c r="H26" s="44"/>
    </row>
    <row r="27" spans="1:8" x14ac:dyDescent="0.4">
      <c r="A27" s="44" t="s">
        <v>152</v>
      </c>
    </row>
    <row r="28" spans="1:8" x14ac:dyDescent="0.4">
      <c r="A28" s="44" t="s">
        <v>153</v>
      </c>
      <c r="G28" s="49"/>
    </row>
    <row r="29" spans="1:8" x14ac:dyDescent="0.4">
      <c r="A29" s="44" t="s">
        <v>154</v>
      </c>
      <c r="G29" s="49">
        <v>15741</v>
      </c>
    </row>
    <row r="30" spans="1:8" x14ac:dyDescent="0.4">
      <c r="A30" s="45" t="s">
        <v>110</v>
      </c>
      <c r="G30" s="45">
        <v>25500</v>
      </c>
    </row>
    <row r="33" spans="1:9" x14ac:dyDescent="0.4">
      <c r="A33" s="45" t="s">
        <v>172</v>
      </c>
      <c r="G33" s="44">
        <f>SUM(G24:G32)</f>
        <v>62241</v>
      </c>
    </row>
    <row r="35" spans="1:9" x14ac:dyDescent="0.4">
      <c r="A35" s="44" t="s">
        <v>55</v>
      </c>
      <c r="B35" s="44"/>
      <c r="C35" s="44"/>
      <c r="D35" s="44"/>
      <c r="E35" s="44"/>
      <c r="F35" s="44"/>
      <c r="G35" s="44"/>
      <c r="H35" s="47">
        <v>129260</v>
      </c>
    </row>
    <row r="36" spans="1:9" x14ac:dyDescent="0.4">
      <c r="A36" s="44"/>
      <c r="B36" s="44"/>
      <c r="C36" s="44"/>
      <c r="D36" s="44"/>
      <c r="E36" s="44"/>
      <c r="F36" s="44"/>
      <c r="G36" s="44"/>
      <c r="H36" s="46"/>
    </row>
    <row r="37" spans="1:9" x14ac:dyDescent="0.4">
      <c r="A37" s="44"/>
      <c r="B37" s="44"/>
      <c r="C37" s="44"/>
      <c r="D37" s="44"/>
      <c r="E37" s="44"/>
      <c r="F37" s="44"/>
      <c r="G37" s="44"/>
      <c r="H37" s="46"/>
    </row>
    <row r="38" spans="1:9" ht="20.5" thickBot="1" x14ac:dyDescent="0.45">
      <c r="A38" s="44"/>
      <c r="B38" s="44"/>
      <c r="C38" s="44"/>
      <c r="D38" s="44"/>
      <c r="E38" s="44"/>
      <c r="F38" s="44"/>
      <c r="G38" s="44"/>
      <c r="H38" s="50">
        <v>67019</v>
      </c>
      <c r="I38" s="45" t="s">
        <v>173</v>
      </c>
    </row>
    <row r="39" spans="1:9" ht="20.5" thickTop="1" x14ac:dyDescent="0.4">
      <c r="A39" s="45" t="s">
        <v>150</v>
      </c>
    </row>
    <row r="41" spans="1:9" x14ac:dyDescent="0.4">
      <c r="A41" s="45" t="s">
        <v>4</v>
      </c>
      <c r="H41" s="45">
        <v>56161</v>
      </c>
    </row>
    <row r="42" spans="1:9" x14ac:dyDescent="0.4">
      <c r="A42" s="45" t="s">
        <v>151</v>
      </c>
      <c r="H42" s="45">
        <v>10858</v>
      </c>
    </row>
    <row r="43" spans="1:9" x14ac:dyDescent="0.4">
      <c r="H43" s="45">
        <f>SUM(H41:H42)</f>
        <v>67019</v>
      </c>
    </row>
    <row r="45" spans="1:9" x14ac:dyDescent="0.4">
      <c r="A45" s="45" t="s">
        <v>13</v>
      </c>
      <c r="I45" s="45">
        <v>31545</v>
      </c>
    </row>
    <row r="47" spans="1:9" x14ac:dyDescent="0.4">
      <c r="A47" s="44" t="s">
        <v>156</v>
      </c>
      <c r="B47" s="44"/>
      <c r="C47" s="44"/>
      <c r="D47" s="44"/>
      <c r="E47" s="44"/>
      <c r="F47" s="44"/>
      <c r="G47" s="44"/>
      <c r="H47" s="46">
        <v>13481</v>
      </c>
    </row>
    <row r="48" spans="1:9" x14ac:dyDescent="0.4">
      <c r="A48" s="44" t="s">
        <v>155</v>
      </c>
      <c r="B48" s="44"/>
      <c r="C48" s="44"/>
      <c r="D48" s="44"/>
      <c r="E48" s="44"/>
      <c r="F48" s="44"/>
      <c r="G48" s="44"/>
      <c r="H48" s="47">
        <v>17500</v>
      </c>
    </row>
    <row r="49" spans="1:9" x14ac:dyDescent="0.4">
      <c r="A49" s="44" t="s">
        <v>157</v>
      </c>
      <c r="B49" s="44"/>
      <c r="C49" s="44"/>
      <c r="D49" s="44"/>
      <c r="E49" s="44"/>
      <c r="F49" s="44"/>
      <c r="G49" s="44"/>
      <c r="H49" s="46">
        <f>15840</f>
        <v>15840</v>
      </c>
    </row>
    <row r="50" spans="1:9" x14ac:dyDescent="0.4">
      <c r="A50" s="44" t="s">
        <v>158</v>
      </c>
      <c r="B50" s="44"/>
      <c r="C50" s="44"/>
      <c r="D50" s="44"/>
      <c r="E50" s="44"/>
      <c r="F50" s="44"/>
      <c r="G50" s="44"/>
      <c r="H50" s="46">
        <v>220</v>
      </c>
    </row>
    <row r="51" spans="1:9" x14ac:dyDescent="0.4">
      <c r="A51" s="44"/>
      <c r="B51" s="44"/>
      <c r="C51" s="44"/>
      <c r="D51" s="44"/>
      <c r="E51" s="44"/>
      <c r="F51" s="44"/>
      <c r="G51" s="44"/>
      <c r="H51" s="44"/>
      <c r="I51" s="45">
        <v>15361</v>
      </c>
    </row>
    <row r="52" spans="1:9" ht="20.5" thickBot="1" x14ac:dyDescent="0.45">
      <c r="A52" s="44"/>
      <c r="B52" s="44"/>
      <c r="C52" s="44"/>
      <c r="D52" s="44"/>
      <c r="E52" s="44"/>
      <c r="F52" s="44"/>
      <c r="G52" s="44"/>
      <c r="H52" s="50"/>
    </row>
    <row r="53" spans="1:9" ht="20.5" thickTop="1" x14ac:dyDescent="0.4">
      <c r="A53" s="44" t="s">
        <v>171</v>
      </c>
      <c r="B53" s="44"/>
      <c r="C53" s="44"/>
      <c r="D53" s="44"/>
      <c r="E53" s="44"/>
      <c r="F53" s="44"/>
      <c r="G53" s="44"/>
      <c r="H53" s="46"/>
      <c r="I53" s="45">
        <v>16184</v>
      </c>
    </row>
    <row r="54" spans="1:9" x14ac:dyDescent="0.4">
      <c r="A54" s="44"/>
      <c r="B54" s="44"/>
      <c r="C54" s="44"/>
      <c r="D54" s="44"/>
      <c r="E54" s="44"/>
      <c r="F54" s="44"/>
      <c r="G54" s="44"/>
      <c r="H54" s="47"/>
    </row>
    <row r="55" spans="1:9" x14ac:dyDescent="0.4">
      <c r="A55" s="44" t="s">
        <v>159</v>
      </c>
      <c r="B55" s="44"/>
      <c r="C55" s="44"/>
      <c r="D55" s="44"/>
      <c r="E55" s="44"/>
      <c r="F55" s="44"/>
      <c r="G55" s="44"/>
      <c r="H55" s="46"/>
    </row>
    <row r="56" spans="1:9" x14ac:dyDescent="0.4">
      <c r="A56" s="44" t="s">
        <v>160</v>
      </c>
      <c r="B56" s="44"/>
      <c r="C56" s="44"/>
      <c r="D56" s="44"/>
      <c r="E56" s="44"/>
      <c r="F56" s="44"/>
      <c r="G56" s="44"/>
      <c r="H56" s="46"/>
      <c r="I56" s="45">
        <v>446</v>
      </c>
    </row>
    <row r="57" spans="1:9" x14ac:dyDescent="0.4">
      <c r="A57" s="44" t="s">
        <v>176</v>
      </c>
      <c r="B57" s="44"/>
      <c r="C57" s="44"/>
      <c r="D57" s="44"/>
      <c r="E57" s="44"/>
      <c r="I57" s="45">
        <v>231</v>
      </c>
    </row>
    <row r="58" spans="1:9" x14ac:dyDescent="0.4">
      <c r="A58" s="44" t="s">
        <v>100</v>
      </c>
      <c r="B58" s="44"/>
      <c r="C58" s="44"/>
      <c r="D58" s="44"/>
      <c r="E58" s="44"/>
      <c r="I58" s="45">
        <v>359</v>
      </c>
    </row>
    <row r="59" spans="1:9" x14ac:dyDescent="0.4">
      <c r="A59" s="44" t="s">
        <v>164</v>
      </c>
      <c r="B59" s="44"/>
      <c r="C59" s="44"/>
      <c r="D59" s="44"/>
      <c r="E59" s="44"/>
      <c r="I59" s="45">
        <v>194</v>
      </c>
    </row>
    <row r="60" spans="1:9" x14ac:dyDescent="0.4">
      <c r="A60" s="45" t="s">
        <v>155</v>
      </c>
      <c r="F60" s="44"/>
      <c r="G60" s="44"/>
      <c r="H60" s="44"/>
      <c r="I60" s="45">
        <v>220</v>
      </c>
    </row>
    <row r="61" spans="1:9" ht="20.5" thickBot="1" x14ac:dyDescent="0.45">
      <c r="A61" s="45" t="s">
        <v>177</v>
      </c>
      <c r="F61" s="44"/>
      <c r="G61" s="44"/>
      <c r="H61" s="50"/>
      <c r="I61" s="45">
        <v>450</v>
      </c>
    </row>
    <row r="62" spans="1:9" ht="20.5" thickTop="1" x14ac:dyDescent="0.4">
      <c r="F62" s="44"/>
      <c r="G62" s="44"/>
      <c r="H62" s="46"/>
      <c r="I62" s="45">
        <v>18084</v>
      </c>
    </row>
    <row r="64" spans="1:9" x14ac:dyDescent="0.4">
      <c r="A64" s="44" t="s">
        <v>161</v>
      </c>
      <c r="B64" s="44"/>
      <c r="C64" s="44"/>
      <c r="D64" s="44"/>
      <c r="E64" s="44"/>
    </row>
    <row r="65" spans="1:9" x14ac:dyDescent="0.4">
      <c r="A65" s="44" t="s">
        <v>162</v>
      </c>
      <c r="B65" s="44"/>
      <c r="C65" s="44"/>
      <c r="D65" s="44"/>
      <c r="E65" s="44"/>
      <c r="F65" s="44"/>
      <c r="G65" s="44"/>
      <c r="H65" s="46">
        <v>1605</v>
      </c>
    </row>
    <row r="66" spans="1:9" x14ac:dyDescent="0.4">
      <c r="A66" s="44" t="s">
        <v>163</v>
      </c>
      <c r="B66" s="44"/>
      <c r="C66" s="44"/>
      <c r="D66" s="44"/>
      <c r="E66" s="44"/>
      <c r="F66" s="44"/>
      <c r="G66" s="44"/>
      <c r="H66" s="46">
        <v>448</v>
      </c>
    </row>
    <row r="67" spans="1:9" x14ac:dyDescent="0.4">
      <c r="A67" s="44" t="s">
        <v>164</v>
      </c>
      <c r="B67" s="44"/>
      <c r="C67" s="44"/>
      <c r="D67" s="44"/>
      <c r="E67" s="44"/>
      <c r="F67" s="44"/>
      <c r="G67" s="44"/>
      <c r="H67" s="44">
        <v>500</v>
      </c>
    </row>
    <row r="68" spans="1:9" ht="20.5" thickBot="1" x14ac:dyDescent="0.45">
      <c r="A68" s="44" t="s">
        <v>165</v>
      </c>
      <c r="B68" s="44"/>
      <c r="C68" s="44"/>
      <c r="D68" s="44"/>
      <c r="E68" s="44"/>
      <c r="F68" s="44"/>
      <c r="G68" s="44"/>
      <c r="H68" s="50">
        <v>520</v>
      </c>
    </row>
    <row r="69" spans="1:9" ht="20.5" thickTop="1" x14ac:dyDescent="0.4">
      <c r="A69" s="44" t="s">
        <v>166</v>
      </c>
      <c r="B69" s="44"/>
      <c r="C69" s="44"/>
      <c r="D69" s="44"/>
      <c r="E69" s="44"/>
      <c r="F69" s="44"/>
      <c r="G69" s="44"/>
      <c r="H69" s="46">
        <v>540</v>
      </c>
    </row>
    <row r="70" spans="1:9" x14ac:dyDescent="0.4">
      <c r="A70" s="44" t="s">
        <v>111</v>
      </c>
      <c r="B70" s="44"/>
      <c r="C70" s="44"/>
      <c r="D70" s="44"/>
      <c r="E70" s="44"/>
      <c r="F70" s="44"/>
      <c r="G70" s="44"/>
      <c r="H70" s="47">
        <v>1050</v>
      </c>
    </row>
    <row r="71" spans="1:9" x14ac:dyDescent="0.4">
      <c r="A71" s="44" t="s">
        <v>167</v>
      </c>
      <c r="B71" s="44"/>
      <c r="C71" s="44"/>
      <c r="D71" s="44"/>
      <c r="E71" s="44"/>
      <c r="F71" s="44"/>
      <c r="G71" s="44"/>
      <c r="H71" s="46">
        <v>140</v>
      </c>
    </row>
    <row r="72" spans="1:9" x14ac:dyDescent="0.4">
      <c r="A72" s="44" t="s">
        <v>168</v>
      </c>
      <c r="B72" s="44"/>
      <c r="C72" s="44"/>
      <c r="D72" s="44"/>
      <c r="E72" s="44"/>
      <c r="F72" s="44"/>
      <c r="G72" s="44"/>
      <c r="H72" s="46">
        <v>1283</v>
      </c>
    </row>
    <row r="73" spans="1:9" x14ac:dyDescent="0.4">
      <c r="A73" s="44" t="s">
        <v>113</v>
      </c>
      <c r="B73" s="44"/>
      <c r="C73" s="44"/>
      <c r="D73" s="44"/>
      <c r="E73" s="44"/>
      <c r="F73" s="44"/>
      <c r="G73" s="44"/>
      <c r="H73" s="44">
        <v>550</v>
      </c>
    </row>
    <row r="74" spans="1:9" ht="20.5" thickBot="1" x14ac:dyDescent="0.45">
      <c r="A74" s="44" t="s">
        <v>169</v>
      </c>
      <c r="B74" s="44"/>
      <c r="C74" s="44"/>
      <c r="D74" s="44"/>
      <c r="E74" s="44"/>
      <c r="F74" s="44"/>
      <c r="G74" s="44"/>
      <c r="H74" s="50">
        <v>140</v>
      </c>
    </row>
    <row r="75" spans="1:9" ht="20.5" thickTop="1" x14ac:dyDescent="0.4">
      <c r="A75" s="44" t="s">
        <v>170</v>
      </c>
      <c r="B75" s="44"/>
      <c r="C75" s="44"/>
      <c r="D75" s="44"/>
      <c r="E75" s="44"/>
      <c r="F75" s="44"/>
      <c r="G75" s="44"/>
      <c r="H75" s="46">
        <v>450</v>
      </c>
    </row>
    <row r="76" spans="1:9" x14ac:dyDescent="0.4">
      <c r="A76" s="44"/>
      <c r="B76" s="44"/>
      <c r="C76" s="44"/>
      <c r="D76" s="44"/>
      <c r="E76" s="44"/>
      <c r="F76" s="44"/>
      <c r="G76" s="44"/>
      <c r="H76" s="47"/>
      <c r="I76" s="45">
        <v>-7226</v>
      </c>
    </row>
    <row r="77" spans="1:9" x14ac:dyDescent="0.4">
      <c r="A77" s="44"/>
      <c r="B77" s="44"/>
      <c r="C77" s="44"/>
      <c r="D77" s="44"/>
      <c r="E77" s="44"/>
      <c r="F77" s="44"/>
      <c r="G77" s="44"/>
      <c r="H77" s="46"/>
    </row>
    <row r="78" spans="1:9" x14ac:dyDescent="0.4">
      <c r="A78" s="44" t="s">
        <v>174</v>
      </c>
      <c r="B78" s="44"/>
      <c r="C78" s="44"/>
      <c r="D78" s="44"/>
      <c r="E78" s="44"/>
      <c r="F78" s="44"/>
      <c r="G78" s="44"/>
      <c r="H78" s="46"/>
      <c r="I78" s="45">
        <f>SUM(I62+I76)</f>
        <v>10858</v>
      </c>
    </row>
    <row r="79" spans="1:9" x14ac:dyDescent="0.4">
      <c r="A79" s="44"/>
      <c r="B79" s="44"/>
      <c r="C79" s="44"/>
      <c r="D79" s="44"/>
      <c r="E79" s="44"/>
      <c r="F79" s="44"/>
      <c r="G79" s="44"/>
      <c r="H79" s="44"/>
    </row>
    <row r="80" spans="1:9" x14ac:dyDescent="0.4">
      <c r="A80" s="44"/>
      <c r="B80" s="44"/>
      <c r="C80" s="44"/>
      <c r="D80" s="44"/>
      <c r="E80" s="44"/>
      <c r="F80" s="44"/>
      <c r="G80" s="44"/>
      <c r="H80" s="46"/>
    </row>
    <row r="81" spans="1:8" x14ac:dyDescent="0.4">
      <c r="A81" s="44"/>
      <c r="B81" s="44"/>
      <c r="C81" s="44"/>
      <c r="D81" s="44"/>
      <c r="E81" s="44"/>
      <c r="F81" s="44"/>
      <c r="G81" s="44"/>
      <c r="H81" s="44"/>
    </row>
    <row r="82" spans="1:8" ht="20.5" thickBot="1" x14ac:dyDescent="0.45">
      <c r="A82" s="44"/>
      <c r="B82" s="44"/>
      <c r="C82" s="44"/>
      <c r="D82" s="44"/>
      <c r="E82" s="44"/>
      <c r="F82" s="44"/>
      <c r="G82" s="44"/>
      <c r="H82" s="50"/>
    </row>
    <row r="83" spans="1:8" ht="20.5" thickTop="1" x14ac:dyDescent="0.4">
      <c r="A83" s="44"/>
      <c r="B83" s="44"/>
      <c r="C83" s="44"/>
      <c r="D83" s="44"/>
      <c r="E83" s="44"/>
      <c r="F83" s="44"/>
      <c r="G83" s="44"/>
      <c r="H83" s="46"/>
    </row>
    <row r="84" spans="1:8" x14ac:dyDescent="0.4">
      <c r="A84" s="44"/>
      <c r="B84" s="44"/>
      <c r="C84" s="44"/>
      <c r="D84" s="44"/>
      <c r="E84" s="44"/>
      <c r="F84" s="44"/>
      <c r="G84" s="44"/>
      <c r="H84" s="47"/>
    </row>
    <row r="85" spans="1:8" x14ac:dyDescent="0.4">
      <c r="A85" s="44"/>
      <c r="B85" s="44"/>
      <c r="C85" s="44"/>
      <c r="D85" s="44"/>
      <c r="E85" s="44"/>
      <c r="F85" s="44"/>
      <c r="G85" s="44"/>
      <c r="H85" s="46"/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06537-FBC2-47DF-91A0-934135155E6B}">
  <dimension ref="A3:D26"/>
  <sheetViews>
    <sheetView zoomScale="90" zoomScaleNormal="90" workbookViewId="0">
      <selection activeCell="G14" sqref="G14"/>
    </sheetView>
  </sheetViews>
  <sheetFormatPr defaultRowHeight="12.5" x14ac:dyDescent="0.25"/>
  <sheetData>
    <row r="3" spans="1:4" x14ac:dyDescent="0.25">
      <c r="A3">
        <v>1</v>
      </c>
    </row>
    <row r="4" spans="1:4" ht="14.5" x14ac:dyDescent="0.25">
      <c r="A4" t="s">
        <v>116</v>
      </c>
      <c r="B4" s="37" t="s">
        <v>147</v>
      </c>
    </row>
    <row r="5" spans="1:4" x14ac:dyDescent="0.25">
      <c r="B5" s="38" t="s">
        <v>148</v>
      </c>
      <c r="D5" s="38"/>
    </row>
    <row r="6" spans="1:4" x14ac:dyDescent="0.25">
      <c r="B6" s="38" t="s">
        <v>149</v>
      </c>
    </row>
    <row r="8" spans="1:4" x14ac:dyDescent="0.25">
      <c r="A8" t="s">
        <v>117</v>
      </c>
      <c r="B8" t="s">
        <v>118</v>
      </c>
    </row>
    <row r="9" spans="1:4" x14ac:dyDescent="0.25">
      <c r="B9" t="s">
        <v>119</v>
      </c>
    </row>
    <row r="10" spans="1:4" x14ac:dyDescent="0.25">
      <c r="B10" t="s">
        <v>120</v>
      </c>
    </row>
    <row r="11" spans="1:4" x14ac:dyDescent="0.25">
      <c r="B11" t="s">
        <v>121</v>
      </c>
    </row>
    <row r="12" spans="1:4" x14ac:dyDescent="0.25">
      <c r="B12" t="s">
        <v>122</v>
      </c>
    </row>
    <row r="14" spans="1:4" x14ac:dyDescent="0.25">
      <c r="A14">
        <v>2</v>
      </c>
      <c r="B14" s="38" t="s">
        <v>132</v>
      </c>
    </row>
    <row r="17" spans="1:2" x14ac:dyDescent="0.25">
      <c r="A17">
        <v>3</v>
      </c>
    </row>
    <row r="18" spans="1:2" x14ac:dyDescent="0.25">
      <c r="B18" s="38" t="s">
        <v>123</v>
      </c>
    </row>
    <row r="20" spans="1:2" x14ac:dyDescent="0.25">
      <c r="A20">
        <v>4</v>
      </c>
      <c r="B20" s="38" t="s">
        <v>130</v>
      </c>
    </row>
    <row r="21" spans="1:2" x14ac:dyDescent="0.25">
      <c r="B21" s="38" t="s">
        <v>141</v>
      </c>
    </row>
    <row r="22" spans="1:2" x14ac:dyDescent="0.25">
      <c r="B22" s="38" t="s">
        <v>131</v>
      </c>
    </row>
    <row r="24" spans="1:2" x14ac:dyDescent="0.25">
      <c r="B24" s="38" t="s">
        <v>140</v>
      </c>
    </row>
    <row r="26" spans="1:2" x14ac:dyDescent="0.25">
      <c r="A26">
        <v>5</v>
      </c>
      <c r="B26" s="38" t="s">
        <v>124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2"/>
  <sheetViews>
    <sheetView topLeftCell="A4" zoomScale="60" zoomScaleNormal="60" workbookViewId="0">
      <selection activeCell="B26" sqref="B26"/>
    </sheetView>
  </sheetViews>
  <sheetFormatPr defaultRowHeight="17.5" x14ac:dyDescent="0.35"/>
  <cols>
    <col min="1" max="1" width="22.36328125" style="20" customWidth="1"/>
    <col min="2" max="4" width="8.7265625" style="20"/>
    <col min="5" max="5" width="9.6328125" style="20" bestFit="1" customWidth="1"/>
    <col min="6" max="6" width="8.81640625" style="20" bestFit="1" customWidth="1"/>
    <col min="7" max="7" width="9.6328125" style="20" bestFit="1" customWidth="1"/>
    <col min="8" max="16384" width="8.7265625" style="20"/>
  </cols>
  <sheetData>
    <row r="1" spans="1:9" x14ac:dyDescent="0.35">
      <c r="A1" s="33" t="s">
        <v>56</v>
      </c>
      <c r="B1" s="33"/>
      <c r="C1" s="33"/>
      <c r="D1" s="33"/>
    </row>
    <row r="6" spans="1:9" x14ac:dyDescent="0.35">
      <c r="A6" s="27" t="s">
        <v>57</v>
      </c>
      <c r="B6" s="55" t="s">
        <v>58</v>
      </c>
      <c r="C6" s="55"/>
      <c r="D6" s="55"/>
      <c r="E6" s="27" t="s">
        <v>59</v>
      </c>
      <c r="F6" s="27" t="s">
        <v>60</v>
      </c>
      <c r="G6" s="27" t="s">
        <v>61</v>
      </c>
      <c r="I6" s="27"/>
    </row>
    <row r="7" spans="1:9" x14ac:dyDescent="0.35">
      <c r="A7" s="32"/>
      <c r="B7" s="27"/>
      <c r="C7" s="27"/>
      <c r="D7" s="27"/>
      <c r="E7" s="27"/>
      <c r="F7" s="27"/>
      <c r="G7" s="27"/>
    </row>
    <row r="8" spans="1:9" x14ac:dyDescent="0.35">
      <c r="A8" s="32"/>
      <c r="B8" s="27"/>
      <c r="C8" s="27"/>
      <c r="D8" s="27"/>
      <c r="E8" s="27" t="s">
        <v>62</v>
      </c>
      <c r="F8" s="27" t="s">
        <v>62</v>
      </c>
      <c r="G8" s="27" t="s">
        <v>62</v>
      </c>
    </row>
    <row r="9" spans="1:9" x14ac:dyDescent="0.35">
      <c r="A9" s="32"/>
      <c r="B9" s="27"/>
      <c r="C9" s="27"/>
      <c r="D9" s="27"/>
      <c r="E9" s="27"/>
      <c r="F9" s="27"/>
      <c r="G9" s="27"/>
    </row>
    <row r="10" spans="1:9" x14ac:dyDescent="0.35">
      <c r="A10" s="29">
        <v>44202</v>
      </c>
      <c r="B10" s="20" t="s">
        <v>90</v>
      </c>
      <c r="E10" s="20">
        <v>12474</v>
      </c>
      <c r="F10" s="20">
        <v>2079</v>
      </c>
      <c r="G10" s="20">
        <v>10395</v>
      </c>
    </row>
    <row r="11" spans="1:9" x14ac:dyDescent="0.35">
      <c r="A11" s="29">
        <v>44209</v>
      </c>
      <c r="B11" s="20" t="s">
        <v>95</v>
      </c>
      <c r="E11" s="20">
        <v>5568</v>
      </c>
      <c r="F11" s="20">
        <v>928</v>
      </c>
      <c r="G11" s="20">
        <v>4640</v>
      </c>
    </row>
    <row r="12" spans="1:9" x14ac:dyDescent="0.35">
      <c r="A12" s="29"/>
    </row>
    <row r="13" spans="1:9" x14ac:dyDescent="0.35">
      <c r="A13" s="29">
        <v>44255</v>
      </c>
      <c r="B13" s="20" t="s">
        <v>103</v>
      </c>
      <c r="E13" s="20">
        <v>1440</v>
      </c>
      <c r="F13" s="20">
        <v>240</v>
      </c>
      <c r="G13" s="20">
        <v>1200</v>
      </c>
    </row>
    <row r="14" spans="1:9" x14ac:dyDescent="0.35">
      <c r="A14" s="29">
        <v>44255</v>
      </c>
      <c r="B14" s="20" t="s">
        <v>105</v>
      </c>
      <c r="E14" s="20">
        <v>2940</v>
      </c>
      <c r="F14" s="20">
        <v>490</v>
      </c>
      <c r="G14" s="20">
        <v>2450</v>
      </c>
    </row>
    <row r="15" spans="1:9" x14ac:dyDescent="0.35">
      <c r="A15" s="29"/>
    </row>
    <row r="16" spans="1:9" x14ac:dyDescent="0.35">
      <c r="A16" s="29">
        <v>44278</v>
      </c>
      <c r="B16" s="20" t="s">
        <v>90</v>
      </c>
      <c r="E16" s="20">
        <v>3492</v>
      </c>
      <c r="F16" s="20">
        <v>582</v>
      </c>
      <c r="G16" s="20">
        <v>2910</v>
      </c>
    </row>
    <row r="17" spans="1:9" x14ac:dyDescent="0.35">
      <c r="A17" s="29"/>
    </row>
    <row r="18" spans="1:9" x14ac:dyDescent="0.35">
      <c r="A18" s="29"/>
    </row>
    <row r="19" spans="1:9" x14ac:dyDescent="0.35">
      <c r="A19" s="29"/>
    </row>
    <row r="20" spans="1:9" x14ac:dyDescent="0.35">
      <c r="A20" s="29"/>
    </row>
    <row r="22" spans="1:9" x14ac:dyDescent="0.35">
      <c r="A22" s="29"/>
    </row>
    <row r="23" spans="1:9" x14ac:dyDescent="0.35">
      <c r="A23" s="29"/>
    </row>
    <row r="24" spans="1:9" x14ac:dyDescent="0.35">
      <c r="A24" s="29"/>
    </row>
    <row r="25" spans="1:9" ht="18" thickBot="1" x14ac:dyDescent="0.4">
      <c r="A25" s="29"/>
      <c r="E25" s="26">
        <f>SUM(E10:E24)</f>
        <v>25914</v>
      </c>
      <c r="F25" s="26">
        <f>SUM(F10:F24)</f>
        <v>4319</v>
      </c>
      <c r="G25" s="26">
        <f>SUM(G10:G24)</f>
        <v>21595</v>
      </c>
    </row>
    <row r="26" spans="1:9" ht="18" thickTop="1" x14ac:dyDescent="0.35">
      <c r="A26" s="29"/>
    </row>
    <row r="27" spans="1:9" x14ac:dyDescent="0.35">
      <c r="A27" s="29"/>
    </row>
    <row r="28" spans="1:9" x14ac:dyDescent="0.35">
      <c r="A28" s="29"/>
      <c r="E28" s="20" t="s">
        <v>6</v>
      </c>
      <c r="F28" s="20" t="s">
        <v>68</v>
      </c>
      <c r="H28" s="34">
        <v>25914</v>
      </c>
      <c r="I28" s="34"/>
    </row>
    <row r="29" spans="1:9" x14ac:dyDescent="0.35">
      <c r="A29" s="29"/>
      <c r="H29" s="34"/>
      <c r="I29" s="34"/>
    </row>
    <row r="30" spans="1:9" x14ac:dyDescent="0.35">
      <c r="A30" s="29"/>
      <c r="E30" s="20" t="s">
        <v>7</v>
      </c>
      <c r="F30" s="20" t="s">
        <v>13</v>
      </c>
      <c r="H30" s="34"/>
      <c r="I30" s="34">
        <v>21595</v>
      </c>
    </row>
    <row r="31" spans="1:9" x14ac:dyDescent="0.35">
      <c r="A31" s="29"/>
      <c r="F31" s="20" t="s">
        <v>79</v>
      </c>
      <c r="H31" s="34"/>
      <c r="I31" s="34">
        <v>4319</v>
      </c>
    </row>
    <row r="32" spans="1:9" x14ac:dyDescent="0.35">
      <c r="A32" s="29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7"/>
  <sheetViews>
    <sheetView topLeftCell="A6" zoomScale="60" zoomScaleNormal="60" workbookViewId="0">
      <selection activeCell="F14" sqref="F14"/>
    </sheetView>
  </sheetViews>
  <sheetFormatPr defaultRowHeight="12.5" x14ac:dyDescent="0.25"/>
  <cols>
    <col min="1" max="1" width="22.7265625" customWidth="1"/>
    <col min="4" max="4" width="11" customWidth="1"/>
    <col min="5" max="5" width="10.453125" customWidth="1"/>
    <col min="6" max="6" width="14.08984375" customWidth="1"/>
    <col min="7" max="7" width="14" customWidth="1"/>
  </cols>
  <sheetData>
    <row r="1" spans="1:9" ht="22.5" x14ac:dyDescent="0.45">
      <c r="A1" s="19" t="s">
        <v>63</v>
      </c>
      <c r="B1" s="19"/>
      <c r="C1" s="19"/>
    </row>
    <row r="4" spans="1:9" ht="17.5" x14ac:dyDescent="0.35">
      <c r="A4" s="20"/>
      <c r="B4" s="20"/>
      <c r="C4" s="20"/>
      <c r="D4" s="20"/>
      <c r="E4" s="20"/>
      <c r="F4" s="20"/>
      <c r="G4" s="20"/>
      <c r="H4" s="20"/>
      <c r="I4" s="20"/>
    </row>
    <row r="5" spans="1:9" ht="17.5" x14ac:dyDescent="0.35">
      <c r="A5" s="20"/>
      <c r="B5" s="20"/>
      <c r="C5" s="20"/>
      <c r="D5" s="20"/>
      <c r="E5" s="20"/>
      <c r="F5" s="20"/>
      <c r="G5" s="20"/>
      <c r="H5" s="20"/>
      <c r="I5" s="20"/>
    </row>
    <row r="6" spans="1:9" ht="17.5" x14ac:dyDescent="0.35">
      <c r="A6" s="27" t="s">
        <v>57</v>
      </c>
      <c r="B6" s="55" t="s">
        <v>64</v>
      </c>
      <c r="C6" s="55"/>
      <c r="D6" s="27" t="s">
        <v>59</v>
      </c>
      <c r="E6" s="27" t="s">
        <v>60</v>
      </c>
      <c r="F6" s="27" t="s">
        <v>16</v>
      </c>
      <c r="G6" s="27" t="s">
        <v>65</v>
      </c>
      <c r="H6" s="20"/>
      <c r="I6" s="20" t="s">
        <v>75</v>
      </c>
    </row>
    <row r="7" spans="1:9" ht="17.5" x14ac:dyDescent="0.35">
      <c r="A7" s="32"/>
      <c r="B7" s="27"/>
      <c r="C7" s="27"/>
      <c r="D7" s="27"/>
      <c r="E7" s="27"/>
      <c r="F7" s="27"/>
      <c r="G7" s="27"/>
      <c r="H7" s="20"/>
      <c r="I7" s="20" t="s">
        <v>102</v>
      </c>
    </row>
    <row r="8" spans="1:9" ht="17.5" x14ac:dyDescent="0.35">
      <c r="A8" s="32"/>
      <c r="B8" s="27"/>
      <c r="C8" s="27"/>
      <c r="D8" s="27" t="s">
        <v>62</v>
      </c>
      <c r="E8" s="27" t="s">
        <v>62</v>
      </c>
      <c r="F8" s="27" t="s">
        <v>62</v>
      </c>
      <c r="G8" s="27" t="s">
        <v>62</v>
      </c>
      <c r="H8" s="20"/>
      <c r="I8" s="20"/>
    </row>
    <row r="9" spans="1:9" ht="17.5" x14ac:dyDescent="0.35">
      <c r="A9" s="29"/>
      <c r="B9" s="20"/>
      <c r="C9" s="20"/>
      <c r="D9" s="20"/>
      <c r="E9" s="20"/>
      <c r="F9" s="20"/>
      <c r="G9" s="20"/>
      <c r="H9" s="20"/>
      <c r="I9" s="20"/>
    </row>
    <row r="10" spans="1:9" ht="17.5" x14ac:dyDescent="0.35">
      <c r="A10" s="29">
        <v>44202</v>
      </c>
      <c r="B10" s="20" t="s">
        <v>91</v>
      </c>
      <c r="C10" s="20"/>
      <c r="D10" s="20">
        <v>7488</v>
      </c>
      <c r="E10" s="20">
        <v>1248</v>
      </c>
      <c r="F10" s="20">
        <v>6240</v>
      </c>
      <c r="G10" s="20"/>
      <c r="H10" s="20"/>
      <c r="I10" s="20"/>
    </row>
    <row r="11" spans="1:9" ht="17.5" x14ac:dyDescent="0.35">
      <c r="A11" s="29">
        <v>44227</v>
      </c>
      <c r="B11" s="20" t="s">
        <v>96</v>
      </c>
      <c r="C11" s="20"/>
      <c r="D11" s="20">
        <v>2005</v>
      </c>
      <c r="E11" s="20">
        <v>2005</v>
      </c>
      <c r="F11" s="20"/>
      <c r="G11" s="20"/>
      <c r="H11" s="20"/>
      <c r="I11" s="20"/>
    </row>
    <row r="12" spans="1:9" ht="17.5" x14ac:dyDescent="0.35">
      <c r="A12" s="29">
        <v>44227</v>
      </c>
      <c r="B12" s="20" t="s">
        <v>65</v>
      </c>
      <c r="C12" s="20"/>
      <c r="D12" s="20"/>
      <c r="E12" s="20"/>
      <c r="F12" s="20"/>
      <c r="G12" s="20"/>
      <c r="H12" s="20"/>
      <c r="I12" s="20"/>
    </row>
    <row r="13" spans="1:9" ht="17.5" x14ac:dyDescent="0.35">
      <c r="A13" s="29">
        <v>44227</v>
      </c>
      <c r="B13" s="20" t="s">
        <v>98</v>
      </c>
      <c r="C13" s="20"/>
      <c r="D13" s="20"/>
      <c r="E13" s="20"/>
      <c r="F13" s="20"/>
      <c r="G13" s="20"/>
      <c r="H13" s="20"/>
      <c r="I13" s="20"/>
    </row>
    <row r="14" spans="1:9" ht="17.5" x14ac:dyDescent="0.35">
      <c r="A14" s="29"/>
      <c r="B14" s="20"/>
      <c r="C14" s="20"/>
      <c r="D14" s="20"/>
      <c r="E14" s="20"/>
      <c r="F14" s="20"/>
      <c r="G14" s="20"/>
      <c r="H14" s="20"/>
      <c r="I14" s="20"/>
    </row>
    <row r="15" spans="1:9" ht="17.5" x14ac:dyDescent="0.35">
      <c r="A15" s="29">
        <v>44255</v>
      </c>
      <c r="B15" s="20" t="s">
        <v>101</v>
      </c>
      <c r="C15" s="20"/>
      <c r="D15" s="20">
        <v>250</v>
      </c>
      <c r="E15" s="20"/>
      <c r="F15" s="20">
        <v>250</v>
      </c>
      <c r="G15" s="20"/>
      <c r="H15" s="20"/>
      <c r="I15" s="20">
        <v>32</v>
      </c>
    </row>
    <row r="16" spans="1:9" ht="17.5" x14ac:dyDescent="0.35">
      <c r="A16" s="29"/>
      <c r="B16" s="20"/>
      <c r="C16" s="20"/>
      <c r="D16" s="20"/>
      <c r="E16" s="20"/>
      <c r="F16" s="20"/>
      <c r="G16" s="20"/>
      <c r="H16" s="20"/>
      <c r="I16" s="20"/>
    </row>
    <row r="17" spans="1:9" ht="17.5" x14ac:dyDescent="0.35">
      <c r="A17" s="29">
        <v>44264</v>
      </c>
      <c r="B17" s="20" t="s">
        <v>91</v>
      </c>
      <c r="C17" s="20"/>
      <c r="D17" s="20">
        <v>1500</v>
      </c>
      <c r="E17" s="20"/>
      <c r="F17" s="20">
        <v>1500</v>
      </c>
      <c r="G17" s="20"/>
      <c r="H17" s="20"/>
      <c r="I17" s="20">
        <v>297</v>
      </c>
    </row>
    <row r="18" spans="1:9" ht="17.5" x14ac:dyDescent="0.35">
      <c r="A18" s="29">
        <v>44264</v>
      </c>
      <c r="B18" s="20" t="s">
        <v>107</v>
      </c>
      <c r="C18" s="20"/>
      <c r="D18" s="20">
        <v>7680</v>
      </c>
      <c r="E18" s="20">
        <v>1280</v>
      </c>
      <c r="F18" s="20">
        <v>6400</v>
      </c>
      <c r="G18" s="20"/>
      <c r="H18" s="20"/>
      <c r="I18" s="20"/>
    </row>
    <row r="19" spans="1:9" ht="17.5" x14ac:dyDescent="0.35">
      <c r="A19" s="29">
        <v>44268</v>
      </c>
      <c r="B19" s="20" t="s">
        <v>101</v>
      </c>
      <c r="C19" s="20"/>
      <c r="D19" s="20">
        <v>5736</v>
      </c>
      <c r="E19" s="20">
        <v>956</v>
      </c>
      <c r="F19" s="20">
        <v>4780</v>
      </c>
      <c r="G19" s="20"/>
      <c r="H19" s="20"/>
      <c r="I19" s="20"/>
    </row>
    <row r="20" spans="1:9" ht="17.5" x14ac:dyDescent="0.35">
      <c r="A20" s="29">
        <v>44271</v>
      </c>
      <c r="B20" s="20" t="s">
        <v>91</v>
      </c>
      <c r="C20" s="20"/>
      <c r="D20" s="20">
        <v>7776</v>
      </c>
      <c r="E20" s="20">
        <v>1296</v>
      </c>
      <c r="F20" s="20">
        <v>6480</v>
      </c>
      <c r="G20" s="20"/>
      <c r="H20" s="20"/>
      <c r="I20" s="20"/>
    </row>
    <row r="21" spans="1:9" ht="17.5" x14ac:dyDescent="0.35">
      <c r="A21" s="29">
        <v>44281</v>
      </c>
      <c r="B21" s="20" t="s">
        <v>108</v>
      </c>
      <c r="C21" s="20"/>
      <c r="D21" s="20">
        <v>17820</v>
      </c>
      <c r="E21" s="20">
        <v>2970</v>
      </c>
      <c r="F21" s="20">
        <v>14850</v>
      </c>
      <c r="G21" s="20"/>
      <c r="H21" s="20"/>
      <c r="I21" s="20"/>
    </row>
    <row r="22" spans="1:9" ht="17.5" x14ac:dyDescent="0.35">
      <c r="A22" s="29"/>
      <c r="B22" s="20"/>
      <c r="C22" s="20"/>
      <c r="D22" s="20"/>
      <c r="E22" s="20"/>
      <c r="F22" s="20"/>
      <c r="G22" s="20"/>
      <c r="H22" s="20"/>
      <c r="I22" s="20"/>
    </row>
    <row r="23" spans="1:9" ht="17.5" x14ac:dyDescent="0.35">
      <c r="A23" s="29"/>
      <c r="B23" s="20"/>
      <c r="C23" s="20"/>
      <c r="D23" s="20"/>
      <c r="E23" s="20"/>
      <c r="F23" s="20"/>
      <c r="G23" s="20"/>
      <c r="H23" s="20"/>
      <c r="I23" s="20"/>
    </row>
    <row r="24" spans="1:9" ht="17.5" x14ac:dyDescent="0.35">
      <c r="A24" s="20"/>
      <c r="B24" s="20"/>
      <c r="C24" s="20"/>
      <c r="D24" s="20"/>
      <c r="E24" s="20"/>
      <c r="F24" s="20"/>
      <c r="G24" s="20"/>
      <c r="H24" s="20"/>
      <c r="I24" s="20"/>
    </row>
    <row r="25" spans="1:9" ht="17.5" x14ac:dyDescent="0.35">
      <c r="A25" s="29"/>
      <c r="B25" s="20"/>
      <c r="C25" s="20"/>
      <c r="D25" s="20"/>
      <c r="E25" s="20"/>
      <c r="F25" s="20"/>
      <c r="G25" s="20"/>
      <c r="H25" s="20"/>
      <c r="I25" s="20"/>
    </row>
    <row r="26" spans="1:9" ht="18" thickBot="1" x14ac:dyDescent="0.4">
      <c r="A26" s="29"/>
      <c r="B26" s="20"/>
      <c r="C26" s="20"/>
      <c r="D26" s="26">
        <f>SUM(D10:D25)</f>
        <v>50255</v>
      </c>
      <c r="E26" s="26">
        <f>SUM(E10:E22)</f>
        <v>9755</v>
      </c>
      <c r="F26" s="26">
        <f>SUM(F10:F23)</f>
        <v>40500</v>
      </c>
      <c r="G26" s="26">
        <f>SUM(G10:G24)</f>
        <v>0</v>
      </c>
      <c r="H26" s="20"/>
      <c r="I26" s="20">
        <f>SUM(I15:I25)</f>
        <v>329</v>
      </c>
    </row>
    <row r="27" spans="1:9" ht="18" thickTop="1" x14ac:dyDescent="0.35">
      <c r="A27" s="29"/>
      <c r="B27" s="20"/>
      <c r="C27" s="20"/>
      <c r="D27" s="20"/>
      <c r="E27" s="20"/>
      <c r="F27" s="20"/>
      <c r="G27" s="20"/>
      <c r="H27" s="20"/>
      <c r="I27" s="20"/>
    </row>
    <row r="28" spans="1:9" ht="17.5" x14ac:dyDescent="0.35">
      <c r="A28" s="29"/>
      <c r="B28" s="20"/>
      <c r="C28" s="20"/>
      <c r="D28" s="20"/>
      <c r="E28" s="20"/>
      <c r="F28" s="20"/>
      <c r="G28" s="20"/>
      <c r="H28" s="20"/>
      <c r="I28" s="20"/>
    </row>
    <row r="29" spans="1:9" ht="17.5" x14ac:dyDescent="0.35">
      <c r="A29" s="29"/>
      <c r="B29" s="20"/>
      <c r="C29" s="20"/>
      <c r="D29" s="20"/>
      <c r="E29" s="20"/>
      <c r="F29" s="20"/>
      <c r="G29" s="20"/>
      <c r="H29" s="20"/>
      <c r="I29" s="20"/>
    </row>
    <row r="30" spans="1:9" ht="17.5" x14ac:dyDescent="0.35">
      <c r="A30" s="29"/>
      <c r="B30" s="20"/>
      <c r="C30" s="20"/>
      <c r="D30" s="20" t="s">
        <v>6</v>
      </c>
      <c r="E30" s="20" t="s">
        <v>16</v>
      </c>
      <c r="F30" s="20"/>
      <c r="G30" s="34">
        <v>19250</v>
      </c>
      <c r="H30" s="20"/>
      <c r="I30" s="20"/>
    </row>
    <row r="31" spans="1:9" ht="17.5" x14ac:dyDescent="0.35">
      <c r="A31" s="29"/>
      <c r="B31" s="20"/>
      <c r="C31" s="20"/>
      <c r="D31" s="20"/>
      <c r="E31" s="20" t="s">
        <v>65</v>
      </c>
      <c r="F31" s="20"/>
      <c r="G31" s="34"/>
      <c r="H31" s="20"/>
      <c r="I31" s="20"/>
    </row>
    <row r="32" spans="1:9" ht="17.5" x14ac:dyDescent="0.35">
      <c r="A32" s="29"/>
      <c r="B32" s="20"/>
      <c r="C32" s="20"/>
      <c r="D32" s="20"/>
      <c r="E32" s="20" t="s">
        <v>79</v>
      </c>
      <c r="F32" s="20"/>
      <c r="G32" s="34">
        <v>9858</v>
      </c>
      <c r="H32" s="20"/>
      <c r="I32" s="20"/>
    </row>
    <row r="33" spans="1:9" ht="17.5" x14ac:dyDescent="0.35">
      <c r="A33" s="29"/>
      <c r="B33" s="20"/>
      <c r="C33" s="20"/>
      <c r="D33" s="20"/>
      <c r="E33" s="20" t="s">
        <v>125</v>
      </c>
      <c r="F33" s="20"/>
      <c r="G33" s="34">
        <v>14850</v>
      </c>
      <c r="H33" s="20"/>
      <c r="I33" s="20"/>
    </row>
    <row r="34" spans="1:9" ht="17.5" x14ac:dyDescent="0.35">
      <c r="A34" s="29"/>
      <c r="E34" s="20" t="s">
        <v>128</v>
      </c>
      <c r="G34" s="34">
        <v>6400</v>
      </c>
    </row>
    <row r="35" spans="1:9" ht="17.5" x14ac:dyDescent="0.35">
      <c r="A35" s="30"/>
      <c r="B35" s="20"/>
      <c r="E35" s="20"/>
      <c r="G35" s="34"/>
      <c r="I35" s="20"/>
    </row>
    <row r="37" spans="1:9" ht="17.5" x14ac:dyDescent="0.35">
      <c r="C37" s="20"/>
      <c r="D37" s="20" t="s">
        <v>7</v>
      </c>
      <c r="E37" s="20" t="s">
        <v>73</v>
      </c>
      <c r="F37" s="20"/>
      <c r="G37" s="34">
        <v>50</v>
      </c>
      <c r="H37" s="20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0"/>
  <sheetViews>
    <sheetView topLeftCell="A10" zoomScale="50" zoomScaleNormal="50" workbookViewId="0">
      <selection activeCell="O31" sqref="O31"/>
    </sheetView>
  </sheetViews>
  <sheetFormatPr defaultRowHeight="12.5" x14ac:dyDescent="0.25"/>
  <cols>
    <col min="1" max="1" width="23.81640625" customWidth="1"/>
    <col min="4" max="4" width="11.54296875" customWidth="1"/>
    <col min="5" max="5" width="10.26953125" bestFit="1" customWidth="1"/>
    <col min="6" max="6" width="13.08984375" customWidth="1"/>
    <col min="10" max="10" width="13.36328125" customWidth="1"/>
  </cols>
  <sheetData>
    <row r="1" spans="1:16" ht="22.5" x14ac:dyDescent="0.45">
      <c r="A1" s="19" t="s">
        <v>69</v>
      </c>
      <c r="B1" s="19"/>
      <c r="C1" s="19"/>
    </row>
    <row r="5" spans="1:16" ht="17.5" x14ac:dyDescent="0.3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7.5" x14ac:dyDescent="0.35">
      <c r="A6" s="27" t="s">
        <v>57</v>
      </c>
      <c r="B6" s="22" t="s">
        <v>70</v>
      </c>
      <c r="C6" s="22"/>
      <c r="D6" s="27" t="s">
        <v>59</v>
      </c>
      <c r="E6" s="27" t="s">
        <v>60</v>
      </c>
      <c r="F6" s="27" t="s">
        <v>71</v>
      </c>
      <c r="G6" s="27" t="s">
        <v>35</v>
      </c>
      <c r="H6" s="27" t="s">
        <v>72</v>
      </c>
      <c r="I6" s="20"/>
      <c r="J6" s="22" t="s">
        <v>75</v>
      </c>
      <c r="K6" s="20"/>
      <c r="L6" s="20"/>
      <c r="M6" s="20"/>
      <c r="N6" s="20"/>
      <c r="O6" s="20"/>
      <c r="P6" s="20"/>
    </row>
    <row r="7" spans="1:16" ht="17.5" x14ac:dyDescent="0.35">
      <c r="A7" s="32"/>
      <c r="B7" s="27"/>
      <c r="C7" s="27"/>
      <c r="D7" s="27"/>
      <c r="E7" s="27"/>
      <c r="F7" s="27" t="s">
        <v>73</v>
      </c>
      <c r="G7" s="27"/>
      <c r="H7" s="27" t="s">
        <v>18</v>
      </c>
      <c r="I7" s="20"/>
      <c r="J7" s="22" t="s">
        <v>76</v>
      </c>
      <c r="K7" s="20"/>
      <c r="L7" s="20"/>
      <c r="M7" s="20"/>
      <c r="N7" s="20"/>
      <c r="O7" s="20"/>
      <c r="P7" s="20"/>
    </row>
    <row r="8" spans="1:16" ht="17.5" x14ac:dyDescent="0.35">
      <c r="A8" s="32"/>
      <c r="B8" s="27"/>
      <c r="C8" s="27"/>
      <c r="D8" s="27" t="s">
        <v>62</v>
      </c>
      <c r="E8" s="27" t="s">
        <v>62</v>
      </c>
      <c r="F8" s="27" t="s">
        <v>62</v>
      </c>
      <c r="G8" s="27" t="s">
        <v>62</v>
      </c>
      <c r="H8" s="27" t="s">
        <v>62</v>
      </c>
      <c r="I8" s="20"/>
      <c r="J8" s="20"/>
      <c r="K8" s="20"/>
      <c r="L8" s="20"/>
      <c r="M8" s="20"/>
      <c r="N8" s="20"/>
      <c r="O8" s="20"/>
      <c r="P8" s="20"/>
    </row>
    <row r="9" spans="1:16" ht="17.5" x14ac:dyDescent="0.35">
      <c r="A9" s="29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7.5" x14ac:dyDescent="0.35">
      <c r="A10" s="29">
        <v>44209</v>
      </c>
      <c r="B10" s="20" t="s">
        <v>93</v>
      </c>
      <c r="C10" s="20"/>
      <c r="D10" s="20">
        <v>700</v>
      </c>
      <c r="E10" s="20"/>
      <c r="F10" s="20">
        <v>700</v>
      </c>
      <c r="G10" s="20"/>
      <c r="H10" s="20"/>
      <c r="I10" s="20"/>
      <c r="J10" s="20">
        <v>117</v>
      </c>
      <c r="K10" s="20"/>
      <c r="L10" s="20"/>
      <c r="M10" s="20"/>
      <c r="N10" s="20"/>
      <c r="O10" s="20"/>
      <c r="P10" s="20"/>
    </row>
    <row r="11" spans="1:16" ht="17.5" x14ac:dyDescent="0.35">
      <c r="A11" s="29">
        <v>44209</v>
      </c>
      <c r="B11" s="20" t="s">
        <v>94</v>
      </c>
      <c r="C11" s="20"/>
      <c r="D11" s="20">
        <v>2200</v>
      </c>
      <c r="E11" s="20"/>
      <c r="F11" s="20">
        <v>2200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7.5" x14ac:dyDescent="0.35">
      <c r="A12" s="2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7.5" x14ac:dyDescent="0.35">
      <c r="A13" s="29">
        <v>44230</v>
      </c>
      <c r="B13" s="20" t="s">
        <v>99</v>
      </c>
      <c r="C13" s="20"/>
      <c r="D13" s="20">
        <v>420</v>
      </c>
      <c r="E13" s="20">
        <v>20</v>
      </c>
      <c r="F13" s="20">
        <v>400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7.5" x14ac:dyDescent="0.35">
      <c r="A14" s="29">
        <v>44237</v>
      </c>
      <c r="B14" s="20" t="s">
        <v>109</v>
      </c>
      <c r="C14" s="20"/>
      <c r="D14" s="20">
        <v>1260</v>
      </c>
      <c r="E14" s="20">
        <v>210</v>
      </c>
      <c r="F14" s="20">
        <v>1050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ht="17.5" x14ac:dyDescent="0.35">
      <c r="A15" s="29">
        <v>44237</v>
      </c>
      <c r="B15" s="20" t="s">
        <v>100</v>
      </c>
      <c r="C15" s="20"/>
      <c r="D15" s="20">
        <v>315</v>
      </c>
      <c r="E15" s="20">
        <v>15</v>
      </c>
      <c r="F15" s="20">
        <v>300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ht="17.5" x14ac:dyDescent="0.35">
      <c r="A16" s="29">
        <v>44237</v>
      </c>
      <c r="B16" s="20" t="s">
        <v>65</v>
      </c>
      <c r="C16" s="20"/>
      <c r="D16" s="20">
        <v>528</v>
      </c>
      <c r="E16" s="20">
        <v>88</v>
      </c>
      <c r="F16" s="20">
        <v>440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ht="17.5" x14ac:dyDescent="0.35">
      <c r="A17" s="2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17.5" x14ac:dyDescent="0.35">
      <c r="A18" s="29">
        <v>44282</v>
      </c>
      <c r="B18" s="20" t="s">
        <v>23</v>
      </c>
      <c r="C18" s="20"/>
      <c r="D18" s="20">
        <v>367</v>
      </c>
      <c r="E18" s="20"/>
      <c r="F18" s="20"/>
      <c r="G18" s="20"/>
      <c r="H18" s="20">
        <v>367</v>
      </c>
      <c r="I18" s="20"/>
      <c r="J18" s="20"/>
      <c r="K18" s="20"/>
      <c r="L18" s="20"/>
      <c r="M18" s="20"/>
      <c r="N18" s="20"/>
      <c r="O18" s="20"/>
      <c r="P18" s="20"/>
    </row>
    <row r="19" spans="1:16" ht="17.5" x14ac:dyDescent="0.35">
      <c r="A19" s="2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ht="17.5" x14ac:dyDescent="0.35">
      <c r="A20" s="2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ht="17.5" x14ac:dyDescent="0.35">
      <c r="A21" s="2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ht="17.5" x14ac:dyDescent="0.3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ht="17.5" x14ac:dyDescent="0.3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ht="17.5" x14ac:dyDescent="0.3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ht="17.5" x14ac:dyDescent="0.35">
      <c r="A25" s="29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ht="18" thickBot="1" x14ac:dyDescent="0.4">
      <c r="A26" s="29"/>
      <c r="B26" s="20"/>
      <c r="C26" s="20"/>
      <c r="D26" s="26">
        <f>SUM(D10:D25)</f>
        <v>5790</v>
      </c>
      <c r="E26" s="26">
        <f>SUM(E13:E25)</f>
        <v>333</v>
      </c>
      <c r="F26" s="26">
        <f>SUM(F9:F24)</f>
        <v>5090</v>
      </c>
      <c r="G26" s="26">
        <f>SUM(G10:G25)</f>
        <v>0</v>
      </c>
      <c r="H26" s="26">
        <f>SUM(H10:H25)</f>
        <v>367</v>
      </c>
      <c r="I26" s="20"/>
      <c r="J26" s="26">
        <f>SUM(J10:J25)</f>
        <v>117</v>
      </c>
      <c r="K26" s="20"/>
      <c r="L26" s="20"/>
      <c r="M26" s="20"/>
      <c r="N26" s="20"/>
      <c r="O26" s="20"/>
      <c r="P26" s="20"/>
    </row>
    <row r="27" spans="1:16" ht="18" thickTop="1" x14ac:dyDescent="0.35">
      <c r="A27" s="2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ht="17.5" x14ac:dyDescent="0.35">
      <c r="A28" s="2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ht="17.5" x14ac:dyDescent="0.35">
      <c r="A29" s="29"/>
      <c r="B29" s="20"/>
      <c r="C29" s="20"/>
      <c r="D29" s="20" t="s">
        <v>6</v>
      </c>
      <c r="E29" s="20" t="s">
        <v>79</v>
      </c>
      <c r="F29" s="20"/>
      <c r="G29" s="34">
        <v>333</v>
      </c>
      <c r="H29" s="20"/>
      <c r="I29" s="20"/>
      <c r="J29" s="20" t="s">
        <v>6</v>
      </c>
      <c r="K29" s="20" t="s">
        <v>73</v>
      </c>
      <c r="L29" s="20"/>
      <c r="M29" s="20"/>
      <c r="N29" s="34">
        <v>117</v>
      </c>
      <c r="O29" s="34"/>
      <c r="P29" s="20"/>
    </row>
    <row r="30" spans="1:16" ht="17.5" x14ac:dyDescent="0.35">
      <c r="A30" s="29"/>
      <c r="B30" s="20"/>
      <c r="C30" s="20"/>
      <c r="D30" s="20"/>
      <c r="E30" s="20" t="s">
        <v>73</v>
      </c>
      <c r="F30" s="20"/>
      <c r="G30" s="34">
        <v>700</v>
      </c>
      <c r="H30" s="20"/>
      <c r="I30" s="20"/>
      <c r="J30" s="20"/>
      <c r="K30" s="20"/>
      <c r="L30" s="20"/>
      <c r="M30" s="20"/>
      <c r="N30" s="34"/>
      <c r="O30" s="34"/>
      <c r="P30" s="20"/>
    </row>
    <row r="31" spans="1:16" ht="17.5" x14ac:dyDescent="0.35">
      <c r="A31" s="29"/>
      <c r="B31" s="20"/>
      <c r="C31" s="20"/>
      <c r="D31" s="20"/>
      <c r="E31" s="20" t="s">
        <v>35</v>
      </c>
      <c r="F31" s="20"/>
      <c r="G31" s="34">
        <v>0</v>
      </c>
      <c r="H31" s="20"/>
      <c r="I31" s="20"/>
      <c r="J31" s="20" t="s">
        <v>7</v>
      </c>
      <c r="K31" s="20" t="s">
        <v>22</v>
      </c>
      <c r="L31" s="20"/>
      <c r="M31" s="20"/>
      <c r="N31" s="34"/>
      <c r="O31" s="34">
        <v>117</v>
      </c>
      <c r="P31" s="20"/>
    </row>
    <row r="32" spans="1:16" ht="17.5" x14ac:dyDescent="0.35">
      <c r="A32" s="29"/>
      <c r="B32" s="20"/>
      <c r="C32" s="20"/>
      <c r="D32" s="20"/>
      <c r="E32" s="20" t="s">
        <v>23</v>
      </c>
      <c r="F32" s="20"/>
      <c r="G32" s="34">
        <v>367</v>
      </c>
      <c r="H32" s="20"/>
      <c r="I32" s="20"/>
      <c r="J32" s="20"/>
      <c r="K32" s="20"/>
      <c r="L32" s="20"/>
      <c r="M32" s="20"/>
      <c r="N32" s="34"/>
      <c r="O32" s="34"/>
      <c r="P32" s="20"/>
    </row>
    <row r="33" spans="1:16" ht="17.5" x14ac:dyDescent="0.35">
      <c r="A33" s="29"/>
      <c r="B33" s="20"/>
      <c r="C33" s="20"/>
      <c r="D33" s="20"/>
      <c r="E33" s="20" t="s">
        <v>126</v>
      </c>
      <c r="F33" s="20"/>
      <c r="G33" s="34">
        <v>400</v>
      </c>
      <c r="H33" s="20"/>
      <c r="I33" s="20"/>
      <c r="J33" s="20"/>
      <c r="K33" s="20"/>
      <c r="L33" s="20"/>
      <c r="M33" s="20"/>
      <c r="N33" s="20"/>
      <c r="O33" s="20"/>
      <c r="P33" s="20"/>
    </row>
    <row r="34" spans="1:16" ht="17.5" x14ac:dyDescent="0.35">
      <c r="A34" s="29"/>
      <c r="B34" s="20"/>
      <c r="E34" s="20" t="s">
        <v>142</v>
      </c>
      <c r="G34" s="34">
        <v>1050</v>
      </c>
      <c r="I34" s="20"/>
      <c r="J34" s="20"/>
      <c r="K34" s="20"/>
      <c r="L34" s="20"/>
      <c r="M34" s="20"/>
      <c r="N34" s="20"/>
      <c r="O34" s="20"/>
      <c r="P34" s="20"/>
    </row>
    <row r="35" spans="1:16" ht="17.5" x14ac:dyDescent="0.35">
      <c r="E35" s="20" t="s">
        <v>113</v>
      </c>
      <c r="G35" s="34">
        <v>2200</v>
      </c>
      <c r="I35" s="20"/>
      <c r="J35" s="20"/>
      <c r="K35" s="20"/>
      <c r="L35" s="20"/>
      <c r="M35" s="20"/>
    </row>
    <row r="36" spans="1:16" ht="17.5" x14ac:dyDescent="0.35">
      <c r="E36" s="20" t="s">
        <v>166</v>
      </c>
      <c r="G36" s="34">
        <v>300</v>
      </c>
    </row>
    <row r="37" spans="1:16" ht="17.5" x14ac:dyDescent="0.35">
      <c r="C37" s="20"/>
      <c r="E37" s="20" t="s">
        <v>65</v>
      </c>
      <c r="G37" s="34">
        <v>400</v>
      </c>
    </row>
    <row r="39" spans="1:16" ht="17.5" x14ac:dyDescent="0.35">
      <c r="D39" s="20" t="s">
        <v>7</v>
      </c>
      <c r="E39" s="20" t="s">
        <v>81</v>
      </c>
      <c r="F39" s="20"/>
      <c r="G39" s="34">
        <v>5790</v>
      </c>
      <c r="H39" s="20"/>
    </row>
    <row r="40" spans="1:16" ht="17.5" x14ac:dyDescent="0.35">
      <c r="D40" s="20"/>
      <c r="E40" s="20"/>
      <c r="F40" s="20"/>
      <c r="G40" s="20"/>
      <c r="H40" s="20"/>
    </row>
  </sheetData>
  <pageMargins left="0.7" right="0.7" top="0.75" bottom="0.75" header="0.3" footer="0.3"/>
  <pageSetup paperSize="9" scale="97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35"/>
  <sheetViews>
    <sheetView topLeftCell="A4" zoomScale="50" zoomScaleNormal="50" workbookViewId="0">
      <selection activeCell="K36" sqref="K36"/>
    </sheetView>
  </sheetViews>
  <sheetFormatPr defaultRowHeight="17.5" x14ac:dyDescent="0.35"/>
  <cols>
    <col min="1" max="1" width="22.1796875" style="20" customWidth="1"/>
    <col min="2" max="2" width="13.90625" style="20" customWidth="1"/>
    <col min="3" max="4" width="8.7265625" style="20"/>
    <col min="5" max="5" width="10.90625" style="20" customWidth="1"/>
    <col min="6" max="6" width="11.08984375" style="20" customWidth="1"/>
    <col min="7" max="7" width="11.54296875" style="20" customWidth="1"/>
    <col min="8" max="8" width="10.54296875" style="20" customWidth="1"/>
    <col min="9" max="9" width="13.90625" style="20" customWidth="1"/>
    <col min="10" max="10" width="8.7265625" style="20"/>
    <col min="11" max="11" width="11.90625" style="20" customWidth="1"/>
    <col min="12" max="16384" width="8.7265625" style="20"/>
  </cols>
  <sheetData>
    <row r="1" spans="1:11" x14ac:dyDescent="0.35">
      <c r="A1" s="33" t="s">
        <v>66</v>
      </c>
    </row>
    <row r="6" spans="1:11" x14ac:dyDescent="0.35">
      <c r="A6" s="27" t="s">
        <v>57</v>
      </c>
      <c r="B6" s="55" t="s">
        <v>64</v>
      </c>
      <c r="C6" s="55"/>
      <c r="D6" s="55"/>
      <c r="E6" s="27" t="s">
        <v>59</v>
      </c>
      <c r="F6" s="27" t="s">
        <v>60</v>
      </c>
      <c r="G6" s="27" t="s">
        <v>67</v>
      </c>
      <c r="H6" s="27" t="s">
        <v>13</v>
      </c>
      <c r="I6" s="27" t="s">
        <v>78</v>
      </c>
      <c r="K6" s="27" t="s">
        <v>75</v>
      </c>
    </row>
    <row r="7" spans="1:11" x14ac:dyDescent="0.35">
      <c r="A7" s="27"/>
      <c r="B7" s="27"/>
      <c r="C7" s="27"/>
      <c r="D7" s="27"/>
      <c r="E7" s="27"/>
      <c r="F7" s="27"/>
      <c r="G7" s="27" t="s">
        <v>68</v>
      </c>
      <c r="H7" s="27"/>
      <c r="K7" s="27" t="s">
        <v>77</v>
      </c>
    </row>
    <row r="8" spans="1:11" x14ac:dyDescent="0.35">
      <c r="A8" s="32"/>
      <c r="B8" s="27"/>
      <c r="C8" s="27"/>
      <c r="D8" s="27"/>
      <c r="E8" s="27" t="s">
        <v>62</v>
      </c>
      <c r="F8" s="27" t="s">
        <v>62</v>
      </c>
      <c r="G8" s="27" t="s">
        <v>62</v>
      </c>
      <c r="H8" s="27" t="s">
        <v>62</v>
      </c>
      <c r="I8" s="27" t="s">
        <v>62</v>
      </c>
      <c r="K8" s="27" t="s">
        <v>62</v>
      </c>
    </row>
    <row r="9" spans="1:11" x14ac:dyDescent="0.35">
      <c r="A9" s="32"/>
      <c r="B9" s="27"/>
      <c r="C9" s="27"/>
      <c r="D9" s="27"/>
      <c r="E9" s="27"/>
      <c r="F9" s="27"/>
      <c r="G9" s="27"/>
      <c r="H9" s="27"/>
      <c r="I9" s="27"/>
      <c r="K9" s="27"/>
    </row>
    <row r="10" spans="1:11" x14ac:dyDescent="0.35">
      <c r="A10" s="31">
        <v>44202</v>
      </c>
      <c r="B10" s="27" t="s">
        <v>82</v>
      </c>
      <c r="D10" s="27"/>
      <c r="E10" s="24">
        <v>4812</v>
      </c>
      <c r="F10" s="24">
        <v>802</v>
      </c>
      <c r="G10" s="27"/>
      <c r="H10" s="20">
        <v>4010</v>
      </c>
    </row>
    <row r="11" spans="1:11" x14ac:dyDescent="0.35">
      <c r="A11" s="29">
        <v>44205</v>
      </c>
      <c r="B11" s="22" t="s">
        <v>92</v>
      </c>
      <c r="C11" s="22"/>
      <c r="D11" s="22"/>
      <c r="E11" s="20">
        <v>2900</v>
      </c>
      <c r="G11" s="20">
        <v>2900</v>
      </c>
      <c r="K11" s="20">
        <v>218</v>
      </c>
    </row>
    <row r="12" spans="1:11" x14ac:dyDescent="0.35">
      <c r="A12" s="29">
        <v>44206</v>
      </c>
      <c r="B12" s="20" t="s">
        <v>90</v>
      </c>
      <c r="E12" s="20">
        <v>2400</v>
      </c>
      <c r="G12" s="20">
        <v>2400</v>
      </c>
      <c r="K12" s="20">
        <v>125</v>
      </c>
    </row>
    <row r="13" spans="1:11" x14ac:dyDescent="0.35">
      <c r="A13" s="29"/>
    </row>
    <row r="14" spans="1:11" x14ac:dyDescent="0.35">
      <c r="A14" s="29">
        <v>44255</v>
      </c>
      <c r="B14" s="20" t="s">
        <v>104</v>
      </c>
      <c r="E14" s="20">
        <v>12000</v>
      </c>
      <c r="G14" s="20">
        <v>12000</v>
      </c>
    </row>
    <row r="15" spans="1:11" x14ac:dyDescent="0.35">
      <c r="A15" s="29"/>
    </row>
    <row r="16" spans="1:11" x14ac:dyDescent="0.35">
      <c r="A16" s="29">
        <v>44257</v>
      </c>
      <c r="B16" s="20" t="s">
        <v>105</v>
      </c>
      <c r="E16" s="20">
        <v>5000</v>
      </c>
      <c r="G16" s="20">
        <v>5000</v>
      </c>
      <c r="K16" s="20">
        <v>940</v>
      </c>
    </row>
    <row r="17" spans="1:15" x14ac:dyDescent="0.35">
      <c r="A17" s="29">
        <v>44257</v>
      </c>
      <c r="B17" s="20" t="s">
        <v>106</v>
      </c>
      <c r="E17" s="20">
        <v>5346</v>
      </c>
      <c r="F17" s="20">
        <v>891</v>
      </c>
      <c r="H17" s="20">
        <v>4455</v>
      </c>
    </row>
    <row r="18" spans="1:15" x14ac:dyDescent="0.35">
      <c r="A18" s="29">
        <v>44264</v>
      </c>
      <c r="B18" s="20" t="s">
        <v>83</v>
      </c>
      <c r="E18" s="20">
        <v>1782</v>
      </c>
      <c r="F18" s="20">
        <v>297</v>
      </c>
      <c r="H18" s="20">
        <v>1485</v>
      </c>
    </row>
    <row r="19" spans="1:15" x14ac:dyDescent="0.35">
      <c r="A19" s="29"/>
    </row>
    <row r="20" spans="1:15" x14ac:dyDescent="0.35">
      <c r="A20" s="29"/>
    </row>
    <row r="23" spans="1:15" x14ac:dyDescent="0.35">
      <c r="A23" s="29"/>
    </row>
    <row r="24" spans="1:15" x14ac:dyDescent="0.35">
      <c r="A24" s="29"/>
    </row>
    <row r="25" spans="1:15" x14ac:dyDescent="0.35">
      <c r="A25" s="29"/>
    </row>
    <row r="26" spans="1:15" x14ac:dyDescent="0.35">
      <c r="A26" s="29"/>
    </row>
    <row r="27" spans="1:15" ht="18" thickBot="1" x14ac:dyDescent="0.4">
      <c r="A27" s="29"/>
      <c r="E27" s="26">
        <f>SUM(E10:E26)</f>
        <v>34240</v>
      </c>
      <c r="F27" s="26">
        <f>SUM(F10:F26)</f>
        <v>1990</v>
      </c>
      <c r="G27" s="26">
        <f>SUM(G10:G24)</f>
        <v>22300</v>
      </c>
      <c r="H27" s="26">
        <f>SUM(H10:H26)</f>
        <v>9950</v>
      </c>
      <c r="I27" s="26">
        <f>SUM(I10:I26)</f>
        <v>0</v>
      </c>
      <c r="K27" s="26">
        <f>SUM(K10:K26)</f>
        <v>1283</v>
      </c>
    </row>
    <row r="28" spans="1:15" ht="18" thickTop="1" x14ac:dyDescent="0.35">
      <c r="A28" s="29"/>
    </row>
    <row r="29" spans="1:15" x14ac:dyDescent="0.35">
      <c r="A29" s="29"/>
    </row>
    <row r="30" spans="1:15" x14ac:dyDescent="0.35">
      <c r="A30" s="29"/>
      <c r="E30" s="20" t="s">
        <v>80</v>
      </c>
      <c r="F30" s="20" t="s">
        <v>81</v>
      </c>
      <c r="H30" s="34">
        <v>34240</v>
      </c>
      <c r="I30" s="34"/>
      <c r="K30" s="20" t="s">
        <v>6</v>
      </c>
      <c r="L30" s="20" t="s">
        <v>21</v>
      </c>
      <c r="O30" s="34">
        <v>1283</v>
      </c>
    </row>
    <row r="31" spans="1:15" x14ac:dyDescent="0.35">
      <c r="A31" s="29"/>
      <c r="H31" s="34"/>
      <c r="I31" s="34"/>
      <c r="O31" s="34"/>
    </row>
    <row r="32" spans="1:15" x14ac:dyDescent="0.35">
      <c r="A32" s="29"/>
      <c r="E32" s="20" t="s">
        <v>7</v>
      </c>
      <c r="F32" s="20" t="s">
        <v>79</v>
      </c>
      <c r="H32" s="34"/>
      <c r="I32" s="34">
        <v>1990</v>
      </c>
      <c r="K32" s="20" t="s">
        <v>7</v>
      </c>
      <c r="L32" s="20" t="s">
        <v>68</v>
      </c>
      <c r="O32" s="34">
        <v>1283</v>
      </c>
    </row>
    <row r="33" spans="1:15" x14ac:dyDescent="0.35">
      <c r="A33" s="29"/>
      <c r="F33" s="20" t="s">
        <v>68</v>
      </c>
      <c r="H33" s="34"/>
      <c r="I33" s="34">
        <v>10300</v>
      </c>
      <c r="O33" s="34"/>
    </row>
    <row r="34" spans="1:15" x14ac:dyDescent="0.35">
      <c r="A34" s="29"/>
      <c r="F34" s="20" t="s">
        <v>13</v>
      </c>
      <c r="H34" s="34"/>
      <c r="I34" s="34">
        <v>9950</v>
      </c>
    </row>
    <row r="35" spans="1:15" x14ac:dyDescent="0.35">
      <c r="F35" s="20" t="s">
        <v>129</v>
      </c>
      <c r="I35" s="20">
        <v>12000</v>
      </c>
    </row>
  </sheetData>
  <mergeCells count="1">
    <mergeCell ref="B6:D6"/>
  </mergeCells>
  <pageMargins left="0.7" right="0.7" top="0.75" bottom="0.75" header="0.3" footer="0.3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1"/>
  <sheetViews>
    <sheetView zoomScale="60" zoomScaleNormal="60" workbookViewId="0">
      <selection activeCell="I20" sqref="I20"/>
    </sheetView>
  </sheetViews>
  <sheetFormatPr defaultRowHeight="12.5" x14ac:dyDescent="0.25"/>
  <cols>
    <col min="1" max="1" width="13" customWidth="1"/>
    <col min="2" max="2" width="16.453125" customWidth="1"/>
    <col min="3" max="3" width="21.54296875" customWidth="1"/>
    <col min="4" max="4" width="15" customWidth="1"/>
    <col min="5" max="5" width="11.6328125" customWidth="1"/>
    <col min="6" max="6" width="14.36328125" customWidth="1"/>
  </cols>
  <sheetData>
    <row r="1" spans="1:6" ht="18" x14ac:dyDescent="0.4">
      <c r="A1" s="23" t="s">
        <v>74</v>
      </c>
      <c r="B1" s="23"/>
      <c r="C1" s="23"/>
      <c r="D1" s="20"/>
    </row>
    <row r="2" spans="1:6" ht="17.5" x14ac:dyDescent="0.35">
      <c r="A2" s="20"/>
      <c r="B2" s="20"/>
      <c r="C2" s="20"/>
      <c r="D2" s="20"/>
    </row>
    <row r="3" spans="1:6" ht="17.5" x14ac:dyDescent="0.35">
      <c r="A3" s="20"/>
      <c r="B3" s="20"/>
      <c r="C3" s="29"/>
      <c r="D3" s="20"/>
    </row>
    <row r="4" spans="1:6" ht="17.5" x14ac:dyDescent="0.35">
      <c r="A4" s="20"/>
      <c r="B4" s="20"/>
      <c r="C4" s="29"/>
      <c r="D4" s="20"/>
    </row>
    <row r="5" spans="1:6" ht="17.5" x14ac:dyDescent="0.35">
      <c r="A5" s="20"/>
      <c r="B5" s="20"/>
      <c r="C5" s="29"/>
      <c r="D5" s="20"/>
    </row>
    <row r="6" spans="1:6" ht="17.5" x14ac:dyDescent="0.35">
      <c r="A6" s="20" t="s">
        <v>17</v>
      </c>
      <c r="B6" s="20" t="s">
        <v>64</v>
      </c>
      <c r="C6" s="29" t="s">
        <v>57</v>
      </c>
      <c r="D6" s="20" t="s">
        <v>59</v>
      </c>
      <c r="E6" s="20" t="s">
        <v>60</v>
      </c>
      <c r="F6" s="20" t="s">
        <v>24</v>
      </c>
    </row>
    <row r="7" spans="1:6" ht="17.5" x14ac:dyDescent="0.35">
      <c r="A7" s="20"/>
      <c r="B7" s="20"/>
      <c r="C7" s="29"/>
      <c r="D7" s="20"/>
    </row>
    <row r="8" spans="1:6" ht="17.5" x14ac:dyDescent="0.35">
      <c r="A8" s="20"/>
      <c r="B8" s="20" t="s">
        <v>97</v>
      </c>
      <c r="C8" s="29">
        <v>44204</v>
      </c>
      <c r="D8" s="20">
        <v>70</v>
      </c>
      <c r="F8" s="20">
        <v>70</v>
      </c>
    </row>
    <row r="9" spans="1:6" ht="17.5" x14ac:dyDescent="0.35">
      <c r="A9" s="20"/>
      <c r="B9" s="20" t="s">
        <v>24</v>
      </c>
      <c r="C9" s="29">
        <v>44227</v>
      </c>
      <c r="D9" s="20">
        <v>168</v>
      </c>
      <c r="E9" s="20">
        <v>28</v>
      </c>
      <c r="F9" s="20">
        <v>140</v>
      </c>
    </row>
    <row r="10" spans="1:6" ht="17.5" x14ac:dyDescent="0.35">
      <c r="A10" s="20"/>
      <c r="B10" s="20"/>
      <c r="C10" s="29"/>
      <c r="D10" s="20"/>
      <c r="F10" s="20"/>
    </row>
    <row r="11" spans="1:6" ht="17.5" x14ac:dyDescent="0.35">
      <c r="A11" s="20"/>
      <c r="B11" s="20" t="s">
        <v>97</v>
      </c>
      <c r="C11" s="29">
        <v>44230</v>
      </c>
      <c r="D11" s="20">
        <v>70</v>
      </c>
      <c r="F11" s="20">
        <v>70</v>
      </c>
    </row>
    <row r="12" spans="1:6" ht="17.5" x14ac:dyDescent="0.35">
      <c r="A12" s="20"/>
      <c r="B12" s="20"/>
      <c r="C12" s="29"/>
      <c r="D12" s="20"/>
    </row>
    <row r="13" spans="1:6" ht="18" thickBot="1" x14ac:dyDescent="0.4">
      <c r="A13" s="26"/>
      <c r="B13" s="20"/>
      <c r="C13" s="29"/>
      <c r="D13" s="26">
        <f>SUM(D8:D12)</f>
        <v>308</v>
      </c>
      <c r="E13" s="26">
        <f>SUM(E9:E12)</f>
        <v>28</v>
      </c>
      <c r="F13" s="26">
        <f>SUM(F8:F11)</f>
        <v>280</v>
      </c>
    </row>
    <row r="14" spans="1:6" ht="18" thickTop="1" x14ac:dyDescent="0.35">
      <c r="A14" s="20"/>
      <c r="B14" s="20"/>
      <c r="C14" s="29"/>
      <c r="D14" s="20"/>
    </row>
    <row r="15" spans="1:6" ht="17.5" x14ac:dyDescent="0.35">
      <c r="A15" s="20"/>
      <c r="B15" s="21"/>
      <c r="C15" s="29"/>
      <c r="D15" s="20"/>
    </row>
    <row r="16" spans="1:6" ht="17.5" x14ac:dyDescent="0.35">
      <c r="A16" s="20"/>
      <c r="B16" s="20"/>
      <c r="C16" s="29"/>
      <c r="D16" s="20"/>
    </row>
    <row r="17" spans="3:9" x14ac:dyDescent="0.25">
      <c r="C17" s="30"/>
    </row>
    <row r="18" spans="3:9" x14ac:dyDescent="0.25">
      <c r="C18" s="30"/>
    </row>
    <row r="19" spans="3:9" ht="17.5" x14ac:dyDescent="0.35">
      <c r="C19" s="30"/>
      <c r="D19" s="20" t="s">
        <v>80</v>
      </c>
      <c r="E19" s="20" t="s">
        <v>24</v>
      </c>
      <c r="F19" s="20"/>
      <c r="G19" s="34">
        <v>140</v>
      </c>
      <c r="H19" s="34"/>
      <c r="I19" s="20"/>
    </row>
    <row r="20" spans="3:9" ht="17.5" x14ac:dyDescent="0.35">
      <c r="C20" s="30"/>
      <c r="D20" s="20"/>
      <c r="E20" s="20" t="s">
        <v>79</v>
      </c>
      <c r="F20" s="20"/>
      <c r="G20" s="34">
        <v>28</v>
      </c>
      <c r="H20" s="34"/>
      <c r="I20" s="20"/>
    </row>
    <row r="21" spans="3:9" ht="17.5" x14ac:dyDescent="0.35">
      <c r="C21" s="30"/>
      <c r="D21" s="20"/>
      <c r="E21" s="20" t="s">
        <v>97</v>
      </c>
      <c r="F21" s="20"/>
      <c r="G21" s="34">
        <v>140</v>
      </c>
      <c r="H21" s="34"/>
      <c r="I21" s="20"/>
    </row>
    <row r="23" spans="3:9" ht="17.5" x14ac:dyDescent="0.35">
      <c r="C23" s="30"/>
      <c r="D23" s="20" t="s">
        <v>7</v>
      </c>
      <c r="E23" s="20" t="s">
        <v>23</v>
      </c>
      <c r="F23" s="20"/>
      <c r="G23" s="34"/>
      <c r="H23" s="34">
        <v>308</v>
      </c>
      <c r="I23" s="20"/>
    </row>
    <row r="24" spans="3:9" ht="17.5" x14ac:dyDescent="0.35">
      <c r="C24" s="30"/>
      <c r="D24" s="20"/>
      <c r="E24" s="20"/>
      <c r="F24" s="20"/>
      <c r="G24" s="20"/>
      <c r="H24" s="20"/>
      <c r="I24" s="20"/>
    </row>
    <row r="25" spans="3:9" x14ac:dyDescent="0.25">
      <c r="C25" s="30"/>
    </row>
    <row r="26" spans="3:9" x14ac:dyDescent="0.25">
      <c r="C26" s="30"/>
    </row>
    <row r="27" spans="3:9" x14ac:dyDescent="0.25">
      <c r="C27" s="30"/>
    </row>
    <row r="28" spans="3:9" x14ac:dyDescent="0.25">
      <c r="C28" s="30"/>
    </row>
    <row r="29" spans="3:9" x14ac:dyDescent="0.25">
      <c r="C29" s="30"/>
    </row>
    <row r="30" spans="3:9" x14ac:dyDescent="0.25">
      <c r="C30" s="30"/>
    </row>
    <row r="31" spans="3:9" x14ac:dyDescent="0.25">
      <c r="C31" s="30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7" ma:contentTypeDescription="Create a new document." ma:contentTypeScope="" ma:versionID="18613d3742e9f798f43b158e863a1c6b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48ea30bda73bad26528fc03294ec599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01CCCD-A1FA-4A95-8878-BEBC65EBFD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77369C-6CCB-46E6-98BD-B10E6EB8DAF9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7b23fa32-4003-4364-bee1-595462966394"/>
    <ds:schemaRef ds:uri="http://purl.org/dc/terms/"/>
    <ds:schemaRef ds:uri="f54e4810-f1f5-4bce-aa8e-e4722dc561be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D0913E-8AF4-464C-ABCB-EDDCFFD4D1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Blank spreadsheet</vt:lpstr>
      <vt:lpstr>Accounts</vt:lpstr>
      <vt:lpstr>Adjustments </vt:lpstr>
      <vt:lpstr>SDB</vt:lpstr>
      <vt:lpstr>PDB</vt:lpstr>
      <vt:lpstr>CBP</vt:lpstr>
      <vt:lpstr>CBR</vt:lpstr>
      <vt:lpstr>PCB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Ben Rees</cp:lastModifiedBy>
  <cp:lastPrinted>2016-02-26T08:23:54Z</cp:lastPrinted>
  <dcterms:created xsi:type="dcterms:W3CDTF">2000-09-12T10:39:32Z</dcterms:created>
  <dcterms:modified xsi:type="dcterms:W3CDTF">2021-05-19T19:48:59Z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